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parkjs/Desktop/CODE/Python/BestReport/"/>
    </mc:Choice>
  </mc:AlternateContent>
  <xr:revisionPtr revIDLastSave="0" documentId="8_{F20EABC7-A2B7-784C-86DB-CC8360EA910A}" xr6:coauthVersionLast="47" xr6:coauthVersionMax="47" xr10:uidLastSave="{00000000-0000-0000-0000-000000000000}"/>
  <bookViews>
    <workbookView xWindow="0" yWindow="760" windowWidth="30240" windowHeight="17640" tabRatio="713" firstSheet="8" activeTab="18" xr2:uid="{F2C88090-18BD-47A4-A3EC-975F380D4EE1}"/>
  </bookViews>
  <sheets>
    <sheet name="몬파확장" sheetId="59" r:id="rId1"/>
    <sheet name="몬파익스" sheetId="64" r:id="rId2"/>
    <sheet name="몬파개선" sheetId="74" r:id="rId3"/>
    <sheet name="사냥개선" sheetId="73" r:id="rId4"/>
    <sheet name="다이나믹" sheetId="72" r:id="rId5"/>
    <sheet name="익스검마" sheetId="71" r:id="rId6"/>
    <sheet name="익스세렌" sheetId="70" r:id="rId7"/>
    <sheet name="보스난이도" sheetId="67" r:id="rId8"/>
    <sheet name="길라잡이" sheetId="68" r:id="rId9"/>
    <sheet name="퍼즐마스터" sheetId="66" r:id="rId10"/>
    <sheet name="비치볼" sheetId="65" r:id="rId11"/>
    <sheet name="어메이징" sheetId="80" r:id="rId12"/>
    <sheet name="싸전귀" sheetId="79" r:id="rId13"/>
    <sheet name="이그니션" sheetId="69" r:id="rId14"/>
    <sheet name="프리셋" sheetId="82" r:id="rId15"/>
    <sheet name="캐시" sheetId="77" r:id="rId16"/>
    <sheet name="기타수정" sheetId="81" r:id="rId17"/>
    <sheet name="기타" sheetId="42" r:id="rId18"/>
    <sheet name="우수테스터" sheetId="2" r:id="rId19"/>
    <sheet name="우테랭크" sheetId="84" r:id="rId20"/>
  </sheets>
  <definedNames>
    <definedName name="_xlnm._FilterDatabase" localSheetId="17" hidden="1">기타!$B$3:$H$96</definedName>
    <definedName name="_xlnm._FilterDatabase" localSheetId="16" hidden="1">기타수정!$B$3:$H$80</definedName>
    <definedName name="_xlnm._FilterDatabase" localSheetId="8" hidden="1">길라잡이!$B$3:$H$82</definedName>
    <definedName name="_xlnm._FilterDatabase" localSheetId="4" hidden="1">다이나믹!$B$3:$H$77</definedName>
    <definedName name="_xlnm._FilterDatabase" localSheetId="2" hidden="1">몬파개선!$B$3:$H$70</definedName>
    <definedName name="_xlnm._FilterDatabase" localSheetId="1" hidden="1">몬파익스!$B$3:$H$44</definedName>
    <definedName name="_xlnm._FilterDatabase" localSheetId="0" hidden="1">몬파확장!$B$3:$H$51</definedName>
    <definedName name="_xlnm._FilterDatabase" localSheetId="7" hidden="1">보스난이도!$B$3:$H$82</definedName>
    <definedName name="_xlnm._FilterDatabase" localSheetId="10" hidden="1">비치볼!$B$3:$H$82</definedName>
    <definedName name="_xlnm._FilterDatabase" localSheetId="3" hidden="1">사냥개선!$B$3:$H$78</definedName>
    <definedName name="_xlnm._FilterDatabase" localSheetId="12" hidden="1">싸전귀!$B$3:$H$78</definedName>
    <definedName name="_xlnm._FilterDatabase" localSheetId="11" hidden="1">어메이징!$B$3:$H$80</definedName>
    <definedName name="_xlnm._FilterDatabase" localSheetId="13" hidden="1">이그니션!$B$3:$H$79</definedName>
    <definedName name="_xlnm._FilterDatabase" localSheetId="5" hidden="1">익스검마!$B$3:$H$80</definedName>
    <definedName name="_xlnm._FilterDatabase" localSheetId="6" hidden="1">익스세렌!$B$3:$H$78</definedName>
    <definedName name="_xlnm._FilterDatabase" localSheetId="15" hidden="1">캐시!$B$3:$H$82</definedName>
    <definedName name="_xlnm._FilterDatabase" localSheetId="9" hidden="1">퍼즐마스터!$B$3:$H$82</definedName>
    <definedName name="_xlnm._FilterDatabase" localSheetId="14" hidden="1">프리셋!$B$3:$H$82</definedName>
    <definedName name="_xlnm.Criteria" localSheetId="17">기타!#REF!</definedName>
    <definedName name="_xlnm.Criteria" localSheetId="16">기타수정!#REF!</definedName>
    <definedName name="_xlnm.Criteria" localSheetId="8">길라잡이!#REF!</definedName>
    <definedName name="_xlnm.Criteria" localSheetId="4">다이나믹!#REF!</definedName>
    <definedName name="_xlnm.Criteria" localSheetId="2">몬파개선!#REF!</definedName>
    <definedName name="_xlnm.Criteria" localSheetId="1">몬파익스!#REF!</definedName>
    <definedName name="_xlnm.Criteria" localSheetId="0">몬파확장!#REF!</definedName>
    <definedName name="_xlnm.Criteria" localSheetId="7">보스난이도!#REF!</definedName>
    <definedName name="_xlnm.Criteria" localSheetId="10">비치볼!#REF!</definedName>
    <definedName name="_xlnm.Criteria" localSheetId="3">사냥개선!#REF!</definedName>
    <definedName name="_xlnm.Criteria" localSheetId="12">싸전귀!#REF!</definedName>
    <definedName name="_xlnm.Criteria" localSheetId="11">어메이징!#REF!</definedName>
    <definedName name="_xlnm.Criteria" localSheetId="13">이그니션!#REF!</definedName>
    <definedName name="_xlnm.Criteria" localSheetId="5">익스검마!#REF!</definedName>
    <definedName name="_xlnm.Criteria" localSheetId="6">익스세렌!#REF!</definedName>
    <definedName name="_xlnm.Criteria" localSheetId="15">캐시!#REF!</definedName>
    <definedName name="_xlnm.Criteria" localSheetId="9">퍼즐마스터!#REF!</definedName>
    <definedName name="_xlnm.Criteria" localSheetId="14">프리셋!#REF!</definedName>
    <definedName name="_xlnm.Extract" localSheetId="17">기타!#REF!</definedName>
    <definedName name="_xlnm.Extract" localSheetId="16">기타수정!#REF!</definedName>
    <definedName name="_xlnm.Extract" localSheetId="8">길라잡이!#REF!</definedName>
    <definedName name="_xlnm.Extract" localSheetId="4">다이나믹!#REF!</definedName>
    <definedName name="_xlnm.Extract" localSheetId="2">몬파개선!#REF!</definedName>
    <definedName name="_xlnm.Extract" localSheetId="1">몬파익스!#REF!</definedName>
    <definedName name="_xlnm.Extract" localSheetId="0">몬파확장!#REF!</definedName>
    <definedName name="_xlnm.Extract" localSheetId="7">보스난이도!#REF!</definedName>
    <definedName name="_xlnm.Extract" localSheetId="10">비치볼!#REF!</definedName>
    <definedName name="_xlnm.Extract" localSheetId="3">사냥개선!#REF!</definedName>
    <definedName name="_xlnm.Extract" localSheetId="12">싸전귀!#REF!</definedName>
    <definedName name="_xlnm.Extract" localSheetId="11">어메이징!#REF!</definedName>
    <definedName name="_xlnm.Extract" localSheetId="13">이그니션!#REF!</definedName>
    <definedName name="_xlnm.Extract" localSheetId="5">익스검마!#REF!</definedName>
    <definedName name="_xlnm.Extract" localSheetId="6">익스세렌!#REF!</definedName>
    <definedName name="_xlnm.Extract" localSheetId="15">캐시!#REF!</definedName>
    <definedName name="_xlnm.Extract" localSheetId="9">퍼즐마스터!#REF!</definedName>
    <definedName name="_xlnm.Extract" localSheetId="14">프리셋!#REF!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84" l="1" a="1"/>
  <c r="H98" i="84" s="1"/>
  <c r="H99" i="84" a="1"/>
  <c r="H99" i="84" s="1"/>
  <c r="H100" i="84" a="1"/>
  <c r="H100" i="84" s="1"/>
  <c r="H101" i="84" a="1"/>
  <c r="H101" i="84" s="1"/>
  <c r="H102" i="84" a="1"/>
  <c r="H102" i="84" s="1"/>
  <c r="H103" i="84" a="1"/>
  <c r="H103" i="84" s="1"/>
  <c r="H104" i="84" a="1"/>
  <c r="H104" i="84" s="1"/>
  <c r="H105" i="84" a="1"/>
  <c r="H105" i="84" s="1"/>
  <c r="H106" i="84" a="1"/>
  <c r="H106" i="84" s="1"/>
  <c r="H107" i="84" a="1"/>
  <c r="H107" i="84" s="1"/>
  <c r="H108" i="84" a="1"/>
  <c r="H108" i="84" s="1"/>
  <c r="H109" i="84" a="1"/>
  <c r="H109" i="84" s="1"/>
  <c r="H110" i="84" a="1"/>
  <c r="H110" i="84" s="1"/>
  <c r="H111" i="84" a="1"/>
  <c r="H111" i="84" s="1"/>
  <c r="H112" i="84" a="1"/>
  <c r="H112" i="84" s="1"/>
  <c r="H113" i="84" a="1"/>
  <c r="H113" i="84" s="1"/>
  <c r="H114" i="84" a="1"/>
  <c r="H114" i="84" s="1"/>
  <c r="H115" i="84" a="1"/>
  <c r="H115" i="84" s="1"/>
  <c r="H116" i="84" a="1"/>
  <c r="H116" i="84" s="1"/>
  <c r="H117" i="84" a="1"/>
  <c r="H117" i="84" s="1"/>
  <c r="H118" i="84" a="1"/>
  <c r="H118" i="84" s="1"/>
  <c r="H119" i="84" a="1"/>
  <c r="H119" i="84" s="1"/>
  <c r="H120" i="84" a="1"/>
  <c r="H120" i="84" s="1"/>
  <c r="H121" i="84" a="1"/>
  <c r="H121" i="84" s="1"/>
  <c r="H122" i="84" a="1"/>
  <c r="H122" i="84" s="1"/>
  <c r="H123" i="84" a="1"/>
  <c r="H123" i="84" s="1"/>
  <c r="H124" i="84" a="1"/>
  <c r="H124" i="84" s="1"/>
  <c r="H125" i="84" a="1"/>
  <c r="H125" i="84" s="1"/>
  <c r="H126" i="84" a="1"/>
  <c r="H126" i="84" s="1"/>
  <c r="H127" i="84" a="1"/>
  <c r="H127" i="84" s="1"/>
  <c r="H128" i="84" a="1"/>
  <c r="H128" i="84" s="1"/>
  <c r="H129" i="84" a="1"/>
  <c r="H129" i="84" s="1"/>
  <c r="H130" i="84" a="1"/>
  <c r="H130" i="84" s="1"/>
  <c r="H131" i="84" a="1"/>
  <c r="H131" i="84" s="1"/>
  <c r="H132" i="84" a="1"/>
  <c r="H132" i="84" s="1"/>
  <c r="H133" i="84" a="1"/>
  <c r="H133" i="84" s="1"/>
  <c r="H134" i="84" a="1"/>
  <c r="H134" i="84" s="1"/>
  <c r="H135" i="84" a="1"/>
  <c r="H135" i="84" s="1"/>
  <c r="H136" i="84" a="1"/>
  <c r="H136" i="84" s="1"/>
  <c r="H137" i="84" a="1"/>
  <c r="H137" i="84" s="1"/>
  <c r="H138" i="84" a="1"/>
  <c r="H138" i="84"/>
  <c r="H139" i="84" a="1"/>
  <c r="H139" i="84" s="1"/>
  <c r="H140" i="84" a="1"/>
  <c r="H140" i="84" s="1"/>
  <c r="H141" i="84" a="1"/>
  <c r="H141" i="84" s="1"/>
  <c r="H142" i="84" a="1"/>
  <c r="H142" i="84" s="1"/>
  <c r="H143" i="84" a="1"/>
  <c r="H143" i="84" s="1"/>
  <c r="H144" i="84" a="1"/>
  <c r="H144" i="84" s="1"/>
  <c r="H145" i="84" a="1"/>
  <c r="H145" i="84" s="1"/>
  <c r="H146" i="84" a="1"/>
  <c r="H146" i="84" s="1"/>
  <c r="H147" i="84" a="1"/>
  <c r="H147" i="84" s="1"/>
  <c r="H148" i="84" a="1"/>
  <c r="H148" i="84" s="1"/>
  <c r="H149" i="84" a="1"/>
  <c r="H149" i="84" s="1"/>
  <c r="H150" i="84" a="1"/>
  <c r="H150" i="84" s="1"/>
  <c r="H151" i="84" a="1"/>
  <c r="H151" i="84" s="1"/>
  <c r="H152" i="84" a="1"/>
  <c r="H152" i="84" s="1"/>
  <c r="H153" i="84" a="1"/>
  <c r="H153" i="84" s="1"/>
  <c r="H154" i="84" a="1"/>
  <c r="H154" i="84" s="1"/>
  <c r="H155" i="84" a="1"/>
  <c r="H155" i="84" s="1"/>
  <c r="H156" i="84" a="1"/>
  <c r="H156" i="84" s="1"/>
  <c r="H157" i="84" a="1"/>
  <c r="H157" i="84" s="1"/>
  <c r="H158" i="84" a="1"/>
  <c r="H158" i="84" s="1"/>
  <c r="H159" i="84" a="1"/>
  <c r="H159" i="84" s="1"/>
  <c r="H160" i="84" a="1"/>
  <c r="H160" i="84" s="1"/>
  <c r="H161" i="84" a="1"/>
  <c r="H161" i="84" s="1"/>
  <c r="H162" i="84" a="1"/>
  <c r="H162" i="84" s="1"/>
  <c r="H163" i="84" a="1"/>
  <c r="H163" i="84" s="1"/>
  <c r="H164" i="84" a="1"/>
  <c r="H164" i="84" s="1"/>
  <c r="H165" i="84" a="1"/>
  <c r="H165" i="84" s="1"/>
  <c r="H166" i="84" a="1"/>
  <c r="H166" i="84" s="1"/>
  <c r="H167" i="84" a="1"/>
  <c r="H167" i="84" s="1"/>
  <c r="H168" i="84" a="1"/>
  <c r="H168" i="84" s="1"/>
  <c r="H169" i="84" a="1"/>
  <c r="H169" i="84" s="1"/>
  <c r="H170" i="84" a="1"/>
  <c r="H170" i="84" s="1"/>
  <c r="H171" i="84" a="1"/>
  <c r="H171" i="84" s="1"/>
  <c r="H172" i="84" a="1"/>
  <c r="H172" i="84" s="1"/>
  <c r="H173" i="84" a="1"/>
  <c r="H173" i="84" s="1"/>
  <c r="H174" i="84" a="1"/>
  <c r="H174" i="84" s="1"/>
  <c r="H175" i="84" a="1"/>
  <c r="H175" i="84" s="1"/>
  <c r="H176" i="84" a="1"/>
  <c r="H176" i="84" s="1"/>
  <c r="H177" i="84" a="1"/>
  <c r="H177" i="84" s="1"/>
  <c r="H178" i="84" a="1"/>
  <c r="H178" i="84" s="1"/>
  <c r="H179" i="84" a="1"/>
  <c r="H179" i="84" s="1"/>
  <c r="H180" i="84" a="1"/>
  <c r="H180" i="84" s="1"/>
  <c r="H181" i="84" a="1"/>
  <c r="H181" i="84" s="1"/>
  <c r="H182" i="84" a="1"/>
  <c r="H182" i="84" s="1"/>
  <c r="H183" i="84" a="1"/>
  <c r="H183" i="84" s="1"/>
  <c r="H184" i="84" a="1"/>
  <c r="H184" i="84" s="1"/>
  <c r="H185" i="84" a="1"/>
  <c r="H185" i="84" s="1"/>
  <c r="H186" i="84" a="1"/>
  <c r="H186" i="84" s="1"/>
  <c r="H187" i="84" a="1"/>
  <c r="H187" i="84" s="1"/>
  <c r="H188" i="84" a="1"/>
  <c r="H188" i="84" s="1"/>
  <c r="H189" i="84" a="1"/>
  <c r="H189" i="84" s="1"/>
  <c r="H190" i="84" a="1"/>
  <c r="H190" i="84" s="1"/>
  <c r="H191" i="84" a="1"/>
  <c r="H191" i="84" s="1"/>
  <c r="H192" i="84" a="1"/>
  <c r="H192" i="84" s="1"/>
  <c r="H193" i="84" a="1"/>
  <c r="H193" i="84" s="1"/>
  <c r="H194" i="84" a="1"/>
  <c r="H194" i="84" s="1"/>
  <c r="H195" i="84" a="1"/>
  <c r="H195" i="84" s="1"/>
  <c r="H196" i="84" a="1"/>
  <c r="H196" i="84" s="1"/>
  <c r="H197" i="84" a="1"/>
  <c r="H197" i="84" s="1"/>
  <c r="H198" i="84" a="1"/>
  <c r="H198" i="84" s="1"/>
  <c r="H199" i="84" a="1"/>
  <c r="H199" i="84" s="1"/>
  <c r="H200" i="84" a="1"/>
  <c r="H200" i="84" s="1"/>
  <c r="H201" i="84" a="1"/>
  <c r="H201" i="84" s="1"/>
  <c r="H202" i="84" a="1"/>
  <c r="H202" i="84" s="1"/>
  <c r="H203" i="84" a="1"/>
  <c r="H203" i="84" s="1"/>
  <c r="H204" i="84" a="1"/>
  <c r="H204" i="84" s="1"/>
  <c r="H205" i="84" a="1"/>
  <c r="H205" i="84" s="1"/>
  <c r="H206" i="84" a="1"/>
  <c r="H206" i="84" s="1"/>
  <c r="H207" i="84" a="1"/>
  <c r="H207" i="84" s="1"/>
  <c r="H208" i="84" a="1"/>
  <c r="H208" i="84" s="1"/>
  <c r="H209" i="84" a="1"/>
  <c r="H209" i="84" s="1"/>
  <c r="H210" i="84" a="1"/>
  <c r="H210" i="84" s="1"/>
  <c r="H211" i="84" a="1"/>
  <c r="H211" i="84" s="1"/>
  <c r="H212" i="84" a="1"/>
  <c r="H212" i="84" s="1"/>
  <c r="H213" i="84" a="1"/>
  <c r="H213" i="84" s="1"/>
  <c r="H214" i="84" a="1"/>
  <c r="H214" i="84" s="1"/>
  <c r="H215" i="84" a="1"/>
  <c r="H215" i="84" s="1"/>
  <c r="H216" i="84" a="1"/>
  <c r="H216" i="84" s="1"/>
  <c r="H217" i="84" a="1"/>
  <c r="H217" i="84" s="1"/>
  <c r="H218" i="84" a="1"/>
  <c r="H218" i="84" s="1"/>
  <c r="H219" i="84" a="1"/>
  <c r="H219" i="84" s="1"/>
  <c r="H220" i="84" a="1"/>
  <c r="H220" i="84" s="1"/>
  <c r="H221" i="84" a="1"/>
  <c r="H221" i="84" s="1"/>
  <c r="H222" i="84" a="1"/>
  <c r="H222" i="84" s="1"/>
  <c r="H223" i="84" a="1"/>
  <c r="H223" i="84" s="1"/>
  <c r="H224" i="84" a="1"/>
  <c r="H224" i="84" s="1"/>
  <c r="H225" i="84" a="1"/>
  <c r="H225" i="84" s="1"/>
  <c r="H226" i="84" a="1"/>
  <c r="H226" i="84" s="1"/>
  <c r="H227" i="84" a="1"/>
  <c r="H227" i="84" s="1"/>
  <c r="H228" i="84" a="1"/>
  <c r="H228" i="84" s="1"/>
  <c r="H229" i="84" a="1"/>
  <c r="H229" i="84" s="1"/>
  <c r="H230" i="84" a="1"/>
  <c r="H230" i="84" s="1"/>
  <c r="H231" i="84" a="1"/>
  <c r="H231" i="84" s="1"/>
  <c r="H232" i="84" a="1"/>
  <c r="H232" i="84" s="1"/>
  <c r="H233" i="84" a="1"/>
  <c r="H233" i="84" s="1"/>
  <c r="H234" i="84" a="1"/>
  <c r="H234" i="84" s="1"/>
  <c r="H235" i="84" a="1"/>
  <c r="H235" i="84" s="1"/>
  <c r="H236" i="84" a="1"/>
  <c r="H236" i="84" s="1"/>
  <c r="H237" i="84" a="1"/>
  <c r="H237" i="84" s="1"/>
  <c r="H238" i="84" a="1"/>
  <c r="H238" i="84" s="1"/>
  <c r="H239" i="84" a="1"/>
  <c r="H239" i="84" s="1"/>
  <c r="H240" i="84" a="1"/>
  <c r="H240" i="84" s="1"/>
  <c r="H241" i="84" a="1"/>
  <c r="H241" i="84" s="1"/>
  <c r="H242" i="84" a="1"/>
  <c r="H242" i="84" s="1"/>
  <c r="H243" i="84" a="1"/>
  <c r="H243" i="84" s="1"/>
  <c r="H244" i="84" a="1"/>
  <c r="H244" i="84" s="1"/>
  <c r="H245" i="84" a="1"/>
  <c r="H245" i="84" s="1"/>
  <c r="H246" i="84" a="1"/>
  <c r="H246" i="84" s="1"/>
  <c r="H247" i="84" a="1"/>
  <c r="H247" i="84" s="1"/>
  <c r="H248" i="84" a="1"/>
  <c r="H248" i="84" s="1"/>
  <c r="H249" i="84" a="1"/>
  <c r="H249" i="84" s="1"/>
  <c r="H250" i="84" a="1"/>
  <c r="H250" i="84" s="1"/>
  <c r="H251" i="84" a="1"/>
  <c r="H251" i="84" s="1"/>
  <c r="H252" i="84" a="1"/>
  <c r="H252" i="84" s="1"/>
  <c r="H253" i="84" a="1"/>
  <c r="H253" i="84" s="1"/>
  <c r="H254" i="84" a="1"/>
  <c r="H254" i="84" s="1"/>
  <c r="H255" i="84" a="1"/>
  <c r="H255" i="84" s="1"/>
  <c r="H256" i="84" a="1"/>
  <c r="H256" i="84" s="1"/>
  <c r="H257" i="84" a="1"/>
  <c r="H257" i="84" s="1"/>
  <c r="H258" i="84" a="1"/>
  <c r="H258" i="84" s="1"/>
  <c r="H259" i="84" a="1"/>
  <c r="H259" i="84" s="1"/>
  <c r="H260" i="84" a="1"/>
  <c r="H260" i="84" s="1"/>
  <c r="H261" i="84" a="1"/>
  <c r="H261" i="84" s="1"/>
  <c r="H262" i="84" a="1"/>
  <c r="H262" i="84" s="1"/>
  <c r="H263" i="84" a="1"/>
  <c r="H263" i="84" s="1"/>
  <c r="H264" i="84" a="1"/>
  <c r="H264" i="84" s="1"/>
  <c r="H265" i="84" a="1"/>
  <c r="H265" i="84" s="1"/>
  <c r="H266" i="84" a="1"/>
  <c r="H266" i="84" s="1"/>
  <c r="H267" i="84" a="1"/>
  <c r="H267" i="84" s="1"/>
  <c r="H268" i="84" a="1"/>
  <c r="H268" i="84" s="1"/>
  <c r="H269" i="84" a="1"/>
  <c r="H269" i="84" s="1"/>
  <c r="H270" i="84" a="1"/>
  <c r="H270" i="84" s="1"/>
  <c r="C98" i="84"/>
  <c r="D98" i="84" s="1"/>
  <c r="C44" i="84"/>
  <c r="D44" i="84" s="1"/>
  <c r="C45" i="84"/>
  <c r="D45" i="84" s="1"/>
  <c r="C46" i="84"/>
  <c r="D46" i="84" s="1"/>
  <c r="C47" i="84"/>
  <c r="D47" i="84" s="1"/>
  <c r="C48" i="84"/>
  <c r="D48" i="84" s="1"/>
  <c r="C49" i="84"/>
  <c r="D49" i="84" s="1"/>
  <c r="C50" i="84"/>
  <c r="D50" i="84" s="1"/>
  <c r="C51" i="84"/>
  <c r="D51" i="84" s="1"/>
  <c r="C52" i="84"/>
  <c r="D52" i="84" s="1"/>
  <c r="C53" i="84"/>
  <c r="D53" i="84" s="1"/>
  <c r="C54" i="84"/>
  <c r="D54" i="84" s="1"/>
  <c r="C55" i="84"/>
  <c r="D55" i="84" s="1"/>
  <c r="C56" i="84"/>
  <c r="D56" i="84" s="1"/>
  <c r="C57" i="84"/>
  <c r="D57" i="84" s="1"/>
  <c r="C58" i="84"/>
  <c r="D58" i="84" s="1"/>
  <c r="C59" i="84"/>
  <c r="D59" i="84" s="1"/>
  <c r="C60" i="84"/>
  <c r="D60" i="84" s="1"/>
  <c r="C61" i="84"/>
  <c r="D61" i="84" s="1"/>
  <c r="C62" i="84"/>
  <c r="D62" i="84" s="1"/>
  <c r="C63" i="84"/>
  <c r="D63" i="84" s="1"/>
  <c r="C64" i="84"/>
  <c r="D64" i="84" s="1"/>
  <c r="C65" i="84"/>
  <c r="D65" i="84" s="1"/>
  <c r="C66" i="84"/>
  <c r="D66" i="84" s="1"/>
  <c r="C67" i="84"/>
  <c r="D67" i="84" s="1"/>
  <c r="C68" i="84"/>
  <c r="D68" i="84" s="1"/>
  <c r="C69" i="84"/>
  <c r="D69" i="84" s="1"/>
  <c r="C70" i="84"/>
  <c r="D70" i="84" s="1"/>
  <c r="C71" i="84"/>
  <c r="D71" i="84" s="1"/>
  <c r="C72" i="84"/>
  <c r="D72" i="84" s="1"/>
  <c r="C73" i="84"/>
  <c r="D73" i="84" s="1"/>
  <c r="C74" i="84"/>
  <c r="D74" i="84" s="1"/>
  <c r="C75" i="84"/>
  <c r="D75" i="84" s="1"/>
  <c r="C76" i="84"/>
  <c r="D76" i="84" s="1"/>
  <c r="C77" i="84"/>
  <c r="D77" i="84" s="1"/>
  <c r="C78" i="84"/>
  <c r="D78" i="84" s="1"/>
  <c r="C79" i="84"/>
  <c r="D79" i="84" s="1"/>
  <c r="C80" i="84"/>
  <c r="D80" i="84" s="1"/>
  <c r="C81" i="84"/>
  <c r="D81" i="84" s="1"/>
  <c r="C82" i="84"/>
  <c r="D82" i="84" s="1"/>
  <c r="C83" i="84"/>
  <c r="D83" i="84" s="1"/>
  <c r="C84" i="84"/>
  <c r="D84" i="84" s="1"/>
  <c r="C85" i="84"/>
  <c r="D85" i="84" s="1"/>
  <c r="C86" i="84"/>
  <c r="D86" i="84" s="1"/>
  <c r="C87" i="84"/>
  <c r="D87" i="84" s="1"/>
  <c r="C88" i="84"/>
  <c r="D88" i="84" s="1"/>
  <c r="C89" i="84"/>
  <c r="D89" i="84" s="1"/>
  <c r="C90" i="84"/>
  <c r="D90" i="84" s="1"/>
  <c r="C91" i="84"/>
  <c r="D91" i="84" s="1"/>
  <c r="C92" i="84"/>
  <c r="D92" i="84" s="1"/>
  <c r="C93" i="84"/>
  <c r="D93" i="84" s="1"/>
  <c r="C94" i="84"/>
  <c r="D94" i="84" s="1"/>
  <c r="C95" i="84"/>
  <c r="D95" i="84" s="1"/>
  <c r="C96" i="84"/>
  <c r="D96" i="84" s="1"/>
  <c r="C97" i="84"/>
  <c r="D97" i="84" s="1"/>
  <c r="C99" i="84"/>
  <c r="D99" i="84" s="1"/>
  <c r="C100" i="84"/>
  <c r="D100" i="84" s="1"/>
  <c r="C101" i="84"/>
  <c r="D101" i="84" s="1"/>
  <c r="C102" i="84"/>
  <c r="D102" i="84" s="1"/>
  <c r="C103" i="84"/>
  <c r="C104" i="84"/>
  <c r="C105" i="84"/>
  <c r="C106" i="84"/>
  <c r="C107" i="84"/>
  <c r="C108" i="84"/>
  <c r="C109" i="84"/>
  <c r="C110" i="84"/>
  <c r="C111" i="84"/>
  <c r="C112" i="84"/>
  <c r="D112" i="84" s="1"/>
  <c r="C113" i="84"/>
  <c r="D113" i="84" s="1"/>
  <c r="C114" i="84"/>
  <c r="D114" i="84" s="1"/>
  <c r="C115" i="84"/>
  <c r="C116" i="84"/>
  <c r="C117" i="84"/>
  <c r="C118" i="84"/>
  <c r="D118" i="84" s="1"/>
  <c r="C119" i="84"/>
  <c r="D119" i="84" s="1"/>
  <c r="C120" i="84"/>
  <c r="D120" i="84" s="1"/>
  <c r="C121" i="84"/>
  <c r="C122" i="84"/>
  <c r="D122" i="84" s="1"/>
  <c r="C123" i="84"/>
  <c r="D123" i="84" s="1"/>
  <c r="C124" i="84"/>
  <c r="D124" i="84" s="1"/>
  <c r="C125" i="84"/>
  <c r="C126" i="84"/>
  <c r="C127" i="84"/>
  <c r="C128" i="84"/>
  <c r="C129" i="84"/>
  <c r="D129" i="84" s="1"/>
  <c r="C130" i="84"/>
  <c r="D130" i="84" s="1"/>
  <c r="C131" i="84"/>
  <c r="D131" i="84" s="1"/>
  <c r="C132" i="84"/>
  <c r="C133" i="84"/>
  <c r="C134" i="84"/>
  <c r="D134" i="84" s="1"/>
  <c r="C135" i="84"/>
  <c r="D135" i="84" s="1"/>
  <c r="C136" i="84"/>
  <c r="D136" i="84" s="1"/>
  <c r="C137" i="84"/>
  <c r="C138" i="84"/>
  <c r="C139" i="84"/>
  <c r="D139" i="84" s="1"/>
  <c r="C140" i="84"/>
  <c r="D140" i="84" s="1"/>
  <c r="C141" i="84"/>
  <c r="D141" i="84" s="1"/>
  <c r="C142" i="84"/>
  <c r="C143" i="84"/>
  <c r="D143" i="84" s="1"/>
  <c r="C144" i="84"/>
  <c r="D144" i="84" s="1"/>
  <c r="C145" i="84"/>
  <c r="D145" i="84" s="1"/>
  <c r="C146" i="84"/>
  <c r="C147" i="84"/>
  <c r="C148" i="84"/>
  <c r="C149" i="84"/>
  <c r="C150" i="84"/>
  <c r="C151" i="84"/>
  <c r="C152" i="84"/>
  <c r="C153" i="84"/>
  <c r="C154" i="84"/>
  <c r="C155" i="84"/>
  <c r="D155" i="84" s="1"/>
  <c r="C156" i="84"/>
  <c r="D156" i="84" s="1"/>
  <c r="C157" i="84"/>
  <c r="D157" i="84" s="1"/>
  <c r="C158" i="84"/>
  <c r="C159" i="84"/>
  <c r="C160" i="84"/>
  <c r="C161" i="84"/>
  <c r="D161" i="84" s="1"/>
  <c r="C162" i="84"/>
  <c r="D162" i="84" s="1"/>
  <c r="C163" i="84"/>
  <c r="D163" i="84" s="1"/>
  <c r="C164" i="84"/>
  <c r="C165" i="84"/>
  <c r="C166" i="84"/>
  <c r="D166" i="84" s="1"/>
  <c r="C167" i="84"/>
  <c r="D167" i="84" s="1"/>
  <c r="C168" i="84"/>
  <c r="D168" i="84" s="1"/>
  <c r="C169" i="84"/>
  <c r="C170" i="84"/>
  <c r="C171" i="84"/>
  <c r="C172" i="84"/>
  <c r="D172" i="84" s="1"/>
  <c r="C173" i="84"/>
  <c r="D173" i="84" s="1"/>
  <c r="C174" i="84"/>
  <c r="D174" i="84" s="1"/>
  <c r="C175" i="84"/>
  <c r="D175" i="84" s="1"/>
  <c r="C176" i="84"/>
  <c r="C177" i="84"/>
  <c r="C178" i="84"/>
  <c r="C179" i="84"/>
  <c r="C180" i="84"/>
  <c r="C181" i="84"/>
  <c r="C182" i="84"/>
  <c r="C183" i="84"/>
  <c r="C184" i="84"/>
  <c r="C185" i="84"/>
  <c r="C186" i="84"/>
  <c r="C187" i="84"/>
  <c r="C188" i="84"/>
  <c r="C189" i="84"/>
  <c r="C190" i="84"/>
  <c r="C191" i="84"/>
  <c r="C192" i="84"/>
  <c r="C193" i="84"/>
  <c r="C194" i="84"/>
  <c r="C195" i="84"/>
  <c r="C196" i="84"/>
  <c r="C197" i="84"/>
  <c r="C198" i="84"/>
  <c r="C199" i="84"/>
  <c r="C200" i="84"/>
  <c r="C201" i="84"/>
  <c r="C202" i="84"/>
  <c r="C203" i="84"/>
  <c r="C204" i="84"/>
  <c r="C205" i="84"/>
  <c r="C206" i="84"/>
  <c r="C207" i="84"/>
  <c r="C208" i="84"/>
  <c r="C209" i="84"/>
  <c r="C210" i="84"/>
  <c r="C211" i="84"/>
  <c r="C212" i="84"/>
  <c r="C213" i="84"/>
  <c r="C214" i="84"/>
  <c r="C215" i="84"/>
  <c r="C216" i="84"/>
  <c r="C217" i="84"/>
  <c r="C218" i="84"/>
  <c r="C219" i="84"/>
  <c r="C220" i="84"/>
  <c r="C221" i="84"/>
  <c r="C222" i="84"/>
  <c r="C223" i="84"/>
  <c r="C224" i="84"/>
  <c r="C225" i="84"/>
  <c r="C226" i="84"/>
  <c r="C227" i="84"/>
  <c r="C228" i="84"/>
  <c r="C229" i="84"/>
  <c r="C230" i="84"/>
  <c r="C231" i="84"/>
  <c r="C232" i="84"/>
  <c r="D232" i="84" s="1"/>
  <c r="C233" i="84"/>
  <c r="D233" i="84" s="1"/>
  <c r="C234" i="84"/>
  <c r="D234" i="84" s="1"/>
  <c r="C235" i="84"/>
  <c r="D235" i="84" s="1"/>
  <c r="C236" i="84"/>
  <c r="D236" i="84" s="1"/>
  <c r="C237" i="84"/>
  <c r="D237" i="84" s="1"/>
  <c r="C238" i="84"/>
  <c r="D238" i="84" s="1"/>
  <c r="C239" i="84"/>
  <c r="D239" i="84" s="1"/>
  <c r="C240" i="84"/>
  <c r="D240" i="84" s="1"/>
  <c r="C241" i="84"/>
  <c r="D241" i="84" s="1"/>
  <c r="C242" i="84"/>
  <c r="D242" i="84" s="1"/>
  <c r="C243" i="84"/>
  <c r="D243" i="84" s="1"/>
  <c r="C244" i="84"/>
  <c r="D244" i="84" s="1"/>
  <c r="C245" i="84"/>
  <c r="D245" i="84" s="1"/>
  <c r="C246" i="84"/>
  <c r="D246" i="84" s="1"/>
  <c r="C247" i="84"/>
  <c r="D247" i="84" s="1"/>
  <c r="C248" i="84"/>
  <c r="D248" i="84" s="1"/>
  <c r="C249" i="84"/>
  <c r="D249" i="84" s="1"/>
  <c r="C250" i="84"/>
  <c r="D250" i="84" s="1"/>
  <c r="C251" i="84"/>
  <c r="D251" i="84" s="1"/>
  <c r="C252" i="84"/>
  <c r="D252" i="84" s="1"/>
  <c r="C253" i="84"/>
  <c r="D253" i="84" s="1"/>
  <c r="C254" i="84"/>
  <c r="D254" i="84" s="1"/>
  <c r="C255" i="84"/>
  <c r="D255" i="84" s="1"/>
  <c r="C256" i="84"/>
  <c r="D256" i="84" s="1"/>
  <c r="C257" i="84"/>
  <c r="D257" i="84" s="1"/>
  <c r="C258" i="84"/>
  <c r="D258" i="84" s="1"/>
  <c r="C259" i="84"/>
  <c r="D259" i="84" s="1"/>
  <c r="C260" i="84"/>
  <c r="D260" i="84" s="1"/>
  <c r="C261" i="84"/>
  <c r="D261" i="84" s="1"/>
  <c r="C262" i="84"/>
  <c r="D262" i="84" s="1"/>
  <c r="C263" i="84"/>
  <c r="D263" i="84" s="1"/>
  <c r="C264" i="84"/>
  <c r="D264" i="84" s="1"/>
  <c r="C265" i="84"/>
  <c r="D265" i="84" s="1"/>
  <c r="C266" i="84"/>
  <c r="D266" i="84" s="1"/>
  <c r="C267" i="84"/>
  <c r="D267" i="84" s="1"/>
  <c r="C268" i="84"/>
  <c r="D268" i="84" s="1"/>
  <c r="C269" i="84"/>
  <c r="D269" i="84" s="1"/>
  <c r="C270" i="84"/>
  <c r="D270" i="84" s="1"/>
  <c r="C271" i="84"/>
  <c r="D271" i="84" s="1"/>
  <c r="C272" i="84"/>
  <c r="D272" i="84" s="1"/>
  <c r="C273" i="84"/>
  <c r="D273" i="84" s="1"/>
  <c r="C274" i="84"/>
  <c r="D274" i="84" s="1"/>
  <c r="C275" i="84"/>
  <c r="D275" i="84" s="1"/>
  <c r="C276" i="84"/>
  <c r="D276" i="84" s="1"/>
  <c r="C277" i="84"/>
  <c r="D277" i="84" s="1"/>
  <c r="C278" i="84"/>
  <c r="D278" i="84" s="1"/>
  <c r="C279" i="84"/>
  <c r="D279" i="84" s="1"/>
  <c r="C280" i="84"/>
  <c r="D280" i="84" s="1"/>
  <c r="C281" i="84"/>
  <c r="D281" i="84" s="1"/>
  <c r="C282" i="84"/>
  <c r="D282" i="84" s="1"/>
  <c r="C283" i="84"/>
  <c r="D283" i="84" s="1"/>
  <c r="C284" i="84"/>
  <c r="D284" i="84" s="1"/>
  <c r="C285" i="84"/>
  <c r="D285" i="84" s="1"/>
  <c r="C286" i="84"/>
  <c r="D286" i="84" s="1"/>
  <c r="C287" i="84"/>
  <c r="D287" i="84" s="1"/>
  <c r="C288" i="84"/>
  <c r="D288" i="84" s="1"/>
  <c r="C289" i="84"/>
  <c r="D289" i="84" s="1"/>
  <c r="C290" i="84"/>
  <c r="D290" i="84" s="1"/>
  <c r="C291" i="84"/>
  <c r="D291" i="84" s="1"/>
  <c r="C292" i="84"/>
  <c r="D292" i="84" s="1"/>
  <c r="C293" i="84"/>
  <c r="D293" i="84" s="1"/>
  <c r="C294" i="84"/>
  <c r="D294" i="84" s="1"/>
  <c r="C295" i="84"/>
  <c r="D295" i="84" s="1"/>
  <c r="C296" i="84"/>
  <c r="D296" i="84" s="1"/>
  <c r="C297" i="84"/>
  <c r="D297" i="84" s="1"/>
  <c r="C298" i="84"/>
  <c r="D298" i="84" s="1"/>
  <c r="C299" i="84"/>
  <c r="D299" i="84" s="1"/>
  <c r="C300" i="84"/>
  <c r="D300" i="84" s="1"/>
  <c r="C301" i="84"/>
  <c r="D301" i="84" s="1"/>
  <c r="C302" i="84"/>
  <c r="D302" i="84" s="1"/>
  <c r="C303" i="84"/>
  <c r="D303" i="84" s="1"/>
  <c r="C304" i="84"/>
  <c r="D304" i="84" s="1"/>
  <c r="C305" i="84"/>
  <c r="D305" i="84" s="1"/>
  <c r="C306" i="84"/>
  <c r="D306" i="84" s="1"/>
  <c r="C307" i="84"/>
  <c r="D307" i="84" s="1"/>
  <c r="C308" i="84"/>
  <c r="D308" i="84" s="1"/>
  <c r="C309" i="84"/>
  <c r="D309" i="84" s="1"/>
  <c r="C310" i="84"/>
  <c r="D310" i="84" s="1"/>
  <c r="C311" i="84"/>
  <c r="D311" i="84" s="1"/>
  <c r="C312" i="84"/>
  <c r="D312" i="84" s="1"/>
  <c r="C313" i="84"/>
  <c r="D313" i="84" s="1"/>
  <c r="C314" i="84"/>
  <c r="D314" i="84" s="1"/>
  <c r="C315" i="84"/>
  <c r="D315" i="84" s="1"/>
  <c r="C316" i="84"/>
  <c r="D316" i="84" s="1"/>
  <c r="C317" i="84"/>
  <c r="D317" i="84" s="1"/>
  <c r="C318" i="84"/>
  <c r="D318" i="84" s="1"/>
  <c r="C319" i="84"/>
  <c r="D319" i="84" s="1"/>
  <c r="C320" i="84"/>
  <c r="D320" i="84" s="1"/>
  <c r="C321" i="84"/>
  <c r="D321" i="84" s="1"/>
  <c r="C322" i="84"/>
  <c r="D322" i="84" s="1"/>
  <c r="C323" i="84"/>
  <c r="D323" i="84" s="1"/>
  <c r="C324" i="84"/>
  <c r="D324" i="84" s="1"/>
  <c r="C325" i="84"/>
  <c r="D325" i="84" s="1"/>
  <c r="C326" i="84"/>
  <c r="D326" i="84" s="1"/>
  <c r="C327" i="84"/>
  <c r="D327" i="84" s="1"/>
  <c r="C328" i="84"/>
  <c r="D328" i="84" s="1"/>
  <c r="C329" i="84"/>
  <c r="D329" i="84" s="1"/>
  <c r="C330" i="84"/>
  <c r="D330" i="84" s="1"/>
  <c r="C331" i="84"/>
  <c r="D331" i="84" s="1"/>
  <c r="C332" i="84"/>
  <c r="D332" i="84" s="1"/>
  <c r="C333" i="84"/>
  <c r="D333" i="84" s="1"/>
  <c r="C334" i="84"/>
  <c r="D334" i="84" s="1"/>
  <c r="C335" i="84"/>
  <c r="D335" i="84" s="1"/>
  <c r="C336" i="84"/>
  <c r="D336" i="84" s="1"/>
  <c r="C337" i="84"/>
  <c r="D337" i="84" s="1"/>
  <c r="C338" i="84"/>
  <c r="D338" i="84" s="1"/>
  <c r="C339" i="84"/>
  <c r="D339" i="84" s="1"/>
  <c r="C340" i="84"/>
  <c r="D340" i="84" s="1"/>
  <c r="C341" i="84"/>
  <c r="D341" i="84" s="1"/>
  <c r="C342" i="84"/>
  <c r="D342" i="84" s="1"/>
  <c r="C343" i="84"/>
  <c r="D343" i="84" s="1"/>
  <c r="C344" i="84"/>
  <c r="D344" i="84" s="1"/>
  <c r="C345" i="84"/>
  <c r="D345" i="84" s="1"/>
  <c r="C346" i="84"/>
  <c r="D346" i="84" s="1"/>
  <c r="C347" i="84"/>
  <c r="D347" i="84" s="1"/>
  <c r="C348" i="84"/>
  <c r="D348" i="84" s="1"/>
  <c r="C349" i="84"/>
  <c r="C350" i="84"/>
  <c r="C351" i="84"/>
  <c r="C352" i="84"/>
  <c r="C353" i="84"/>
  <c r="C354" i="84"/>
  <c r="C355" i="84"/>
  <c r="C356" i="84"/>
  <c r="C357" i="84"/>
  <c r="C358" i="84"/>
  <c r="C359" i="84"/>
  <c r="C360" i="84"/>
  <c r="C361" i="84"/>
  <c r="C362" i="84"/>
  <c r="C363" i="84"/>
  <c r="C364" i="84"/>
  <c r="C365" i="84"/>
  <c r="C366" i="84"/>
  <c r="C367" i="84"/>
  <c r="C368" i="84"/>
  <c r="C369" i="84"/>
  <c r="C370" i="84"/>
  <c r="C371" i="84"/>
  <c r="C372" i="84"/>
  <c r="C373" i="84"/>
  <c r="C374" i="84"/>
  <c r="C375" i="84"/>
  <c r="C376" i="84"/>
  <c r="C377" i="84"/>
  <c r="C378" i="84"/>
  <c r="C379" i="84"/>
  <c r="C380" i="84"/>
  <c r="C381" i="84"/>
  <c r="C382" i="84"/>
  <c r="C383" i="84"/>
  <c r="C384" i="84"/>
  <c r="C385" i="84"/>
  <c r="C386" i="84"/>
  <c r="C387" i="84"/>
  <c r="C388" i="84"/>
  <c r="C389" i="84"/>
  <c r="C390" i="84"/>
  <c r="C391" i="84"/>
  <c r="C392" i="84"/>
  <c r="C393" i="84"/>
  <c r="C394" i="84"/>
  <c r="C395" i="84"/>
  <c r="C396" i="84"/>
  <c r="C397" i="84"/>
  <c r="C398" i="84"/>
  <c r="C399" i="84"/>
  <c r="C400" i="84"/>
  <c r="C401" i="84"/>
  <c r="C402" i="84"/>
  <c r="C403" i="84"/>
  <c r="C404" i="84"/>
  <c r="C405" i="84"/>
  <c r="C406" i="84"/>
  <c r="C407" i="84"/>
  <c r="C408" i="84"/>
  <c r="C409" i="84"/>
  <c r="C410" i="84"/>
  <c r="C411" i="84"/>
  <c r="C412" i="84"/>
  <c r="C413" i="84"/>
  <c r="C414" i="84"/>
  <c r="C415" i="84"/>
  <c r="C416" i="84"/>
  <c r="C417" i="84"/>
  <c r="C418" i="84"/>
  <c r="C419" i="84"/>
  <c r="C420" i="84"/>
  <c r="C421" i="84"/>
  <c r="C422" i="84"/>
  <c r="C423" i="84"/>
  <c r="C424" i="84"/>
  <c r="C425" i="84"/>
  <c r="C426" i="84"/>
  <c r="C427" i="84"/>
  <c r="C428" i="84"/>
  <c r="C429" i="84"/>
  <c r="C430" i="84"/>
  <c r="C431" i="84"/>
  <c r="C432" i="84"/>
  <c r="C433" i="84"/>
  <c r="C434" i="84"/>
  <c r="C435" i="84"/>
  <c r="C436" i="84"/>
  <c r="C437" i="84"/>
  <c r="C438" i="84"/>
  <c r="C439" i="84"/>
  <c r="C440" i="84"/>
  <c r="C441" i="84"/>
  <c r="C442" i="84"/>
  <c r="C443" i="84"/>
  <c r="C444" i="84"/>
  <c r="C445" i="84"/>
  <c r="C446" i="84"/>
  <c r="C447" i="84"/>
  <c r="C448" i="84"/>
  <c r="C449" i="84"/>
  <c r="C450" i="84"/>
  <c r="C451" i="84"/>
  <c r="C452" i="84"/>
  <c r="C453" i="84"/>
  <c r="C454" i="84"/>
  <c r="C455" i="84"/>
  <c r="C456" i="84"/>
  <c r="C457" i="84"/>
  <c r="C458" i="84"/>
  <c r="C459" i="84"/>
  <c r="C460" i="84"/>
  <c r="C461" i="84"/>
  <c r="C462" i="84"/>
  <c r="C463" i="84"/>
  <c r="C464" i="84"/>
  <c r="C465" i="84"/>
  <c r="C466" i="84"/>
  <c r="C467" i="84"/>
  <c r="C468" i="84"/>
  <c r="C469" i="84"/>
  <c r="C470" i="84"/>
  <c r="C471" i="84"/>
  <c r="C472" i="84"/>
  <c r="C473" i="84"/>
  <c r="C474" i="84"/>
  <c r="C475" i="84"/>
  <c r="C476" i="84"/>
  <c r="C477" i="84"/>
  <c r="C478" i="84"/>
  <c r="C479" i="84"/>
  <c r="C480" i="84"/>
  <c r="C481" i="84"/>
  <c r="C482" i="84"/>
  <c r="C483" i="84"/>
  <c r="C484" i="84"/>
  <c r="C485" i="84"/>
  <c r="C486" i="84"/>
  <c r="C487" i="84"/>
  <c r="C488" i="84"/>
  <c r="C489" i="84"/>
  <c r="C490" i="84"/>
  <c r="C491" i="84"/>
  <c r="C492" i="84"/>
  <c r="C493" i="84"/>
  <c r="C494" i="84"/>
  <c r="C495" i="84"/>
  <c r="C496" i="84"/>
  <c r="C497" i="84"/>
  <c r="C498" i="84"/>
  <c r="C499" i="84"/>
  <c r="C500" i="84"/>
  <c r="C501" i="84"/>
  <c r="C502" i="84"/>
  <c r="C503" i="84"/>
  <c r="C504" i="84"/>
  <c r="C505" i="84"/>
  <c r="C506" i="84"/>
  <c r="C507" i="84"/>
  <c r="C508" i="84"/>
  <c r="C509" i="84"/>
  <c r="B44" i="84"/>
  <c r="B45" i="84"/>
  <c r="B46" i="84"/>
  <c r="B47" i="84"/>
  <c r="B48" i="84"/>
  <c r="B49" i="84"/>
  <c r="B50" i="84"/>
  <c r="B51" i="84"/>
  <c r="B52" i="84"/>
  <c r="B53" i="84"/>
  <c r="B54" i="84"/>
  <c r="B55" i="84"/>
  <c r="B56" i="84"/>
  <c r="B57" i="84"/>
  <c r="B58" i="84"/>
  <c r="B59" i="84"/>
  <c r="B60" i="84"/>
  <c r="B61" i="84"/>
  <c r="B62" i="84"/>
  <c r="B63" i="84"/>
  <c r="B64" i="84"/>
  <c r="B65" i="84"/>
  <c r="B66" i="84"/>
  <c r="B67" i="84"/>
  <c r="B68" i="84"/>
  <c r="B69" i="84"/>
  <c r="B70" i="84"/>
  <c r="B71" i="84"/>
  <c r="B72" i="84"/>
  <c r="B73" i="84"/>
  <c r="B74" i="84"/>
  <c r="B75" i="84"/>
  <c r="B76" i="84"/>
  <c r="B77" i="84"/>
  <c r="B78" i="84"/>
  <c r="B79" i="84"/>
  <c r="B80" i="84"/>
  <c r="B81" i="84"/>
  <c r="B82" i="84"/>
  <c r="B83" i="84"/>
  <c r="B84" i="84"/>
  <c r="B85" i="84"/>
  <c r="B86" i="84"/>
  <c r="B87" i="84"/>
  <c r="B88" i="84"/>
  <c r="B89" i="84"/>
  <c r="B90" i="84"/>
  <c r="B91" i="84"/>
  <c r="B92" i="84"/>
  <c r="B93" i="84"/>
  <c r="B94" i="84"/>
  <c r="B95" i="84"/>
  <c r="B96" i="84"/>
  <c r="B97" i="84"/>
  <c r="B98" i="84"/>
  <c r="B99" i="84"/>
  <c r="B100" i="84"/>
  <c r="B101" i="84"/>
  <c r="B102" i="84"/>
  <c r="B103" i="84"/>
  <c r="B104" i="84"/>
  <c r="B105" i="84"/>
  <c r="B106" i="84"/>
  <c r="B107" i="84"/>
  <c r="B108" i="84"/>
  <c r="B109" i="84"/>
  <c r="B110" i="84"/>
  <c r="B111" i="84"/>
  <c r="B112" i="84"/>
  <c r="B113" i="84"/>
  <c r="B114" i="84"/>
  <c r="B115" i="84"/>
  <c r="B116" i="84"/>
  <c r="B117" i="84"/>
  <c r="B118" i="84"/>
  <c r="B119" i="84"/>
  <c r="B120" i="84"/>
  <c r="B121" i="84"/>
  <c r="B122" i="84"/>
  <c r="B123" i="84"/>
  <c r="B124" i="84"/>
  <c r="B125" i="84"/>
  <c r="B126" i="84"/>
  <c r="B127" i="84"/>
  <c r="B128" i="84"/>
  <c r="B129" i="84"/>
  <c r="B130" i="84"/>
  <c r="B131" i="84"/>
  <c r="B132" i="84"/>
  <c r="B133" i="84"/>
  <c r="B134" i="84"/>
  <c r="B135" i="84"/>
  <c r="B136" i="84"/>
  <c r="B137" i="84"/>
  <c r="B138" i="84"/>
  <c r="B139" i="84"/>
  <c r="B140" i="84"/>
  <c r="B141" i="84"/>
  <c r="B142" i="84"/>
  <c r="B143" i="84"/>
  <c r="B144" i="84"/>
  <c r="B145" i="84"/>
  <c r="B146" i="84"/>
  <c r="B147" i="84"/>
  <c r="B148" i="84"/>
  <c r="B149" i="84"/>
  <c r="B150" i="84"/>
  <c r="B151" i="84"/>
  <c r="B152" i="84"/>
  <c r="B153" i="84"/>
  <c r="B154" i="84"/>
  <c r="B155" i="84"/>
  <c r="B156" i="84"/>
  <c r="B157" i="84"/>
  <c r="B158" i="84"/>
  <c r="B159" i="84"/>
  <c r="B160" i="84"/>
  <c r="B161" i="84"/>
  <c r="B162" i="84"/>
  <c r="B163" i="84"/>
  <c r="B164" i="84"/>
  <c r="B165" i="84"/>
  <c r="B166" i="84"/>
  <c r="B167" i="84"/>
  <c r="B168" i="84"/>
  <c r="B169" i="84"/>
  <c r="B170" i="84"/>
  <c r="B171" i="84"/>
  <c r="B172" i="84"/>
  <c r="B173" i="84"/>
  <c r="B174" i="84"/>
  <c r="B175" i="84"/>
  <c r="B176" i="84"/>
  <c r="B177" i="84"/>
  <c r="B178" i="84"/>
  <c r="B179" i="84"/>
  <c r="B180" i="84"/>
  <c r="B181" i="84"/>
  <c r="B182" i="84"/>
  <c r="B183" i="84"/>
  <c r="B184" i="84"/>
  <c r="B185" i="84"/>
  <c r="B186" i="84"/>
  <c r="B187" i="84"/>
  <c r="B188" i="84"/>
  <c r="B189" i="84"/>
  <c r="B190" i="84"/>
  <c r="B191" i="84"/>
  <c r="B192" i="84"/>
  <c r="B193" i="84"/>
  <c r="B194" i="84"/>
  <c r="B195" i="84"/>
  <c r="B196" i="84"/>
  <c r="B197" i="84"/>
  <c r="B198" i="84"/>
  <c r="B199" i="84"/>
  <c r="B200" i="84"/>
  <c r="B201" i="84"/>
  <c r="B202" i="84"/>
  <c r="B203" i="84"/>
  <c r="B204" i="84"/>
  <c r="B205" i="84"/>
  <c r="B206" i="84"/>
  <c r="B207" i="84"/>
  <c r="B208" i="84"/>
  <c r="B209" i="84"/>
  <c r="B210" i="84"/>
  <c r="B211" i="84"/>
  <c r="B212" i="84"/>
  <c r="B213" i="84"/>
  <c r="B214" i="84"/>
  <c r="B215" i="84"/>
  <c r="B216" i="84"/>
  <c r="B217" i="84"/>
  <c r="B218" i="84"/>
  <c r="B219" i="84"/>
  <c r="B220" i="84"/>
  <c r="B221" i="84"/>
  <c r="B222" i="84"/>
  <c r="B223" i="84"/>
  <c r="B224" i="84"/>
  <c r="B225" i="84"/>
  <c r="B226" i="84"/>
  <c r="B227" i="84"/>
  <c r="B228" i="84"/>
  <c r="B229" i="84"/>
  <c r="B230" i="84"/>
  <c r="B231" i="84"/>
  <c r="B232" i="84"/>
  <c r="B233" i="84"/>
  <c r="B234" i="84"/>
  <c r="B235" i="84"/>
  <c r="B236" i="84"/>
  <c r="B237" i="84"/>
  <c r="B238" i="84"/>
  <c r="B239" i="84"/>
  <c r="B240" i="84"/>
  <c r="B241" i="84"/>
  <c r="B242" i="84"/>
  <c r="B243" i="84"/>
  <c r="B244" i="84"/>
  <c r="B245" i="84"/>
  <c r="B246" i="84"/>
  <c r="B247" i="84"/>
  <c r="B248" i="84"/>
  <c r="B249" i="84"/>
  <c r="B250" i="84"/>
  <c r="B251" i="84"/>
  <c r="B252" i="84"/>
  <c r="B253" i="84"/>
  <c r="B254" i="84"/>
  <c r="B255" i="84"/>
  <c r="B256" i="84"/>
  <c r="B257" i="84"/>
  <c r="B258" i="84"/>
  <c r="B259" i="84"/>
  <c r="B260" i="84"/>
  <c r="B261" i="84"/>
  <c r="B262" i="84"/>
  <c r="B263" i="84"/>
  <c r="B264" i="84"/>
  <c r="B265" i="84"/>
  <c r="B266" i="84"/>
  <c r="B267" i="84"/>
  <c r="B268" i="84"/>
  <c r="B269" i="84"/>
  <c r="B270" i="84"/>
  <c r="B271" i="84"/>
  <c r="B272" i="84"/>
  <c r="B273" i="84"/>
  <c r="B274" i="84"/>
  <c r="B275" i="84"/>
  <c r="B276" i="84"/>
  <c r="B277" i="84"/>
  <c r="B278" i="84"/>
  <c r="B279" i="84"/>
  <c r="B280" i="84"/>
  <c r="B281" i="84"/>
  <c r="B282" i="84"/>
  <c r="B283" i="84"/>
  <c r="B284" i="84"/>
  <c r="B285" i="84"/>
  <c r="B286" i="84"/>
  <c r="B287" i="84"/>
  <c r="B288" i="84"/>
  <c r="B289" i="84"/>
  <c r="B290" i="84"/>
  <c r="B291" i="84"/>
  <c r="B292" i="84"/>
  <c r="B293" i="84"/>
  <c r="B294" i="84"/>
  <c r="B295" i="84"/>
  <c r="B296" i="84"/>
  <c r="B297" i="84"/>
  <c r="B298" i="84"/>
  <c r="B299" i="84"/>
  <c r="B300" i="84"/>
  <c r="B301" i="84"/>
  <c r="B302" i="84"/>
  <c r="B303" i="84"/>
  <c r="B304" i="84"/>
  <c r="B305" i="84"/>
  <c r="B306" i="84"/>
  <c r="B307" i="84"/>
  <c r="B308" i="84"/>
  <c r="B309" i="84"/>
  <c r="B310" i="84"/>
  <c r="B311" i="84"/>
  <c r="B312" i="84"/>
  <c r="B313" i="84"/>
  <c r="B314" i="84"/>
  <c r="B315" i="84"/>
  <c r="B316" i="84"/>
  <c r="B317" i="84"/>
  <c r="B318" i="84"/>
  <c r="B319" i="84"/>
  <c r="B320" i="84"/>
  <c r="B321" i="84"/>
  <c r="B322" i="84"/>
  <c r="B323" i="84"/>
  <c r="B324" i="84"/>
  <c r="B325" i="84"/>
  <c r="B326" i="84"/>
  <c r="B327" i="84"/>
  <c r="B328" i="84"/>
  <c r="B329" i="84"/>
  <c r="B330" i="84"/>
  <c r="B331" i="84"/>
  <c r="B332" i="84"/>
  <c r="B333" i="84"/>
  <c r="B334" i="84"/>
  <c r="B335" i="84"/>
  <c r="B336" i="84"/>
  <c r="B337" i="84"/>
  <c r="B338" i="84"/>
  <c r="B339" i="84"/>
  <c r="B340" i="84"/>
  <c r="B341" i="84"/>
  <c r="B342" i="84"/>
  <c r="B343" i="84"/>
  <c r="B344" i="84"/>
  <c r="B345" i="84"/>
  <c r="B346" i="84"/>
  <c r="B347" i="84"/>
  <c r="B348" i="84"/>
  <c r="B349" i="84"/>
  <c r="B350" i="84"/>
  <c r="B351" i="84"/>
  <c r="B352" i="84"/>
  <c r="B353" i="84"/>
  <c r="B354" i="84"/>
  <c r="B355" i="84"/>
  <c r="B356" i="84"/>
  <c r="B357" i="84"/>
  <c r="B358" i="84"/>
  <c r="B359" i="84"/>
  <c r="B360" i="84"/>
  <c r="B361" i="84"/>
  <c r="B362" i="84"/>
  <c r="B363" i="84"/>
  <c r="B364" i="84"/>
  <c r="B365" i="84"/>
  <c r="B366" i="84"/>
  <c r="B367" i="84"/>
  <c r="B368" i="84"/>
  <c r="B369" i="84"/>
  <c r="B370" i="84"/>
  <c r="B371" i="84"/>
  <c r="B372" i="84"/>
  <c r="B373" i="84"/>
  <c r="B374" i="84"/>
  <c r="B375" i="84"/>
  <c r="B376" i="84"/>
  <c r="B377" i="84"/>
  <c r="B378" i="84"/>
  <c r="B379" i="84"/>
  <c r="B380" i="84"/>
  <c r="B381" i="84"/>
  <c r="B382" i="84"/>
  <c r="B383" i="84"/>
  <c r="B384" i="84"/>
  <c r="B385" i="84"/>
  <c r="B386" i="84"/>
  <c r="B387" i="84"/>
  <c r="B388" i="84"/>
  <c r="B389" i="84"/>
  <c r="B390" i="84"/>
  <c r="B391" i="84"/>
  <c r="B392" i="84"/>
  <c r="B393" i="84"/>
  <c r="B394" i="84"/>
  <c r="B395" i="84"/>
  <c r="B396" i="84"/>
  <c r="B397" i="84"/>
  <c r="B398" i="84"/>
  <c r="B399" i="84"/>
  <c r="B400" i="84"/>
  <c r="B401" i="84"/>
  <c r="B402" i="84"/>
  <c r="B403" i="84"/>
  <c r="B404" i="84"/>
  <c r="B405" i="84"/>
  <c r="B406" i="84"/>
  <c r="B407" i="84"/>
  <c r="B408" i="84"/>
  <c r="B409" i="84"/>
  <c r="B410" i="84"/>
  <c r="B411" i="84"/>
  <c r="B412" i="84"/>
  <c r="B413" i="84"/>
  <c r="B414" i="84"/>
  <c r="B415" i="84"/>
  <c r="B416" i="84"/>
  <c r="B417" i="84"/>
  <c r="B418" i="84"/>
  <c r="B419" i="84"/>
  <c r="B420" i="84"/>
  <c r="B421" i="84"/>
  <c r="B422" i="84"/>
  <c r="B423" i="84"/>
  <c r="B424" i="84"/>
  <c r="B425" i="84"/>
  <c r="B426" i="84"/>
  <c r="B427" i="84"/>
  <c r="B428" i="84"/>
  <c r="B429" i="84"/>
  <c r="B430" i="84"/>
  <c r="B431" i="84"/>
  <c r="B432" i="84"/>
  <c r="B433" i="84"/>
  <c r="B434" i="84"/>
  <c r="B435" i="84"/>
  <c r="B436" i="84"/>
  <c r="B437" i="84"/>
  <c r="B438" i="84"/>
  <c r="B439" i="84"/>
  <c r="B440" i="84"/>
  <c r="B441" i="84"/>
  <c r="B442" i="84"/>
  <c r="B443" i="84"/>
  <c r="B444" i="84"/>
  <c r="B445" i="84"/>
  <c r="B446" i="84"/>
  <c r="B447" i="84"/>
  <c r="B448" i="84"/>
  <c r="B449" i="84"/>
  <c r="B450" i="84"/>
  <c r="B451" i="84"/>
  <c r="B452" i="84"/>
  <c r="B453" i="84"/>
  <c r="B454" i="84"/>
  <c r="B455" i="84"/>
  <c r="B456" i="84"/>
  <c r="B457" i="84"/>
  <c r="B458" i="84"/>
  <c r="B459" i="84"/>
  <c r="B460" i="84"/>
  <c r="B461" i="84"/>
  <c r="B462" i="84"/>
  <c r="B463" i="84"/>
  <c r="B464" i="84"/>
  <c r="B465" i="84"/>
  <c r="B466" i="84"/>
  <c r="B467" i="84"/>
  <c r="B468" i="84"/>
  <c r="B469" i="84"/>
  <c r="B470" i="84"/>
  <c r="B471" i="84"/>
  <c r="B472" i="84"/>
  <c r="B473" i="84"/>
  <c r="B474" i="84"/>
  <c r="B475" i="84"/>
  <c r="B476" i="84"/>
  <c r="B477" i="84"/>
  <c r="B478" i="84"/>
  <c r="B479" i="84"/>
  <c r="B480" i="84"/>
  <c r="B481" i="84"/>
  <c r="B482" i="84"/>
  <c r="B483" i="84"/>
  <c r="B484" i="84"/>
  <c r="B485" i="84"/>
  <c r="B486" i="84"/>
  <c r="B487" i="84"/>
  <c r="B488" i="84"/>
  <c r="B489" i="84"/>
  <c r="B490" i="84"/>
  <c r="B491" i="84"/>
  <c r="B492" i="84"/>
  <c r="B493" i="84"/>
  <c r="B494" i="84"/>
  <c r="B495" i="84"/>
  <c r="B496" i="84"/>
  <c r="B497" i="84"/>
  <c r="B498" i="84"/>
  <c r="B499" i="84"/>
  <c r="B500" i="84"/>
  <c r="B501" i="84"/>
  <c r="B502" i="84"/>
  <c r="B503" i="84"/>
  <c r="B504" i="84"/>
  <c r="B505" i="84"/>
  <c r="B506" i="84"/>
  <c r="B507" i="84"/>
  <c r="B508" i="84"/>
  <c r="B509" i="84"/>
  <c r="B510" i="84"/>
  <c r="B511" i="84"/>
  <c r="B512" i="84"/>
  <c r="B513" i="84"/>
  <c r="B514" i="84"/>
  <c r="B515" i="84"/>
  <c r="B516" i="84"/>
  <c r="B517" i="84"/>
  <c r="B518" i="84"/>
  <c r="B519" i="84"/>
  <c r="B520" i="84"/>
  <c r="B521" i="84"/>
  <c r="B522" i="84"/>
  <c r="B523" i="84"/>
  <c r="B524" i="84"/>
  <c r="B525" i="84"/>
  <c r="B526" i="84"/>
  <c r="B527" i="84"/>
  <c r="B528" i="84"/>
  <c r="B529" i="84"/>
  <c r="B530" i="84"/>
  <c r="B531" i="84"/>
  <c r="B532" i="84"/>
  <c r="B533" i="84"/>
  <c r="B534" i="84"/>
  <c r="B535" i="84"/>
  <c r="B536" i="84"/>
  <c r="B537" i="84"/>
  <c r="B538" i="84"/>
  <c r="B539" i="84"/>
  <c r="B540" i="84"/>
  <c r="B541" i="84"/>
  <c r="B542" i="84"/>
  <c r="B543" i="84"/>
  <c r="B544" i="84"/>
  <c r="B545" i="84"/>
  <c r="B546" i="84"/>
  <c r="B547" i="84"/>
  <c r="B548" i="84"/>
  <c r="B549" i="84"/>
  <c r="B550" i="84"/>
  <c r="B551" i="84"/>
  <c r="B552" i="84"/>
  <c r="B553" i="84"/>
  <c r="B554" i="84"/>
  <c r="B555" i="84"/>
  <c r="B556" i="84"/>
  <c r="B557" i="84"/>
  <c r="B558" i="84"/>
  <c r="B559" i="84"/>
  <c r="B560" i="84"/>
  <c r="B561" i="84"/>
  <c r="B562" i="84"/>
  <c r="B563" i="84"/>
  <c r="B564" i="84"/>
  <c r="B565" i="84"/>
  <c r="B566" i="84"/>
  <c r="B567" i="84"/>
  <c r="B568" i="84"/>
  <c r="B569" i="84"/>
  <c r="B570" i="84"/>
  <c r="D231" i="84" l="1"/>
  <c r="D223" i="84"/>
  <c r="D215" i="84"/>
  <c r="D207" i="84"/>
  <c r="D199" i="84"/>
  <c r="D191" i="84"/>
  <c r="D183" i="84"/>
  <c r="D159" i="84"/>
  <c r="D151" i="84"/>
  <c r="D147" i="84"/>
  <c r="D127" i="84"/>
  <c r="D115" i="84"/>
  <c r="D111" i="84"/>
  <c r="D107" i="84"/>
  <c r="D103" i="84"/>
  <c r="D230" i="84"/>
  <c r="D226" i="84"/>
  <c r="D222" i="84"/>
  <c r="D218" i="84"/>
  <c r="D214" i="84"/>
  <c r="D210" i="84"/>
  <c r="D206" i="84"/>
  <c r="D202" i="84"/>
  <c r="D198" i="84"/>
  <c r="D194" i="84"/>
  <c r="D190" i="84"/>
  <c r="D186" i="84"/>
  <c r="D182" i="84"/>
  <c r="D178" i="84"/>
  <c r="D170" i="84"/>
  <c r="D158" i="84"/>
  <c r="D154" i="84"/>
  <c r="D150" i="84"/>
  <c r="D146" i="84"/>
  <c r="D142" i="84"/>
  <c r="D138" i="84"/>
  <c r="D126" i="84"/>
  <c r="D110" i="84"/>
  <c r="D106" i="84"/>
  <c r="D227" i="84"/>
  <c r="D219" i="84"/>
  <c r="D211" i="84"/>
  <c r="D203" i="84"/>
  <c r="D195" i="84"/>
  <c r="D187" i="84"/>
  <c r="D179" i="84"/>
  <c r="D171" i="84"/>
  <c r="D229" i="84"/>
  <c r="D225" i="84"/>
  <c r="D221" i="84"/>
  <c r="D217" i="84"/>
  <c r="D213" i="84"/>
  <c r="D209" i="84"/>
  <c r="D205" i="84"/>
  <c r="D201" i="84"/>
  <c r="D197" i="84"/>
  <c r="D193" i="84"/>
  <c r="D189" i="84"/>
  <c r="D185" i="84"/>
  <c r="D181" i="84"/>
  <c r="D177" i="84"/>
  <c r="D169" i="84"/>
  <c r="D165" i="84"/>
  <c r="D153" i="84"/>
  <c r="D149" i="84"/>
  <c r="D137" i="84"/>
  <c r="D133" i="84"/>
  <c r="D125" i="84"/>
  <c r="D121" i="84"/>
  <c r="D117" i="84"/>
  <c r="D109" i="84"/>
  <c r="D105" i="84"/>
  <c r="D228" i="84"/>
  <c r="D224" i="84"/>
  <c r="D220" i="84"/>
  <c r="D216" i="84"/>
  <c r="D212" i="84"/>
  <c r="D208" i="84"/>
  <c r="D204" i="84"/>
  <c r="D200" i="84"/>
  <c r="D196" i="84"/>
  <c r="D192" i="84"/>
  <c r="D188" i="84"/>
  <c r="D184" i="84"/>
  <c r="D180" i="84"/>
  <c r="D176" i="84"/>
  <c r="D164" i="84"/>
  <c r="D160" i="84"/>
  <c r="D152" i="84"/>
  <c r="D148" i="84"/>
  <c r="D132" i="84"/>
  <c r="D128" i="84"/>
  <c r="D116" i="84"/>
  <c r="D108" i="84"/>
  <c r="D104" i="84"/>
  <c r="H97" i="84" a="1"/>
  <c r="H97" i="84" s="1"/>
  <c r="F2" i="84" a="1"/>
  <c r="H54" i="84" l="1" a="1"/>
  <c r="H54" i="84" s="1"/>
  <c r="H57" i="84" a="1"/>
  <c r="H57" i="84" s="1"/>
  <c r="H62" i="84" a="1"/>
  <c r="H62" i="84" s="1"/>
  <c r="H72" i="84" a="1"/>
  <c r="H72" i="84" s="1"/>
  <c r="H15" i="84" a="1"/>
  <c r="H15" i="84" s="1"/>
  <c r="H33" i="84" a="1"/>
  <c r="H33" i="84" s="1"/>
  <c r="H85" i="84" a="1"/>
  <c r="H85" i="84" s="1"/>
  <c r="H48" i="84" a="1"/>
  <c r="H48" i="84" s="1"/>
  <c r="H81" i="84" a="1"/>
  <c r="H81" i="84" s="1"/>
  <c r="H84" i="84" a="1"/>
  <c r="H84" i="84" s="1"/>
  <c r="H80" i="84" a="1"/>
  <c r="H80" i="84" s="1"/>
  <c r="H41" i="84" a="1"/>
  <c r="H41" i="84" s="1"/>
  <c r="H4" i="84" a="1"/>
  <c r="H4" i="84" s="1"/>
  <c r="H65" i="84" a="1"/>
  <c r="H65" i="84" s="1"/>
  <c r="H53" i="84" a="1"/>
  <c r="H53" i="84" s="1"/>
  <c r="H32" i="84" a="1"/>
  <c r="H32" i="84" s="1"/>
  <c r="H18" i="84" a="1"/>
  <c r="H18" i="84" s="1"/>
  <c r="H16" i="84" a="1"/>
  <c r="H16" i="84" s="1"/>
  <c r="H29" i="84" a="1"/>
  <c r="H29" i="84" s="1"/>
  <c r="H83" i="84" a="1"/>
  <c r="H83" i="84" s="1"/>
  <c r="H25" i="84" a="1"/>
  <c r="H25" i="84" s="1"/>
  <c r="H56" i="84" a="1"/>
  <c r="H56" i="84" s="1"/>
  <c r="H36" i="84" a="1"/>
  <c r="H36" i="84" s="1"/>
  <c r="H38" i="84" a="1"/>
  <c r="H38" i="84" s="1"/>
  <c r="H77" i="84" a="1"/>
  <c r="H77" i="84" s="1"/>
  <c r="H46" i="84" a="1"/>
  <c r="H46" i="84" s="1"/>
  <c r="H59" i="84" a="1"/>
  <c r="H59" i="84" s="1"/>
  <c r="H69" i="84" a="1"/>
  <c r="H69" i="84" s="1"/>
  <c r="H19" i="84" a="1"/>
  <c r="H19" i="84" s="1"/>
  <c r="H60" i="84" a="1"/>
  <c r="H60" i="84" s="1"/>
  <c r="H86" i="84" a="1"/>
  <c r="H86" i="84" s="1"/>
  <c r="H10" i="84" a="1"/>
  <c r="H10" i="84" s="1"/>
  <c r="H14" i="84" a="1"/>
  <c r="H14" i="84" s="1"/>
  <c r="H6" i="84" a="1"/>
  <c r="H6" i="84" s="1"/>
  <c r="H35" i="84" a="1"/>
  <c r="H35" i="84" s="1"/>
  <c r="H30" i="84" a="1"/>
  <c r="H30" i="84" s="1"/>
  <c r="H28" i="84" a="1"/>
  <c r="H28" i="84" s="1"/>
  <c r="H17" i="84" a="1"/>
  <c r="H17" i="84" s="1"/>
  <c r="H45" i="84" a="1"/>
  <c r="H45" i="84" s="1"/>
  <c r="H93" i="84" a="1"/>
  <c r="H93" i="84" s="1"/>
  <c r="H49" i="84" a="1"/>
  <c r="H49" i="84" s="1"/>
  <c r="H11" i="84" a="1"/>
  <c r="H11" i="84" s="1"/>
  <c r="H55" i="84" a="1"/>
  <c r="H55" i="84" s="1"/>
  <c r="H34" i="84" a="1"/>
  <c r="H34" i="84" s="1"/>
  <c r="H21" i="84" a="1"/>
  <c r="H21" i="84" s="1"/>
  <c r="H23" i="84" a="1"/>
  <c r="H23" i="84" s="1"/>
  <c r="H44" i="84" a="1"/>
  <c r="H44" i="84" s="1"/>
  <c r="F2" i="84"/>
  <c r="H2" i="84" s="1" a="1"/>
  <c r="H2" i="84" s="1"/>
  <c r="H70" i="84" a="1"/>
  <c r="H70" i="84" s="1"/>
  <c r="H76" i="84" a="1"/>
  <c r="H76" i="84" s="1"/>
  <c r="M2" i="84" a="1"/>
  <c r="H9" i="84" a="1"/>
  <c r="H9" i="84" s="1"/>
  <c r="H94" i="84" a="1"/>
  <c r="H94" i="84" s="1"/>
  <c r="H89" i="84" a="1"/>
  <c r="H89" i="84" s="1"/>
  <c r="H26" i="84" a="1"/>
  <c r="H26" i="84" s="1"/>
  <c r="H40" i="84" a="1"/>
  <c r="H40" i="84" s="1"/>
  <c r="H31" i="84" a="1"/>
  <c r="H31" i="84" s="1"/>
  <c r="H12" i="84" a="1"/>
  <c r="H12" i="84" s="1"/>
  <c r="H67" i="84" a="1"/>
  <c r="H67" i="84" s="1"/>
  <c r="H74" i="84" a="1"/>
  <c r="H74" i="84" s="1"/>
  <c r="H37" i="84" a="1"/>
  <c r="H37" i="84" s="1"/>
  <c r="H90" i="84" a="1"/>
  <c r="H90" i="84" s="1"/>
  <c r="H82" i="84" a="1"/>
  <c r="H82" i="84" s="1"/>
  <c r="H96" i="84" a="1"/>
  <c r="H96" i="84" s="1"/>
  <c r="H39" i="84" a="1"/>
  <c r="H39" i="84" s="1"/>
  <c r="H52" i="84" a="1"/>
  <c r="H52" i="84" s="1"/>
  <c r="H27" i="84" a="1"/>
  <c r="H27" i="84" s="1"/>
  <c r="H91" i="84" a="1"/>
  <c r="H91" i="84" s="1"/>
  <c r="H51" i="84" a="1"/>
  <c r="H51" i="84" s="1"/>
  <c r="H43" i="84" a="1"/>
  <c r="H43" i="84" s="1"/>
  <c r="H7" i="84" a="1"/>
  <c r="H7" i="84" s="1"/>
  <c r="K16" i="84" s="1"/>
  <c r="H63" i="84" a="1"/>
  <c r="H63" i="84" s="1"/>
  <c r="H42" i="84" a="1"/>
  <c r="H42" i="84" s="1"/>
  <c r="H58" i="84" a="1"/>
  <c r="H58" i="84" s="1"/>
  <c r="H8" i="84" a="1"/>
  <c r="H8" i="84" s="1"/>
  <c r="H79" i="84" a="1"/>
  <c r="H79" i="84" s="1"/>
  <c r="H71" i="84" a="1"/>
  <c r="H71" i="84" s="1"/>
  <c r="H75" i="84" a="1"/>
  <c r="H75" i="84" s="1"/>
  <c r="H13" i="84" a="1"/>
  <c r="H13" i="84" s="1"/>
  <c r="H20" i="84" a="1"/>
  <c r="H20" i="84" s="1"/>
  <c r="H50" i="84" a="1"/>
  <c r="H50" i="84" s="1"/>
  <c r="H78" i="84" a="1"/>
  <c r="H78" i="84" s="1"/>
  <c r="H24" i="84" a="1"/>
  <c r="H24" i="84" s="1"/>
  <c r="H95" i="84" a="1"/>
  <c r="H95" i="84" s="1"/>
  <c r="H87" i="84" a="1"/>
  <c r="H87" i="84" s="1"/>
  <c r="H22" i="84" a="1"/>
  <c r="H22" i="84" s="1"/>
  <c r="H47" i="84" a="1"/>
  <c r="H47" i="84" s="1"/>
  <c r="H64" i="84" a="1"/>
  <c r="H64" i="84" s="1"/>
  <c r="K151" i="84"/>
  <c r="H73" i="84" a="1"/>
  <c r="H73" i="84" s="1"/>
  <c r="H5" i="84" a="1"/>
  <c r="H5" i="84" s="1"/>
  <c r="H66" i="84" a="1"/>
  <c r="H66" i="84" s="1"/>
  <c r="H88" i="84" a="1"/>
  <c r="H88" i="84" s="1"/>
  <c r="H61" i="84" a="1"/>
  <c r="H61" i="84" s="1"/>
  <c r="H92" i="84" a="1"/>
  <c r="H92" i="84" s="1"/>
  <c r="H3" i="84" a="1"/>
  <c r="H3" i="84" s="1"/>
  <c r="H68" i="84" a="1"/>
  <c r="H68" i="84" s="1"/>
  <c r="K278" i="84" l="1"/>
  <c r="K315" i="84"/>
  <c r="K88" i="84"/>
  <c r="K358" i="84"/>
  <c r="K363" i="84"/>
  <c r="K391" i="84"/>
  <c r="K206" i="84"/>
  <c r="K123" i="84"/>
  <c r="K152" i="84"/>
  <c r="K82" i="84"/>
  <c r="K29" i="84"/>
  <c r="K144" i="84"/>
  <c r="K306" i="84"/>
  <c r="K313" i="84"/>
  <c r="K150" i="84"/>
  <c r="K185" i="84"/>
  <c r="K212" i="84"/>
  <c r="K118" i="84"/>
  <c r="K301" i="84"/>
  <c r="K271" i="84"/>
  <c r="K170" i="84"/>
  <c r="K147" i="84"/>
  <c r="K36" i="84"/>
  <c r="K270" i="84"/>
  <c r="K58" i="84"/>
  <c r="K38" i="84"/>
  <c r="K6" i="84"/>
  <c r="K120" i="84"/>
  <c r="K160" i="84"/>
  <c r="K172" i="84"/>
  <c r="K8" i="84"/>
  <c r="K9" i="84"/>
  <c r="K107" i="84"/>
  <c r="K381" i="84"/>
  <c r="K184" i="84"/>
  <c r="K198" i="84"/>
  <c r="K376" i="84"/>
  <c r="K114" i="84"/>
  <c r="K95" i="84"/>
  <c r="K340" i="84"/>
  <c r="K78" i="84"/>
  <c r="K288" i="84"/>
  <c r="K116" i="84"/>
  <c r="K307" i="84"/>
  <c r="K149" i="84"/>
  <c r="K3" i="84"/>
  <c r="K72" i="84"/>
  <c r="K387" i="84"/>
  <c r="K364" i="84"/>
  <c r="K332" i="84"/>
  <c r="K42" i="84"/>
  <c r="K337" i="84"/>
  <c r="K14" i="84"/>
  <c r="K100" i="84"/>
  <c r="K258" i="84"/>
  <c r="K175" i="84"/>
  <c r="K26" i="84"/>
  <c r="K53" i="84"/>
  <c r="K216" i="84"/>
  <c r="K62" i="84"/>
  <c r="K196" i="84"/>
  <c r="K155" i="84"/>
  <c r="K161" i="84"/>
  <c r="K259" i="84"/>
  <c r="K11" i="84"/>
  <c r="K389" i="84"/>
  <c r="K214" i="84"/>
  <c r="K283" i="84"/>
  <c r="K281" i="84"/>
  <c r="K287" i="84"/>
  <c r="K371" i="84"/>
  <c r="K37" i="84"/>
  <c r="K227" i="84"/>
  <c r="K128" i="84"/>
  <c r="K117" i="84"/>
  <c r="K137" i="84"/>
  <c r="K322" i="84"/>
  <c r="K111" i="84"/>
  <c r="K289" i="84"/>
  <c r="K195" i="84"/>
  <c r="K41" i="84"/>
  <c r="K127" i="84"/>
  <c r="K68" i="84"/>
  <c r="K2" i="84"/>
  <c r="K326" i="84"/>
  <c r="K56" i="84"/>
  <c r="K314" i="84"/>
  <c r="K390" i="84"/>
  <c r="K179" i="84"/>
  <c r="K135" i="84"/>
  <c r="K247" i="84"/>
  <c r="K243" i="84"/>
  <c r="K124" i="84"/>
  <c r="K246" i="84"/>
  <c r="K48" i="84"/>
  <c r="K186" i="84"/>
  <c r="K106" i="84"/>
  <c r="K257" i="84"/>
  <c r="K132" i="84"/>
  <c r="K343" i="84"/>
  <c r="K163" i="84"/>
  <c r="K318" i="84"/>
  <c r="K153" i="84"/>
  <c r="K125" i="84"/>
  <c r="K233" i="84"/>
  <c r="K311" i="84"/>
  <c r="K30" i="84"/>
  <c r="K236" i="84"/>
  <c r="K279" i="84"/>
  <c r="K110" i="84"/>
  <c r="K129" i="84"/>
  <c r="K361" i="84"/>
  <c r="K284" i="84"/>
  <c r="K136" i="84"/>
  <c r="K286" i="84"/>
  <c r="K192" i="84"/>
  <c r="K134" i="84"/>
  <c r="K215" i="84"/>
  <c r="K327" i="84"/>
  <c r="K382" i="84"/>
  <c r="K285" i="84"/>
  <c r="K178" i="84"/>
  <c r="K312" i="84"/>
  <c r="K254" i="84"/>
  <c r="K7" i="84"/>
  <c r="N7" i="84" s="1"/>
  <c r="K223" i="84"/>
  <c r="K302" i="84"/>
  <c r="K47" i="84"/>
  <c r="K140" i="84"/>
  <c r="K25" i="84"/>
  <c r="K235" i="84"/>
  <c r="K345" i="84"/>
  <c r="K336" i="84"/>
  <c r="K368" i="84"/>
  <c r="K240" i="84"/>
  <c r="K232" i="84"/>
  <c r="K207" i="84"/>
  <c r="K272" i="84"/>
  <c r="K96" i="84"/>
  <c r="K55" i="84"/>
  <c r="K103" i="84"/>
  <c r="K102" i="84"/>
  <c r="K35" i="84"/>
  <c r="K194" i="84"/>
  <c r="K202" i="84"/>
  <c r="K308" i="84"/>
  <c r="K252" i="84"/>
  <c r="K251" i="84"/>
  <c r="K342" i="84"/>
  <c r="K92" i="84"/>
  <c r="K277" i="84"/>
  <c r="K190" i="84"/>
  <c r="K139" i="84"/>
  <c r="K93" i="84"/>
  <c r="K304" i="84"/>
  <c r="K231" i="84"/>
  <c r="K356" i="84"/>
  <c r="K183" i="84"/>
  <c r="K39" i="84"/>
  <c r="K228" i="84"/>
  <c r="K225" i="84"/>
  <c r="K143" i="84"/>
  <c r="K323" i="84"/>
  <c r="K245" i="84"/>
  <c r="K211" i="84"/>
  <c r="K15" i="84"/>
  <c r="K309" i="84"/>
  <c r="K89" i="84"/>
  <c r="K299" i="84"/>
  <c r="K344" i="84"/>
  <c r="K210" i="84"/>
  <c r="K276" i="84"/>
  <c r="K104" i="84"/>
  <c r="K351" i="84"/>
  <c r="K300" i="84"/>
  <c r="K49" i="84"/>
  <c r="K76" i="84"/>
  <c r="K241" i="84"/>
  <c r="K265" i="84"/>
  <c r="K45" i="84"/>
  <c r="K77" i="84"/>
  <c r="N39" i="84" s="1"/>
  <c r="K34" i="84"/>
  <c r="K249" i="84"/>
  <c r="K219" i="84"/>
  <c r="K119" i="84"/>
  <c r="K46" i="84"/>
  <c r="K59" i="84"/>
  <c r="N32" i="84" s="1"/>
  <c r="K264" i="84"/>
  <c r="K33" i="84"/>
  <c r="K187" i="84"/>
  <c r="K98" i="84"/>
  <c r="K199" i="84"/>
  <c r="K352" i="84"/>
  <c r="K263" i="84"/>
  <c r="K226" i="84"/>
  <c r="K268" i="84"/>
  <c r="K13" i="84"/>
  <c r="K292" i="84"/>
  <c r="K75" i="84"/>
  <c r="K97" i="84"/>
  <c r="K115" i="84"/>
  <c r="K173" i="84"/>
  <c r="K325" i="84"/>
  <c r="K324" i="84"/>
  <c r="K44" i="84"/>
  <c r="K79" i="84"/>
  <c r="K141" i="84"/>
  <c r="K169" i="84"/>
  <c r="K22" i="84"/>
  <c r="K317" i="84"/>
  <c r="K99" i="84"/>
  <c r="K328" i="84"/>
  <c r="K69" i="84"/>
  <c r="K74" i="84"/>
  <c r="K386" i="84"/>
  <c r="K28" i="84"/>
  <c r="K239" i="84"/>
  <c r="K392" i="84"/>
  <c r="K359" i="84"/>
  <c r="K148" i="84"/>
  <c r="K10" i="84"/>
  <c r="K357" i="84"/>
  <c r="K377" i="84"/>
  <c r="K51" i="84"/>
  <c r="K298" i="84"/>
  <c r="K61" i="84"/>
  <c r="K94" i="84"/>
  <c r="K84" i="84"/>
  <c r="K40" i="84"/>
  <c r="N25" i="84" s="1"/>
  <c r="K164" i="84"/>
  <c r="K349" i="84"/>
  <c r="K353" i="84"/>
  <c r="K201" i="84"/>
  <c r="K248" i="84"/>
  <c r="K256" i="84"/>
  <c r="K362" i="84"/>
  <c r="K320" i="84"/>
  <c r="K54" i="84"/>
  <c r="K218" i="84"/>
  <c r="K50" i="84"/>
  <c r="K310" i="84"/>
  <c r="K338" i="84"/>
  <c r="K331" i="84"/>
  <c r="K86" i="84"/>
  <c r="K305" i="84"/>
  <c r="K87" i="84"/>
  <c r="K70" i="84"/>
  <c r="N36" i="84" s="1"/>
  <c r="K83" i="84"/>
  <c r="K66" i="84"/>
  <c r="K293" i="84"/>
  <c r="K200" i="84"/>
  <c r="K174" i="84"/>
  <c r="K43" i="84"/>
  <c r="K367" i="84"/>
  <c r="K204" i="84"/>
  <c r="K266" i="84"/>
  <c r="K370" i="84"/>
  <c r="K23" i="84"/>
  <c r="K188" i="84"/>
  <c r="K21" i="84"/>
  <c r="N27" i="84"/>
  <c r="N12" i="84"/>
  <c r="N21" i="84"/>
  <c r="N29" i="84"/>
  <c r="N26" i="84"/>
  <c r="N9" i="84"/>
  <c r="N43" i="84"/>
  <c r="N23" i="84"/>
  <c r="N17" i="84"/>
  <c r="N22" i="84"/>
  <c r="N10" i="84"/>
  <c r="N3" i="84"/>
  <c r="N42" i="84"/>
  <c r="N28" i="84"/>
  <c r="N8" i="84"/>
  <c r="M2" i="84"/>
  <c r="N2" i="84" s="1"/>
  <c r="N38" i="84"/>
  <c r="N20" i="84"/>
  <c r="N30" i="84"/>
  <c r="N19" i="84"/>
  <c r="N15" i="84"/>
  <c r="N31" i="84"/>
  <c r="N40" i="84"/>
  <c r="N6" i="84"/>
  <c r="N41" i="84"/>
  <c r="N35" i="84"/>
  <c r="N24" i="84"/>
  <c r="K378" i="84"/>
  <c r="K5" i="84"/>
  <c r="N5" i="84" s="1"/>
  <c r="K321" i="84"/>
  <c r="K234" i="84"/>
  <c r="K156" i="84"/>
  <c r="K32" i="84"/>
  <c r="K262" i="84"/>
  <c r="K385" i="84"/>
  <c r="K334" i="84"/>
  <c r="K330" i="84"/>
  <c r="K167" i="84"/>
  <c r="K158" i="84"/>
  <c r="K244" i="84"/>
  <c r="K295" i="84"/>
  <c r="K273" i="84"/>
  <c r="K65" i="84"/>
  <c r="N34" i="84" s="1"/>
  <c r="K19" i="84"/>
  <c r="N14" i="84" s="1"/>
  <c r="K242" i="84"/>
  <c r="K380" i="84"/>
  <c r="K208" i="84"/>
  <c r="K280" i="84"/>
  <c r="K333" i="84"/>
  <c r="K193" i="84"/>
  <c r="K267" i="84"/>
  <c r="K282" i="84"/>
  <c r="K269" i="84"/>
  <c r="K347" i="84"/>
  <c r="K130" i="84"/>
  <c r="K197" i="84"/>
  <c r="K253" i="84"/>
  <c r="K372" i="84"/>
  <c r="K220" i="84"/>
  <c r="K205" i="84"/>
  <c r="K355" i="84"/>
  <c r="K126" i="84"/>
  <c r="K182" i="84"/>
  <c r="K90" i="84"/>
  <c r="K384" i="84"/>
  <c r="K63" i="84"/>
  <c r="K238" i="84"/>
  <c r="K17" i="84"/>
  <c r="K112" i="84"/>
  <c r="K222" i="84"/>
  <c r="K60" i="84"/>
  <c r="N33" i="84" s="1"/>
  <c r="K81" i="84"/>
  <c r="K224" i="84"/>
  <c r="K291" i="84"/>
  <c r="K145" i="84"/>
  <c r="K230" i="84"/>
  <c r="K294" i="84"/>
  <c r="K213" i="84"/>
  <c r="K221" i="84"/>
  <c r="K354" i="84"/>
  <c r="K379" i="84"/>
  <c r="K373" i="84"/>
  <c r="K91" i="84"/>
  <c r="K85" i="84"/>
  <c r="K166" i="84"/>
  <c r="K165" i="84"/>
  <c r="K159" i="84"/>
  <c r="K369" i="84"/>
  <c r="K133" i="84"/>
  <c r="K290" i="84"/>
  <c r="K12" i="84"/>
  <c r="N11" i="84" s="1"/>
  <c r="K20" i="84"/>
  <c r="K261" i="84"/>
  <c r="K297" i="84"/>
  <c r="K154" i="84"/>
  <c r="K142" i="84"/>
  <c r="K171" i="84"/>
  <c r="K162" i="84"/>
  <c r="K250" i="84"/>
  <c r="K237" i="84"/>
  <c r="K105" i="84"/>
  <c r="K4" i="84"/>
  <c r="N4" i="84" s="1"/>
  <c r="K71" i="84"/>
  <c r="N37" i="84" s="1"/>
  <c r="K255" i="84"/>
  <c r="K203" i="84"/>
  <c r="K177" i="84"/>
  <c r="K394" i="84"/>
  <c r="K101" i="84"/>
  <c r="K383" i="84"/>
  <c r="K64" i="84"/>
  <c r="K18" i="84"/>
  <c r="N13" i="84" s="1"/>
  <c r="K131" i="84"/>
  <c r="K181" i="84"/>
  <c r="K296" i="84"/>
  <c r="K374" i="84"/>
  <c r="K157" i="84"/>
  <c r="K52" i="84"/>
  <c r="K73" i="84"/>
  <c r="K122" i="84"/>
  <c r="K339" i="84"/>
  <c r="K24" i="84"/>
  <c r="N16" i="84" s="1"/>
  <c r="K393" i="84"/>
  <c r="K113" i="84"/>
  <c r="K80" i="84"/>
  <c r="K350" i="84"/>
  <c r="K121" i="84"/>
  <c r="K191" i="84"/>
  <c r="K375" i="84"/>
  <c r="K329" i="84"/>
  <c r="K360" i="84"/>
  <c r="K274" i="84"/>
  <c r="K108" i="84"/>
  <c r="K366" i="84"/>
  <c r="K346" i="84"/>
  <c r="K303" i="84"/>
  <c r="K138" i="84"/>
  <c r="K180" i="84"/>
  <c r="K316" i="84"/>
  <c r="K341" i="84"/>
  <c r="K388" i="84"/>
  <c r="K365" i="84"/>
  <c r="K319" i="84"/>
  <c r="K260" i="84"/>
  <c r="K57" i="84"/>
  <c r="K229" i="84"/>
  <c r="K209" i="84"/>
  <c r="K27" i="84"/>
  <c r="N18" i="84" s="1"/>
  <c r="K189" i="84"/>
  <c r="K275" i="84"/>
  <c r="K67" i="84"/>
  <c r="K335" i="84"/>
  <c r="K168" i="84"/>
  <c r="K217" i="84"/>
  <c r="K176" i="84"/>
  <c r="K31" i="84"/>
  <c r="K109" i="84"/>
  <c r="K348" i="84"/>
  <c r="K146" i="84"/>
  <c r="P2" i="84" l="1" a="1"/>
  <c r="T35" i="84" l="1"/>
  <c r="J61" i="2" s="1"/>
  <c r="T27" i="84"/>
  <c r="J53" i="2" s="1"/>
  <c r="T13" i="84"/>
  <c r="J39" i="2" s="1"/>
  <c r="T24" i="84"/>
  <c r="J50" i="2" s="1"/>
  <c r="T34" i="84"/>
  <c r="J60" i="2" s="1"/>
  <c r="T20" i="84"/>
  <c r="J46" i="2" s="1"/>
  <c r="T40" i="84"/>
  <c r="J66" i="2" s="1"/>
  <c r="T22" i="84"/>
  <c r="J48" i="2" s="1"/>
  <c r="T10" i="84"/>
  <c r="J36" i="2" s="1"/>
  <c r="T36" i="84"/>
  <c r="J62" i="2" s="1"/>
  <c r="K59" i="2"/>
  <c r="K40" i="2"/>
  <c r="T59" i="84"/>
  <c r="E64" i="2"/>
  <c r="E46" i="2"/>
  <c r="R22" i="84"/>
  <c r="H48" i="2" s="1"/>
  <c r="K67" i="2"/>
  <c r="K29" i="2"/>
  <c r="E57" i="2"/>
  <c r="R14" i="84"/>
  <c r="H40" i="2" s="1"/>
  <c r="R24" i="84"/>
  <c r="H50" i="2" s="1"/>
  <c r="R58" i="84"/>
  <c r="T61" i="84"/>
  <c r="R4" i="84"/>
  <c r="H30" i="2" s="1"/>
  <c r="S39" i="84"/>
  <c r="K60" i="2"/>
  <c r="S61" i="84"/>
  <c r="T46" i="84"/>
  <c r="S59" i="84"/>
  <c r="K69" i="2"/>
  <c r="R41" i="84"/>
  <c r="H67" i="2" s="1"/>
  <c r="E54" i="2"/>
  <c r="K52" i="2"/>
  <c r="T48" i="84"/>
  <c r="R39" i="84"/>
  <c r="H65" i="2" s="1"/>
  <c r="T8" i="84"/>
  <c r="J34" i="2" s="1"/>
  <c r="T18" i="84"/>
  <c r="J44" i="2" s="1"/>
  <c r="T33" i="84"/>
  <c r="J59" i="2" s="1"/>
  <c r="T23" i="84"/>
  <c r="J49" i="2" s="1"/>
  <c r="T19" i="84"/>
  <c r="J45" i="2" s="1"/>
  <c r="T21" i="84"/>
  <c r="J47" i="2" s="1"/>
  <c r="T31" i="84"/>
  <c r="J57" i="2" s="1"/>
  <c r="T42" i="84"/>
  <c r="J68" i="2" s="1"/>
  <c r="T15" i="84"/>
  <c r="J41" i="2" s="1"/>
  <c r="E59" i="2"/>
  <c r="S49" i="84"/>
  <c r="E43" i="2"/>
  <c r="T44" i="84"/>
  <c r="K55" i="2"/>
  <c r="E69" i="2"/>
  <c r="R65" i="84"/>
  <c r="S29" i="84"/>
  <c r="E48" i="2"/>
  <c r="R9" i="84"/>
  <c r="H35" i="2" s="1"/>
  <c r="S22" i="84"/>
  <c r="E56" i="2"/>
  <c r="R49" i="84"/>
  <c r="R30" i="84"/>
  <c r="H56" i="2" s="1"/>
  <c r="R52" i="84"/>
  <c r="K39" i="2"/>
  <c r="K62" i="2"/>
  <c r="S6" i="84"/>
  <c r="E37" i="2"/>
  <c r="R53" i="84"/>
  <c r="P2" i="84"/>
  <c r="R62" i="84"/>
  <c r="E39" i="2"/>
  <c r="S32" i="84"/>
  <c r="R61" i="84"/>
  <c r="E41" i="2"/>
  <c r="S15" i="84"/>
  <c r="T53" i="84"/>
  <c r="R47" i="84"/>
  <c r="K64" i="2"/>
  <c r="T45" i="84"/>
  <c r="R11" i="84"/>
  <c r="H37" i="2" s="1"/>
  <c r="K45" i="2"/>
  <c r="S53" i="84"/>
  <c r="T32" i="84"/>
  <c r="J58" i="2" s="1"/>
  <c r="T25" i="84"/>
  <c r="J51" i="2" s="1"/>
  <c r="T5" i="84"/>
  <c r="J31" i="2" s="1"/>
  <c r="T29" i="84"/>
  <c r="J55" i="2" s="1"/>
  <c r="T26" i="84"/>
  <c r="J52" i="2" s="1"/>
  <c r="S13" i="84"/>
  <c r="R6" i="84"/>
  <c r="H32" i="2" s="1"/>
  <c r="S27" i="84"/>
  <c r="R48" i="84"/>
  <c r="R64" i="84"/>
  <c r="S21" i="84"/>
  <c r="R27" i="84"/>
  <c r="H53" i="2" s="1"/>
  <c r="S37" i="84"/>
  <c r="R42" i="84"/>
  <c r="H68" i="2" s="1"/>
  <c r="K56" i="2"/>
  <c r="K61" i="2"/>
  <c r="S38" i="84"/>
  <c r="E58" i="2"/>
  <c r="T50" i="84"/>
  <c r="E66" i="2"/>
  <c r="K47" i="2"/>
  <c r="R56" i="84"/>
  <c r="S36" i="84"/>
  <c r="R45" i="84"/>
  <c r="T54" i="84"/>
  <c r="E36" i="2"/>
  <c r="K66" i="2"/>
  <c r="S5" i="84"/>
  <c r="S42" i="84"/>
  <c r="R38" i="84"/>
  <c r="H64" i="2" s="1"/>
  <c r="E34" i="2"/>
  <c r="E49" i="2"/>
  <c r="R16" i="84"/>
  <c r="H42" i="2" s="1"/>
  <c r="E44" i="2"/>
  <c r="E40" i="2"/>
  <c r="S12" i="84"/>
  <c r="K33" i="2"/>
  <c r="S44" i="84"/>
  <c r="E30" i="2"/>
  <c r="R5" i="84"/>
  <c r="H31" i="2" s="1"/>
  <c r="R19" i="84"/>
  <c r="H45" i="2" s="1"/>
  <c r="S68" i="84"/>
  <c r="R46" i="84"/>
  <c r="S20" i="84"/>
  <c r="R59" i="84"/>
  <c r="S18" i="84"/>
  <c r="S67" i="84"/>
  <c r="R50" i="84"/>
  <c r="T6" i="84"/>
  <c r="J32" i="2" s="1"/>
  <c r="T11" i="84"/>
  <c r="J37" i="2" s="1"/>
  <c r="T7" i="84"/>
  <c r="J33" i="2" s="1"/>
  <c r="T28" i="84"/>
  <c r="J54" i="2" s="1"/>
  <c r="S62" i="84"/>
  <c r="T64" i="84"/>
  <c r="S30" i="84"/>
  <c r="K37" i="2"/>
  <c r="R54" i="84"/>
  <c r="S34" i="84"/>
  <c r="K57" i="2"/>
  <c r="R10" i="84"/>
  <c r="H36" i="2" s="1"/>
  <c r="R23" i="84"/>
  <c r="H49" i="2" s="1"/>
  <c r="T56" i="84"/>
  <c r="S4" i="84"/>
  <c r="R33" i="84"/>
  <c r="H59" i="2" s="1"/>
  <c r="R63" i="84"/>
  <c r="R67" i="84"/>
  <c r="E67" i="2"/>
  <c r="E51" i="2"/>
  <c r="K51" i="2"/>
  <c r="S25" i="84"/>
  <c r="E45" i="2"/>
  <c r="E42" i="2"/>
  <c r="S7" i="84"/>
  <c r="S64" i="84"/>
  <c r="S10" i="84"/>
  <c r="R31" i="84"/>
  <c r="H57" i="2" s="1"/>
  <c r="S41" i="84"/>
  <c r="S45" i="84"/>
  <c r="S23" i="84"/>
  <c r="T62" i="84"/>
  <c r="K35" i="2"/>
  <c r="R15" i="84"/>
  <c r="H41" i="2" s="1"/>
  <c r="R28" i="84"/>
  <c r="H54" i="2" s="1"/>
  <c r="K49" i="2"/>
  <c r="T39" i="84"/>
  <c r="J65" i="2" s="1"/>
  <c r="T4" i="84"/>
  <c r="J30" i="2" s="1"/>
  <c r="T43" i="84"/>
  <c r="J69" i="2" s="1"/>
  <c r="E31" i="2"/>
  <c r="K44" i="2"/>
  <c r="T55" i="84"/>
  <c r="S54" i="84"/>
  <c r="E68" i="2"/>
  <c r="K68" i="2"/>
  <c r="S24" i="84"/>
  <c r="K38" i="2"/>
  <c r="K58" i="2"/>
  <c r="T60" i="84"/>
  <c r="R7" i="84"/>
  <c r="H33" i="2" s="1"/>
  <c r="E63" i="2"/>
  <c r="S19" i="84"/>
  <c r="S63" i="84"/>
  <c r="S16" i="84"/>
  <c r="K50" i="2"/>
  <c r="S47" i="84"/>
  <c r="T37" i="84"/>
  <c r="J63" i="2" s="1"/>
  <c r="T12" i="84"/>
  <c r="J38" i="2" s="1"/>
  <c r="T3" i="84"/>
  <c r="J29" i="2" s="1"/>
  <c r="T38" i="84"/>
  <c r="J64" i="2" s="1"/>
  <c r="R17" i="84"/>
  <c r="H43" i="2" s="1"/>
  <c r="S17" i="84"/>
  <c r="K28" i="2"/>
  <c r="E38" i="2"/>
  <c r="E65" i="2"/>
  <c r="K53" i="2"/>
  <c r="R13" i="84"/>
  <c r="H39" i="2" s="1"/>
  <c r="K48" i="2"/>
  <c r="S48" i="84"/>
  <c r="S46" i="84"/>
  <c r="S40" i="84"/>
  <c r="K65" i="2"/>
  <c r="E35" i="2"/>
  <c r="S51" i="84"/>
  <c r="R40" i="84"/>
  <c r="H66" i="2" s="1"/>
  <c r="T58" i="84"/>
  <c r="K43" i="2"/>
  <c r="S14" i="84"/>
  <c r="R25" i="84"/>
  <c r="H51" i="2" s="1"/>
  <c r="E29" i="2"/>
  <c r="K36" i="2"/>
  <c r="S65" i="84"/>
  <c r="S8" i="84"/>
  <c r="S31" i="84"/>
  <c r="K42" i="2"/>
  <c r="R29" i="84"/>
  <c r="H55" i="2" s="1"/>
  <c r="T52" i="84"/>
  <c r="S66" i="84"/>
  <c r="E32" i="2"/>
  <c r="K41" i="2"/>
  <c r="E62" i="2"/>
  <c r="K30" i="2"/>
  <c r="R20" i="84"/>
  <c r="H46" i="2" s="1"/>
  <c r="R18" i="84"/>
  <c r="H44" i="2" s="1"/>
  <c r="T17" i="84"/>
  <c r="J43" i="2" s="1"/>
  <c r="S28" i="84"/>
  <c r="S58" i="84"/>
  <c r="S55" i="84"/>
  <c r="R32" i="84"/>
  <c r="H58" i="2" s="1"/>
  <c r="K34" i="2"/>
  <c r="S57" i="84"/>
  <c r="R21" i="84"/>
  <c r="H47" i="2" s="1"/>
  <c r="R57" i="84"/>
  <c r="S60" i="84"/>
  <c r="R55" i="84"/>
  <c r="S50" i="84"/>
  <c r="E60" i="2"/>
  <c r="E53" i="2"/>
  <c r="T14" i="84"/>
  <c r="J40" i="2" s="1"/>
  <c r="E61" i="2"/>
  <c r="K63" i="2"/>
  <c r="E47" i="2"/>
  <c r="S9" i="84"/>
  <c r="R43" i="84"/>
  <c r="H69" i="2" s="1"/>
  <c r="R35" i="84"/>
  <c r="H61" i="2" s="1"/>
  <c r="S11" i="84"/>
  <c r="R51" i="84"/>
  <c r="R34" i="84"/>
  <c r="H60" i="2" s="1"/>
  <c r="R8" i="84"/>
  <c r="H34" i="2" s="1"/>
  <c r="T49" i="84"/>
  <c r="E33" i="2"/>
  <c r="S26" i="84"/>
  <c r="T41" i="84"/>
  <c r="J67" i="2" s="1"/>
  <c r="T30" i="84"/>
  <c r="J56" i="2" s="1"/>
  <c r="S43" i="84"/>
  <c r="T63" i="84"/>
  <c r="S33" i="84"/>
  <c r="K31" i="2"/>
  <c r="K46" i="2"/>
  <c r="R26" i="84"/>
  <c r="H52" i="2" s="1"/>
  <c r="S35" i="84"/>
  <c r="E50" i="2"/>
  <c r="S52" i="84"/>
  <c r="R12" i="84"/>
  <c r="H38" i="2" s="1"/>
  <c r="E55" i="2"/>
  <c r="T9" i="84"/>
  <c r="J35" i="2" s="1"/>
  <c r="T16" i="84"/>
  <c r="J42" i="2" s="1"/>
  <c r="T47" i="84"/>
  <c r="K54" i="2"/>
  <c r="K32" i="2"/>
  <c r="R44" i="84"/>
  <c r="S56" i="84"/>
  <c r="S3" i="84"/>
  <c r="R3" i="84"/>
  <c r="H29" i="2" s="1"/>
  <c r="T57" i="84"/>
  <c r="E52" i="2"/>
  <c r="R37" i="84"/>
  <c r="H63" i="2" s="1"/>
  <c r="R60" i="84"/>
  <c r="R36" i="84"/>
  <c r="H62" i="2" s="1"/>
  <c r="T51" i="84"/>
  <c r="R66" i="84"/>
  <c r="B4" i="84" l="1"/>
  <c r="C4" i="84"/>
  <c r="D4" i="84" s="1"/>
  <c r="C15" i="84"/>
  <c r="D15" i="84" s="1"/>
  <c r="B15" i="84"/>
  <c r="B19" i="84"/>
  <c r="C19" i="84"/>
  <c r="D19" i="84" s="1"/>
  <c r="C8" i="84"/>
  <c r="D8" i="84" s="1"/>
  <c r="B8" i="84"/>
  <c r="B22" i="84"/>
  <c r="C22" i="84"/>
  <c r="D22" i="84" s="1"/>
  <c r="C24" i="84"/>
  <c r="D24" i="84" s="1"/>
  <c r="B24" i="84"/>
  <c r="C16" i="84"/>
  <c r="D16" i="84" s="1"/>
  <c r="B16" i="84"/>
  <c r="C14" i="84"/>
  <c r="D14" i="84" s="1"/>
  <c r="B14" i="84"/>
  <c r="B37" i="84"/>
  <c r="C37" i="84"/>
  <c r="D37" i="84" s="1"/>
  <c r="B39" i="84"/>
  <c r="C39" i="84"/>
  <c r="D39" i="84" s="1"/>
  <c r="C6" i="84"/>
  <c r="D6" i="84" s="1"/>
  <c r="B6" i="84"/>
  <c r="B26" i="84"/>
  <c r="C26" i="84"/>
  <c r="D26" i="84" s="1"/>
  <c r="C32" i="84"/>
  <c r="D32" i="84" s="1"/>
  <c r="B32" i="84"/>
  <c r="B42" i="84"/>
  <c r="C42" i="84"/>
  <c r="D42" i="84" s="1"/>
  <c r="B23" i="84"/>
  <c r="C23" i="84"/>
  <c r="D23" i="84" s="1"/>
  <c r="C40" i="84"/>
  <c r="D40" i="84" s="1"/>
  <c r="B40" i="84"/>
  <c r="B13" i="84"/>
  <c r="C13" i="84"/>
  <c r="D13" i="84" s="1"/>
  <c r="C12" i="84"/>
  <c r="D12" i="84" s="1"/>
  <c r="B12" i="84"/>
  <c r="C11" i="84"/>
  <c r="D11" i="84" s="1"/>
  <c r="B11" i="84"/>
  <c r="B38" i="84"/>
  <c r="C38" i="84"/>
  <c r="D38" i="84" s="1"/>
  <c r="B28" i="84"/>
  <c r="C28" i="84"/>
  <c r="D28" i="84" s="1"/>
  <c r="B29" i="84"/>
  <c r="C29" i="84"/>
  <c r="D29" i="84" s="1"/>
  <c r="C31" i="84"/>
  <c r="D31" i="84" s="1"/>
  <c r="B31" i="84"/>
  <c r="C33" i="84"/>
  <c r="D33" i="84" s="1"/>
  <c r="B33" i="84"/>
  <c r="C36" i="84"/>
  <c r="D36" i="84" s="1"/>
  <c r="B36" i="84"/>
  <c r="C20" i="84"/>
  <c r="D20" i="84" s="1"/>
  <c r="B20" i="84"/>
  <c r="B27" i="84"/>
  <c r="C27" i="84"/>
  <c r="D27" i="84" s="1"/>
  <c r="B25" i="84"/>
  <c r="C25" i="84"/>
  <c r="D25" i="84" s="1"/>
  <c r="C9" i="84"/>
  <c r="D9" i="84" s="1"/>
  <c r="B9" i="84"/>
  <c r="C30" i="84"/>
  <c r="D30" i="84" s="1"/>
  <c r="B30" i="84"/>
  <c r="B41" i="84"/>
  <c r="C41" i="84"/>
  <c r="D41" i="84" s="1"/>
  <c r="C17" i="84"/>
  <c r="D17" i="84" s="1"/>
  <c r="B17" i="84"/>
  <c r="C3" i="84"/>
  <c r="D3" i="84" s="1"/>
  <c r="B3" i="84"/>
  <c r="C43" i="84"/>
  <c r="D43" i="84" s="1"/>
  <c r="B43" i="84"/>
  <c r="B7" i="84"/>
  <c r="C7" i="84"/>
  <c r="D7" i="84" s="1"/>
  <c r="B5" i="84"/>
  <c r="C5" i="84"/>
  <c r="D5" i="84" s="1"/>
  <c r="S2" i="84"/>
  <c r="R2" i="84"/>
  <c r="H28" i="2" s="1"/>
  <c r="T2" i="84"/>
  <c r="J28" i="2" s="1"/>
  <c r="E28" i="2"/>
  <c r="C21" i="84"/>
  <c r="D21" i="84" s="1"/>
  <c r="B21" i="84"/>
  <c r="B18" i="84"/>
  <c r="C18" i="84"/>
  <c r="D18" i="84" s="1"/>
  <c r="B10" i="84"/>
  <c r="C10" i="84"/>
  <c r="D10" i="84" s="1"/>
  <c r="B34" i="84"/>
  <c r="C34" i="84"/>
  <c r="D34" i="84" s="1"/>
  <c r="C35" i="84"/>
  <c r="D35" i="84" s="1"/>
  <c r="B35" i="84"/>
  <c r="B2" i="84" l="1"/>
  <c r="C2" i="84"/>
  <c r="D2" i="8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<sst xmlns="http://schemas.openxmlformats.org/spreadsheetml/2006/main" count="4163" uniqueCount="731">
  <si>
    <t>#몬파확장</t>
    <phoneticPr fontId="12" type="noConversion"/>
  </si>
  <si>
    <t>글번호</t>
    <phoneticPr fontId="1" type="noConversion"/>
  </si>
  <si>
    <t>등록자</t>
    <phoneticPr fontId="1" type="noConversion"/>
  </si>
  <si>
    <t xml:space="preserve">내용 </t>
    <phoneticPr fontId="1" type="noConversion"/>
  </si>
  <si>
    <t>QA 담당자</t>
    <phoneticPr fontId="1" type="noConversion"/>
  </si>
  <si>
    <t xml:space="preserve">처리여부 </t>
    <phoneticPr fontId="1" type="noConversion"/>
  </si>
  <si>
    <t>등급</t>
    <phoneticPr fontId="1" type="noConversion"/>
  </si>
  <si>
    <t>JIRA 링크</t>
    <phoneticPr fontId="1" type="noConversion"/>
  </si>
  <si>
    <t>비고</t>
    <phoneticPr fontId="1" type="noConversion"/>
  </si>
  <si>
    <t>미처리</t>
  </si>
  <si>
    <t>N/T</t>
  </si>
  <si>
    <t>#몬파익스</t>
    <phoneticPr fontId="12" type="noConversion"/>
  </si>
  <si>
    <t>akdlxl8789@naver.com</t>
  </si>
  <si>
    <t>몬스터파크 익스트림 1인 입장 보스 소환 오류</t>
    <phoneticPr fontId="12" type="noConversion"/>
  </si>
  <si>
    <t>홍정우</t>
    <phoneticPr fontId="12" type="noConversion"/>
  </si>
  <si>
    <t>본섭수정</t>
  </si>
  <si>
    <t>https://jiralive.nexon.com/browse/MSKR-53115</t>
    <phoneticPr fontId="12" type="noConversion"/>
  </si>
  <si>
    <t>cocoyaa</t>
  </si>
  <si>
    <t>몬스터파크 맵 오류</t>
    <phoneticPr fontId="12" type="noConversion"/>
  </si>
  <si>
    <t>JIRA 등록</t>
  </si>
  <si>
    <t>B</t>
  </si>
  <si>
    <t>https://jiralive.nexon.com/browse/MSKR-53135</t>
    <phoneticPr fontId="12" type="noConversion"/>
  </si>
  <si>
    <t>kjy1927@cnol.com</t>
  </si>
  <si>
    <t>익스트림 몬파 제단</t>
    <phoneticPr fontId="12" type="noConversion"/>
  </si>
  <si>
    <t>yoon9272</t>
  </si>
  <si>
    <t>버프가 UI에 가려짐</t>
    <phoneticPr fontId="12" type="noConversion"/>
  </si>
  <si>
    <t>https://jiralive.nexon.com/browse/MSKR-53137</t>
    <phoneticPr fontId="12" type="noConversion"/>
  </si>
  <si>
    <t>mucocool12</t>
  </si>
  <si>
    <t>몬스터파크 신규 스크립트 오타 취합</t>
    <phoneticPr fontId="12" type="noConversion"/>
  </si>
  <si>
    <t>https://jiralive.nexon.com/browse/MSKR-53140</t>
    <phoneticPr fontId="12" type="noConversion"/>
  </si>
  <si>
    <t>오타 리포팅은 한 개 리포팅에 취합하여 등록</t>
    <phoneticPr fontId="12" type="noConversion"/>
  </si>
  <si>
    <t>sksh1017@empal.com</t>
  </si>
  <si>
    <t>길라잡이 몬스터파크 설명 오류</t>
    <phoneticPr fontId="12" type="noConversion"/>
  </si>
  <si>
    <t>kyj95429</t>
  </si>
  <si>
    <t>익스트림 몬스터파크 마릿수 추가 불가</t>
    <phoneticPr fontId="12" type="noConversion"/>
  </si>
  <si>
    <t>재현불가</t>
  </si>
  <si>
    <t>히든몹 잠은 후(15마리) 슬라임 정상 카운트 확인</t>
    <phoneticPr fontId="12" type="noConversion"/>
  </si>
  <si>
    <t>"잘 가게" 오류</t>
    <phoneticPr fontId="12" type="noConversion"/>
  </si>
  <si>
    <t>수밖에 오류</t>
    <phoneticPr fontId="12" type="noConversion"/>
  </si>
  <si>
    <t>이곳 오류</t>
    <phoneticPr fontId="12" type="noConversion"/>
  </si>
  <si>
    <t>중복</t>
  </si>
  <si>
    <t>316481과 중복</t>
    <phoneticPr fontId="12" type="noConversion"/>
  </si>
  <si>
    <t>마침표 오류</t>
    <phoneticPr fontId="12" type="noConversion"/>
  </si>
  <si>
    <t>문장구조 관련</t>
    <phoneticPr fontId="12" type="noConversion"/>
  </si>
  <si>
    <t>활성화하면 오류</t>
    <phoneticPr fontId="12" type="noConversion"/>
  </si>
  <si>
    <t>defasft</t>
  </si>
  <si>
    <t>몬스터파크 익스트림 관련 설명 대사에 맞춤법 오류가 있습니다.</t>
    <phoneticPr fontId="12" type="noConversion"/>
  </si>
  <si>
    <t>몬스터파크 익스트림 설명 대사에 오타가 있습니다.</t>
    <phoneticPr fontId="12" type="noConversion"/>
  </si>
  <si>
    <t>316623과 중복</t>
    <phoneticPr fontId="12" type="noConversion"/>
  </si>
  <si>
    <t>몬스터파크의 슈피겔라의 대사에 오타가 있습니다.</t>
    <phoneticPr fontId="12" type="noConversion"/>
  </si>
  <si>
    <t>yoon9272</t>
    <phoneticPr fontId="12" type="noConversion"/>
  </si>
  <si>
    <t>한글 상태일 시 채집키 미작동 - 316445 제단오류랑 동일문제 같은데 확인 부탁드립니다</t>
    <phoneticPr fontId="12" type="noConversion"/>
  </si>
  <si>
    <t>sksh1017@empal.com</t>
    <phoneticPr fontId="12" type="noConversion"/>
  </si>
  <si>
    <t>몬스터 파크 익스트림 설명 오류 (중복일지도)</t>
    <phoneticPr fontId="12" type="noConversion"/>
  </si>
  <si>
    <t>shuhu</t>
    <phoneticPr fontId="12" type="noConversion"/>
  </si>
  <si>
    <t>"몬스터 파크", "불꽃 슈피겔만" 이벤트 버그 제보합니다.</t>
    <phoneticPr fontId="12" type="noConversion"/>
  </si>
  <si>
    <t>316426과 중복</t>
    <phoneticPr fontId="12" type="noConversion"/>
  </si>
  <si>
    <t>버그 1번 확인 부탁드립니다</t>
    <phoneticPr fontId="12" type="noConversion"/>
  </si>
  <si>
    <t>defasft</t>
    <phoneticPr fontId="12" type="noConversion"/>
  </si>
  <si>
    <t>몬스터파크의 슈피겔만 선택지 대사에 맞춤법 오류가 있습니다.</t>
    <phoneticPr fontId="12" type="noConversion"/>
  </si>
  <si>
    <t>#200구간 몬파 개선</t>
    <phoneticPr fontId="12" type="noConversion"/>
  </si>
  <si>
    <t>sap03069</t>
  </si>
  <si>
    <t>몬스터파크 아르카나 보스 hp 오류</t>
    <phoneticPr fontId="12" type="noConversion"/>
  </si>
  <si>
    <t>김준영</t>
    <phoneticPr fontId="12" type="noConversion"/>
  </si>
  <si>
    <t>https://jiralive.nexon.com/browse/MSKR-53139</t>
    <phoneticPr fontId="12" type="noConversion"/>
  </si>
  <si>
    <t>dmsqlrrkql</t>
  </si>
  <si>
    <t>몬스터 파크 플위스킬오류</t>
    <phoneticPr fontId="12" type="noConversion"/>
  </si>
  <si>
    <t>https://jiralive.nexon.com/browse/MSKR-53144</t>
  </si>
  <si>
    <t>몬스터파크 던전 중 신비의 숲 아르카나 맵에 문제가 있습니다.</t>
    <phoneticPr fontId="12" type="noConversion"/>
  </si>
  <si>
    <t>https://jiralive.nexon.com/browse/MSKR-53146</t>
  </si>
  <si>
    <t>rian8549</t>
    <phoneticPr fontId="12" type="noConversion"/>
  </si>
  <si>
    <t>아케인리버 몬스터파크 추천 레벨 구간 오류</t>
    <phoneticPr fontId="12" type="noConversion"/>
  </si>
  <si>
    <t>#사냥개선</t>
    <phoneticPr fontId="12" type="noConversion"/>
  </si>
  <si>
    <t>ho4520</t>
  </si>
  <si>
    <t>사냥터 개선이 잘못되었습니다</t>
    <phoneticPr fontId="12" type="noConversion"/>
  </si>
  <si>
    <t>버그아님</t>
  </si>
  <si>
    <t>건의사항임</t>
    <phoneticPr fontId="12" type="noConversion"/>
  </si>
  <si>
    <t>메이플 길라잡이의 몬스터 처치 미션이 진행되지 않는 오류</t>
    <phoneticPr fontId="12" type="noConversion"/>
  </si>
  <si>
    <t>https://jiralive.nexon.com/browse/MSKR-53150</t>
  </si>
  <si>
    <t>#다이나믹 필드</t>
    <phoneticPr fontId="12" type="noConversion"/>
  </si>
  <si>
    <t>2u9v</t>
    <phoneticPr fontId="12" type="noConversion"/>
  </si>
  <si>
    <t>불꽃늑대 노말/하드/익스트림 난이도 분화 외형 미구현</t>
    <phoneticPr fontId="12" type="noConversion"/>
  </si>
  <si>
    <t>이태경</t>
    <phoneticPr fontId="12" type="noConversion"/>
  </si>
  <si>
    <t>레벨 255면 붉은색 불꽃늑대 나오는게 정상 사양 (노말과 하드를 혼동한 것으로 보임)</t>
    <phoneticPr fontId="12" type="noConversion"/>
  </si>
  <si>
    <t>불꽃늑대 난이도 명칭 관련</t>
    <phoneticPr fontId="12" type="noConversion"/>
  </si>
  <si>
    <t>https://jiralive.nexon.com/browse/MSKR-53129</t>
    <phoneticPr fontId="12" type="noConversion"/>
  </si>
  <si>
    <t>rlawlsdn322@naver.com</t>
    <phoneticPr fontId="12" type="noConversion"/>
  </si>
  <si>
    <t>에스페시아 입장 시 채집키 입력 오류</t>
    <phoneticPr fontId="12" type="noConversion"/>
  </si>
  <si>
    <t>https://jiralive.nexon.com/browse/MSKR-53142</t>
    <phoneticPr fontId="12" type="noConversion"/>
  </si>
  <si>
    <t>dngurld</t>
    <phoneticPr fontId="12" type="noConversion"/>
  </si>
  <si>
    <t>신규 컨텐츠 버그</t>
    <phoneticPr fontId="12" type="noConversion"/>
  </si>
  <si>
    <t>1. 한자리에서 지속 사냥 시 불꽃늑대 등장 안함 -&gt; 1시간 30분 이상 한 맵에서 지속 사냥 시, 불꽃늑대 포탈 계속 생성되는 것 확인 (영상 찍어둠)
2. 토템 슬래쉬 이슈는 MSKR-53142와 중복</t>
    <phoneticPr fontId="12" type="noConversion"/>
  </si>
  <si>
    <t>mucocool12</t>
    <phoneticPr fontId="12" type="noConversion"/>
  </si>
  <si>
    <t>현상금 사냥꾼 신규 스크립트 오타 취합</t>
    <phoneticPr fontId="12" type="noConversion"/>
  </si>
  <si>
    <t>https://jiralive.nexon.com/browse/MSKR-53176</t>
    <phoneticPr fontId="12" type="noConversion"/>
  </si>
  <si>
    <t>ausido64</t>
    <phoneticPr fontId="12" type="noConversion"/>
  </si>
  <si>
    <t>에스페시아, 프리토, 불꽃늑대 관련 오타입니다</t>
    <phoneticPr fontId="12" type="noConversion"/>
  </si>
  <si>
    <t>https://jiralive.nexon.com/browse/MSKR-53263</t>
    <phoneticPr fontId="12" type="noConversion"/>
  </si>
  <si>
    <t>#익스검마</t>
    <phoneticPr fontId="12" type="noConversion"/>
  </si>
  <si>
    <t>tkdgurwkd456@dltkdgur.co</t>
    <phoneticPr fontId="12" type="noConversion"/>
  </si>
  <si>
    <t>익스 검마랑 하드 검마 입장 제한 혼돈</t>
    <phoneticPr fontId="12" type="noConversion"/>
  </si>
  <si>
    <t>박준석</t>
    <phoneticPr fontId="12" type="noConversion"/>
  </si>
  <si>
    <t>본섭수정</t>
    <phoneticPr fontId="12" type="noConversion"/>
  </si>
  <si>
    <t xml:space="preserve">익스 검마 버그리포트 추가사항 </t>
    <phoneticPr fontId="12" type="noConversion"/>
  </si>
  <si>
    <t>#익스세렌</t>
    <phoneticPr fontId="12" type="noConversion"/>
  </si>
  <si>
    <t>#보스 난이도 조절 노말세렌/진힐라</t>
    <phoneticPr fontId="12" type="noConversion"/>
  </si>
  <si>
    <t>#길라잡이</t>
    <phoneticPr fontId="12" type="noConversion"/>
  </si>
  <si>
    <t>#퍼즐마스터</t>
    <phoneticPr fontId="12" type="noConversion"/>
  </si>
  <si>
    <t>한지원</t>
    <phoneticPr fontId="12" type="noConversion"/>
  </si>
  <si>
    <t>#비치볼</t>
    <phoneticPr fontId="12" type="noConversion"/>
  </si>
  <si>
    <t>chiu0202</t>
    <phoneticPr fontId="12" type="noConversion"/>
  </si>
  <si>
    <t>현상금 사냥꾼 포탈 퇴장 후 비치볼 던지기 스킬 표시</t>
    <phoneticPr fontId="12" type="noConversion"/>
  </si>
  <si>
    <t>MSKR-53116</t>
  </si>
  <si>
    <t>자체수정 지라로 수정</t>
    <phoneticPr fontId="12" type="noConversion"/>
  </si>
  <si>
    <t>hs177</t>
    <phoneticPr fontId="12" type="noConversion"/>
  </si>
  <si>
    <t>[아케이드 페스티벌] 바운스 비치볼 버그</t>
    <phoneticPr fontId="12" type="noConversion"/>
  </si>
  <si>
    <t>316485 중복</t>
    <phoneticPr fontId="12" type="noConversion"/>
  </si>
  <si>
    <t>MSKR-53308</t>
  </si>
  <si>
    <t>버그2번 확인 부탁드립니다.</t>
    <phoneticPr fontId="12" type="noConversion"/>
  </si>
  <si>
    <t>불꽃 슈피겔만의 비운스 비치볼 설명 오타입니다.</t>
    <phoneticPr fontId="12" type="noConversion"/>
  </si>
  <si>
    <t>MSKR-53063</t>
  </si>
  <si>
    <t>#어메이징</t>
    <phoneticPr fontId="12" type="noConversion"/>
  </si>
  <si>
    <t>쉼표 오류</t>
    <phoneticPr fontId="12" type="noConversion"/>
  </si>
  <si>
    <t>MSKR-52928</t>
  </si>
  <si>
    <t>#싸전귀</t>
    <phoneticPr fontId="12" type="noConversion"/>
  </si>
  <si>
    <t>hansegye</t>
    <phoneticPr fontId="12" type="noConversion"/>
  </si>
  <si>
    <t>싸워라 전설의 귀환 벽뚫림 버그</t>
    <phoneticPr fontId="12" type="noConversion"/>
  </si>
  <si>
    <t>https://jiralive.nexon.com/browse/MSKR-53149</t>
  </si>
  <si>
    <t>youdongho</t>
    <phoneticPr fontId="12" type="noConversion"/>
  </si>
  <si>
    <t>싸워라 전설의 귀환) 만지로 마지막 전투맵에 입장할수 있는 문제</t>
    <phoneticPr fontId="12" type="noConversion"/>
  </si>
  <si>
    <t>https://jiralive.nexon.com/browse/MSKR-53117</t>
  </si>
  <si>
    <t>싸전귀 안내 스크립트 오타</t>
    <phoneticPr fontId="12" type="noConversion"/>
  </si>
  <si>
    <t>https://jiralive.nexon.com/browse/MSKR-53173</t>
  </si>
  <si>
    <t>gkswldn151@z.com</t>
    <phoneticPr fontId="12" type="noConversion"/>
  </si>
  <si>
    <t>싸워라 전설의귀환에서 치명적인 버그가 2가지있습니다</t>
    <phoneticPr fontId="12" type="noConversion"/>
  </si>
  <si>
    <t>[MSKR-53154] [싸전귀] 랭킹 점수가 초기화 된 현상 - Nexon Live Div.</t>
  </si>
  <si>
    <t>ㄴ 2번</t>
    <phoneticPr fontId="12" type="noConversion"/>
  </si>
  <si>
    <t>https://jiralive.nexon.com/browse/MSKR-53162</t>
  </si>
  <si>
    <t>싸전귀 끝장전 맵 무공 스킬 버그</t>
    <phoneticPr fontId="12" type="noConversion"/>
  </si>
  <si>
    <t>[MSKR-53145] [싸전귀] 끝장전 맵에서 만근퇴 사용 시 피격된 아바타가 하향점프하는 현상 - Nexon Live Div.</t>
  </si>
  <si>
    <t>싸전귀 맵에서 칭호가 보이지 않는 현상(칭호숨김 오류)</t>
  </si>
  <si>
    <t>NextUpdate</t>
  </si>
  <si>
    <t>https://jiralive.nexon.com/browse/MSKR-53143</t>
  </si>
  <si>
    <t>catdogkim2816</t>
    <phoneticPr fontId="12" type="noConversion"/>
  </si>
  <si>
    <t>싸워라 전설의 귀환 버그</t>
    <phoneticPr fontId="12" type="noConversion"/>
  </si>
  <si>
    <t>[MSKR-53227] [싸전귀] 다단히트 계열의 스킬을 맞으면 공격이 되지 않는 현상 - Nexon Live Div.</t>
  </si>
  <si>
    <t>qhtlsxkd1234</t>
    <phoneticPr fontId="12" type="noConversion"/>
  </si>
  <si>
    <t>싸우자 전설의 귀환 공격렉 제보입니다.</t>
    <phoneticPr fontId="12" type="noConversion"/>
  </si>
  <si>
    <t>cocoyaa</t>
    <phoneticPr fontId="12" type="noConversion"/>
  </si>
  <si>
    <t>전설의귀환 배틀그라운드 맵 오류</t>
    <phoneticPr fontId="12" type="noConversion"/>
  </si>
  <si>
    <t>tjqtjq5454</t>
    <phoneticPr fontId="12" type="noConversion"/>
  </si>
  <si>
    <t>싸워라 전설의귀환 밑점버그</t>
    <phoneticPr fontId="12" type="noConversion"/>
  </si>
  <si>
    <t>https://jiralive.nexon.com/browse/MSKR-53293</t>
  </si>
  <si>
    <t>162eksanwl04@naver.com</t>
    <phoneticPr fontId="12" type="noConversion"/>
  </si>
  <si>
    <t>싸워라전설의귀환 무공 쉬프트 무한텔포버그</t>
    <phoneticPr fontId="12" type="noConversion"/>
  </si>
  <si>
    <t>[MSKR-53195] [싸전귀] 특정 위치에서 만근퇴 사용 시 피격된 아바타가 무한텔포하는 현상 - Nexon Live Div.</t>
  </si>
  <si>
    <t>sap03069</t>
    <phoneticPr fontId="12" type="noConversion"/>
  </si>
  <si>
    <t>싸워라 전설의 귀환 초반 오류</t>
    <phoneticPr fontId="12" type="noConversion"/>
  </si>
  <si>
    <t>https://jiralive.nexon.com/browse/MSKR-53197</t>
  </si>
  <si>
    <t>dmb1112</t>
    <phoneticPr fontId="12" type="noConversion"/>
  </si>
  <si>
    <t>싸전귀 버그 및 밸런스 - 2,3,4만 보면 될거같아요 (1 중복인듯)</t>
  </si>
  <si>
    <t>싸워라 전설의 귀환 랭커 보상 스크립트 오류</t>
    <phoneticPr fontId="12" type="noConversion"/>
  </si>
  <si>
    <t>[MSKR-53173] [싸전귀] 랭킹 보상 안내에 오타 존재 - Nexon Live Div.</t>
  </si>
  <si>
    <t>#이그니션</t>
  </si>
  <si>
    <t># 프리셋</t>
    <phoneticPr fontId="12" type="noConversion"/>
  </si>
  <si>
    <t>메카닉 코디프리셋 오류</t>
    <phoneticPr fontId="12" type="noConversion"/>
  </si>
  <si>
    <t>정다운</t>
  </si>
  <si>
    <t>A</t>
  </si>
  <si>
    <t>https://jiralive.nexon.com/browse/MSKR-53128</t>
  </si>
  <si>
    <t>(참고사항)임민경님이 유효한 신고로 메일 회신해주심</t>
  </si>
  <si>
    <t>rlaghks1001</t>
    <phoneticPr fontId="12" type="noConversion"/>
  </si>
  <si>
    <t>코디 프리셋이 상대방의 시점에서는 느리게 적용됨</t>
    <phoneticPr fontId="12" type="noConversion"/>
  </si>
  <si>
    <t>https://jiralive.nexon.com/browse/MSKR-53111</t>
  </si>
  <si>
    <t>프리셋 마스터라벨 오류</t>
    <phoneticPr fontId="12" type="noConversion"/>
  </si>
  <si>
    <t>https://jiralive.nexon.com/browse/MSKR-53203</t>
  </si>
  <si>
    <t>본섭수정건!</t>
    <phoneticPr fontId="12" type="noConversion"/>
  </si>
  <si>
    <t># 캐시</t>
    <phoneticPr fontId="12" type="noConversion"/>
  </si>
  <si>
    <t>카르마의 고리 관련</t>
  </si>
  <si>
    <t>1.사양입니다. / 2.하단에 리스트 뜹니다. / 3.가횟 존재하는 템만 해당됩니다.(무교템 미해당)</t>
  </si>
  <si>
    <t>ksr980321</t>
    <phoneticPr fontId="12" type="noConversion"/>
  </si>
  <si>
    <t>메이플 갤럭시 레이저건 착용 후 트레드 사용 시 버그</t>
    <phoneticPr fontId="12" type="noConversion"/>
  </si>
  <si>
    <t>전유림</t>
    <phoneticPr fontId="12" type="noConversion"/>
  </si>
  <si>
    <t>https://jiralive.nexon.com/browse/MSKR-53132</t>
    <phoneticPr fontId="12" type="noConversion"/>
  </si>
  <si>
    <t>iov4</t>
    <phoneticPr fontId="12" type="noConversion"/>
  </si>
  <si>
    <t>UI관련 오류 제보합니다. (2번 쁘띠신수 확인)</t>
    <phoneticPr fontId="12" type="noConversion"/>
  </si>
  <si>
    <t>https://jiralive.nexon.com/browse/MSKR-53177</t>
  </si>
  <si>
    <t>이리나의 수호의 공격 동작 이펙트 색상이 어색합니다.</t>
    <phoneticPr fontId="12" type="noConversion"/>
  </si>
  <si>
    <t>디자인 의도이고, 리포팅 내용은 건의 사항이라 버그로 볼 수 없습니다.</t>
  </si>
  <si>
    <t>ㄴ + 호크아이의 수호 + 이카르트의 수호 +미하일도..</t>
    <phoneticPr fontId="12" type="noConversion"/>
  </si>
  <si>
    <t>위와 동일합니다.</t>
  </si>
  <si>
    <t># 기타수정</t>
  </si>
  <si>
    <t>데미지스킨 기본효과2 오류</t>
    <phoneticPr fontId="12" type="noConversion"/>
  </si>
  <si>
    <t>https://jiralive.nexon.com/browse/MSKR-53157</t>
  </si>
  <si>
    <t>yklan@naver.com</t>
    <phoneticPr fontId="12" type="noConversion"/>
  </si>
  <si>
    <t>데미지효과 베타 적용 시 데미지 스킨이 적용되지 않는 오류</t>
    <phoneticPr fontId="12" type="noConversion"/>
  </si>
  <si>
    <t>https://jiralive.nexon.com/browse/MSKR-53158</t>
  </si>
  <si>
    <t>ko11206ez4398</t>
    <phoneticPr fontId="12" type="noConversion"/>
  </si>
  <si>
    <t>기본 데미지스킨2 적용 시 한글날 데미지스킨 적용 오류</t>
    <phoneticPr fontId="12" type="noConversion"/>
  </si>
  <si>
    <t>https://jiralive.nexon.com/browse/MSKR-53175</t>
  </si>
  <si>
    <t>분해 UI의 일괄분해 시 효과음이 겹쳐 너무 큽니다.</t>
  </si>
  <si>
    <t>#기타</t>
  </si>
  <si>
    <t>순서</t>
    <phoneticPr fontId="12" type="noConversion"/>
  </si>
  <si>
    <t xml:space="preserve">내용 </t>
  </si>
  <si>
    <t>김준영</t>
    <phoneticPr fontId="1" type="noConversion"/>
  </si>
  <si>
    <t>이운식</t>
    <phoneticPr fontId="1" type="noConversion"/>
  </si>
  <si>
    <t>ikaroshoho</t>
    <phoneticPr fontId="1" type="noConversion"/>
  </si>
  <si>
    <t>맵 지형 오류</t>
    <phoneticPr fontId="1" type="noConversion"/>
  </si>
  <si>
    <t>김준영</t>
  </si>
  <si>
    <t>https://jiralive.nexon.com/browse/MSKR-53159</t>
  </si>
  <si>
    <t>정다운</t>
    <phoneticPr fontId="1" type="noConversion"/>
  </si>
  <si>
    <t>양광록</t>
    <phoneticPr fontId="1" type="noConversion"/>
  </si>
  <si>
    <t>kia_lotto@naver.com</t>
    <phoneticPr fontId="1" type="noConversion"/>
  </si>
  <si>
    <t>오류 - 로 아이아스 사용 중 바닥에서 블링크가 동작하지 않음</t>
    <phoneticPr fontId="1" type="noConversion"/>
  </si>
  <si>
    <t>https://jiralive.nexon.com/browse/MSKR-53180</t>
  </si>
  <si>
    <t>이태경</t>
    <phoneticPr fontId="1" type="noConversion"/>
  </si>
  <si>
    <t>서신영</t>
    <phoneticPr fontId="1" type="noConversion"/>
  </si>
  <si>
    <t>테네브리스 일일퀘스트 어센시온 몬스터의 위치가 다 표기</t>
    <phoneticPr fontId="1" type="noConversion"/>
  </si>
  <si>
    <t>이태경</t>
  </si>
  <si>
    <t>https://jiralive.nexon.com/browse/MSKR-53156</t>
    <phoneticPr fontId="1" type="noConversion"/>
  </si>
  <si>
    <t>김혜원</t>
    <phoneticPr fontId="1" type="noConversion"/>
  </si>
  <si>
    <t>장용훈</t>
    <phoneticPr fontId="1" type="noConversion"/>
  </si>
  <si>
    <t>미하일 버터칼 스킬 매크로 버그 관련</t>
    <phoneticPr fontId="1" type="noConversion"/>
  </si>
  <si>
    <t>김혜원</t>
  </si>
  <si>
    <t>https://jiralive.nexon.com/browse/MSKR-53287</t>
  </si>
  <si>
    <t>박준석</t>
    <phoneticPr fontId="1" type="noConversion"/>
  </si>
  <si>
    <t>곽태민</t>
    <phoneticPr fontId="1" type="noConversion"/>
  </si>
  <si>
    <t>qus1021</t>
    <phoneticPr fontId="1" type="noConversion"/>
  </si>
  <si>
    <t>아크의 끝없는 고통 사용중에 의지가 써지지 않습니다</t>
    <phoneticPr fontId="1" type="noConversion"/>
  </si>
  <si>
    <t>박준석</t>
  </si>
  <si>
    <t>https://jiralive.nexon.com/browse/MSKR-53153</t>
    <phoneticPr fontId="1" type="noConversion"/>
  </si>
  <si>
    <t>홍정우</t>
    <phoneticPr fontId="1" type="noConversion"/>
  </si>
  <si>
    <t>남경민</t>
    <phoneticPr fontId="1" type="noConversion"/>
  </si>
  <si>
    <t>shutdown10</t>
    <phoneticPr fontId="1" type="noConversion"/>
  </si>
  <si>
    <t>채집물과 스킬을 거의 동시에 사용하면 스킬의 후딜이 캔슬됩니다.</t>
    <phoneticPr fontId="1" type="noConversion"/>
  </si>
  <si>
    <t>홍정우</t>
  </si>
  <si>
    <t>https://jiralive.nexon.com/browse/MSKR-53155</t>
    <phoneticPr fontId="1" type="noConversion"/>
  </si>
  <si>
    <t>한지원</t>
    <phoneticPr fontId="1" type="noConversion"/>
  </si>
  <si>
    <t>박태영</t>
    <phoneticPr fontId="1" type="noConversion"/>
  </si>
  <si>
    <t>tkdgurwkd456@dltkdgur.co</t>
    <phoneticPr fontId="1" type="noConversion"/>
  </si>
  <si>
    <t>에반 드래곤마스터 버그</t>
  </si>
  <si>
    <t>한지원</t>
  </si>
  <si>
    <t>렉 재현 불가</t>
    <phoneticPr fontId="1" type="noConversion"/>
  </si>
  <si>
    <t>김형종</t>
    <phoneticPr fontId="1" type="noConversion"/>
  </si>
  <si>
    <t>김다인</t>
    <phoneticPr fontId="1" type="noConversion"/>
  </si>
  <si>
    <t>yura496198</t>
    <phoneticPr fontId="1" type="noConversion"/>
  </si>
  <si>
    <t>미하일의 보조무기 소울실드가 정상적으로 검색되지 않는 현상</t>
  </si>
  <si>
    <t>김형종</t>
  </si>
  <si>
    <t>https://jiralive.nexon.com/browse/MSKR-52598</t>
    <phoneticPr fontId="1" type="noConversion"/>
  </si>
  <si>
    <t>전유림</t>
    <phoneticPr fontId="1" type="noConversion"/>
  </si>
  <si>
    <t>soocjh@netian.com</t>
    <phoneticPr fontId="1" type="noConversion"/>
  </si>
  <si>
    <t>적십자</t>
    <phoneticPr fontId="1" type="noConversion"/>
  </si>
  <si>
    <t>전유림</t>
  </si>
  <si>
    <t>https://jiralive.nexon.com/browse/MSKR-50365</t>
    <phoneticPr fontId="1" type="noConversion"/>
  </si>
  <si>
    <t>적십자 취합 지라에 중복 내용이 있음</t>
    <phoneticPr fontId="1" type="noConversion"/>
  </si>
  <si>
    <t>ksr980321</t>
    <phoneticPr fontId="1" type="noConversion"/>
  </si>
  <si>
    <t>에우렐 요정의 숲 요정의 샘 맵 버그</t>
    <phoneticPr fontId="1" type="noConversion"/>
  </si>
  <si>
    <t>이운식</t>
  </si>
  <si>
    <t>https://jiralive.nexon.com/browse/MSKR-53127</t>
    <phoneticPr fontId="1" type="noConversion"/>
  </si>
  <si>
    <t>lapika</t>
    <phoneticPr fontId="1" type="noConversion"/>
  </si>
  <si>
    <t>보스 듄켈이 바인드가 걸렸을때도 특정 패턴을 사용하는것</t>
    <phoneticPr fontId="1" type="noConversion"/>
  </si>
  <si>
    <t>양광록</t>
  </si>
  <si>
    <t>https://jiralive.nexon.com/browse/MSKR-53207</t>
  </si>
  <si>
    <t>defasft</t>
    <phoneticPr fontId="1" type="noConversion"/>
  </si>
  <si>
    <t>에스페라 마을에 메이플 유니온 관련 NPC가 없는 현상</t>
  </si>
  <si>
    <t>https://jiralive.nexon.com/browse/MSKR-53174</t>
    <phoneticPr fontId="1" type="noConversion"/>
  </si>
  <si>
    <t>레헬른 중심가의 NPC 자리 배치에 문제가 있습니다.</t>
    <phoneticPr fontId="1" type="noConversion"/>
  </si>
  <si>
    <t>https://jiralive.nexon.com/browse/MSKR-53169</t>
    <phoneticPr fontId="1" type="noConversion"/>
  </si>
  <si>
    <t>ㄴ 316701, 316702, 316703 댓글 추가 부탁드립니다</t>
    <phoneticPr fontId="1" type="noConversion"/>
  </si>
  <si>
    <t>댓글 추가</t>
    <phoneticPr fontId="1" type="noConversion"/>
  </si>
  <si>
    <t>ㄴ 316706, 316711, 316716, 316718 댓글 추가 부탁드립니다</t>
  </si>
  <si>
    <t>레헬른의 디디모가 화살 묶음 대신 낱개를 중복 판매하는 오류</t>
    <phoneticPr fontId="1" type="noConversion"/>
  </si>
  <si>
    <t>https://jiralive.nexon.com/browse/MSKR-53196</t>
  </si>
  <si>
    <t>관련지라: https://jiralive.nexon.com/browse/MSKR-28400</t>
    <phoneticPr fontId="1" type="noConversion"/>
  </si>
  <si>
    <t>ㄴ 316694 같이 봐주세요</t>
    <phoneticPr fontId="1" type="noConversion"/>
  </si>
  <si>
    <t>(묶어서 올렸습니다)</t>
  </si>
  <si>
    <t>레헬른의 디디모가 외형 되돌리기 이용권을 안 파는 현상</t>
    <phoneticPr fontId="1" type="noConversion"/>
  </si>
  <si>
    <t>https://jiralive.nexon.com/browse/MSKR-53189?filter=-2&amp;jql=project%20%3D%20MSKR%20order%20by%20created%20DESC</t>
  </si>
  <si>
    <t>ㄴ 316695 같이 봐주세요</t>
    <phoneticPr fontId="1" type="noConversion"/>
  </si>
  <si>
    <t>에스페라의 디디모한테서 소비 아이템을 구매할 수 없는 현상</t>
    <phoneticPr fontId="1" type="noConversion"/>
  </si>
  <si>
    <t>https://jiralive.nexon.com/browse/MSKR-53179</t>
    <phoneticPr fontId="1" type="noConversion"/>
  </si>
  <si>
    <t>셀라스의 잡화상점, 창고에 하단 이름이 없습니다.</t>
    <phoneticPr fontId="1" type="noConversion"/>
  </si>
  <si>
    <t>https://jiralive.nexon.com/browse/MSKR-53171</t>
    <phoneticPr fontId="1" type="noConversion"/>
  </si>
  <si>
    <t>ㄴ 316699, 316700 댓글 추가 부탁드립니다</t>
  </si>
  <si>
    <t>댓글 추가</t>
  </si>
  <si>
    <t>ㄴ 316782, 316783, 316785, 316786 댓글 추가 부탁드립니다</t>
    <phoneticPr fontId="1" type="noConversion"/>
  </si>
  <si>
    <t>오르비스행 승강장의 체리가 이동 시간을 안내하지 않는 현상</t>
    <phoneticPr fontId="1" type="noConversion"/>
  </si>
  <si>
    <t>https://jiralive.nexon.com/browse/MSKR-53172</t>
    <phoneticPr fontId="1" type="noConversion"/>
  </si>
  <si>
    <t>ㄴ 316741, 316742, 316743 댓글 추가 부탁드립니다</t>
    <phoneticPr fontId="1" type="noConversion"/>
  </si>
  <si>
    <t>댓글추가</t>
    <phoneticPr fontId="1" type="noConversion"/>
  </si>
  <si>
    <t>ㄴ 316748, 316755, 316756, 316767 , 316771 댓글 추가 부탁드립니다</t>
  </si>
  <si>
    <t>angsnackdee1</t>
    <phoneticPr fontId="1" type="noConversion"/>
  </si>
  <si>
    <t>나이트로드 비전서 마무리 일격 버그</t>
    <phoneticPr fontId="1" type="noConversion"/>
  </si>
  <si>
    <t>주시하는 공포 공격 이펙트랑 헷갈린듯</t>
  </si>
  <si>
    <t>설정 오류 대사</t>
    <phoneticPr fontId="1" type="noConversion"/>
  </si>
  <si>
    <t>https://jiralive.nexon.com/browse/MSKR-53194</t>
  </si>
  <si>
    <t>오르비스 정거장 입구의 이프가 이스를 잘못 안내하고 있습니다.</t>
    <phoneticPr fontId="1" type="noConversion"/>
  </si>
  <si>
    <t>https://jiralive.nexon.com/browse/MSKR-53182</t>
    <phoneticPr fontId="1" type="noConversion"/>
  </si>
  <si>
    <t>dogogi@naver.con</t>
    <phoneticPr fontId="1" type="noConversion"/>
  </si>
  <si>
    <t>세르니움 이후 콤보킬 오류</t>
    <phoneticPr fontId="1" type="noConversion"/>
  </si>
  <si>
    <t>세르니움 맵에서 콤보킬 링크 스킬 정상 적용됨</t>
  </si>
  <si>
    <t>taehyunseol@naver.com</t>
    <phoneticPr fontId="1" type="noConversion"/>
  </si>
  <si>
    <t>패파로 가엔슬을 가면 브금이 안나와요..</t>
    <phoneticPr fontId="1" type="noConversion"/>
  </si>
  <si>
    <t>https://jiralive.nexon.com/browse/MSKR-53185</t>
    <phoneticPr fontId="1" type="noConversion"/>
  </si>
  <si>
    <t>rlawjddns982@naver.com</t>
    <phoneticPr fontId="1" type="noConversion"/>
  </si>
  <si>
    <t>윈드브레이커 하울링 게일 유도기능</t>
    <phoneticPr fontId="1" type="noConversion"/>
  </si>
  <si>
    <t>https://jiralive.nexon.com/browse/MSKR-53191</t>
    <phoneticPr fontId="1" type="noConversion"/>
  </si>
  <si>
    <t>osw0012aa</t>
    <phoneticPr fontId="1" type="noConversion"/>
  </si>
  <si>
    <t>제논이 도약 블링크가 제대로 안됩니다</t>
  </si>
  <si>
    <t>https://jiralive.nexon.com/browse/MSKR-53336</t>
  </si>
  <si>
    <t>gywktlagh</t>
    <phoneticPr fontId="1" type="noConversion"/>
  </si>
  <si>
    <t>메모리 초이스가 아무데서나 써지는 현상</t>
    <phoneticPr fontId="1" type="noConversion"/>
  </si>
  <si>
    <t>https://jiralive.nexon.com/browse/MSKR-51497</t>
  </si>
  <si>
    <t>iov4</t>
    <phoneticPr fontId="1" type="noConversion"/>
  </si>
  <si>
    <t>UI관련 오류 제보합니다.  (1번 소울웨폰UI만 봐주세요)</t>
    <phoneticPr fontId="1" type="noConversion"/>
  </si>
  <si>
    <t>https://jiralive.nexon.com/browse/MSKR-53198</t>
  </si>
  <si>
    <t>qkrrmsgh77777</t>
    <phoneticPr fontId="1" type="noConversion"/>
  </si>
  <si>
    <t>메르세데스 프리토 입장시 엘고꺼짐 버그</t>
    <phoneticPr fontId="1" type="noConversion"/>
  </si>
  <si>
    <t>https://jiralive.nexon.com/browse/MSKR-21489</t>
    <phoneticPr fontId="1" type="noConversion"/>
  </si>
  <si>
    <t>&lt;- 지라에 버그아님 판정</t>
    <phoneticPr fontId="1" type="noConversion"/>
  </si>
  <si>
    <t>문브릿지 퀘스트에 나오는 오즈가 개편 전 외형으로 나오는 오류</t>
    <phoneticPr fontId="1" type="noConversion"/>
  </si>
  <si>
    <t>https://jiralive.nexon.com/browse/MSKR-53281</t>
  </si>
  <si>
    <t>문브릿지 퀘스트에 나오는 이카르트의 이름표 위치가 어색합니다.</t>
    <phoneticPr fontId="1" type="noConversion"/>
  </si>
  <si>
    <t>https://jiralive.nexon.com/browse/MSKR-53193</t>
    <phoneticPr fontId="1" type="noConversion"/>
  </si>
  <si>
    <t>[문브릿지] 난파선 구조 퀘스트 진행탭에 오류가 있습니다.</t>
    <phoneticPr fontId="1" type="noConversion"/>
  </si>
  <si>
    <t>https://jiralive.nexon.com/browse/MSKR-53186</t>
    <phoneticPr fontId="1" type="noConversion"/>
  </si>
  <si>
    <t>kyj95429</t>
    <phoneticPr fontId="1" type="noConversion"/>
  </si>
  <si>
    <t>루시드 2페이즈 돌진 회피 시 피격 이펙트 등장</t>
    <phoneticPr fontId="1" type="noConversion"/>
  </si>
  <si>
    <t>김태현</t>
    <phoneticPr fontId="1" type="noConversion"/>
  </si>
  <si>
    <t>https://jiralive.nexon.com/browse/MSKR-53331</t>
    <phoneticPr fontId="1" type="noConversion"/>
  </si>
  <si>
    <t>문브릿지 퀘스트 연출 중 오즈, 이카르트한테 문제가 있습니다.</t>
    <phoneticPr fontId="1" type="noConversion"/>
  </si>
  <si>
    <t>https://jiralive.nexon.com/browse/MSKR-53201</t>
  </si>
  <si>
    <t>[모라스] 부활의 조짐 2 퀘스트 시작 레벨에 오류가 있습니다.</t>
    <phoneticPr fontId="1" type="noConversion"/>
  </si>
  <si>
    <t>https://jiralive.nexon.com/browse/MSKR-53199</t>
  </si>
  <si>
    <t>lhk06031</t>
    <phoneticPr fontId="1" type="noConversion"/>
  </si>
  <si>
    <t>아직도 남아있는 적십자를 상징하는 붉은 십자가 이미지</t>
    <phoneticPr fontId="1" type="noConversion"/>
  </si>
  <si>
    <t>https://jiralive.nexon.com/browse/MSKR-53187</t>
    <phoneticPr fontId="1" type="noConversion"/>
  </si>
  <si>
    <t>의자 오류</t>
    <phoneticPr fontId="1" type="noConversion"/>
  </si>
  <si>
    <t>https://jiralive.nexon.com/browse/MSKR-53209</t>
  </si>
  <si>
    <t>yawool24</t>
    <phoneticPr fontId="1" type="noConversion"/>
  </si>
  <si>
    <t>아케인 심볼 합칠 때 문구 관련 수정 건의</t>
    <phoneticPr fontId="1" type="noConversion"/>
  </si>
  <si>
    <t>https://jiralive.nexon.com/browse/MSKR-53188</t>
    <phoneticPr fontId="1" type="noConversion"/>
  </si>
  <si>
    <t>1234dpsqj</t>
    <phoneticPr fontId="1" type="noConversion"/>
  </si>
  <si>
    <t>시드 24층 도로시 스크립트 문제</t>
    <phoneticPr fontId="1" type="noConversion"/>
  </si>
  <si>
    <t>도로시 스크립트에 '\' 문자 출력되지 않음 (3회 진행하여 확인)</t>
    <phoneticPr fontId="1" type="noConversion"/>
  </si>
  <si>
    <t>muni7265</t>
    <phoneticPr fontId="1" type="noConversion"/>
  </si>
  <si>
    <t>명성치 획득 오류 건의</t>
    <phoneticPr fontId="1" type="noConversion"/>
  </si>
  <si>
    <t>https://jiralive.nexon.com/browse/MSKR-53335</t>
    <phoneticPr fontId="1" type="noConversion"/>
  </si>
  <si>
    <t>더 시드 보상을 받을 때 해저 2층의 이미지에 오류가 있습니다.</t>
    <phoneticPr fontId="1" type="noConversion"/>
  </si>
  <si>
    <t>https://jiralive.nexon.com/browse/MSKR-53200</t>
  </si>
  <si>
    <t>&lt;- 다인님이 올려주셔서 중복처리 하겠습니다</t>
  </si>
  <si>
    <t>ㄴ 316882 같이 봐주세요</t>
  </si>
  <si>
    <t>팬텀 탤오팬 스킬쿨 비정상적용</t>
    <phoneticPr fontId="1" type="noConversion"/>
  </si>
  <si>
    <t>https://jiralive.nexon.com/browse/MSKR-51184</t>
    <phoneticPr fontId="1" type="noConversion"/>
  </si>
  <si>
    <t>&lt;- 이슈와 중복 이슈</t>
    <phoneticPr fontId="1" type="noConversion"/>
  </si>
  <si>
    <t>astro4913</t>
    <phoneticPr fontId="1" type="noConversion"/>
  </si>
  <si>
    <t>다크나이트 스킬 관련 버그리포팅</t>
    <phoneticPr fontId="1" type="noConversion"/>
  </si>
  <si>
    <t>https://jiralive.nexon.com/browse/MSKR-53213</t>
  </si>
  <si>
    <t>더 시드 14층 미니 게임 진행 중 효과음이 안 들리는 현상</t>
    <phoneticPr fontId="1" type="noConversion"/>
  </si>
  <si>
    <t>https://jiralive.nexon.com/browse/MSKR-53190</t>
    <phoneticPr fontId="1" type="noConversion"/>
  </si>
  <si>
    <t>더 시드 19층에서 플레타가 밧줄에 이상하게 매달리는 오류</t>
    <phoneticPr fontId="1" type="noConversion"/>
  </si>
  <si>
    <t>https://jiralive.nexon.com/browse/MSKR-53183</t>
    <phoneticPr fontId="1" type="noConversion"/>
  </si>
  <si>
    <t>더 시드 39층의 퀴즈에 빠진 자의 퀴즈 정답이 이상합니다.</t>
    <phoneticPr fontId="1" type="noConversion"/>
  </si>
  <si>
    <t>B</t>
    <phoneticPr fontId="1" type="noConversion"/>
  </si>
  <si>
    <t>https://jiralive.nexon.com/browse/MSKR-53332</t>
    <phoneticPr fontId="1" type="noConversion"/>
  </si>
  <si>
    <t>더 시드 39층을 클리어해도 문 창살이 안 열리는 현상</t>
    <phoneticPr fontId="1" type="noConversion"/>
  </si>
  <si>
    <t>https://jiralive.nexon.com/browse/MSKR-53204</t>
  </si>
  <si>
    <t>shuhu</t>
    <phoneticPr fontId="1" type="noConversion"/>
  </si>
  <si>
    <t>기타 자잘한 버그 4개 제보합니다. - 버그4번만 봐주세요</t>
    <phoneticPr fontId="1" type="noConversion"/>
  </si>
  <si>
    <t>https://jiralive.nexon.com/browse/MSKR-53252</t>
  </si>
  <si>
    <t>문브릿지의 잡화 상인이 화살 낱개를 판매하지 않는 현상</t>
    <phoneticPr fontId="1" type="noConversion"/>
  </si>
  <si>
    <t>https://jiralive.nexon.com/browse/MSKR-53254</t>
    <phoneticPr fontId="1" type="noConversion"/>
  </si>
  <si>
    <t>ㄴ 317022</t>
    <phoneticPr fontId="1" type="noConversion"/>
  </si>
  <si>
    <t>위에 한번에 등록했어여</t>
    <phoneticPr fontId="1" type="noConversion"/>
  </si>
  <si>
    <t>jingeo</t>
    <phoneticPr fontId="1" type="noConversion"/>
  </si>
  <si>
    <t>더 시드 해저 27층 윈드 월 오류</t>
  </si>
  <si>
    <t>https://jiralive.nexon.com/browse/MSKR-53279</t>
  </si>
  <si>
    <t>[고통의 미궁] 미궁의 깊이를 아는 자의 대사가 어색합니다.</t>
    <phoneticPr fontId="1" type="noConversion"/>
  </si>
  <si>
    <t>https://jiralive.nexon.com/browse/MSKR-53286</t>
    <phoneticPr fontId="1" type="noConversion"/>
  </si>
  <si>
    <t>미궁의 깊이를 아는 자 퀘스트 진행탭에 오류가 있습니다.</t>
    <phoneticPr fontId="1" type="noConversion"/>
  </si>
  <si>
    <t>https://jiralive.nexon.com/browse/MSKR-53256</t>
    <phoneticPr fontId="1" type="noConversion"/>
  </si>
  <si>
    <t>월드맵에서 달팽이동산에 마우스 오버 시 이상한 설명이 나옵니다.</t>
    <phoneticPr fontId="1" type="noConversion"/>
  </si>
  <si>
    <t>https://jiralive.nexon.com/browse/MSKR-53330</t>
  </si>
  <si>
    <t>cyjvip</t>
    <phoneticPr fontId="1" type="noConversion"/>
  </si>
  <si>
    <t>라라 용맥 스킬 버그</t>
    <phoneticPr fontId="1" type="noConversion"/>
  </si>
  <si>
    <t>https://jiralive.nexon.com/browse/MSKR-53253</t>
  </si>
  <si>
    <t>커닝시티의 미스터 뉴네임의 이름이 가려지는 현상</t>
    <phoneticPr fontId="1" type="noConversion"/>
  </si>
  <si>
    <t>https://jiralive.nexon.com/browse/MSKR-53169</t>
  </si>
  <si>
    <t>MSKR - 53169 에 댓 추가해주세요</t>
  </si>
  <si>
    <t>커닝시티의 몽땅따의 이름표 일부가 맵 오브젝트에 가려지는 현상</t>
    <phoneticPr fontId="1" type="noConversion"/>
  </si>
  <si>
    <t>https://jiralive.nexon.com/browse/MSKR-53257</t>
    <phoneticPr fontId="1" type="noConversion"/>
  </si>
  <si>
    <t>MSKR - 53170 에 댓 추가해주세요</t>
    <phoneticPr fontId="1" type="noConversion"/>
  </si>
  <si>
    <t>리스항구의 골드리치한테 나오는 대사에 맞춤법 오류가 있습니다.</t>
    <phoneticPr fontId="1" type="noConversion"/>
  </si>
  <si>
    <t>댓글 추가(https://jiralive.nexon.com/browse/MSKR-53194)</t>
  </si>
  <si>
    <t>슬리피우드의 메이플 유니온 관련 NPC 이름이 가려지는 현상</t>
    <phoneticPr fontId="1" type="noConversion"/>
  </si>
  <si>
    <t>MSKR-53169 댓글 추가</t>
    <phoneticPr fontId="1" type="noConversion"/>
  </si>
  <si>
    <t>루디브리엄의 소환수 피그미의 이름이 가려지는 현상</t>
    <phoneticPr fontId="1" type="noConversion"/>
  </si>
  <si>
    <t>댓글 추가(MSKR-53169)</t>
    <phoneticPr fontId="1" type="noConversion"/>
  </si>
  <si>
    <t>MSKR - 53169 에 댓 추가해주세요</t>
    <phoneticPr fontId="1" type="noConversion"/>
  </si>
  <si>
    <t>ausido64</t>
    <phoneticPr fontId="1" type="noConversion"/>
  </si>
  <si>
    <t>플레임 위자드의 '버닝 리젼'이 보이지 않는 현상</t>
    <phoneticPr fontId="1" type="noConversion"/>
  </si>
  <si>
    <t>투명도 적용되는게 의도임</t>
    <phoneticPr fontId="1" type="noConversion"/>
  </si>
  <si>
    <t>친구 캐릭터가 미니맵에 표시되지 않는 현상</t>
    <phoneticPr fontId="1" type="noConversion"/>
  </si>
  <si>
    <t>https://jiralive.nexon.com/browse/MSKR-53264</t>
  </si>
  <si>
    <t>핑크빈에서 섀도어의 스틸 스킬의 신비한 물약 위치 오류</t>
    <phoneticPr fontId="1" type="noConversion"/>
  </si>
  <si>
    <t>https://jiralive.nexon.com/browse/MSKR-53255</t>
  </si>
  <si>
    <t>리엔의 잡화 상인 푸리푸리가 화살류 아이템을 팔지 않는 현상</t>
    <phoneticPr fontId="1" type="noConversion"/>
  </si>
  <si>
    <t>https://jiralive.nexon.com/browse/MSKR-53262</t>
    <phoneticPr fontId="1" type="noConversion"/>
  </si>
  <si>
    <t>도심지 암시장의 마얄이 새싹 물약을 판매하지 않는 현상</t>
  </si>
  <si>
    <t>https://jiralive.nexon.com/browse/MSKR-53275</t>
  </si>
  <si>
    <t>MSKR - 53196에 댓 추가해주세요</t>
    <phoneticPr fontId="1" type="noConversion"/>
  </si>
  <si>
    <t>판테온의 노바 고대 보관함 하단 이름이 어색한 현상</t>
    <phoneticPr fontId="1" type="noConversion"/>
  </si>
  <si>
    <t>MSKR-53171 댓글 추가</t>
    <phoneticPr fontId="1" type="noConversion"/>
  </si>
  <si>
    <t>MSKR - 53171에 댓 추가해주세요</t>
    <phoneticPr fontId="1" type="noConversion"/>
  </si>
  <si>
    <t>판테온의 헤라의 하단 이름이 밧줄과 배경에 가려지는 현상</t>
    <phoneticPr fontId="1" type="noConversion"/>
  </si>
  <si>
    <t>헬리시움 탈환 본부의 노바 고대 보관함 하단 이름이 어색한 현상</t>
    <phoneticPr fontId="1" type="noConversion"/>
  </si>
  <si>
    <t>MSKR - 53171에 댓 추가해주세요</t>
  </si>
  <si>
    <t>헬리시움 탈환 본부의 카린의 하단 이름이 어색한 현상</t>
    <phoneticPr fontId="1" type="noConversion"/>
  </si>
  <si>
    <t>댓글 추가 했습니다 (MSKR-53171)</t>
  </si>
  <si>
    <t>MSKR - 53172에 댓 추가해주세요</t>
  </si>
  <si>
    <t>[고통의 미궁] 끝없는 미궁 속 흔적에 오류가 있습니다.</t>
    <phoneticPr fontId="1" type="noConversion"/>
  </si>
  <si>
    <t>https://jiralive.nexon.com/browse/MSKR-53267</t>
  </si>
  <si>
    <t>미하일 퀘스트 연출 장면에서 채팅창이 노출되는 현상</t>
    <phoneticPr fontId="1" type="noConversion"/>
  </si>
  <si>
    <t>https://jiralive.nexon.com/browse/MSKR-53315</t>
    <phoneticPr fontId="1" type="noConversion"/>
  </si>
  <si>
    <t>rian8549</t>
    <phoneticPr fontId="1" type="noConversion"/>
  </si>
  <si>
    <t>고통의 미궁 스토리 스크립트 오타 (사진)</t>
    <phoneticPr fontId="1" type="noConversion"/>
  </si>
  <si>
    <t>https://jiralive.nexon.com/browse/MSKR-53326</t>
  </si>
  <si>
    <t>미하일 튜토리얼의 나인하트의 대사에 맞춤법 오류가 있습니다.</t>
    <phoneticPr fontId="1" type="noConversion"/>
  </si>
  <si>
    <t>ㄴ 317086 ,317089, 317090 , 317091, 317092, 317093, 317094, 317095, 317104</t>
    <phoneticPr fontId="1" type="noConversion"/>
  </si>
  <si>
    <t>MSKR-53313 댓글 추가</t>
    <phoneticPr fontId="1" type="noConversion"/>
  </si>
  <si>
    <t>317086 : 같은 + 것 두 단어라서 띄어쓰는게 원칙이고, ㅅ탈락해서 의문형 어미 -ㄹ걸이 붙었음 / 어문규정 43항에 따라 문제없음
317089 : '뽀얀 참새알' 자체가 해당 아이템의 고유명사(최초 제작자의 의도)라면 표기법 굳이 바꿀 필요 없음
317090/317093 : 퀘스트 포기가능/불가 관련 안내이므로 삭제할 필요 없음
317091 : 않은 + '것'에서 'ㅅ'탈락(뒷말에 이어지기 위해) + 의문형 어미? '-ㄹ걸' 붙어서 띄어쓰는게 맞음
317094/5 : 집단의 우두머리라는 뜻 자체가 '수장'의 의미이며, 메이플 월드의 대표라는 뜻인데, 의미가 틀리지 않아서 수정 필요없음</t>
    <phoneticPr fontId="1" type="noConversion"/>
  </si>
  <si>
    <t>ㄴ  317114, 317115, 317116, 317117, 317118</t>
    <phoneticPr fontId="1" type="noConversion"/>
  </si>
  <si>
    <t>https://jiralive.nexon.com/browse/MSKR-53313</t>
    <phoneticPr fontId="1" type="noConversion"/>
  </si>
  <si>
    <t>317116 : 본용언과 보조용언은 띄어쓰기 노상관
317117 : 지시대명사 '그'와 의존명사 '곳'은 띄어쓰는게 맞음</t>
    <phoneticPr fontId="1" type="noConversion"/>
  </si>
  <si>
    <t>메카닉 서포트 웨이버 지속시간 표기 오류(사진)</t>
    <phoneticPr fontId="1" type="noConversion"/>
  </si>
  <si>
    <t>https://jiralive.nexon.com/browse/MSKR-53334</t>
    <phoneticPr fontId="1" type="noConversion"/>
  </si>
  <si>
    <t>전투 시 하이퍼스텟 UI 투명도 미적용 오류 (사진)</t>
    <phoneticPr fontId="1" type="noConversion"/>
  </si>
  <si>
    <t>https://jiralive.nexon.com/browse/MSKR-53319</t>
  </si>
  <si>
    <t>아란 아드레날린 이펙트가 콤보 800에도 켜지는 오류 (사진)</t>
    <phoneticPr fontId="1" type="noConversion"/>
  </si>
  <si>
    <t>퇴장한 직후 이펙트 보이긴하는데 바로 사라짐</t>
  </si>
  <si>
    <t>소울 어질리티 스킬 상단 설명이 정확하질 않습니다.</t>
    <phoneticPr fontId="1" type="noConversion"/>
  </si>
  <si>
    <t>소울 어질리티 스킬 디스크립션에 최대이속 관련 내용 없다는 리포트 -&gt; 스트링에 해당 내용 자세히 써있고, 최대이속 늘려주는 다른 직업군 디스크립션도 제각각이라 관계 없다고 판단</t>
    <phoneticPr fontId="1" type="noConversion"/>
  </si>
  <si>
    <t>시그너스 기사단 튜토리얼 스크립트에 맞춤법 오류가 있습니다.</t>
    <phoneticPr fontId="1" type="noConversion"/>
  </si>
  <si>
    <t>https://jiralive.nexon.com/browse/MSKR-53329</t>
  </si>
  <si>
    <t>ㄴ 317125, 317126, 317127, 317128</t>
  </si>
  <si>
    <t>https://jiralive.nexon.com/browse/MSKR-53327</t>
  </si>
  <si>
    <t>업적명 띄어쓰기 오타입니다</t>
    <phoneticPr fontId="1" type="noConversion"/>
  </si>
  <si>
    <t>네이버 맞춤법 검사기 기준 '같은 걸'이 맞는 표현입니다.</t>
    <phoneticPr fontId="1" type="noConversion"/>
  </si>
  <si>
    <t>같은 + 것 두 단어라서 띄어쓰는게 원칙이고, ㅅ탈락해서 의문형 어미 -ㄹ걸이 붙었읍니다</t>
    <phoneticPr fontId="1" type="noConversion"/>
  </si>
  <si>
    <t>파티원 아크 캐릭터의 버프 사용으로 자신의 버프가 사라지는 현상</t>
    <phoneticPr fontId="1" type="noConversion"/>
  </si>
  <si>
    <t>https://jiralive.nexon.com/browse/MSKR-53337</t>
    <phoneticPr fontId="1" type="noConversion"/>
  </si>
  <si>
    <t>dalyoung5@naver.com</t>
    <phoneticPr fontId="1" type="noConversion"/>
  </si>
  <si>
    <t>다단히트 보스에서 로얄가드가 안되는버그</t>
    <phoneticPr fontId="1" type="noConversion"/>
  </si>
  <si>
    <t>다른 보스 -&gt; 정보 부족 / 카웅 : 바닥에 던지는게 뭔지 모르겠음.. 파란레이저 3발 쏘는거는 로얄 가드 잘 됨</t>
  </si>
  <si>
    <t>우르스에서 언제나 가드가되는버그</t>
    <phoneticPr fontId="1" type="noConversion"/>
  </si>
  <si>
    <t>몸박 데미지가 있어서 로얄 가드 판정이 됨, 우르스랑 떨어져 있으면 가드 안됨</t>
  </si>
  <si>
    <t>라이트오브 커리지 포션버그</t>
    <phoneticPr fontId="1" type="noConversion"/>
  </si>
  <si>
    <t>https://jiralive.nexon.com/browse/MSKR-50363</t>
    <phoneticPr fontId="1" type="noConversion"/>
  </si>
  <si>
    <t>&lt;&lt; 과 같은 이슈</t>
    <phoneticPr fontId="1" type="noConversion"/>
  </si>
  <si>
    <t>창조의 얄다바오트</t>
    <phoneticPr fontId="1" type="noConversion"/>
  </si>
  <si>
    <t>https://jiralive.nexon.com/browse/MSKR-53325</t>
    <phoneticPr fontId="1" type="noConversion"/>
  </si>
  <si>
    <t>마가티아의 비비의 하단 이름이 밧줄에 가려지는 현상 &lt;MSKR 53169에 댓글 부탁드려요</t>
    <phoneticPr fontId="1" type="noConversion"/>
  </si>
  <si>
    <t>미하일이 에레브에 들어가면 게임이 튕기는 현상</t>
    <phoneticPr fontId="1" type="noConversion"/>
  </si>
  <si>
    <t>재현불가</t>
    <phoneticPr fontId="1" type="noConversion"/>
  </si>
  <si>
    <t>안녕하세요 
메이플 QA팀 000입니다. 
Tver.1.2.142 ~ 143 우수테스터 선발하여 전달 드립니다.
[선발 기준]
1. QA팀 GWMS버그리포트 취합에 포함된 유저 리포팅을 기준으로 유효리포팅 산정
2. 같은 내용의 오류일 경우 가장 빠르게 리포팅한 유저를 선정
3. 각 QA 담당자가 확인 후 리포팅 등록 시 우선 순위에 따라 점수를 부여하며 최종 점수에 따라 우수 테스터 선발
  *  각 우선 순위에 따른 점수 ( S : 10, A : 3, B : 1 )
4. 일부 리포팅 상태에 따라 NEXT UPDATE일 경우 B등급과 동일한 점수 부여
5. 한 컨텐츠에 동일한 등록자가 오타 관련 사항을 나누어 등록하여도 하나로 판단
6. 제시된 양식에 맞게 자세한 재현 스텝을 리포팅한 유저 선발</t>
    <phoneticPr fontId="12" type="noConversion"/>
  </si>
  <si>
    <t>7/21 316528</t>
    <phoneticPr fontId="12" type="noConversion"/>
  </si>
  <si>
    <t>7/22 316673</t>
    <phoneticPr fontId="12" type="noConversion"/>
  </si>
  <si>
    <t>7/25 316885</t>
    <phoneticPr fontId="12" type="noConversion"/>
  </si>
  <si>
    <t>7/26 317063</t>
    <phoneticPr fontId="12" type="noConversion"/>
  </si>
  <si>
    <t>7/27 317140</t>
    <phoneticPr fontId="12" type="noConversion"/>
  </si>
  <si>
    <t>우수테스터 선발 결과</t>
    <phoneticPr fontId="12" type="noConversion"/>
  </si>
  <si>
    <t>담당자</t>
    <phoneticPr fontId="12" type="noConversion"/>
  </si>
  <si>
    <t>항목</t>
    <phoneticPr fontId="12" type="noConversion"/>
  </si>
  <si>
    <t>메이플 ID</t>
    <phoneticPr fontId="12" type="noConversion"/>
  </si>
  <si>
    <t>리포팅 우선 순위 별 개수</t>
    <phoneticPr fontId="12" type="noConversion"/>
  </si>
  <si>
    <t>리포팅 총 점수</t>
    <phoneticPr fontId="12" type="noConversion"/>
  </si>
  <si>
    <t>S</t>
    <phoneticPr fontId="12" type="noConversion"/>
  </si>
  <si>
    <t>A</t>
    <phoneticPr fontId="12" type="noConversion"/>
  </si>
  <si>
    <t>B</t>
    <phoneticPr fontId="12" type="noConversion"/>
  </si>
  <si>
    <t>최우수 테스터</t>
    <phoneticPr fontId="12" type="noConversion"/>
  </si>
  <si>
    <t>우수 테스터(1)</t>
    <phoneticPr fontId="12" type="noConversion"/>
  </si>
  <si>
    <t>우수 테스터(2)</t>
  </si>
  <si>
    <t>우수 테스터(3)</t>
  </si>
  <si>
    <t>우수 테스터(4)</t>
  </si>
  <si>
    <t>우수 테스터(5)</t>
  </si>
  <si>
    <t>우수 테스터(6)</t>
  </si>
  <si>
    <t>준우수 테스터(1)</t>
    <phoneticPr fontId="12" type="noConversion"/>
  </si>
  <si>
    <t>준우수 테스터(2)</t>
  </si>
  <si>
    <t>준우수 테스터(3)</t>
  </si>
  <si>
    <t>준우수 테스터(4)</t>
  </si>
  <si>
    <t>준우수 테스터(5)</t>
  </si>
  <si>
    <t>준우수 테스터(6)</t>
  </si>
  <si>
    <t>준우수 테스터(7)</t>
  </si>
  <si>
    <t>준우수 테스터(8)</t>
  </si>
  <si>
    <t>준우수 테스터(9)</t>
  </si>
  <si>
    <t>준우수 테스터(10)</t>
  </si>
  <si>
    <t>준우수 테스터(11)</t>
  </si>
  <si>
    <t>준우수 테스터(12)</t>
  </si>
  <si>
    <t>준우수 테스터(13)</t>
  </si>
  <si>
    <t>준우수 테스터(14)</t>
  </si>
  <si>
    <t>준우수 테스터(15)</t>
  </si>
  <si>
    <t>준우수 테스터(16)</t>
  </si>
  <si>
    <t>준우수 테스터(17)</t>
  </si>
  <si>
    <t>준우수 테스터(18)</t>
  </si>
  <si>
    <t>준우수 테스터(19)</t>
  </si>
  <si>
    <t>준우수 테스터(20)</t>
  </si>
  <si>
    <t>준우수 테스터(21)</t>
  </si>
  <si>
    <t>준우수 테스터(22)</t>
  </si>
  <si>
    <t>준우수 테스터(23)</t>
  </si>
  <si>
    <t>준우수 테스터(24)</t>
  </si>
  <si>
    <t>준우수 테스터(25)</t>
  </si>
  <si>
    <t>준우수 테스터(26)</t>
  </si>
  <si>
    <t>준우수 테스터(27)</t>
  </si>
  <si>
    <t>준우수 테스터(28)</t>
  </si>
  <si>
    <t>준우수 테스터(29)</t>
  </si>
  <si>
    <t>준우수 테스터(30)</t>
  </si>
  <si>
    <t>준우수 테스터(31)</t>
  </si>
  <si>
    <t>준우수 테스터(32)</t>
  </si>
  <si>
    <t>준우수 테스터(33)</t>
  </si>
  <si>
    <t>준우수 테스터(34)</t>
  </si>
  <si>
    <t>준우수 테스터(35)</t>
  </si>
  <si>
    <t>준우수 테스터(36)</t>
  </si>
  <si>
    <t>준우수 테스터(37)</t>
  </si>
  <si>
    <t>준우수 테스터(38)</t>
  </si>
  <si>
    <t>준우수 테스터(39)</t>
  </si>
  <si>
    <t>준우수 테스터(40)</t>
  </si>
  <si>
    <t>준우수 테스터(41)</t>
  </si>
  <si>
    <t>준우수 테스터(42)</t>
  </si>
  <si>
    <t>준우수 테스터(43)</t>
  </si>
  <si>
    <t>준우수 테스터(44)</t>
  </si>
  <si>
    <t>준우수 테스터(45)</t>
  </si>
  <si>
    <t>준우수 테스터(46)</t>
  </si>
  <si>
    <t>준우수 테스터(47)</t>
  </si>
  <si>
    <t>준우수 테스터(48)</t>
  </si>
  <si>
    <t>준우수 테스터(49)</t>
  </si>
  <si>
    <t>준우수 테스터(50)</t>
  </si>
  <si>
    <t>준우수 테스터(51)</t>
  </si>
  <si>
    <t>준우수 테스터(52)</t>
  </si>
  <si>
    <t>준우수 테스터(53)</t>
  </si>
  <si>
    <t>준우수 테스터(54)</t>
  </si>
  <si>
    <t>준우수 테스터(55)</t>
  </si>
  <si>
    <t>준우수 테스터(56)</t>
  </si>
  <si>
    <t>준우수 테스터(57)</t>
  </si>
  <si>
    <t>준우수 테스터(58)</t>
  </si>
  <si>
    <t>준우수 테스터(59)</t>
  </si>
  <si>
    <t>준우수 테스터(60)</t>
  </si>
  <si>
    <t>준우수 테스터(61)</t>
  </si>
  <si>
    <t>준우수 테스터(62)</t>
  </si>
  <si>
    <t>준우수 테스터(63)</t>
  </si>
  <si>
    <t>준우수 테스터(64)</t>
  </si>
  <si>
    <t>준우수 테스터(65)</t>
  </si>
  <si>
    <t>준우수 테스터(66)</t>
  </si>
  <si>
    <t>준우수 테스터(67)</t>
  </si>
  <si>
    <t>준우수 테스터(68)</t>
  </si>
  <si>
    <t>준우수 테스터(69)</t>
  </si>
  <si>
    <t>준우수 테스터(70)</t>
  </si>
  <si>
    <t>준우수 테스터(71)</t>
  </si>
  <si>
    <t>준우수 테스터(72)</t>
  </si>
  <si>
    <t>준우수 테스터(73)</t>
  </si>
  <si>
    <t>준우수 테스터(74)</t>
  </si>
  <si>
    <t>준우수 테스터(75)</t>
  </si>
  <si>
    <t>*  각 우선 순위에 따른 점수 ( S : 10, A : 3, B : 1 )</t>
    <phoneticPr fontId="12" type="noConversion"/>
  </si>
  <si>
    <t>통합 버그서치 리포트</t>
    <phoneticPr fontId="12" type="noConversion"/>
  </si>
  <si>
    <t>업데이트 버전</t>
    <phoneticPr fontId="12" type="noConversion"/>
  </si>
  <si>
    <t>T.1.2.142 ~ 143</t>
  </si>
  <si>
    <t>우수테스터 선발 일자</t>
    <phoneticPr fontId="12" type="noConversion"/>
  </si>
  <si>
    <t>내용</t>
    <phoneticPr fontId="12" type="noConversion"/>
  </si>
  <si>
    <t>처리여부</t>
    <phoneticPr fontId="12" type="noConversion"/>
  </si>
  <si>
    <t>리포팅 등급</t>
    <phoneticPr fontId="12" type="noConversion"/>
  </si>
  <si>
    <t>등록자</t>
    <phoneticPr fontId="12" type="noConversion"/>
  </si>
  <si>
    <t>글번호</t>
    <phoneticPr fontId="12" type="noConversion"/>
  </si>
  <si>
    <t>QA담당자</t>
    <phoneticPr fontId="12" type="noConversion"/>
  </si>
  <si>
    <t xml:space="preserve">  </t>
    <phoneticPr fontId="12" type="noConversion"/>
  </si>
  <si>
    <t>기타</t>
  </si>
  <si>
    <t>※ 리포팅 등급 : 각 담당자가 JIRA등록 시 선정한 우선 순위 기입</t>
    <phoneticPr fontId="12" type="noConversion"/>
  </si>
  <si>
    <t>※ GWMS : 글번호를 통하여 원본 확인 가능</t>
    <phoneticPr fontId="12" type="noConversion"/>
  </si>
  <si>
    <t>GWMS 문의 통계</t>
    <phoneticPr fontId="12" type="noConversion"/>
  </si>
  <si>
    <t>버 전</t>
    <phoneticPr fontId="12" type="noConversion"/>
  </si>
  <si>
    <t>1.2.138</t>
  </si>
  <si>
    <t>1.2.139</t>
    <phoneticPr fontId="12" type="noConversion"/>
  </si>
  <si>
    <t>1.2.140</t>
    <phoneticPr fontId="12" type="noConversion"/>
  </si>
  <si>
    <t>1.2.141</t>
    <phoneticPr fontId="12" type="noConversion"/>
  </si>
  <si>
    <t>유입 버그</t>
    <phoneticPr fontId="12" type="noConversion"/>
  </si>
  <si>
    <t>유효 버그</t>
    <phoneticPr fontId="12" type="noConversion"/>
  </si>
  <si>
    <t>건의 사항</t>
    <phoneticPr fontId="12" type="noConversion"/>
  </si>
  <si>
    <t>몬스터파크 익스트림 1인 입장 보스 소환 오류</t>
  </si>
  <si>
    <t>익스트림 몬파 제단</t>
  </si>
  <si>
    <t xml:space="preserve">한글 상태일 시 채집키 미작동 </t>
  </si>
  <si>
    <t>[몬파익스] 몬파 입장맵 어색하게 보이는 현상</t>
    <phoneticPr fontId="12" type="noConversion"/>
  </si>
  <si>
    <t>[몬파익스] 경험치 버프(우측상단)가 ui에 가려지는 현상</t>
    <phoneticPr fontId="12" type="noConversion"/>
  </si>
  <si>
    <t>[몬파익스] 몬스터파크 익스트림 오타 및 맞춤법 취합</t>
    <phoneticPr fontId="12" type="noConversion"/>
  </si>
  <si>
    <t>몬스터파크 익스트림</t>
    <phoneticPr fontId="12" type="noConversion"/>
  </si>
  <si>
    <t>몬스터파크  개선</t>
    <phoneticPr fontId="12" type="noConversion"/>
  </si>
  <si>
    <t>[몬파개선] 아르카나 보스 HP 확인요청</t>
    <phoneticPr fontId="12" type="noConversion"/>
  </si>
  <si>
    <t>[몬파개선] 플레임디스차지 스택이 쌓이지 않는 현상</t>
    <phoneticPr fontId="12" type="noConversion"/>
  </si>
  <si>
    <t>[몬파개선] 아르카나 4단계 맵 확인요청</t>
    <phoneticPr fontId="12" type="noConversion"/>
  </si>
  <si>
    <t>사냥 개선</t>
    <phoneticPr fontId="12" type="noConversion"/>
  </si>
  <si>
    <t>다이나믹</t>
    <phoneticPr fontId="12" type="noConversion"/>
  </si>
  <si>
    <t>rlawlsdn322@naver.com</t>
  </si>
  <si>
    <t>ausido64</t>
  </si>
  <si>
    <t>[다이나믹] 불꽃늑대 명칭 관련 확인 요청</t>
    <phoneticPr fontId="12" type="noConversion"/>
  </si>
  <si>
    <t>[다이나믹] 채집키를 문자키에 지정하면 토템 슬래쉬 공격을 할 수 없는 문제</t>
    <phoneticPr fontId="12" type="noConversion"/>
  </si>
  <si>
    <t>[다이나믹] 신규/기존 현상금 사냥꾼 오타 확인 요청</t>
    <phoneticPr fontId="12" type="noConversion"/>
  </si>
  <si>
    <t>[다이나믹] 불꽃늑대 퇴장 시 출력되는 안내에 대한 오타 확인 요청</t>
    <phoneticPr fontId="12" type="noConversion"/>
  </si>
  <si>
    <t>검은마법사 익스트림</t>
    <phoneticPr fontId="12" type="noConversion"/>
  </si>
  <si>
    <t>익스 검마랑 하드 검마 입장 제한 혼돈</t>
  </si>
  <si>
    <t xml:space="preserve">익스 검마 버그리포트 추가사항 </t>
  </si>
  <si>
    <t>비치볼</t>
    <phoneticPr fontId="12" type="noConversion"/>
  </si>
  <si>
    <t>현상금 사냥꾼 포탈 퇴장 후 비치볼 던지기 스킬 표시</t>
  </si>
  <si>
    <t>[비치볼] event_ignition_1.s, 불꽃 축제 안내 (비치볼, 퍼즐) 오타 모음</t>
    <phoneticPr fontId="12" type="noConversion"/>
  </si>
  <si>
    <t>chiu0202</t>
  </si>
  <si>
    <t>어메이징</t>
    <phoneticPr fontId="12" type="noConversion"/>
  </si>
  <si>
    <t>[어메이징] 어메이징 이그니션 오타 모음</t>
    <phoneticPr fontId="12" type="noConversion"/>
  </si>
  <si>
    <t>싸전귀</t>
    <phoneticPr fontId="12" type="noConversion"/>
  </si>
  <si>
    <t>hansegye</t>
  </si>
  <si>
    <t>youdongho</t>
  </si>
  <si>
    <t>gkswldn151@z.com</t>
  </si>
  <si>
    <t>catdogkim2816</t>
  </si>
  <si>
    <t>162eksanwl04@naver.com</t>
  </si>
  <si>
    <t>김혜원</t>
    <phoneticPr fontId="12" type="noConversion"/>
  </si>
  <si>
    <t>코디 프리셋이 상대방의 시점에서는 느리게 적용됨</t>
  </si>
  <si>
    <t>프리셋 마스터라벨 오류</t>
  </si>
  <si>
    <t>코디 프리셋</t>
    <phoneticPr fontId="12" type="noConversion"/>
  </si>
  <si>
    <t>rlaghks1001</t>
  </si>
  <si>
    <t>캐시</t>
    <phoneticPr fontId="12" type="noConversion"/>
  </si>
  <si>
    <t>ksr980321</t>
  </si>
  <si>
    <t>iov4</t>
  </si>
  <si>
    <t>[기타] 메이플 갤럭시 레이저건 49) alert -0 번 동작이 어색한 현상</t>
    <phoneticPr fontId="12" type="noConversion"/>
  </si>
  <si>
    <t>[기타] 쁘띠 신수 펫 더블 클릭 시 캐릭터 정보창 출력 없는 문제</t>
    <phoneticPr fontId="12" type="noConversion"/>
  </si>
  <si>
    <t>기타수정</t>
    <phoneticPr fontId="12" type="noConversion"/>
  </si>
  <si>
    <t>yklan@naver.com</t>
  </si>
  <si>
    <t>ko11206ez4398</t>
  </si>
  <si>
    <t>서신영</t>
  </si>
  <si>
    <t>박태영</t>
  </si>
  <si>
    <t>김다인</t>
  </si>
  <si>
    <t>장용훈</t>
  </si>
  <si>
    <t>남경민</t>
  </si>
  <si>
    <t>김태현</t>
  </si>
  <si>
    <t>ikaroshoho</t>
  </si>
  <si>
    <t>kia_lotto@naver.com</t>
  </si>
  <si>
    <t>shutdown10</t>
  </si>
  <si>
    <t>yura496198</t>
  </si>
  <si>
    <t>lapika</t>
  </si>
  <si>
    <t>taehyunseol@naver.com</t>
  </si>
  <si>
    <t>rlawjddns982@naver.com</t>
  </si>
  <si>
    <t>osw0012aa</t>
  </si>
  <si>
    <t>lhk06031</t>
  </si>
  <si>
    <t>yawool24</t>
  </si>
  <si>
    <t>muni7265</t>
  </si>
  <si>
    <t>astro4913</t>
  </si>
  <si>
    <t>shuhu</t>
  </si>
  <si>
    <t>jingeo</t>
  </si>
  <si>
    <t>cyjvip</t>
  </si>
  <si>
    <t>rian8549</t>
  </si>
  <si>
    <t>dalyoung5@naver.com</t>
  </si>
  <si>
    <t>[싸전귀] 헬레나 스탭 샷 사용 시 맵 지형물에 걸치는 현상</t>
    <phoneticPr fontId="12" type="noConversion"/>
  </si>
  <si>
    <t>[싸전귀] 만지 아바타로 하늘가르기 스킬 사용 시 끝장전 맵으로 이동이 가능한 현상</t>
    <phoneticPr fontId="12" type="noConversion"/>
  </si>
  <si>
    <t>[싸전귀] 랭킹 보상 안내에 오타 존재</t>
    <phoneticPr fontId="12" type="noConversion"/>
  </si>
  <si>
    <t>[MSKR-53154] [싸전귀] 랭킹 점수가 초기화 된 현상</t>
    <phoneticPr fontId="12" type="noConversion"/>
  </si>
  <si>
    <t>[싸전귀] 싸전귀 입장맵에서 칭호가 출력되지 않는 현상</t>
    <phoneticPr fontId="12" type="noConversion"/>
  </si>
  <si>
    <t>[MSKR-53227] [싸전귀] 다단히트 계열의 스킬을 맞으면 공격이 되지 않는 현상</t>
    <phoneticPr fontId="12" type="noConversion"/>
  </si>
  <si>
    <t>[MSKR-53195] [싸전귀] 특정 위치에서 만근퇴 사용 시 피격된 아바타가 무한텔포하는 현상</t>
    <phoneticPr fontId="12" type="noConversion"/>
  </si>
  <si>
    <t>[싸전귀] 싸전귀 시작 후 간헐적으로 기지로 이동하는 현상</t>
    <phoneticPr fontId="12" type="noConversion"/>
  </si>
  <si>
    <t>[MSKR-53173] [싸전귀] 랭킹 보상 안내에 오타 존재</t>
    <phoneticPr fontId="12" type="noConversion"/>
  </si>
  <si>
    <t>[코디프리셋] 메카닉-메탈아머, 와헌-재규어 탑승 상태에서 코디프리셋 이용 불가한 문제</t>
    <phoneticPr fontId="12" type="noConversion"/>
  </si>
  <si>
    <t>[기타] 간혈적으로 기본효과2, 미니기본효과2가 미적용 된다는 동향</t>
    <phoneticPr fontId="12" type="noConversion"/>
  </si>
  <si>
    <t>[기타] 제로 캐릭터로 데미지효과 베타 적용 시 어시스트 데미지 스킨이 적용되지 않는 동향</t>
    <phoneticPr fontId="12" type="noConversion"/>
  </si>
  <si>
    <t>[기타] 새로운 데미지 효과 설정 후 한글날 데미지 스킨 표기가 변경되는 현상</t>
    <phoneticPr fontId="12" type="noConversion"/>
  </si>
  <si>
    <t>[사냥개선] 세계가끝나는곳 2-3 맵빠짐 현상</t>
    <phoneticPr fontId="12" type="noConversion"/>
  </si>
  <si>
    <t>[기타] 미하일, 로 아이아스 사용 상태에서 블링크로 랜덤 이동 불가능한 문제</t>
    <phoneticPr fontId="12" type="noConversion"/>
  </si>
  <si>
    <t>[기타] 퀘스트창의 진행중 탭에 35991 퀘스트의 어센시온 등장 위치 일부가 표기되어 있지 않은 현상</t>
    <phoneticPr fontId="12" type="noConversion"/>
  </si>
  <si>
    <t>[기타] 채집키 사용으로 스킬 후딜을 캔슬할 수 있는 현상</t>
    <phoneticPr fontId="12" type="noConversion"/>
  </si>
  <si>
    <t>[기타] 미하일 특정 스킬 사용 시 매크로 스킬이 발동하지 않는 현상</t>
    <phoneticPr fontId="12" type="noConversion"/>
  </si>
  <si>
    <t>[기타] 요정의 샘(101050020) 맵 우측으로 떨어질 때 맵 이동되지 않는 현상</t>
    <phoneticPr fontId="12" type="noConversion"/>
  </si>
  <si>
    <t>[기타] 듄켈의 검기 패턴에서 바인드에 걸리지만 그대로 검기 패턴이 시전 되는 현상</t>
    <phoneticPr fontId="12" type="noConversion"/>
  </si>
  <si>
    <t>[기타] 에스페라 마을에 메이플 유니온 관련 NPC가 없는 문제</t>
    <phoneticPr fontId="12" type="noConversion"/>
  </si>
  <si>
    <t>[기타] NPC 이름이 맵 지형지물에 가려지는 문제 취합</t>
    <phoneticPr fontId="12" type="noConversion"/>
  </si>
  <si>
    <t>[기타] 레헬른, 모라스 지역의 NPC 디디모가 화살류를 묶음으로 판매하지 않는 현상</t>
    <phoneticPr fontId="12" type="noConversion"/>
  </si>
  <si>
    <t>[기타] 레헬른과 모라스에 위치한 NPC 디디모가 '외형 되돌리기 이용권'을 판매하지 않는 현상</t>
    <phoneticPr fontId="12" type="noConversion"/>
  </si>
  <si>
    <t>[기타] 에스페라 디디모NPC 소비 아이템 판매 관련 건의</t>
    <phoneticPr fontId="12" type="noConversion"/>
  </si>
  <si>
    <t>[기타] NPC 이름 하단 부가설명 오류 취합</t>
    <phoneticPr fontId="12" type="noConversion"/>
  </si>
  <si>
    <t>[기타] 승강장 NPC가 배 이동시간을 안내해주지 않는 현상</t>
    <phoneticPr fontId="12" type="noConversion"/>
  </si>
  <si>
    <t>[기타] 오르비스 정거장 NPC 이프 대사중 일부가 어색하다는 문제</t>
    <phoneticPr fontId="12" type="noConversion"/>
  </si>
  <si>
    <t>[기타] 이스NPC를 '정거장 안내원'으로 안내하는 현상</t>
    <phoneticPr fontId="12" type="noConversion"/>
  </si>
  <si>
    <t>[기타] 가디언 엔젤 슬라임 보스 사냥 중 패스파인더로 렐릭 에볼루션 스킬 사용 시, 다음 패턴 이전까지 BGM이 재생되지 않는 문제</t>
    <phoneticPr fontId="12" type="noConversion"/>
  </si>
  <si>
    <t>[기타] 하울링게일 사용 시 엘리트 보스를 추적하지 않는 현상</t>
    <phoneticPr fontId="12" type="noConversion"/>
  </si>
  <si>
    <t>[기타] 제논 도약-블링크 사용 시 일반 점프-블링크 사용보다 블링크가 늦게 발동되는 현상</t>
    <phoneticPr fontId="12" type="noConversion"/>
  </si>
  <si>
    <t>[기타] 소울 웨폰 UI 클릭시 보스 소울이 아닌 이전/다음 페이지로 이동된다는 문제</t>
    <phoneticPr fontId="12" type="noConversion"/>
  </si>
  <si>
    <t>[기타] 미지의 안개 조사35167 퀘스트 디렉션 내 이카르트 NPC 이름 출력 위치 변경 건의</t>
    <phoneticPr fontId="12" type="noConversion"/>
  </si>
  <si>
    <t>[기타] 35627 난파선구조 퀘스트UI에 클리어 조건이 미출력되는 현상</t>
    <phoneticPr fontId="12" type="noConversion"/>
  </si>
  <si>
    <t>[기타] 루시드 2페이즈 몸박 공격 이펙트 확인 요청</t>
    <phoneticPr fontId="12" type="noConversion"/>
  </si>
  <si>
    <t>[기타] 문브릿지 디렉션 맵 993060073에서 일부 NPC 이미지가 다소 어색한 현상</t>
    <phoneticPr fontId="12" type="noConversion"/>
  </si>
  <si>
    <t>[기타] 퀘스트 [모라스] 부활의 조짐 2 (39080) 시작 가능 레벨이 240 이상으로 안내된다는 문제</t>
    <phoneticPr fontId="12" type="noConversion"/>
  </si>
  <si>
    <t>[기타] 몬스터라이프 상점 판매 아이템에 붉은 십자가 이미지 확인 요청</t>
    <phoneticPr fontId="12" type="noConversion"/>
  </si>
  <si>
    <t>[기타] 의자 거래 속성 통일 확인 요청</t>
    <phoneticPr fontId="12" type="noConversion"/>
  </si>
  <si>
    <t>[기타] 한 번의 다량의 아케인심볼을 성장할 때 출력되는 문구 내용 수정 건의</t>
    <phoneticPr fontId="12" type="noConversion"/>
  </si>
  <si>
    <t>[기타] 명성치 획득 오류 건의</t>
    <phoneticPr fontId="12" type="noConversion"/>
  </si>
  <si>
    <t>[기타] 더 시드 14층 미니게임 진행 중 총기류 격발음이 재생되지 않는 문제</t>
    <phoneticPr fontId="12" type="noConversion"/>
  </si>
  <si>
    <t>[기타] 시드 19층, 특정 밧줄에서 플레타가 어색하게 출력되는 문제</t>
    <phoneticPr fontId="12" type="noConversion"/>
  </si>
  <si>
    <t>[기타] 더시드 39층 17번 문제 답안 확인 요청</t>
    <phoneticPr fontId="12" type="noConversion"/>
  </si>
  <si>
    <t>[기타] 시드 39층을 클리어했을 때 문 이미지가 변경되지 않는 현상</t>
    <phoneticPr fontId="12" type="noConversion"/>
  </si>
  <si>
    <t>[기타] 장비 수리 쿠폰 (2431265) 아이템 이름 내 띄어쓰기가 어색한 문제</t>
    <phoneticPr fontId="12" type="noConversion"/>
  </si>
  <si>
    <t>[기타] 테네브리스 지역 잡화상점에서 화살 1개씩 판매하지 않는 현상</t>
    <phoneticPr fontId="12" type="noConversion"/>
  </si>
  <si>
    <t>[기타] 시드 27층에서 윈드 월의 방어력 표기가 실시간으로 반영되지 않는 현상</t>
    <phoneticPr fontId="12" type="noConversion"/>
  </si>
  <si>
    <t>[기타] 퀘스트 35740 진행 중 출력되는 대사 내 정보 상세 안내 건의</t>
    <phoneticPr fontId="12" type="noConversion"/>
  </si>
  <si>
    <t>[기타] 35740 미궁의 깊이를 아는자, 퀘스트UI에 클리어 조건이 어색하다는 의견</t>
    <phoneticPr fontId="12" type="noConversion"/>
  </si>
  <si>
    <t>[기타] 달팽이 동산 월드맵 마우스 오버시 설명 확인요청</t>
    <phoneticPr fontId="12" type="noConversion"/>
  </si>
  <si>
    <t>[기타] 에델슈타인 비밀광장 일부 맵에서 라라의 용맥이 생성되지 않는 현상</t>
    <phoneticPr fontId="12" type="noConversion"/>
  </si>
  <si>
    <t>[기타] 커닝시티 맵의 몽땅따NPC 이름 일부가 맵에 가려지는 현상</t>
    <phoneticPr fontId="12" type="noConversion"/>
  </si>
  <si>
    <t>[기타] 계정 통합 친구를 수락한 캐릭터가 아닌 계정 내 다른 캐릭터로 오프라인 접속 시 미니맵에 빨간색으로 표시되는 현상</t>
    <phoneticPr fontId="12" type="noConversion"/>
  </si>
  <si>
    <t>[기타] 보스 핑크빈에서 섀도어의 '스틸' 스킬로 인한 회복 물약 드롭 위치가 어색한 현상</t>
    <phoneticPr fontId="12" type="noConversion"/>
  </si>
  <si>
    <t>[기타] 리엔 맵의 푸리푸리NPC 상정에서 화살 아이템 판매하지 않는 현상</t>
    <phoneticPr fontId="12" type="noConversion"/>
  </si>
  <si>
    <t>[기타] 미궁 어딘가(993063026) 맵 특정 구역에서 윗방향키 입력시 텔레포트 이펙트가 노출되는 문제</t>
    <phoneticPr fontId="12" type="noConversion"/>
  </si>
  <si>
    <t>[기타] 미하일 생성 후 첫 디렉션에서 채팅창 출력되는 현상</t>
    <phoneticPr fontId="12" type="noConversion"/>
  </si>
  <si>
    <t>[기타] 출진의 시간(35700) 연출 맵 대사 중 띄어쓰기 오타</t>
    <phoneticPr fontId="12" type="noConversion"/>
  </si>
  <si>
    <t>[기타] 서포트 웨이버의 영향 범위를 벗어났다가 다시 범위 안으로 들어오면 남은 시간이 출력되지 않는 문제</t>
    <phoneticPr fontId="12" type="noConversion"/>
  </si>
  <si>
    <t>[기타] 시그너스 튜토리얼 퀘스트 대사 중 띄어쓰기 오타</t>
    <phoneticPr fontId="12" type="noConversion"/>
  </si>
  <si>
    <t>[기타] 아크, 차지 스펠 엠플리피케이션 버프 사용 시 파티 내에 아크에게 스펠 버프가 덮혀지는 현상</t>
    <phoneticPr fontId="12" type="noConversion"/>
  </si>
  <si>
    <t>[기타] 창조의 아이온 스킬로 창세의 기운 발동 시 이펙트가 뒤늦게 출력되는 현상</t>
    <phoneticPr fontId="12" type="noConversion"/>
  </si>
  <si>
    <t>[기타] 출진! 테네브리스 원정대 연출 맵에서 오즈 이미지가 다른 현상</t>
    <phoneticPr fontId="12" type="noConversion"/>
  </si>
  <si>
    <t>[기타] 다크나이트 비홀더 사용 후 우르스 입장 시 버프 아이콘만 사라지는 현상</t>
    <phoneticPr fontId="12" type="noConversion"/>
  </si>
  <si>
    <t>[기타] 도심지 암시장의 마얄NPC 새싹 물약을 판매하지 않는 현상</t>
    <phoneticPr fontId="12" type="noConversion"/>
  </si>
  <si>
    <t xml:space="preserve">1.2.142~143		</t>
    <phoneticPr fontId="12" type="noConversion"/>
  </si>
  <si>
    <t>1.2.144</t>
    <phoneticPr fontId="12" type="noConversion"/>
  </si>
  <si>
    <t>317211~316421</t>
    <phoneticPr fontId="12" type="noConversion"/>
  </si>
  <si>
    <t>필터함수</t>
    <phoneticPr fontId="12" type="noConversion"/>
  </si>
  <si>
    <t>점수 S=10, A=3, B=1</t>
    <phoneticPr fontId="12" type="noConversion"/>
  </si>
  <si>
    <t>합계</t>
    <phoneticPr fontId="12" type="noConversion"/>
  </si>
  <si>
    <r>
      <t>B</t>
    </r>
    <r>
      <rPr>
        <b/>
        <sz val="9"/>
        <color theme="2" tint="-9.9978637043366805E-2"/>
        <rFont val="맑은 고딕"/>
        <family val="3"/>
        <charset val="129"/>
        <scheme val="minor"/>
      </rPr>
      <t>_</t>
    </r>
    <phoneticPr fontId="12" type="noConversion"/>
  </si>
  <si>
    <r>
      <t>A</t>
    </r>
    <r>
      <rPr>
        <b/>
        <sz val="9"/>
        <color theme="3" tint="0.79998168889431442"/>
        <rFont val="맑은 고딕"/>
        <family val="3"/>
        <charset val="129"/>
        <scheme val="minor"/>
      </rPr>
      <t>_</t>
    </r>
    <phoneticPr fontId="12" type="noConversion"/>
  </si>
  <si>
    <t>중복제거</t>
    <phoneticPr fontId="12" type="noConversion"/>
  </si>
  <si>
    <t>결과(내림차순)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</si>
</sst>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</font>
    <font>
      <b/>
      <sz val="9"/>
      <color indexed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color theme="0" tint="-0.499984740745262"/>
      <name val="맑은 고딕"/>
      <family val="2"/>
      <charset val="129"/>
      <scheme val="minor"/>
    </font>
    <font>
      <sz val="11"/>
      <color rgb="FF172B4D"/>
      <name val="Segoe UI"/>
      <family val="2"/>
    </font>
    <font>
      <sz val="9"/>
      <color rgb="FFFF000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9"/>
      <color theme="3" tint="0.79998168889431442"/>
      <name val="맑은 고딕"/>
      <family val="3"/>
      <charset val="129"/>
      <scheme val="minor"/>
    </font>
    <font>
      <b/>
      <sz val="9"/>
      <color theme="2" tint="-9.9978637043366805E-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8" fillId="0" borderId="1" xfId="1" applyFont="1" applyBorder="1">
      <alignment vertical="center"/>
    </xf>
    <xf numFmtId="0" fontId="9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7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2" xfId="0" applyFont="1" applyBorder="1" applyProtection="1">
      <alignment vertical="center"/>
      <protection locked="0"/>
    </xf>
    <xf numFmtId="0" fontId="14" fillId="0" borderId="3" xfId="0" applyFont="1" applyBorder="1" applyAlignment="1" applyProtection="1">
      <alignment vertical="center" wrapText="1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Protection="1">
      <alignment vertical="center"/>
      <protection locked="0"/>
    </xf>
    <xf numFmtId="0" fontId="14" fillId="0" borderId="4" xfId="0" applyFont="1" applyBorder="1" applyProtection="1">
      <alignment vertical="center"/>
      <protection locked="0"/>
    </xf>
    <xf numFmtId="0" fontId="14" fillId="0" borderId="5" xfId="0" applyFont="1" applyBorder="1" applyProtection="1">
      <alignment vertical="center"/>
      <protection locked="0"/>
    </xf>
    <xf numFmtId="0" fontId="14" fillId="0" borderId="8" xfId="0" applyFont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14" fillId="6" borderId="1" xfId="0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7" fillId="0" borderId="0" xfId="0" applyFont="1" applyProtection="1">
      <alignment vertical="center"/>
      <protection locked="0"/>
    </xf>
    <xf numFmtId="0" fontId="14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7" borderId="9" xfId="0" applyFont="1" applyFill="1" applyBorder="1" applyProtection="1">
      <alignment vertical="center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8" fillId="0" borderId="0" xfId="0" applyFont="1">
      <alignment vertical="center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Protection="1">
      <alignment vertical="center"/>
      <protection locked="0"/>
    </xf>
    <xf numFmtId="0" fontId="14" fillId="0" borderId="17" xfId="0" applyFont="1" applyBorder="1" applyAlignment="1" applyProtection="1">
      <alignment vertical="center" wrapText="1"/>
      <protection locked="0"/>
    </xf>
    <xf numFmtId="0" fontId="15" fillId="0" borderId="17" xfId="0" applyFont="1" applyBorder="1" applyAlignment="1" applyProtection="1">
      <alignment vertical="center" wrapText="1"/>
      <protection locked="0"/>
    </xf>
    <xf numFmtId="0" fontId="14" fillId="0" borderId="17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14" fillId="0" borderId="17" xfId="0" applyFont="1" applyBorder="1" applyProtection="1">
      <alignment vertical="center"/>
      <protection locked="0"/>
    </xf>
    <xf numFmtId="0" fontId="14" fillId="0" borderId="18" xfId="0" applyFont="1" applyBorder="1" applyProtection="1">
      <alignment vertical="center"/>
      <protection locked="0"/>
    </xf>
    <xf numFmtId="3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left" vertical="center"/>
    </xf>
    <xf numFmtId="0" fontId="20" fillId="0" borderId="1" xfId="1" applyFont="1" applyBorder="1">
      <alignment vertical="center"/>
    </xf>
    <xf numFmtId="0" fontId="15" fillId="0" borderId="1" xfId="1" applyFont="1" applyBorder="1">
      <alignment vertical="center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6" fillId="2" borderId="19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4" fillId="0" borderId="22" xfId="0" applyFont="1" applyBorder="1">
      <alignment vertical="center"/>
    </xf>
    <xf numFmtId="0" fontId="5" fillId="0" borderId="9" xfId="0" applyFont="1" applyBorder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21" xfId="0" applyFont="1" applyBorder="1">
      <alignment vertical="center"/>
    </xf>
    <xf numFmtId="0" fontId="14" fillId="0" borderId="22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4" fillId="0" borderId="24" xfId="0" applyFont="1" applyBorder="1">
      <alignment vertical="center"/>
    </xf>
    <xf numFmtId="0" fontId="20" fillId="0" borderId="19" xfId="1" applyFont="1" applyBorder="1">
      <alignment vertical="center"/>
    </xf>
    <xf numFmtId="0" fontId="15" fillId="0" borderId="19" xfId="1" applyFont="1" applyBorder="1">
      <alignment vertical="center"/>
    </xf>
    <xf numFmtId="176" fontId="5" fillId="0" borderId="20" xfId="0" applyNumberFormat="1" applyFont="1" applyBorder="1" applyAlignment="1">
      <alignment horizontal="center" vertical="center" wrapText="1"/>
    </xf>
    <xf numFmtId="0" fontId="23" fillId="0" borderId="1" xfId="0" applyFont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0" fontId="23" fillId="0" borderId="0" xfId="0" applyFont="1" applyAlignment="1" applyProtection="1">
      <alignment horizontal="center" vertical="center"/>
      <protection locked="0"/>
    </xf>
    <xf numFmtId="0" fontId="24" fillId="0" borderId="0" xfId="0" applyFont="1">
      <alignment vertical="center"/>
    </xf>
    <xf numFmtId="0" fontId="24" fillId="0" borderId="0" xfId="0" applyFont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horizontal="center" vertical="center" wrapText="1"/>
      <protection locked="0"/>
    </xf>
    <xf numFmtId="0" fontId="25" fillId="7" borderId="9" xfId="0" applyFont="1" applyFill="1" applyBorder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horizontal="center" vertical="center"/>
      <protection locked="0"/>
    </xf>
    <xf numFmtId="0" fontId="22" fillId="0" borderId="15" xfId="0" applyFont="1" applyBorder="1" applyAlignment="1">
      <alignment horizontal="center" vertical="center"/>
    </xf>
    <xf numFmtId="0" fontId="24" fillId="0" borderId="0" xfId="0" applyFont="1" applyAlignment="1" applyProtection="1">
      <alignment horizontal="center" vertical="center" wrapText="1"/>
      <protection locked="0"/>
    </xf>
    <xf numFmtId="0" fontId="23" fillId="0" borderId="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  <protection locked="0"/>
    </xf>
    <xf numFmtId="0" fontId="3" fillId="7" borderId="6" xfId="0" applyFont="1" applyFill="1" applyBorder="1" applyAlignment="1" applyProtection="1">
      <alignment horizontal="center" vertical="center"/>
      <protection locked="0"/>
    </xf>
    <xf numFmtId="0" fontId="23" fillId="0" borderId="1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7" fillId="0" borderId="1" xfId="2" applyBorder="1">
      <alignment vertical="center"/>
    </xf>
    <xf numFmtId="0" fontId="8" fillId="0" borderId="0" xfId="1" applyFont="1" applyAlignment="1">
      <alignment vertical="center" wrapText="1"/>
    </xf>
    <xf numFmtId="0" fontId="7" fillId="0" borderId="0" xfId="1">
      <alignment vertical="center"/>
    </xf>
    <xf numFmtId="0" fontId="5" fillId="0" borderId="1" xfId="0" applyFont="1" applyBorder="1" applyAlignment="1">
      <alignment vertical="center" wrapText="1"/>
    </xf>
    <xf numFmtId="0" fontId="15" fillId="4" borderId="1" xfId="1" applyFont="1" applyFill="1" applyBorder="1">
      <alignment vertical="center"/>
    </xf>
    <xf numFmtId="0" fontId="7" fillId="4" borderId="1" xfId="2" applyFill="1" applyBorder="1">
      <alignment vertical="center"/>
    </xf>
    <xf numFmtId="0" fontId="11" fillId="4" borderId="1" xfId="1" applyFont="1" applyFill="1" applyBorder="1">
      <alignment vertical="center"/>
    </xf>
    <xf numFmtId="0" fontId="7" fillId="0" borderId="0" xfId="1" applyFill="1" applyBorder="1">
      <alignment vertical="center"/>
    </xf>
    <xf numFmtId="0" fontId="15" fillId="0" borderId="1" xfId="1" applyFont="1" applyBorder="1" applyAlignment="1">
      <alignment vertical="center" wrapText="1"/>
    </xf>
    <xf numFmtId="0" fontId="7" fillId="8" borderId="0" xfId="1" applyFill="1" applyAlignment="1">
      <alignment vertical="center" wrapText="1"/>
    </xf>
    <xf numFmtId="0" fontId="8" fillId="0" borderId="20" xfId="1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5" fillId="0" borderId="15" xfId="0" applyFont="1" applyBorder="1">
      <alignment vertical="center"/>
    </xf>
    <xf numFmtId="0" fontId="5" fillId="4" borderId="15" xfId="0" applyFont="1" applyFill="1" applyBorder="1">
      <alignment vertical="center"/>
    </xf>
    <xf numFmtId="0" fontId="5" fillId="0" borderId="21" xfId="0" applyFont="1" applyBorder="1" applyAlignment="1">
      <alignment horizontal="left" vertical="center"/>
    </xf>
    <xf numFmtId="0" fontId="9" fillId="8" borderId="20" xfId="1" applyFont="1" applyFill="1" applyBorder="1" applyAlignment="1">
      <alignment horizontal="left" vertical="center" wrapText="1"/>
    </xf>
    <xf numFmtId="0" fontId="25" fillId="7" borderId="9" xfId="0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  <protection locked="0"/>
    </xf>
    <xf numFmtId="0" fontId="22" fillId="0" borderId="0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9" borderId="0" xfId="0" applyFill="1">
      <alignment vertical="center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15" fillId="6" borderId="9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0" borderId="9" xfId="0" applyFont="1" applyBorder="1" applyAlignment="1" applyProtection="1">
      <alignment vertical="center"/>
      <protection locked="0"/>
    </xf>
    <xf numFmtId="0" fontId="14" fillId="0" borderId="14" xfId="0" applyFont="1" applyBorder="1" applyAlignment="1" applyProtection="1">
      <alignment vertical="center"/>
      <protection locked="0"/>
    </xf>
    <xf numFmtId="0" fontId="14" fillId="0" borderId="15" xfId="0" applyFont="1" applyBorder="1" applyAlignment="1" applyProtection="1">
      <alignment vertical="center"/>
      <protection locked="0"/>
    </xf>
    <xf numFmtId="0" fontId="24" fillId="0" borderId="9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3" fillId="7" borderId="9" xfId="0" applyFont="1" applyFill="1" applyBorder="1" applyAlignment="1" applyProtection="1">
      <alignment horizontal="center" vertical="center" wrapText="1"/>
      <protection locked="0"/>
    </xf>
    <xf numFmtId="0" fontId="3" fillId="7" borderId="14" xfId="0" applyFont="1" applyFill="1" applyBorder="1" applyAlignment="1" applyProtection="1">
      <alignment horizontal="center" vertical="center" wrapText="1"/>
      <protection locked="0"/>
    </xf>
    <xf numFmtId="0" fontId="3" fillId="7" borderId="15" xfId="0" applyFont="1" applyFill="1" applyBorder="1" applyAlignment="1" applyProtection="1">
      <alignment horizontal="center" vertical="center" wrapText="1"/>
      <protection locked="0"/>
    </xf>
    <xf numFmtId="0" fontId="25" fillId="7" borderId="9" xfId="0" applyFont="1" applyFill="1" applyBorder="1" applyAlignment="1" applyProtection="1">
      <alignment horizontal="center" vertical="center"/>
      <protection locked="0"/>
    </xf>
    <xf numFmtId="0" fontId="25" fillId="7" borderId="15" xfId="0" applyFont="1" applyFill="1" applyBorder="1" applyAlignment="1" applyProtection="1">
      <alignment horizontal="center" vertical="center"/>
      <protection locked="0"/>
    </xf>
    <xf numFmtId="0" fontId="3" fillId="6" borderId="9" xfId="0" applyFont="1" applyFill="1" applyBorder="1" applyAlignment="1" applyProtection="1">
      <alignment horizontal="center" vertical="center"/>
      <protection locked="0"/>
    </xf>
    <xf numFmtId="0" fontId="3" fillId="6" borderId="15" xfId="0" applyFont="1" applyFill="1" applyBorder="1" applyAlignment="1" applyProtection="1">
      <alignment horizontal="center" vertical="center"/>
      <protection locked="0"/>
    </xf>
    <xf numFmtId="31" fontId="14" fillId="0" borderId="9" xfId="0" applyNumberFormat="1" applyFont="1" applyBorder="1" applyAlignment="1">
      <alignment horizontal="center" vertical="center"/>
    </xf>
    <xf numFmtId="31" fontId="14" fillId="0" borderId="14" xfId="0" applyNumberFormat="1" applyFont="1" applyBorder="1" applyAlignment="1">
      <alignment horizontal="center" vertical="center"/>
    </xf>
    <xf numFmtId="31" fontId="14" fillId="0" borderId="15" xfId="0" applyNumberFormat="1" applyFont="1" applyBorder="1" applyAlignment="1">
      <alignment horizontal="center" vertical="center"/>
    </xf>
    <xf numFmtId="0" fontId="3" fillId="7" borderId="9" xfId="0" applyFont="1" applyFill="1" applyBorder="1" applyAlignment="1" applyProtection="1">
      <alignment horizontal="center" vertical="center"/>
      <protection locked="0"/>
    </xf>
    <xf numFmtId="0" fontId="3" fillId="7" borderId="15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5" fillId="6" borderId="6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6" fillId="5" borderId="6" xfId="0" applyFont="1" applyFill="1" applyBorder="1" applyAlignment="1" applyProtection="1">
      <alignment horizontal="center" vertical="center"/>
      <protection locked="0"/>
    </xf>
    <xf numFmtId="0" fontId="16" fillId="5" borderId="7" xfId="0" applyFont="1" applyFill="1" applyBorder="1" applyAlignment="1" applyProtection="1">
      <alignment horizontal="center" vertical="center"/>
      <protection locked="0"/>
    </xf>
    <xf numFmtId="0" fontId="16" fillId="5" borderId="10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5" xfId="0" applyFont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0" fontId="3" fillId="7" borderId="7" xfId="0" applyFont="1" applyFill="1" applyBorder="1" applyAlignment="1" applyProtection="1">
      <alignment horizontal="center" vertical="center"/>
      <protection locked="0"/>
    </xf>
    <xf numFmtId="0" fontId="3" fillId="7" borderId="10" xfId="0" applyFont="1" applyFill="1" applyBorder="1" applyAlignment="1" applyProtection="1">
      <alignment horizontal="center" vertical="center"/>
      <protection locked="0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6" fillId="5" borderId="11" xfId="0" applyFont="1" applyFill="1" applyBorder="1" applyAlignment="1" applyProtection="1">
      <alignment horizontal="center" vertical="center"/>
      <protection locked="0"/>
    </xf>
    <xf numFmtId="0" fontId="16" fillId="5" borderId="13" xfId="0" applyFont="1" applyFill="1" applyBorder="1" applyAlignment="1" applyProtection="1">
      <alignment horizontal="center" vertical="center"/>
      <protection locked="0"/>
    </xf>
    <xf numFmtId="0" fontId="16" fillId="5" borderId="12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6" fillId="5" borderId="9" xfId="0" applyFont="1" applyFill="1" applyBorder="1" applyAlignment="1" applyProtection="1">
      <alignment horizontal="center" vertical="center"/>
      <protection locked="0"/>
    </xf>
    <xf numFmtId="0" fontId="16" fillId="5" borderId="14" xfId="0" applyFont="1" applyFill="1" applyBorder="1" applyAlignment="1" applyProtection="1">
      <alignment horizontal="center" vertical="center"/>
      <protection locked="0"/>
    </xf>
    <xf numFmtId="0" fontId="16" fillId="5" borderId="15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24" fillId="0" borderId="0" xfId="0" applyFont="1" applyBorder="1" applyAlignment="1">
      <alignment horizontal="center" vertical="center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</cellXfs>
  <cellStyles count="3">
    <cellStyle name="표준" xfId="0" builtinId="0"/>
    <cellStyle name="하이퍼링크" xfId="2" builtinId="8"/>
    <cellStyle name="Hyperlink" xfId="1" xr:uid="{00000000-000B-0000-0000-000008000000}"/>
  </cellStyles>
  <dxfs count="787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 val="0"/>
        <i val="0"/>
        <color auto="1"/>
      </font>
      <fill>
        <patternFill>
          <bgColor theme="6"/>
        </patternFill>
      </fill>
    </dxf>
    <dxf>
      <font>
        <color rgb="FFFF0000"/>
      </font>
      <fill>
        <patternFill patternType="solid">
          <bgColor theme="5" tint="0.59996337778862885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lor theme="9"/>
      </font>
      <fill>
        <patternFill>
          <bgColor theme="6" tint="0.79998168889431442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condense val="0"/>
        <extend val="0"/>
        <color indexed="17"/>
      </font>
      <fill>
        <patternFill patternType="solid">
          <bgColor theme="6" tint="0.79998168889431442"/>
        </patternFill>
      </fill>
    </dxf>
    <dxf>
      <font>
        <b/>
        <i val="0"/>
        <condense val="0"/>
        <extend val="0"/>
        <color indexed="10"/>
      </font>
      <fill>
        <patternFill>
          <bgColor theme="5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7864F4D7-D349-48B5-8070-CB7EB3FE833E}"/>
            </a:ext>
            <a:ext uri="{147F2762-F138-4A5C-976F-8EAC2B608ADB}">
              <a16:predDERef xmlns:a16="http://schemas.microsoft.com/office/drawing/2014/main" pred="{6F6291B2-52C3-4892-8557-2515A14F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6A338FEA-16D7-4CDF-B371-FD66A555922B}"/>
            </a:ext>
            <a:ext uri="{147F2762-F138-4A5C-976F-8EAC2B608ADB}">
              <a16:predDERef xmlns:a16="http://schemas.microsoft.com/office/drawing/2014/main" pred="{7864F4D7-D349-48B5-8070-CB7EB3F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44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FCF6603B-9189-439B-B652-83571A6A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B74EE92-1410-4CFD-A27E-C0ED79601577}"/>
            </a:ext>
            <a:ext uri="{147F2762-F138-4A5C-976F-8EAC2B608ADB}">
              <a16:predDERef xmlns:a16="http://schemas.microsoft.com/office/drawing/2014/main" pred="{FCF6603B-9189-439B-B652-83571A6A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55D71496-F03E-4551-82D7-6D75D75641F7}"/>
            </a:ext>
            <a:ext uri="{147F2762-F138-4A5C-976F-8EAC2B608ADB}">
              <a16:predDERef xmlns:a16="http://schemas.microsoft.com/office/drawing/2014/main" pred="{3B74EE92-1410-4CFD-A27E-C0ED7960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0" cy="142875"/>
    <xdr:pic>
      <xdr:nvPicPr>
        <xdr:cNvPr id="5" name="그림 2">
          <a:extLst>
            <a:ext uri="{FF2B5EF4-FFF2-40B4-BE49-F238E27FC236}">
              <a16:creationId xmlns:a16="http://schemas.microsoft.com/office/drawing/2014/main" id="{310ED75E-AF6A-4C5B-A1A8-99E82E39B144}"/>
            </a:ext>
            <a:ext uri="{147F2762-F138-4A5C-976F-8EAC2B608ADB}">
              <a16:predDERef xmlns:a16="http://schemas.microsoft.com/office/drawing/2014/main" pred="{55D71496-F03E-4551-82D7-6D75D756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63055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3277CF99-3195-4A2E-B0A3-7AB98A5AD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4330AA64-4C3B-4B03-9FD9-6DB827269D12}"/>
            </a:ext>
            <a:ext uri="{147F2762-F138-4A5C-976F-8EAC2B608ADB}">
              <a16:predDERef xmlns:a16="http://schemas.microsoft.com/office/drawing/2014/main" pred="{3277CF99-3195-4A2E-B0A3-7AB98A5AD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78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B1C7FB17-AC36-46C6-8C17-DF132152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31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F3C03F2-E9BC-40F3-B695-765365999273}"/>
            </a:ext>
            <a:ext uri="{147F2762-F138-4A5C-976F-8EAC2B608ADB}">
              <a16:predDERef xmlns:a16="http://schemas.microsoft.com/office/drawing/2014/main" pred="{B1C7FB17-AC36-46C6-8C17-DF132152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25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3EB43FBE-12AE-4E6F-BA18-36E353511338}"/>
            </a:ext>
            <a:ext uri="{147F2762-F138-4A5C-976F-8EAC2B608ADB}">
              <a16:predDERef xmlns:a16="http://schemas.microsoft.com/office/drawing/2014/main" pred="{3F3C03F2-E9BC-40F3-B695-76536599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77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8CCFC238-9053-4CC7-B51E-E7D8758D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C6821448-8F0F-4E03-9781-7B7F62CFA4B4}"/>
            </a:ext>
            <a:ext uri="{147F2762-F138-4A5C-976F-8EAC2B608ADB}">
              <a16:predDERef xmlns:a16="http://schemas.microsoft.com/office/drawing/2014/main" pred="{8CCFC238-9053-4CC7-B51E-E7D8758D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90C0310C-38DA-4EFF-B47D-A3163B859707}"/>
            </a:ext>
            <a:ext uri="{147F2762-F138-4A5C-976F-8EAC2B608ADB}">
              <a16:predDERef xmlns:a16="http://schemas.microsoft.com/office/drawing/2014/main" pred="{C6821448-8F0F-4E03-9781-7B7F62CF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21349718-97BD-478E-A6F8-EFDB74699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0C0592F8-85EE-4286-93A5-1FB0470AE2BC}"/>
            </a:ext>
            <a:ext uri="{147F2762-F138-4A5C-976F-8EAC2B608ADB}">
              <a16:predDERef xmlns:a16="http://schemas.microsoft.com/office/drawing/2014/main" pred="{21349718-97BD-478E-A6F8-EFDB74699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30ACB36D-64A1-4DB2-8CD9-16E7D3A507C3}"/>
            </a:ext>
            <a:ext uri="{147F2762-F138-4A5C-976F-8EAC2B608ADB}">
              <a16:predDERef xmlns:a16="http://schemas.microsoft.com/office/drawing/2014/main" pred="{0C0592F8-85EE-4286-93A5-1FB0470AE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78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F8D24358-8049-4B1A-AD74-CE437626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1E169F8-7563-47E5-8181-103B8F463464}"/>
            </a:ext>
            <a:ext uri="{147F2762-F138-4A5C-976F-8EAC2B608ADB}">
              <a16:predDERef xmlns:a16="http://schemas.microsoft.com/office/drawing/2014/main" pred="{F8D24358-8049-4B1A-AD74-CE437626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E76D637A-1810-45AB-ABE9-57E918867EE4}"/>
            </a:ext>
            <a:ext uri="{147F2762-F138-4A5C-976F-8EAC2B608ADB}">
              <a16:predDERef xmlns:a16="http://schemas.microsoft.com/office/drawing/2014/main" pred="{31E169F8-7563-47E5-8181-103B8F46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6FE321A6-5D70-4C1D-BBD8-0376BCDA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77D55AB4-7ED3-40E6-BF5F-07FB8C490806}"/>
            </a:ext>
            <a:ext uri="{147F2762-F138-4A5C-976F-8EAC2B608ADB}">
              <a16:predDERef xmlns:a16="http://schemas.microsoft.com/office/drawing/2014/main" pred="{6FE321A6-5D70-4C1D-BBD8-0376BCDA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7C1CEFA6-254C-4701-A360-07700D82AA0B}"/>
            </a:ext>
            <a:ext uri="{147F2762-F138-4A5C-976F-8EAC2B608ADB}">
              <a16:predDERef xmlns:a16="http://schemas.microsoft.com/office/drawing/2014/main" pred="{77D55AB4-7ED3-40E6-BF5F-07FB8C49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8EF09C0B-15E1-4E92-A67A-01D9E7DC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91580875-4C06-4113-9EB4-D20E6036B18A}"/>
            </a:ext>
            <a:ext uri="{147F2762-F138-4A5C-976F-8EAC2B608ADB}">
              <a16:predDERef xmlns:a16="http://schemas.microsoft.com/office/drawing/2014/main" pred="{8EF09C0B-15E1-4E92-A67A-01D9E7DC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41589F8F-65AE-4FE3-A79D-4288DE07EA7F}"/>
            </a:ext>
            <a:ext uri="{147F2762-F138-4A5C-976F-8EAC2B608ADB}">
              <a16:predDERef xmlns:a16="http://schemas.microsoft.com/office/drawing/2014/main" pred="{91580875-4C06-4113-9EB4-D20E6036B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A12D2793-E25E-44B1-8E46-A2A40FD5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481F2F08-CC9E-4472-A004-70FA2D677384}"/>
            </a:ext>
            <a:ext uri="{147F2762-F138-4A5C-976F-8EAC2B608ADB}">
              <a16:predDERef xmlns:a16="http://schemas.microsoft.com/office/drawing/2014/main" pred="{A12D2793-E25E-44B1-8E46-A2A40FD5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E702E9B5-AC1D-48A6-8AB5-3B94FB42C84F}"/>
            </a:ext>
            <a:ext uri="{147F2762-F138-4A5C-976F-8EAC2B608ADB}">
              <a16:predDERef xmlns:a16="http://schemas.microsoft.com/office/drawing/2014/main" pred="{481F2F08-CC9E-4472-A004-70FA2D67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564A6CD6-13E3-4F08-889C-7349C191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B8CDEB50-9FBF-4AF6-BDB5-DFC6995BC854}"/>
            </a:ext>
            <a:ext uri="{147F2762-F138-4A5C-976F-8EAC2B608ADB}">
              <a16:predDERef xmlns:a16="http://schemas.microsoft.com/office/drawing/2014/main" pred="{564A6CD6-13E3-4F08-889C-7349C191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DA37B5F9-7413-4535-AD6D-18C6812D8705}"/>
            </a:ext>
            <a:ext uri="{147F2762-F138-4A5C-976F-8EAC2B608ADB}">
              <a16:predDERef xmlns:a16="http://schemas.microsoft.com/office/drawing/2014/main" pred="{B8CDEB50-9FBF-4AF6-BDB5-DFC6995B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9E0FA1F5-CBB4-4B88-B8EE-BE253A88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1434C2B2-21E5-43C6-BA50-76071D94644F}"/>
            </a:ext>
            <a:ext uri="{147F2762-F138-4A5C-976F-8EAC2B608ADB}">
              <a16:predDERef xmlns:a16="http://schemas.microsoft.com/office/drawing/2014/main" pred="{9E0FA1F5-CBB4-4B88-B8EE-BE253A88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81834C19-B01C-498B-9965-59353B68259D}"/>
            </a:ext>
            <a:ext uri="{147F2762-F138-4A5C-976F-8EAC2B608ADB}">
              <a16:predDERef xmlns:a16="http://schemas.microsoft.com/office/drawing/2014/main" pred="{1434C2B2-21E5-43C6-BA50-76071D94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78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2366FF9C-885E-4B71-921C-03A3650F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31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4F1D044E-D373-42E5-B954-94FA057D40D2}"/>
            </a:ext>
            <a:ext uri="{147F2762-F138-4A5C-976F-8EAC2B608ADB}">
              <a16:predDERef xmlns:a16="http://schemas.microsoft.com/office/drawing/2014/main" pred="{2366FF9C-885E-4B71-921C-03A3650F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25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612ABB54-00EB-476E-99E8-E7471DE641A5}"/>
            </a:ext>
            <a:ext uri="{147F2762-F138-4A5C-976F-8EAC2B608ADB}">
              <a16:predDERef xmlns:a16="http://schemas.microsoft.com/office/drawing/2014/main" pred="{4F1D044E-D373-42E5-B954-94FA057D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79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6B4167C3-1046-4853-889A-8DBE0A1D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32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15739B9B-BB83-49FF-9B1F-D5001FA3D1FD}"/>
            </a:ext>
            <a:ext uri="{147F2762-F138-4A5C-976F-8EAC2B608ADB}">
              <a16:predDERef xmlns:a16="http://schemas.microsoft.com/office/drawing/2014/main" pred="{6B4167C3-1046-4853-889A-8DBE0A1D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EB93A12D-3FBE-4592-A6C5-F0B0A2FF4CDB}"/>
            </a:ext>
            <a:ext uri="{147F2762-F138-4A5C-976F-8EAC2B608ADB}">
              <a16:predDERef xmlns:a16="http://schemas.microsoft.com/office/drawing/2014/main" pred="{15739B9B-BB83-49FF-9B1F-D5001FA3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BCA06452-12BC-4911-8DB4-12683F3B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0DD5B910-C569-4AE5-B64D-F8DBFE134919}"/>
            </a:ext>
            <a:ext uri="{147F2762-F138-4A5C-976F-8EAC2B608ADB}">
              <a16:predDERef xmlns:a16="http://schemas.microsoft.com/office/drawing/2014/main" pred="{53F7FAA9-6605-4501-83F6-957B1CE0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4EBDB737-5EA4-42D5-AC4C-8E82AC66ADFF}"/>
            </a:ext>
            <a:ext uri="{147F2762-F138-4A5C-976F-8EAC2B608ADB}">
              <a16:predDERef xmlns:a16="http://schemas.microsoft.com/office/drawing/2014/main" pred="{0F78B622-C365-4717-8EC3-BCB93D40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82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53F7FAA9-6605-4501-83F6-957B1CE0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35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0F78B622-C365-4717-8EC3-BCB93D403E56}"/>
            </a:ext>
            <a:ext uri="{147F2762-F138-4A5C-976F-8EAC2B608ADB}">
              <a16:predDERef xmlns:a16="http://schemas.microsoft.com/office/drawing/2014/main" pred="{53F7FAA9-6605-4501-83F6-957B1CE0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3DFF3C65-B068-43B0-9A0F-C6444EC92B72}"/>
            </a:ext>
            <a:ext uri="{147F2762-F138-4A5C-976F-8EAC2B608ADB}">
              <a16:predDERef xmlns:a16="http://schemas.microsoft.com/office/drawing/2014/main" pred="{0F78B622-C365-4717-8EC3-BCB93D40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80</xdr:row>
      <xdr:rowOff>0</xdr:rowOff>
    </xdr:from>
    <xdr:ext cx="95250" cy="142875"/>
    <xdr:pic>
      <xdr:nvPicPr>
        <xdr:cNvPr id="2" name="그림 1">
          <a:extLst>
            <a:ext uri="{FF2B5EF4-FFF2-40B4-BE49-F238E27FC236}">
              <a16:creationId xmlns:a16="http://schemas.microsoft.com/office/drawing/2014/main" id="{9A7BE58F-6DE2-45B8-967E-60D97DAD5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437E57CB-4538-4742-97EB-986CAE3DEBD5}"/>
            </a:ext>
            <a:ext uri="{147F2762-F138-4A5C-976F-8EAC2B608ADB}">
              <a16:predDERef xmlns:a16="http://schemas.microsoft.com/office/drawing/2014/main" pred="{9A7BE58F-6DE2-45B8-967E-60D97DAD5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53911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</xdr:row>
      <xdr:rowOff>0</xdr:rowOff>
    </xdr:from>
    <xdr:ext cx="95250" cy="142875"/>
    <xdr:pic>
      <xdr:nvPicPr>
        <xdr:cNvPr id="4" name="그림 3">
          <a:extLst>
            <a:ext uri="{FF2B5EF4-FFF2-40B4-BE49-F238E27FC236}">
              <a16:creationId xmlns:a16="http://schemas.microsoft.com/office/drawing/2014/main" id="{8386A8C8-50CC-4CD5-BA49-F1EF726B0DB9}"/>
            </a:ext>
            <a:ext uri="{147F2762-F138-4A5C-976F-8EAC2B608ADB}">
              <a16:predDERef xmlns:a16="http://schemas.microsoft.com/office/drawing/2014/main" pred="{437E57CB-4538-4742-97EB-986CAE3D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8275" y="44767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95250" cy="142875"/>
    <xdr:pic>
      <xdr:nvPicPr>
        <xdr:cNvPr id="3" name="그림 2">
          <a:extLst>
            <a:ext uri="{FF2B5EF4-FFF2-40B4-BE49-F238E27FC236}">
              <a16:creationId xmlns:a16="http://schemas.microsoft.com/office/drawing/2014/main" id="{3EAC3826-EB96-4B41-8624-44C26ED083C5}"/>
            </a:ext>
            <a:ext uri="{147F2762-F138-4A5C-976F-8EAC2B608ADB}">
              <a16:predDERef xmlns:a16="http://schemas.microsoft.com/office/drawing/2014/main" pred="{186FA7EF-CECF-4CAF-AEC1-A59765FB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6457950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보기1" id="{38124622-B9E3-4FB9-A4E1-8E20BFAB34FE}">
    <nsvFilter filterId="{8C625DB0-9C57-4F7D-A4CA-F89FA1C794DD}" ref="B3:H96" tableId="0">
      <sortRules>
        <sortRule colId="3">
          <sortCondition ref="E3:E96"/>
        </sortRule>
      </sortRules>
    </nsvFilter>
  </namedSheetView>
  <namedSheetView name="보기2" id="{AFD4640A-7121-4CDD-AEAC-2CDC41FA48AD}">
    <nsvFilter filterId="{8C625DB0-9C57-4F7D-A4CA-F89FA1C794DD}" ref="B3:H96" tableId="0">
      <sortRules>
        <sortRule colId="3">
          <sortCondition ref="E3:E96"/>
        </sortRule>
      </sortRules>
    </nsvFilter>
  </namedSheetView>
</namedSheetViews>
</file>

<file path=xl/theme/theme1.xml><?xml version="1.0" encoding="utf-8"?>
<a:theme xmlns:a="http://schemas.openxmlformats.org/drawingml/2006/main" name="기본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live.nexon.com/browse/MSKR-53140" TargetMode="External"/><Relationship Id="rId13" Type="http://schemas.openxmlformats.org/officeDocument/2006/relationships/hyperlink" Target="https://jiralive.nexon.com/browse/MSKR-53140" TargetMode="External"/><Relationship Id="rId3" Type="http://schemas.openxmlformats.org/officeDocument/2006/relationships/hyperlink" Target="https://jiralive.nexon.com/browse/MSKR-53137" TargetMode="External"/><Relationship Id="rId7" Type="http://schemas.openxmlformats.org/officeDocument/2006/relationships/hyperlink" Target="https://jiralive.nexon.com/browse/MSKR-53140" TargetMode="External"/><Relationship Id="rId12" Type="http://schemas.openxmlformats.org/officeDocument/2006/relationships/hyperlink" Target="https://jiralive.nexon.com/browse/MSKR-53140" TargetMode="External"/><Relationship Id="rId2" Type="http://schemas.openxmlformats.org/officeDocument/2006/relationships/hyperlink" Target="https://jiralive.nexon.com/browse/MSKR-53135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jiralive.nexon.com/browse/MSKR-53115" TargetMode="External"/><Relationship Id="rId6" Type="http://schemas.openxmlformats.org/officeDocument/2006/relationships/hyperlink" Target="mailto:sksh1017@empal.com" TargetMode="External"/><Relationship Id="rId11" Type="http://schemas.openxmlformats.org/officeDocument/2006/relationships/hyperlink" Target="https://jiralive.nexon.com/browse/MSKR-53140" TargetMode="External"/><Relationship Id="rId5" Type="http://schemas.openxmlformats.org/officeDocument/2006/relationships/hyperlink" Target="https://jiralive.nexon.com/browse/MSKR-53140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jiralive.nexon.com/browse/MSKR-53140" TargetMode="External"/><Relationship Id="rId4" Type="http://schemas.openxmlformats.org/officeDocument/2006/relationships/hyperlink" Target="https://jiralive.nexon.com/browse/MSKR-53140" TargetMode="External"/><Relationship Id="rId9" Type="http://schemas.openxmlformats.org/officeDocument/2006/relationships/hyperlink" Target="https://jiralive.nexon.com/browse/MSKR-53140" TargetMode="External"/><Relationship Id="rId14" Type="http://schemas.openxmlformats.org/officeDocument/2006/relationships/hyperlink" Target="https://jiralive.nexon.com/browse/MSKR-5314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jiralive.nexon.com/browse/MSKR-531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176" TargetMode="External"/><Relationship Id="rId2" Type="http://schemas.openxmlformats.org/officeDocument/2006/relationships/hyperlink" Target="https://jiralive.nexon.com/browse/MSKR-53142" TargetMode="External"/><Relationship Id="rId1" Type="http://schemas.openxmlformats.org/officeDocument/2006/relationships/hyperlink" Target="https://jiralive.nexon.com/browse/MSKR-53129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jiralive.nexon.com/browse/MSKR-5326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tkdgurwkd456@dltkdgur.co" TargetMode="External"/><Relationship Id="rId1" Type="http://schemas.openxmlformats.org/officeDocument/2006/relationships/hyperlink" Target="mailto:tkdgurwkd456@dltkdgur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063" TargetMode="External"/><Relationship Id="rId2" Type="http://schemas.openxmlformats.org/officeDocument/2006/relationships/hyperlink" Target="https://jiralive.nexon.com/browse/MSKR-53308" TargetMode="External"/><Relationship Id="rId1" Type="http://schemas.openxmlformats.org/officeDocument/2006/relationships/hyperlink" Target="https://jiralive.nexon.com/browse/MSKR-53116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iralive.nexon.com/browse/MSKR-52928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ksh1017@empal.com" TargetMode="External"/><Relationship Id="rId13" Type="http://schemas.openxmlformats.org/officeDocument/2006/relationships/hyperlink" Target="https://jiralive.nexon.com/browse/MSKR-53173" TargetMode="External"/><Relationship Id="rId3" Type="http://schemas.openxmlformats.org/officeDocument/2006/relationships/hyperlink" Target="https://jiralive.nexon.com/browse/MSKR-53145" TargetMode="External"/><Relationship Id="rId7" Type="http://schemas.openxmlformats.org/officeDocument/2006/relationships/hyperlink" Target="mailto:162eksanwl04@naver.com" TargetMode="External"/><Relationship Id="rId12" Type="http://schemas.openxmlformats.org/officeDocument/2006/relationships/hyperlink" Target="https://jiralive.nexon.com/browse/MSKR-53293" TargetMode="External"/><Relationship Id="rId2" Type="http://schemas.openxmlformats.org/officeDocument/2006/relationships/hyperlink" Target="https://jiralive.nexon.com/browse/MSKR-53117" TargetMode="External"/><Relationship Id="rId1" Type="http://schemas.openxmlformats.org/officeDocument/2006/relationships/hyperlink" Target="https://jiralive.nexon.com/browse/MSKR-53143" TargetMode="External"/><Relationship Id="rId6" Type="http://schemas.openxmlformats.org/officeDocument/2006/relationships/hyperlink" Target="https://jiralive.nexon.com/browse/MSKR-53162" TargetMode="External"/><Relationship Id="rId11" Type="http://schemas.openxmlformats.org/officeDocument/2006/relationships/hyperlink" Target="https://jiralive.nexon.com/browse/MSKR-53227" TargetMode="External"/><Relationship Id="rId5" Type="http://schemas.openxmlformats.org/officeDocument/2006/relationships/hyperlink" Target="https://jiralive.nexon.com/browse/MSKR-53154" TargetMode="External"/><Relationship Id="rId15" Type="http://schemas.openxmlformats.org/officeDocument/2006/relationships/drawing" Target="../drawings/drawing13.xml"/><Relationship Id="rId10" Type="http://schemas.openxmlformats.org/officeDocument/2006/relationships/hyperlink" Target="https://jiralive.nexon.com/browse/MSKR-53195" TargetMode="External"/><Relationship Id="rId4" Type="http://schemas.openxmlformats.org/officeDocument/2006/relationships/hyperlink" Target="https://jiralive.nexon.com/browse/MSKR-53149" TargetMode="External"/><Relationship Id="rId9" Type="http://schemas.openxmlformats.org/officeDocument/2006/relationships/hyperlink" Target="https://jiralive.nexon.com/browse/MSKR-53173" TargetMode="External"/><Relationship Id="rId14" Type="http://schemas.openxmlformats.org/officeDocument/2006/relationships/hyperlink" Target="https://jiralive.nexon.com/browse/MSKR-5319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live.nexon.com/browse/MSKR-53203" TargetMode="External"/><Relationship Id="rId2" Type="http://schemas.openxmlformats.org/officeDocument/2006/relationships/hyperlink" Target="https://jiralive.nexon.com/browse/MSKR-53111" TargetMode="External"/><Relationship Id="rId1" Type="http://schemas.openxmlformats.org/officeDocument/2006/relationships/hyperlink" Target="https://jiralive.nexon.com/browse/MSKR-53128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s://jiralive.nexon.com/browse/MSKR-53177" TargetMode="External"/><Relationship Id="rId1" Type="http://schemas.openxmlformats.org/officeDocument/2006/relationships/hyperlink" Target="https://jiralive.nexon.com/browse/MSKR-53132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yklan@naver.com" TargetMode="External"/><Relationship Id="rId1" Type="http://schemas.openxmlformats.org/officeDocument/2006/relationships/hyperlink" Target="mailto:sksh1017@empal.com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live.nexon.com/browse/MSKR-53186" TargetMode="External"/><Relationship Id="rId21" Type="http://schemas.openxmlformats.org/officeDocument/2006/relationships/hyperlink" Target="https://jiralive.nexon.com/browse/MSKR-53179" TargetMode="External"/><Relationship Id="rId42" Type="http://schemas.openxmlformats.org/officeDocument/2006/relationships/hyperlink" Target="https://jiralive.nexon.com/browse/MSKR-53200" TargetMode="External"/><Relationship Id="rId47" Type="http://schemas.openxmlformats.org/officeDocument/2006/relationships/hyperlink" Target="https://jiralive.nexon.com/browse/MSKR-53253" TargetMode="External"/><Relationship Id="rId63" Type="http://schemas.openxmlformats.org/officeDocument/2006/relationships/hyperlink" Target="https://jiralive.nexon.com/browse/MSKR-53319" TargetMode="External"/><Relationship Id="rId68" Type="http://schemas.openxmlformats.org/officeDocument/2006/relationships/hyperlink" Target="https://jiralive.nexon.com/browse/MSKR-53329" TargetMode="External"/><Relationship Id="rId16" Type="http://schemas.openxmlformats.org/officeDocument/2006/relationships/hyperlink" Target="https://jiralive.nexon.com/browse/MSKR-53169" TargetMode="External"/><Relationship Id="rId11" Type="http://schemas.openxmlformats.org/officeDocument/2006/relationships/hyperlink" Target="https://jiralive.nexon.com/browse/MSKR-53155" TargetMode="External"/><Relationship Id="rId32" Type="http://schemas.openxmlformats.org/officeDocument/2006/relationships/hyperlink" Target="https://jiralive.nexon.com/browse/MSKR-53190" TargetMode="External"/><Relationship Id="rId37" Type="http://schemas.openxmlformats.org/officeDocument/2006/relationships/hyperlink" Target="https://jiralive.nexon.com/browse/MSKR-53198" TargetMode="External"/><Relationship Id="rId53" Type="http://schemas.openxmlformats.org/officeDocument/2006/relationships/hyperlink" Target="https://jiralive.nexon.com/browse/MSKR-53264" TargetMode="External"/><Relationship Id="rId58" Type="http://schemas.openxmlformats.org/officeDocument/2006/relationships/hyperlink" Target="mailto:dalyoung5@naver.com" TargetMode="External"/><Relationship Id="rId74" Type="http://schemas.openxmlformats.org/officeDocument/2006/relationships/hyperlink" Target="https://jiralive.nexon.com/browse/MSKR-53336" TargetMode="External"/><Relationship Id="rId79" Type="http://schemas.openxmlformats.org/officeDocument/2006/relationships/hyperlink" Target="https://jiralive.nexon.com/browse/MSKR-53281" TargetMode="External"/><Relationship Id="rId5" Type="http://schemas.openxmlformats.org/officeDocument/2006/relationships/hyperlink" Target="mailto:kia_lotto@naver.com" TargetMode="External"/><Relationship Id="rId61" Type="http://schemas.openxmlformats.org/officeDocument/2006/relationships/hyperlink" Target="https://jiralive.nexon.com/browse/MSKR-53313" TargetMode="External"/><Relationship Id="rId82" Type="http://schemas.microsoft.com/office/2019/04/relationships/namedSheetView" Target="../namedSheetViews/namedSheetView1.xml"/><Relationship Id="rId19" Type="http://schemas.openxmlformats.org/officeDocument/2006/relationships/hyperlink" Target="https://jiralive.nexon.com/browse/MSKR-53174" TargetMode="External"/><Relationship Id="rId14" Type="http://schemas.openxmlformats.org/officeDocument/2006/relationships/hyperlink" Target="mailto:taehyunseol@naver.com" TargetMode="External"/><Relationship Id="rId22" Type="http://schemas.openxmlformats.org/officeDocument/2006/relationships/hyperlink" Target="https://jiralive.nexon.com/browse/MSKR-53182" TargetMode="External"/><Relationship Id="rId27" Type="http://schemas.openxmlformats.org/officeDocument/2006/relationships/hyperlink" Target="https://jiralive.nexon.com/browse/MSKR-53187" TargetMode="External"/><Relationship Id="rId30" Type="http://schemas.openxmlformats.org/officeDocument/2006/relationships/hyperlink" Target="https://jiralive.nexon.com/browse/MSKR-53189?filter=-2&amp;jql=project%20%3D%20MSKR%20order%20by%20created%20DESC" TargetMode="External"/><Relationship Id="rId35" Type="http://schemas.openxmlformats.org/officeDocument/2006/relationships/hyperlink" Target="https://jiralive.nexon.com/browse/MSKR-53194" TargetMode="External"/><Relationship Id="rId43" Type="http://schemas.openxmlformats.org/officeDocument/2006/relationships/hyperlink" Target="https://jiralive.nexon.com/browse/MSKR-53204" TargetMode="External"/><Relationship Id="rId48" Type="http://schemas.openxmlformats.org/officeDocument/2006/relationships/hyperlink" Target="https://jiralive.nexon.com/browse/MSKR-53254" TargetMode="External"/><Relationship Id="rId56" Type="http://schemas.openxmlformats.org/officeDocument/2006/relationships/hyperlink" Target="https://jiralive.nexon.com/browse/MSKR-53287" TargetMode="External"/><Relationship Id="rId64" Type="http://schemas.openxmlformats.org/officeDocument/2006/relationships/hyperlink" Target="https://jiralive.nexon.com/browse/MSKR-50363" TargetMode="External"/><Relationship Id="rId69" Type="http://schemas.openxmlformats.org/officeDocument/2006/relationships/hyperlink" Target="https://jiralive.nexon.com/browse/MSKR-53279" TargetMode="External"/><Relationship Id="rId77" Type="http://schemas.openxmlformats.org/officeDocument/2006/relationships/hyperlink" Target="https://jiralive.nexon.com/browse/MSKR-53207" TargetMode="External"/><Relationship Id="rId8" Type="http://schemas.openxmlformats.org/officeDocument/2006/relationships/hyperlink" Target="mailto:tkdgurwkd456@dltkdgur.co" TargetMode="External"/><Relationship Id="rId51" Type="http://schemas.openxmlformats.org/officeDocument/2006/relationships/hyperlink" Target="https://jiralive.nexon.com/browse/MSKR-53257" TargetMode="External"/><Relationship Id="rId72" Type="http://schemas.openxmlformats.org/officeDocument/2006/relationships/hyperlink" Target="https://jiralive.nexon.com/browse/MSKR-53334" TargetMode="External"/><Relationship Id="rId80" Type="http://schemas.openxmlformats.org/officeDocument/2006/relationships/printerSettings" Target="../printerSettings/printerSettings6.bin"/><Relationship Id="rId3" Type="http://schemas.openxmlformats.org/officeDocument/2006/relationships/hyperlink" Target="mailto:soocjh@netian.com" TargetMode="External"/><Relationship Id="rId12" Type="http://schemas.openxmlformats.org/officeDocument/2006/relationships/hyperlink" Target="https://jiralive.nexon.com/browse/MSKR-53156" TargetMode="External"/><Relationship Id="rId17" Type="http://schemas.openxmlformats.org/officeDocument/2006/relationships/hyperlink" Target="https://jiralive.nexon.com/browse/MSKR-53171" TargetMode="External"/><Relationship Id="rId25" Type="http://schemas.openxmlformats.org/officeDocument/2006/relationships/hyperlink" Target="https://jiralive.nexon.com/browse/MSKR-21489" TargetMode="External"/><Relationship Id="rId33" Type="http://schemas.openxmlformats.org/officeDocument/2006/relationships/hyperlink" Target="https://jiralive.nexon.com/browse/MSKR-53191" TargetMode="External"/><Relationship Id="rId38" Type="http://schemas.openxmlformats.org/officeDocument/2006/relationships/hyperlink" Target="https://jiralive.nexon.com/browse/MSKR-51497" TargetMode="External"/><Relationship Id="rId46" Type="http://schemas.openxmlformats.org/officeDocument/2006/relationships/hyperlink" Target="https://jiralive.nexon.com/browse/MSKR-53169" TargetMode="External"/><Relationship Id="rId59" Type="http://schemas.openxmlformats.org/officeDocument/2006/relationships/hyperlink" Target="mailto:dalyoung5@naver.com" TargetMode="External"/><Relationship Id="rId67" Type="http://schemas.openxmlformats.org/officeDocument/2006/relationships/hyperlink" Target="https://jiralive.nexon.com/browse/MSKR-53327" TargetMode="External"/><Relationship Id="rId20" Type="http://schemas.openxmlformats.org/officeDocument/2006/relationships/hyperlink" Target="https://jiralive.nexon.com/browse/MSKR-52598" TargetMode="External"/><Relationship Id="rId41" Type="http://schemas.openxmlformats.org/officeDocument/2006/relationships/hyperlink" Target="https://jiralive.nexon.com/browse/MSKR-53201" TargetMode="External"/><Relationship Id="rId54" Type="http://schemas.openxmlformats.org/officeDocument/2006/relationships/hyperlink" Target="https://jiralive.nexon.com/browse/MSKR-53267" TargetMode="External"/><Relationship Id="rId62" Type="http://schemas.openxmlformats.org/officeDocument/2006/relationships/hyperlink" Target="https://jiralive.nexon.com/browse/MSKR-53315" TargetMode="External"/><Relationship Id="rId70" Type="http://schemas.openxmlformats.org/officeDocument/2006/relationships/hyperlink" Target="https://jiralive.nexon.com/browse/MSKR-53331" TargetMode="External"/><Relationship Id="rId75" Type="http://schemas.openxmlformats.org/officeDocument/2006/relationships/hyperlink" Target="https://jiralive.nexon.com/browse/MSKR-53337" TargetMode="External"/><Relationship Id="rId1" Type="http://schemas.openxmlformats.org/officeDocument/2006/relationships/hyperlink" Target="https://jiralive.nexon.com/browse/MSKR-53153" TargetMode="External"/><Relationship Id="rId6" Type="http://schemas.openxmlformats.org/officeDocument/2006/relationships/hyperlink" Target="mailto:kia_lotto@naver.com" TargetMode="External"/><Relationship Id="rId15" Type="http://schemas.openxmlformats.org/officeDocument/2006/relationships/hyperlink" Target="mailto:rlawjddns982@naver.com" TargetMode="External"/><Relationship Id="rId23" Type="http://schemas.openxmlformats.org/officeDocument/2006/relationships/hyperlink" Target="https://jiralive.nexon.com/browse/MSKR-53183" TargetMode="External"/><Relationship Id="rId28" Type="http://schemas.openxmlformats.org/officeDocument/2006/relationships/hyperlink" Target="https://jiralive.nexon.com/browse/MSKR-51184" TargetMode="External"/><Relationship Id="rId36" Type="http://schemas.openxmlformats.org/officeDocument/2006/relationships/hyperlink" Target="https://jiralive.nexon.com/browse/MSKR-53196" TargetMode="External"/><Relationship Id="rId49" Type="http://schemas.openxmlformats.org/officeDocument/2006/relationships/hyperlink" Target="https://jiralive.nexon.com/browse/MSKR-53256" TargetMode="External"/><Relationship Id="rId57" Type="http://schemas.openxmlformats.org/officeDocument/2006/relationships/hyperlink" Target="mailto:dalyoung5@naver.com" TargetMode="External"/><Relationship Id="rId10" Type="http://schemas.openxmlformats.org/officeDocument/2006/relationships/hyperlink" Target="https://jiralive.nexon.com/browse/MSKR-50365" TargetMode="External"/><Relationship Id="rId31" Type="http://schemas.openxmlformats.org/officeDocument/2006/relationships/hyperlink" Target="https://jiralive.nexon.com/browse/MSKR-53189?filter=-2&amp;jql=project%20%3D%20MSKR%20order%20by%20created%20DESC" TargetMode="External"/><Relationship Id="rId44" Type="http://schemas.openxmlformats.org/officeDocument/2006/relationships/hyperlink" Target="https://jiralive.nexon.com/browse/MSKR-53209" TargetMode="External"/><Relationship Id="rId52" Type="http://schemas.openxmlformats.org/officeDocument/2006/relationships/hyperlink" Target="https://jiralive.nexon.com/browse/MSKR-53262" TargetMode="External"/><Relationship Id="rId60" Type="http://schemas.openxmlformats.org/officeDocument/2006/relationships/hyperlink" Target="mailto:dalyoung5@naver.com" TargetMode="External"/><Relationship Id="rId65" Type="http://schemas.openxmlformats.org/officeDocument/2006/relationships/hyperlink" Target="https://jiralive.nexon.com/browse/MSKR-53325" TargetMode="External"/><Relationship Id="rId73" Type="http://schemas.openxmlformats.org/officeDocument/2006/relationships/hyperlink" Target="https://jiralive.nexon.com/browse/MSKR-53335" TargetMode="External"/><Relationship Id="rId78" Type="http://schemas.openxmlformats.org/officeDocument/2006/relationships/hyperlink" Target="https://jiralive.nexon.com/browse/MSKR-53213" TargetMode="External"/><Relationship Id="rId81" Type="http://schemas.openxmlformats.org/officeDocument/2006/relationships/drawing" Target="../drawings/drawing18.xml"/><Relationship Id="rId4" Type="http://schemas.openxmlformats.org/officeDocument/2006/relationships/hyperlink" Target="https://jiralive.nexon.com/browse/MSKR-53127" TargetMode="External"/><Relationship Id="rId9" Type="http://schemas.openxmlformats.org/officeDocument/2006/relationships/hyperlink" Target="mailto:soocjh@netian.com" TargetMode="External"/><Relationship Id="rId13" Type="http://schemas.openxmlformats.org/officeDocument/2006/relationships/hyperlink" Target="mailto:dogogi@naver.con" TargetMode="External"/><Relationship Id="rId18" Type="http://schemas.openxmlformats.org/officeDocument/2006/relationships/hyperlink" Target="https://jiralive.nexon.com/browse/MSKR-53172" TargetMode="External"/><Relationship Id="rId39" Type="http://schemas.openxmlformats.org/officeDocument/2006/relationships/hyperlink" Target="https://jiralive.nexon.com/browse/MSKR-53199" TargetMode="External"/><Relationship Id="rId34" Type="http://schemas.openxmlformats.org/officeDocument/2006/relationships/hyperlink" Target="https://jiralive.nexon.com/browse/MSKR-53193" TargetMode="External"/><Relationship Id="rId50" Type="http://schemas.openxmlformats.org/officeDocument/2006/relationships/hyperlink" Target="https://jiralive.nexon.com/browse/MSKR-53255" TargetMode="External"/><Relationship Id="rId55" Type="http://schemas.openxmlformats.org/officeDocument/2006/relationships/hyperlink" Target="https://jiralive.nexon.com/browse/MSKR-53286" TargetMode="External"/><Relationship Id="rId76" Type="http://schemas.openxmlformats.org/officeDocument/2006/relationships/hyperlink" Target="https://jiralive.nexon.com/browse/MSKR-53275" TargetMode="External"/><Relationship Id="rId7" Type="http://schemas.openxmlformats.org/officeDocument/2006/relationships/hyperlink" Target="mailto:kia_lotto@naver.com" TargetMode="External"/><Relationship Id="rId71" Type="http://schemas.openxmlformats.org/officeDocument/2006/relationships/hyperlink" Target="https://jiralive.nexon.com/browse/MSKR-53332" TargetMode="External"/><Relationship Id="rId2" Type="http://schemas.openxmlformats.org/officeDocument/2006/relationships/hyperlink" Target="https://jiralive.nexon.com/browse/MSKR-53180" TargetMode="External"/><Relationship Id="rId29" Type="http://schemas.openxmlformats.org/officeDocument/2006/relationships/hyperlink" Target="https://jiralive.nexon.com/browse/MSKR-53188" TargetMode="External"/><Relationship Id="rId24" Type="http://schemas.openxmlformats.org/officeDocument/2006/relationships/hyperlink" Target="https://jiralive.nexon.com/browse/MSKR-53185" TargetMode="External"/><Relationship Id="rId40" Type="http://schemas.openxmlformats.org/officeDocument/2006/relationships/hyperlink" Target="https://jiralive.nexon.com/browse/MSKR-53200" TargetMode="External"/><Relationship Id="rId45" Type="http://schemas.openxmlformats.org/officeDocument/2006/relationships/hyperlink" Target="https://jiralive.nexon.com/browse/MSKR-53252" TargetMode="External"/><Relationship Id="rId66" Type="http://schemas.openxmlformats.org/officeDocument/2006/relationships/hyperlink" Target="https://jiralive.nexon.com/browse/MSKR-5332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3214-E30E-4798-8C0A-05DD74AA10D0}">
  <sheetPr codeName="Sheet1"/>
  <dimension ref="B2:J51"/>
  <sheetViews>
    <sheetView workbookViewId="0">
      <selection activeCell="D36" sqref="D36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0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11"/>
      <c r="C4" s="11"/>
      <c r="D4" s="6"/>
      <c r="E4" s="11"/>
      <c r="F4" s="4" t="s">
        <v>9</v>
      </c>
      <c r="G4" s="4" t="s">
        <v>10</v>
      </c>
      <c r="H4" s="6"/>
      <c r="I4" s="6"/>
    </row>
    <row r="5" spans="2:10" ht="12" customHeight="1">
      <c r="B5" s="11"/>
      <c r="C5" s="11"/>
      <c r="D5" s="6"/>
      <c r="E5" s="11"/>
      <c r="F5" s="4" t="s">
        <v>9</v>
      </c>
      <c r="G5" s="4" t="s">
        <v>10</v>
      </c>
      <c r="H5" s="6"/>
      <c r="I5" s="6"/>
    </row>
    <row r="6" spans="2:10" ht="12" customHeight="1">
      <c r="B6" s="11"/>
      <c r="C6" s="11"/>
      <c r="D6" s="6"/>
      <c r="E6" s="11"/>
      <c r="F6" s="4" t="s">
        <v>9</v>
      </c>
      <c r="G6" s="4" t="s">
        <v>10</v>
      </c>
      <c r="H6" s="6"/>
      <c r="I6" s="6"/>
    </row>
    <row r="7" spans="2:10" ht="12" customHeight="1">
      <c r="B7" s="11"/>
      <c r="C7" s="11"/>
      <c r="D7" s="6"/>
      <c r="E7" s="11"/>
      <c r="F7" s="4" t="s">
        <v>9</v>
      </c>
      <c r="G7" s="4" t="s">
        <v>10</v>
      </c>
      <c r="H7" s="6"/>
      <c r="I7" s="6"/>
      <c r="J7" s="1"/>
    </row>
    <row r="8" spans="2:10" ht="12" customHeight="1">
      <c r="B8" s="11"/>
      <c r="C8" s="6"/>
      <c r="D8" s="6"/>
      <c r="E8" s="11"/>
      <c r="F8" s="4" t="s">
        <v>9</v>
      </c>
      <c r="G8" s="4" t="s">
        <v>10</v>
      </c>
      <c r="H8" s="6"/>
      <c r="I8" s="6"/>
    </row>
    <row r="9" spans="2:10" ht="12" customHeight="1">
      <c r="B9" s="11"/>
      <c r="C9" s="6"/>
      <c r="D9" s="6"/>
      <c r="E9" s="11"/>
      <c r="F9" s="4" t="s">
        <v>9</v>
      </c>
      <c r="G9" s="4" t="s">
        <v>10</v>
      </c>
      <c r="H9" s="6"/>
      <c r="I9" s="6"/>
    </row>
    <row r="10" spans="2:10" ht="12" customHeight="1">
      <c r="B10" s="11"/>
      <c r="C10" s="6"/>
      <c r="D10" s="6"/>
      <c r="E10" s="11"/>
      <c r="F10" s="4" t="s">
        <v>9</v>
      </c>
      <c r="G10" s="4" t="s">
        <v>10</v>
      </c>
      <c r="H10" s="6"/>
      <c r="I10" s="6"/>
    </row>
    <row r="11" spans="2:10" ht="12" customHeight="1">
      <c r="B11" s="11"/>
      <c r="C11" s="6"/>
      <c r="D11" s="6"/>
      <c r="E11" s="11"/>
      <c r="F11" s="4" t="s">
        <v>9</v>
      </c>
      <c r="G11" s="4" t="s">
        <v>10</v>
      </c>
      <c r="H11" s="6"/>
      <c r="I11" s="6"/>
    </row>
    <row r="12" spans="2:10" ht="12" customHeight="1">
      <c r="B12" s="11"/>
      <c r="C12" s="6"/>
      <c r="D12" s="6"/>
      <c r="E12" s="11"/>
      <c r="F12" s="4" t="s">
        <v>9</v>
      </c>
      <c r="G12" s="4" t="s">
        <v>10</v>
      </c>
      <c r="H12" s="6"/>
      <c r="I12" s="6"/>
    </row>
    <row r="13" spans="2:10" ht="12" customHeight="1">
      <c r="B13" s="11"/>
      <c r="C13" s="6"/>
      <c r="D13" s="6"/>
      <c r="E13" s="11"/>
      <c r="F13" s="4" t="s">
        <v>9</v>
      </c>
      <c r="G13" s="4" t="s">
        <v>10</v>
      </c>
      <c r="H13" s="6"/>
      <c r="I13" s="6"/>
    </row>
    <row r="14" spans="2:10" ht="12" customHeight="1">
      <c r="B14" s="11"/>
      <c r="C14" s="6"/>
      <c r="D14" s="6"/>
      <c r="E14" s="11"/>
      <c r="F14" s="4" t="s">
        <v>9</v>
      </c>
      <c r="G14" s="4" t="s">
        <v>10</v>
      </c>
      <c r="H14" s="6"/>
      <c r="I14" s="6"/>
    </row>
    <row r="15" spans="2:10" ht="12" customHeight="1">
      <c r="B15" s="11"/>
      <c r="C15" s="6"/>
      <c r="D15" s="6"/>
      <c r="E15" s="11"/>
      <c r="F15" s="4" t="s">
        <v>9</v>
      </c>
      <c r="G15" s="4" t="s">
        <v>10</v>
      </c>
      <c r="H15" s="6"/>
      <c r="I15" s="6"/>
    </row>
    <row r="16" spans="2:10" ht="12" customHeight="1">
      <c r="B16" s="11"/>
      <c r="C16" s="6"/>
      <c r="D16" s="6"/>
      <c r="E16" s="11"/>
      <c r="F16" s="4" t="s">
        <v>9</v>
      </c>
      <c r="G16" s="4" t="s">
        <v>10</v>
      </c>
      <c r="H16" s="6"/>
      <c r="I16" s="6"/>
    </row>
    <row r="17" spans="2:10" ht="12" customHeight="1">
      <c r="B17" s="11"/>
      <c r="C17" s="6"/>
      <c r="D17" s="6"/>
      <c r="E17" s="11"/>
      <c r="F17" s="4" t="s">
        <v>9</v>
      </c>
      <c r="G17" s="4" t="s">
        <v>10</v>
      </c>
      <c r="H17" s="6"/>
      <c r="I17" s="6"/>
    </row>
    <row r="18" spans="2:10" ht="12" customHeight="1">
      <c r="B18" s="11"/>
      <c r="C18" s="6"/>
      <c r="D18" s="6"/>
      <c r="E18" s="11"/>
      <c r="F18" s="4" t="s">
        <v>9</v>
      </c>
      <c r="G18" s="4" t="s">
        <v>10</v>
      </c>
      <c r="H18" s="6"/>
      <c r="I18" s="6"/>
    </row>
    <row r="19" spans="2:10" ht="12" customHeight="1">
      <c r="B19" s="11"/>
      <c r="C19" s="6"/>
      <c r="D19" s="6"/>
      <c r="E19" s="11"/>
      <c r="F19" s="4" t="s">
        <v>9</v>
      </c>
      <c r="G19" s="4" t="s">
        <v>10</v>
      </c>
      <c r="H19" s="6"/>
      <c r="I19" s="6"/>
    </row>
    <row r="20" spans="2:10" ht="12" customHeight="1">
      <c r="B20" s="11"/>
      <c r="C20" s="6"/>
      <c r="D20" s="6"/>
      <c r="E20" s="11"/>
      <c r="F20" s="4" t="s">
        <v>9</v>
      </c>
      <c r="G20" s="4" t="s">
        <v>10</v>
      </c>
      <c r="H20" s="6"/>
      <c r="I20" s="6"/>
    </row>
    <row r="21" spans="2:10" ht="12" customHeight="1">
      <c r="B21" s="11"/>
      <c r="C21" s="6"/>
      <c r="D21" s="6"/>
      <c r="E21" s="11"/>
      <c r="F21" s="4" t="s">
        <v>9</v>
      </c>
      <c r="G21" s="4" t="s">
        <v>10</v>
      </c>
      <c r="H21" s="6"/>
      <c r="I21" s="6"/>
    </row>
    <row r="22" spans="2:10" ht="12" customHeight="1">
      <c r="B22" s="11"/>
      <c r="C22" s="6"/>
      <c r="D22" s="6"/>
      <c r="E22" s="11"/>
      <c r="F22" s="4" t="s">
        <v>9</v>
      </c>
      <c r="G22" s="4" t="s">
        <v>10</v>
      </c>
      <c r="H22" s="6"/>
      <c r="I22" s="6"/>
    </row>
    <row r="23" spans="2:10" ht="12" customHeight="1">
      <c r="B23" s="11"/>
      <c r="C23" s="6"/>
      <c r="D23" s="6"/>
      <c r="E23" s="11"/>
      <c r="F23" s="4" t="s">
        <v>9</v>
      </c>
      <c r="G23" s="4" t="s">
        <v>10</v>
      </c>
      <c r="H23" s="6"/>
      <c r="I23" s="6"/>
    </row>
    <row r="24" spans="2:10" ht="12" customHeight="1">
      <c r="B24" s="11"/>
      <c r="C24" s="6"/>
      <c r="D24" s="6"/>
      <c r="E24" s="11"/>
      <c r="F24" s="4" t="s">
        <v>9</v>
      </c>
      <c r="G24" s="4" t="s">
        <v>10</v>
      </c>
      <c r="H24" s="6"/>
      <c r="I24" s="6"/>
    </row>
    <row r="25" spans="2:10" ht="12" customHeight="1">
      <c r="B25" s="11"/>
      <c r="C25" s="6"/>
      <c r="D25" s="6"/>
      <c r="E25" s="11"/>
      <c r="F25" s="4" t="s">
        <v>9</v>
      </c>
      <c r="G25" s="4" t="s">
        <v>10</v>
      </c>
      <c r="H25" s="6"/>
      <c r="I25" s="6"/>
    </row>
    <row r="26" spans="2:10" ht="12" customHeight="1">
      <c r="B26" s="11"/>
      <c r="C26" s="6"/>
      <c r="D26" s="6"/>
      <c r="E26" s="11"/>
      <c r="F26" s="4" t="s">
        <v>9</v>
      </c>
      <c r="G26" s="4" t="s">
        <v>10</v>
      </c>
      <c r="H26" s="6"/>
      <c r="I26" s="6"/>
    </row>
    <row r="27" spans="2:10" ht="12" customHeight="1">
      <c r="B27" s="11"/>
      <c r="C27" s="6"/>
      <c r="D27" s="6"/>
      <c r="E27" s="11"/>
      <c r="F27" s="4" t="s">
        <v>9</v>
      </c>
      <c r="G27" s="4" t="s">
        <v>10</v>
      </c>
      <c r="H27" s="6"/>
      <c r="I27" s="6"/>
    </row>
    <row r="28" spans="2:10" ht="12" customHeight="1">
      <c r="B28" s="11"/>
      <c r="C28" s="6"/>
      <c r="D28" s="6"/>
      <c r="E28" s="11"/>
      <c r="F28" s="4" t="s">
        <v>9</v>
      </c>
      <c r="G28" s="4" t="s">
        <v>10</v>
      </c>
      <c r="H28" s="6"/>
      <c r="I28" s="6"/>
    </row>
    <row r="29" spans="2:10" ht="12" customHeight="1">
      <c r="B29" s="11"/>
      <c r="C29" s="6"/>
      <c r="D29" s="6"/>
      <c r="E29" s="11"/>
      <c r="F29" s="4" t="s">
        <v>9</v>
      </c>
      <c r="G29" s="4" t="s">
        <v>10</v>
      </c>
      <c r="H29" s="6"/>
      <c r="I29" s="6"/>
      <c r="J29" s="1"/>
    </row>
    <row r="30" spans="2:10" ht="12" customHeight="1">
      <c r="B30" s="11"/>
      <c r="C30" s="6"/>
      <c r="D30" s="6"/>
      <c r="E30" s="11"/>
      <c r="F30" s="4" t="s">
        <v>9</v>
      </c>
      <c r="G30" s="4" t="s">
        <v>10</v>
      </c>
      <c r="H30" s="6"/>
      <c r="I30" s="6"/>
    </row>
    <row r="31" spans="2:10" ht="12" customHeight="1">
      <c r="B31" s="11"/>
      <c r="C31" s="6"/>
      <c r="D31" s="6"/>
      <c r="E31" s="11"/>
      <c r="F31" s="4" t="s">
        <v>9</v>
      </c>
      <c r="G31" s="4" t="s">
        <v>10</v>
      </c>
      <c r="H31" s="6"/>
      <c r="I31" s="6"/>
    </row>
    <row r="32" spans="2:10" ht="12" customHeight="1">
      <c r="B32" s="11"/>
      <c r="C32" s="6"/>
      <c r="D32" s="6"/>
      <c r="E32" s="11"/>
      <c r="F32" s="4" t="s">
        <v>9</v>
      </c>
      <c r="G32" s="4" t="s">
        <v>10</v>
      </c>
      <c r="H32" s="6"/>
      <c r="I32" s="6"/>
    </row>
    <row r="33" spans="2:9" ht="12" customHeight="1">
      <c r="B33" s="11"/>
      <c r="C33" s="6"/>
      <c r="D33" s="6"/>
      <c r="E33" s="11"/>
      <c r="F33" s="4" t="s">
        <v>9</v>
      </c>
      <c r="G33" s="4" t="s">
        <v>10</v>
      </c>
      <c r="H33" s="6"/>
      <c r="I33" s="6"/>
    </row>
    <row r="34" spans="2:9" ht="12" customHeight="1">
      <c r="B34" s="11"/>
      <c r="C34" s="6"/>
      <c r="D34" s="6"/>
      <c r="E34" s="11"/>
      <c r="F34" s="4" t="s">
        <v>9</v>
      </c>
      <c r="G34" s="4" t="s">
        <v>10</v>
      </c>
      <c r="H34" s="6"/>
      <c r="I34" s="6"/>
    </row>
    <row r="35" spans="2:9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9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9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9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9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9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9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9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9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9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9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9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9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9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  <c r="J50" s="1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</sheetData>
  <phoneticPr fontId="12" type="noConversion"/>
  <conditionalFormatting sqref="F3">
    <cfRule type="cellIs" dxfId="786" priority="19" operator="equal">
      <formula>"N/T"</formula>
    </cfRule>
    <cfRule type="cellIs" dxfId="785" priority="20" operator="equal">
      <formula>"Pass"</formula>
    </cfRule>
    <cfRule type="cellIs" dxfId="784" priority="21" operator="equal">
      <formula>"Fail"</formula>
    </cfRule>
    <cfRule type="cellIs" dxfId="783" priority="22" operator="equal">
      <formula>"N/A"</formula>
    </cfRule>
  </conditionalFormatting>
  <conditionalFormatting sqref="F2">
    <cfRule type="cellIs" dxfId="782" priority="15" operator="equal">
      <formula>"N/T"</formula>
    </cfRule>
    <cfRule type="cellIs" dxfId="781" priority="16" operator="equal">
      <formula>"Pass"</formula>
    </cfRule>
    <cfRule type="cellIs" dxfId="780" priority="17" operator="equal">
      <formula>"Fail"</formula>
    </cfRule>
    <cfRule type="cellIs" dxfId="779" priority="18" operator="equal">
      <formula>"N/A"</formula>
    </cfRule>
  </conditionalFormatting>
  <conditionalFormatting sqref="F2:F51">
    <cfRule type="cellIs" dxfId="778" priority="6" operator="equal">
      <formula>"재현불가"</formula>
    </cfRule>
    <cfRule type="cellIs" dxfId="777" priority="7" operator="equal">
      <formula>"미처리"</formula>
    </cfRule>
    <cfRule type="cellIs" dxfId="776" priority="12" operator="equal">
      <formula>"NextUpdate"</formula>
    </cfRule>
    <cfRule type="cellIs" dxfId="775" priority="13" operator="equal">
      <formula>"JIRA 등록"</formula>
    </cfRule>
    <cfRule type="cellIs" dxfId="774" priority="14" operator="equal">
      <formula>"버그아님"</formula>
    </cfRule>
  </conditionalFormatting>
  <conditionalFormatting sqref="G2:G51">
    <cfRule type="cellIs" dxfId="773" priority="8" operator="equal">
      <formula>"N/T"</formula>
    </cfRule>
    <cfRule type="cellIs" dxfId="772" priority="9" operator="equal">
      <formula>"B"</formula>
    </cfRule>
    <cfRule type="cellIs" dxfId="771" priority="10" operator="equal">
      <formula>"A"</formula>
    </cfRule>
    <cfRule type="cellIs" dxfId="770" priority="11" operator="equal">
      <formula>"S"</formula>
    </cfRule>
  </conditionalFormatting>
  <conditionalFormatting sqref="F2:F51">
    <cfRule type="cellIs" dxfId="769" priority="5" operator="equal">
      <formula>"중복"</formula>
    </cfRule>
  </conditionalFormatting>
  <dataValidations count="2">
    <dataValidation type="list" allowBlank="1" showInputMessage="1" showErrorMessage="1" sqref="F4:F51" xr:uid="{551C6A46-56C3-46C8-8FB9-66D8E03249A2}">
      <formula1>"미처리, JIRA 등록, 버그아님, 재현불가, NextUpdate,중복,본섭수정"</formula1>
    </dataValidation>
    <dataValidation type="list" allowBlank="1" showInputMessage="1" showErrorMessage="1" sqref="G4:G51" xr:uid="{9B975A3B-C5CB-4586-B8A3-CACB4A1BD764}">
      <formula1>"N/T,S,A,B"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D60B-2362-4624-A20F-D188FFC056BA}">
  <sheetPr codeName="Sheet2"/>
  <dimension ref="B2:J44"/>
  <sheetViews>
    <sheetView workbookViewId="0">
      <selection activeCell="E32" sqref="E32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9" s="1" customFormat="1" ht="12" customHeight="1">
      <c r="B2" s="73" t="s">
        <v>11</v>
      </c>
      <c r="C2" s="2"/>
      <c r="D2" s="3"/>
      <c r="E2" s="13"/>
      <c r="F2" s="3"/>
      <c r="G2" s="3"/>
      <c r="H2" s="3"/>
      <c r="I2" s="3"/>
    </row>
    <row r="3" spans="2:9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ht="12" customHeight="1">
      <c r="B4" s="11">
        <v>316423</v>
      </c>
      <c r="C4" s="33" t="s">
        <v>12</v>
      </c>
      <c r="D4" s="6" t="s">
        <v>13</v>
      </c>
      <c r="E4" s="11" t="s">
        <v>14</v>
      </c>
      <c r="F4" s="4" t="s">
        <v>15</v>
      </c>
      <c r="G4" s="4" t="s">
        <v>10</v>
      </c>
      <c r="H4" s="7" t="s">
        <v>16</v>
      </c>
      <c r="I4" s="6"/>
    </row>
    <row r="5" spans="2:9" ht="12" customHeight="1">
      <c r="B5" s="11">
        <v>316426</v>
      </c>
      <c r="C5" s="11" t="s">
        <v>17</v>
      </c>
      <c r="D5" s="6" t="s">
        <v>18</v>
      </c>
      <c r="E5" s="11" t="s">
        <v>14</v>
      </c>
      <c r="F5" s="4" t="s">
        <v>19</v>
      </c>
      <c r="G5" s="4" t="s">
        <v>20</v>
      </c>
      <c r="H5" s="7" t="s">
        <v>21</v>
      </c>
      <c r="I5" s="6"/>
    </row>
    <row r="6" spans="2:9" ht="12" customHeight="1">
      <c r="B6" s="11">
        <v>316445</v>
      </c>
      <c r="C6" s="33" t="s">
        <v>22</v>
      </c>
      <c r="D6" s="6" t="s">
        <v>23</v>
      </c>
      <c r="E6" s="11" t="s">
        <v>14</v>
      </c>
      <c r="F6" s="4" t="s">
        <v>15</v>
      </c>
      <c r="G6" s="4" t="s">
        <v>10</v>
      </c>
      <c r="H6" s="6"/>
      <c r="I6" s="6"/>
    </row>
    <row r="7" spans="2:9" ht="12" customHeight="1">
      <c r="B7" s="11">
        <v>316468</v>
      </c>
      <c r="C7" s="11" t="s">
        <v>24</v>
      </c>
      <c r="D7" s="6" t="s">
        <v>25</v>
      </c>
      <c r="E7" s="11" t="s">
        <v>14</v>
      </c>
      <c r="F7" s="4" t="s">
        <v>19</v>
      </c>
      <c r="G7" s="4" t="s">
        <v>20</v>
      </c>
      <c r="H7" s="7" t="s">
        <v>26</v>
      </c>
      <c r="I7" s="6"/>
    </row>
    <row r="8" spans="2:9" ht="12" customHeight="1">
      <c r="B8" s="11">
        <v>316481</v>
      </c>
      <c r="C8" s="11" t="s">
        <v>27</v>
      </c>
      <c r="D8" s="6" t="s">
        <v>28</v>
      </c>
      <c r="E8" s="11" t="s">
        <v>14</v>
      </c>
      <c r="F8" s="4" t="s">
        <v>19</v>
      </c>
      <c r="G8" s="4" t="s">
        <v>20</v>
      </c>
      <c r="H8" s="7" t="s">
        <v>29</v>
      </c>
      <c r="I8" s="6" t="s">
        <v>30</v>
      </c>
    </row>
    <row r="9" spans="2:9" ht="12" customHeight="1">
      <c r="B9" s="11">
        <v>316502</v>
      </c>
      <c r="C9" s="33" t="s">
        <v>31</v>
      </c>
      <c r="D9" s="6" t="s">
        <v>32</v>
      </c>
      <c r="E9" s="11" t="s">
        <v>14</v>
      </c>
      <c r="F9" s="4" t="s">
        <v>19</v>
      </c>
      <c r="G9" s="4" t="s">
        <v>20</v>
      </c>
      <c r="H9" s="7" t="s">
        <v>29</v>
      </c>
      <c r="I9" s="6"/>
    </row>
    <row r="10" spans="2:9" ht="12" customHeight="1">
      <c r="B10" s="11">
        <v>316618</v>
      </c>
      <c r="C10" s="11" t="s">
        <v>33</v>
      </c>
      <c r="D10" s="6" t="s">
        <v>34</v>
      </c>
      <c r="E10" s="11" t="s">
        <v>14</v>
      </c>
      <c r="F10" s="4" t="s">
        <v>35</v>
      </c>
      <c r="G10" s="4" t="s">
        <v>10</v>
      </c>
      <c r="H10" s="6" t="s">
        <v>36</v>
      </c>
      <c r="I10" s="6"/>
    </row>
    <row r="11" spans="2:9" ht="12" customHeight="1">
      <c r="B11" s="11">
        <v>316621</v>
      </c>
      <c r="C11" s="11">
        <v>20110183</v>
      </c>
      <c r="D11" s="6" t="s">
        <v>37</v>
      </c>
      <c r="E11" s="11" t="s">
        <v>14</v>
      </c>
      <c r="F11" s="4" t="s">
        <v>19</v>
      </c>
      <c r="G11" s="4" t="s">
        <v>20</v>
      </c>
      <c r="H11" s="7" t="s">
        <v>29</v>
      </c>
      <c r="I11" s="6"/>
    </row>
    <row r="12" spans="2:9" ht="12" customHeight="1">
      <c r="B12" s="11">
        <v>316623</v>
      </c>
      <c r="C12" s="11">
        <v>20110183</v>
      </c>
      <c r="D12" s="6" t="s">
        <v>38</v>
      </c>
      <c r="E12" s="11" t="s">
        <v>14</v>
      </c>
      <c r="F12" s="4" t="s">
        <v>19</v>
      </c>
      <c r="G12" s="4" t="s">
        <v>20</v>
      </c>
      <c r="H12" s="7" t="s">
        <v>29</v>
      </c>
      <c r="I12" s="6"/>
    </row>
    <row r="13" spans="2:9" ht="12" customHeight="1">
      <c r="B13" s="11">
        <v>316624</v>
      </c>
      <c r="C13" s="11">
        <v>20110183</v>
      </c>
      <c r="D13" s="6" t="s">
        <v>39</v>
      </c>
      <c r="E13" s="11" t="s">
        <v>14</v>
      </c>
      <c r="F13" s="4" t="s">
        <v>40</v>
      </c>
      <c r="G13" s="4" t="s">
        <v>10</v>
      </c>
      <c r="H13" s="6" t="s">
        <v>41</v>
      </c>
      <c r="I13" s="6"/>
    </row>
    <row r="14" spans="2:9" ht="12" customHeight="1">
      <c r="B14" s="11">
        <v>316625</v>
      </c>
      <c r="C14" s="11">
        <v>20110183</v>
      </c>
      <c r="D14" s="6" t="s">
        <v>42</v>
      </c>
      <c r="E14" s="11" t="s">
        <v>14</v>
      </c>
      <c r="F14" s="4" t="s">
        <v>19</v>
      </c>
      <c r="G14" s="4" t="s">
        <v>20</v>
      </c>
      <c r="H14" s="7" t="s">
        <v>29</v>
      </c>
      <c r="I14" s="6"/>
    </row>
    <row r="15" spans="2:9" ht="12" customHeight="1">
      <c r="B15" s="11">
        <v>316626</v>
      </c>
      <c r="C15" s="11">
        <v>20110183</v>
      </c>
      <c r="D15" s="6" t="s">
        <v>43</v>
      </c>
      <c r="E15" s="11" t="s">
        <v>14</v>
      </c>
      <c r="F15" s="4" t="s">
        <v>19</v>
      </c>
      <c r="G15" s="4" t="s">
        <v>20</v>
      </c>
      <c r="H15" s="7" t="s">
        <v>29</v>
      </c>
      <c r="I15" s="6"/>
    </row>
    <row r="16" spans="2:9" ht="12" customHeight="1">
      <c r="B16" s="11">
        <v>316627</v>
      </c>
      <c r="C16" s="11">
        <v>20110183</v>
      </c>
      <c r="D16" s="6" t="s">
        <v>44</v>
      </c>
      <c r="E16" s="11" t="s">
        <v>14</v>
      </c>
      <c r="F16" s="4" t="s">
        <v>40</v>
      </c>
      <c r="G16" s="4" t="s">
        <v>10</v>
      </c>
      <c r="H16" s="6" t="s">
        <v>41</v>
      </c>
      <c r="I16" s="6"/>
    </row>
    <row r="17" spans="2:10" ht="12" customHeight="1">
      <c r="B17" s="11">
        <v>316669</v>
      </c>
      <c r="C17" s="11" t="s">
        <v>45</v>
      </c>
      <c r="D17" s="6" t="s">
        <v>46</v>
      </c>
      <c r="E17" s="11" t="s">
        <v>14</v>
      </c>
      <c r="F17" s="4" t="s">
        <v>19</v>
      </c>
      <c r="G17" s="4" t="s">
        <v>20</v>
      </c>
      <c r="H17" s="7" t="s">
        <v>29</v>
      </c>
      <c r="I17" s="6"/>
    </row>
    <row r="18" spans="2:10" ht="12" customHeight="1">
      <c r="B18" s="11">
        <v>316670</v>
      </c>
      <c r="C18" s="11" t="s">
        <v>45</v>
      </c>
      <c r="D18" s="6" t="s">
        <v>47</v>
      </c>
      <c r="E18" s="11" t="s">
        <v>14</v>
      </c>
      <c r="F18" s="4" t="s">
        <v>40</v>
      </c>
      <c r="G18" s="4" t="s">
        <v>10</v>
      </c>
      <c r="H18" s="6" t="s">
        <v>48</v>
      </c>
      <c r="I18" s="6"/>
    </row>
    <row r="19" spans="2:10" ht="12" customHeight="1">
      <c r="B19" s="11">
        <v>316672</v>
      </c>
      <c r="C19" s="11" t="s">
        <v>45</v>
      </c>
      <c r="D19" s="6" t="s">
        <v>49</v>
      </c>
      <c r="E19" s="11" t="s">
        <v>14</v>
      </c>
      <c r="F19" s="4" t="s">
        <v>19</v>
      </c>
      <c r="G19" s="4" t="s">
        <v>20</v>
      </c>
      <c r="H19" s="7" t="s">
        <v>29</v>
      </c>
      <c r="I19" s="6"/>
    </row>
    <row r="20" spans="2:10" ht="12" customHeight="1">
      <c r="B20" s="11">
        <v>316797</v>
      </c>
      <c r="C20" s="6" t="s">
        <v>50</v>
      </c>
      <c r="D20" s="6" t="s">
        <v>51</v>
      </c>
      <c r="E20" s="11" t="s">
        <v>14</v>
      </c>
      <c r="F20" s="4" t="s">
        <v>15</v>
      </c>
      <c r="G20" s="4" t="s">
        <v>10</v>
      </c>
      <c r="H20" s="6"/>
      <c r="I20" s="6"/>
    </row>
    <row r="21" spans="2:10" ht="12" customHeight="1">
      <c r="B21" s="11">
        <v>316856</v>
      </c>
      <c r="C21" s="98" t="s">
        <v>52</v>
      </c>
      <c r="D21" s="6" t="s">
        <v>53</v>
      </c>
      <c r="E21" s="11" t="s">
        <v>14</v>
      </c>
      <c r="F21" s="4" t="s">
        <v>19</v>
      </c>
      <c r="G21" s="4" t="s">
        <v>20</v>
      </c>
      <c r="H21" s="7" t="s">
        <v>29</v>
      </c>
      <c r="I21" s="6"/>
    </row>
    <row r="22" spans="2:10" ht="12" customHeight="1">
      <c r="B22" s="11">
        <v>316890</v>
      </c>
      <c r="C22" s="6" t="s">
        <v>54</v>
      </c>
      <c r="D22" s="6" t="s">
        <v>55</v>
      </c>
      <c r="E22" s="11" t="s">
        <v>14</v>
      </c>
      <c r="F22" s="4" t="s">
        <v>40</v>
      </c>
      <c r="G22" s="4" t="s">
        <v>10</v>
      </c>
      <c r="H22" s="6" t="s">
        <v>56</v>
      </c>
      <c r="I22" s="95" t="s">
        <v>57</v>
      </c>
      <c r="J22" s="1"/>
    </row>
    <row r="23" spans="2:10" ht="12" customHeight="1">
      <c r="B23" s="11">
        <v>316981</v>
      </c>
      <c r="C23" s="6" t="s">
        <v>58</v>
      </c>
      <c r="D23" s="6" t="s">
        <v>59</v>
      </c>
      <c r="E23" s="11" t="s">
        <v>14</v>
      </c>
      <c r="F23" s="4" t="s">
        <v>19</v>
      </c>
      <c r="G23" s="4" t="s">
        <v>20</v>
      </c>
      <c r="H23" s="7" t="s">
        <v>29</v>
      </c>
      <c r="I23" s="6"/>
    </row>
    <row r="24" spans="2:10" ht="12" customHeight="1">
      <c r="B24" s="11"/>
      <c r="C24" s="6"/>
      <c r="D24" s="6"/>
      <c r="E24" s="11"/>
      <c r="F24" s="4" t="s">
        <v>9</v>
      </c>
      <c r="G24" s="4" t="s">
        <v>10</v>
      </c>
      <c r="H24" s="6"/>
      <c r="I24" s="6"/>
    </row>
    <row r="25" spans="2:10" ht="12" customHeight="1">
      <c r="B25" s="11"/>
      <c r="C25" s="6"/>
      <c r="D25" s="6"/>
      <c r="E25" s="11"/>
      <c r="F25" s="4" t="s">
        <v>9</v>
      </c>
      <c r="G25" s="4" t="s">
        <v>10</v>
      </c>
      <c r="H25" s="6"/>
      <c r="I25" s="6"/>
    </row>
    <row r="26" spans="2:10" ht="12" customHeight="1">
      <c r="B26" s="11"/>
      <c r="C26" s="6"/>
      <c r="D26" s="6"/>
      <c r="E26" s="11"/>
      <c r="F26" s="4" t="s">
        <v>9</v>
      </c>
      <c r="G26" s="4" t="s">
        <v>10</v>
      </c>
      <c r="H26" s="6"/>
      <c r="I26" s="6"/>
    </row>
    <row r="27" spans="2:10" ht="12" customHeight="1">
      <c r="B27" s="11"/>
      <c r="C27" s="6"/>
      <c r="D27" s="6"/>
      <c r="E27" s="11"/>
      <c r="F27" s="4" t="s">
        <v>9</v>
      </c>
      <c r="G27" s="4" t="s">
        <v>10</v>
      </c>
      <c r="H27" s="6"/>
      <c r="I27" s="6"/>
    </row>
    <row r="28" spans="2:10" ht="12" customHeight="1">
      <c r="B28" s="11"/>
      <c r="C28" s="6"/>
      <c r="D28" s="6"/>
      <c r="E28" s="11"/>
      <c r="F28" s="4" t="s">
        <v>9</v>
      </c>
      <c r="G28" s="4" t="s">
        <v>10</v>
      </c>
      <c r="H28" s="6"/>
      <c r="I28" s="6"/>
    </row>
    <row r="29" spans="2:10" ht="12" customHeight="1">
      <c r="B29" s="11"/>
      <c r="C29" s="6"/>
      <c r="D29" s="6"/>
      <c r="E29" s="11"/>
      <c r="F29" s="4" t="s">
        <v>9</v>
      </c>
      <c r="G29" s="4" t="s">
        <v>10</v>
      </c>
      <c r="H29" s="6"/>
      <c r="I29" s="6"/>
    </row>
    <row r="30" spans="2:10" ht="12" customHeight="1">
      <c r="B30" s="11"/>
      <c r="C30" s="6"/>
      <c r="D30" s="6"/>
      <c r="E30" s="11"/>
      <c r="F30" s="4" t="s">
        <v>9</v>
      </c>
      <c r="G30" s="4" t="s">
        <v>10</v>
      </c>
      <c r="H30" s="6"/>
      <c r="I30" s="6"/>
    </row>
    <row r="31" spans="2:10" ht="12" customHeight="1">
      <c r="B31" s="11"/>
      <c r="C31" s="6"/>
      <c r="D31" s="6"/>
      <c r="E31" s="11"/>
      <c r="F31" s="4" t="s">
        <v>9</v>
      </c>
      <c r="G31" s="4" t="s">
        <v>10</v>
      </c>
      <c r="H31" s="6"/>
      <c r="I31" s="6"/>
    </row>
    <row r="32" spans="2:10" ht="12" customHeight="1">
      <c r="B32" s="11"/>
      <c r="C32" s="6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6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6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  <c r="J43" s="1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</sheetData>
  <phoneticPr fontId="12" type="noConversion"/>
  <conditionalFormatting sqref="F3">
    <cfRule type="cellIs" dxfId="768" priority="179" operator="equal">
      <formula>"N/T"</formula>
    </cfRule>
    <cfRule type="cellIs" dxfId="767" priority="180" operator="equal">
      <formula>"Pass"</formula>
    </cfRule>
    <cfRule type="cellIs" dxfId="766" priority="181" operator="equal">
      <formula>"Fail"</formula>
    </cfRule>
    <cfRule type="cellIs" dxfId="765" priority="182" operator="equal">
      <formula>"N/A"</formula>
    </cfRule>
  </conditionalFormatting>
  <conditionalFormatting sqref="F2">
    <cfRule type="cellIs" dxfId="764" priority="175" operator="equal">
      <formula>"N/T"</formula>
    </cfRule>
    <cfRule type="cellIs" dxfId="763" priority="176" operator="equal">
      <formula>"Pass"</formula>
    </cfRule>
    <cfRule type="cellIs" dxfId="762" priority="177" operator="equal">
      <formula>"Fail"</formula>
    </cfRule>
    <cfRule type="cellIs" dxfId="761" priority="178" operator="equal">
      <formula>"N/A"</formula>
    </cfRule>
  </conditionalFormatting>
  <conditionalFormatting sqref="F2:F10 F18 F13 F20 F22 F24:F44">
    <cfRule type="cellIs" dxfId="760" priority="166" operator="equal">
      <formula>"재현불가"</formula>
    </cfRule>
    <cfRule type="cellIs" dxfId="759" priority="167" operator="equal">
      <formula>"미처리"</formula>
    </cfRule>
    <cfRule type="cellIs" dxfId="758" priority="172" operator="equal">
      <formula>"NextUpdate"</formula>
    </cfRule>
    <cfRule type="cellIs" dxfId="757" priority="173" operator="equal">
      <formula>"JIRA 등록"</formula>
    </cfRule>
    <cfRule type="cellIs" dxfId="756" priority="174" operator="equal">
      <formula>"버그아님"</formula>
    </cfRule>
  </conditionalFormatting>
  <conditionalFormatting sqref="G2:G10 G18 G13 G20 G22 G24:G44">
    <cfRule type="cellIs" dxfId="755" priority="168" operator="equal">
      <formula>"N/T"</formula>
    </cfRule>
    <cfRule type="cellIs" dxfId="754" priority="169" operator="equal">
      <formula>"B"</formula>
    </cfRule>
    <cfRule type="cellIs" dxfId="753" priority="170" operator="equal">
      <formula>"A"</formula>
    </cfRule>
    <cfRule type="cellIs" dxfId="752" priority="171" operator="equal">
      <formula>"S"</formula>
    </cfRule>
  </conditionalFormatting>
  <conditionalFormatting sqref="F2:F10 F18 F13 F20 F22 F24:F44">
    <cfRule type="cellIs" dxfId="751" priority="165" operator="equal">
      <formula>"중복"</formula>
    </cfRule>
  </conditionalFormatting>
  <conditionalFormatting sqref="F16">
    <cfRule type="cellIs" dxfId="750" priority="82" operator="equal">
      <formula>"재현불가"</formula>
    </cfRule>
    <cfRule type="cellIs" dxfId="749" priority="83" operator="equal">
      <formula>"미처리"</formula>
    </cfRule>
    <cfRule type="cellIs" dxfId="748" priority="88" operator="equal">
      <formula>"NextUpdate"</formula>
    </cfRule>
    <cfRule type="cellIs" dxfId="747" priority="89" operator="equal">
      <formula>"JIRA 등록"</formula>
    </cfRule>
    <cfRule type="cellIs" dxfId="746" priority="90" operator="equal">
      <formula>"버그아님"</formula>
    </cfRule>
  </conditionalFormatting>
  <conditionalFormatting sqref="G16">
    <cfRule type="cellIs" dxfId="745" priority="84" operator="equal">
      <formula>"N/T"</formula>
    </cfRule>
    <cfRule type="cellIs" dxfId="744" priority="85" operator="equal">
      <formula>"B"</formula>
    </cfRule>
    <cfRule type="cellIs" dxfId="743" priority="86" operator="equal">
      <formula>"A"</formula>
    </cfRule>
    <cfRule type="cellIs" dxfId="742" priority="87" operator="equal">
      <formula>"S"</formula>
    </cfRule>
  </conditionalFormatting>
  <conditionalFormatting sqref="F16">
    <cfRule type="cellIs" dxfId="741" priority="81" operator="equal">
      <formula>"중복"</formula>
    </cfRule>
  </conditionalFormatting>
  <conditionalFormatting sqref="F11">
    <cfRule type="cellIs" dxfId="740" priority="72" operator="equal">
      <formula>"재현불가"</formula>
    </cfRule>
    <cfRule type="cellIs" dxfId="739" priority="73" operator="equal">
      <formula>"미처리"</formula>
    </cfRule>
    <cfRule type="cellIs" dxfId="738" priority="78" operator="equal">
      <formula>"NextUpdate"</formula>
    </cfRule>
    <cfRule type="cellIs" dxfId="737" priority="79" operator="equal">
      <formula>"JIRA 등록"</formula>
    </cfRule>
    <cfRule type="cellIs" dxfId="736" priority="80" operator="equal">
      <formula>"버그아님"</formula>
    </cfRule>
  </conditionalFormatting>
  <conditionalFormatting sqref="G11">
    <cfRule type="cellIs" dxfId="735" priority="74" operator="equal">
      <formula>"N/T"</formula>
    </cfRule>
    <cfRule type="cellIs" dxfId="734" priority="75" operator="equal">
      <formula>"B"</formula>
    </cfRule>
    <cfRule type="cellIs" dxfId="733" priority="76" operator="equal">
      <formula>"A"</formula>
    </cfRule>
    <cfRule type="cellIs" dxfId="732" priority="77" operator="equal">
      <formula>"S"</formula>
    </cfRule>
  </conditionalFormatting>
  <conditionalFormatting sqref="F11">
    <cfRule type="cellIs" dxfId="731" priority="71" operator="equal">
      <formula>"중복"</formula>
    </cfRule>
  </conditionalFormatting>
  <conditionalFormatting sqref="F12">
    <cfRule type="cellIs" dxfId="730" priority="62" operator="equal">
      <formula>"재현불가"</formula>
    </cfRule>
    <cfRule type="cellIs" dxfId="729" priority="63" operator="equal">
      <formula>"미처리"</formula>
    </cfRule>
    <cfRule type="cellIs" dxfId="728" priority="68" operator="equal">
      <formula>"NextUpdate"</formula>
    </cfRule>
    <cfRule type="cellIs" dxfId="727" priority="69" operator="equal">
      <formula>"JIRA 등록"</formula>
    </cfRule>
    <cfRule type="cellIs" dxfId="726" priority="70" operator="equal">
      <formula>"버그아님"</formula>
    </cfRule>
  </conditionalFormatting>
  <conditionalFormatting sqref="G12">
    <cfRule type="cellIs" dxfId="725" priority="64" operator="equal">
      <formula>"N/T"</formula>
    </cfRule>
    <cfRule type="cellIs" dxfId="724" priority="65" operator="equal">
      <formula>"B"</formula>
    </cfRule>
    <cfRule type="cellIs" dxfId="723" priority="66" operator="equal">
      <formula>"A"</formula>
    </cfRule>
    <cfRule type="cellIs" dxfId="722" priority="67" operator="equal">
      <formula>"S"</formula>
    </cfRule>
  </conditionalFormatting>
  <conditionalFormatting sqref="F12">
    <cfRule type="cellIs" dxfId="721" priority="61" operator="equal">
      <formula>"중복"</formula>
    </cfRule>
  </conditionalFormatting>
  <conditionalFormatting sqref="F14">
    <cfRule type="cellIs" dxfId="720" priority="52" operator="equal">
      <formula>"재현불가"</formula>
    </cfRule>
    <cfRule type="cellIs" dxfId="719" priority="53" operator="equal">
      <formula>"미처리"</formula>
    </cfRule>
    <cfRule type="cellIs" dxfId="718" priority="58" operator="equal">
      <formula>"NextUpdate"</formula>
    </cfRule>
    <cfRule type="cellIs" dxfId="717" priority="59" operator="equal">
      <formula>"JIRA 등록"</formula>
    </cfRule>
    <cfRule type="cellIs" dxfId="716" priority="60" operator="equal">
      <formula>"버그아님"</formula>
    </cfRule>
  </conditionalFormatting>
  <conditionalFormatting sqref="G14">
    <cfRule type="cellIs" dxfId="715" priority="54" operator="equal">
      <formula>"N/T"</formula>
    </cfRule>
    <cfRule type="cellIs" dxfId="714" priority="55" operator="equal">
      <formula>"B"</formula>
    </cfRule>
    <cfRule type="cellIs" dxfId="713" priority="56" operator="equal">
      <formula>"A"</formula>
    </cfRule>
    <cfRule type="cellIs" dxfId="712" priority="57" operator="equal">
      <formula>"S"</formula>
    </cfRule>
  </conditionalFormatting>
  <conditionalFormatting sqref="F14">
    <cfRule type="cellIs" dxfId="711" priority="51" operator="equal">
      <formula>"중복"</formula>
    </cfRule>
  </conditionalFormatting>
  <conditionalFormatting sqref="F15">
    <cfRule type="cellIs" dxfId="710" priority="42" operator="equal">
      <formula>"재현불가"</formula>
    </cfRule>
    <cfRule type="cellIs" dxfId="709" priority="43" operator="equal">
      <formula>"미처리"</formula>
    </cfRule>
    <cfRule type="cellIs" dxfId="708" priority="48" operator="equal">
      <formula>"NextUpdate"</formula>
    </cfRule>
    <cfRule type="cellIs" dxfId="707" priority="49" operator="equal">
      <formula>"JIRA 등록"</formula>
    </cfRule>
    <cfRule type="cellIs" dxfId="706" priority="50" operator="equal">
      <formula>"버그아님"</formula>
    </cfRule>
  </conditionalFormatting>
  <conditionalFormatting sqref="G15">
    <cfRule type="cellIs" dxfId="705" priority="44" operator="equal">
      <formula>"N/T"</formula>
    </cfRule>
    <cfRule type="cellIs" dxfId="704" priority="45" operator="equal">
      <formula>"B"</formula>
    </cfRule>
    <cfRule type="cellIs" dxfId="703" priority="46" operator="equal">
      <formula>"A"</formula>
    </cfRule>
    <cfRule type="cellIs" dxfId="702" priority="47" operator="equal">
      <formula>"S"</formula>
    </cfRule>
  </conditionalFormatting>
  <conditionalFormatting sqref="F15">
    <cfRule type="cellIs" dxfId="701" priority="41" operator="equal">
      <formula>"중복"</formula>
    </cfRule>
  </conditionalFormatting>
  <conditionalFormatting sqref="F17">
    <cfRule type="cellIs" dxfId="700" priority="32" operator="equal">
      <formula>"재현불가"</formula>
    </cfRule>
    <cfRule type="cellIs" dxfId="699" priority="33" operator="equal">
      <formula>"미처리"</formula>
    </cfRule>
    <cfRule type="cellIs" dxfId="698" priority="38" operator="equal">
      <formula>"NextUpdate"</formula>
    </cfRule>
    <cfRule type="cellIs" dxfId="697" priority="39" operator="equal">
      <formula>"JIRA 등록"</formula>
    </cfRule>
    <cfRule type="cellIs" dxfId="696" priority="40" operator="equal">
      <formula>"버그아님"</formula>
    </cfRule>
  </conditionalFormatting>
  <conditionalFormatting sqref="G17">
    <cfRule type="cellIs" dxfId="695" priority="34" operator="equal">
      <formula>"N/T"</formula>
    </cfRule>
    <cfRule type="cellIs" dxfId="694" priority="35" operator="equal">
      <formula>"B"</formula>
    </cfRule>
    <cfRule type="cellIs" dxfId="693" priority="36" operator="equal">
      <formula>"A"</formula>
    </cfRule>
    <cfRule type="cellIs" dxfId="692" priority="37" operator="equal">
      <formula>"S"</formula>
    </cfRule>
  </conditionalFormatting>
  <conditionalFormatting sqref="F17">
    <cfRule type="cellIs" dxfId="691" priority="31" operator="equal">
      <formula>"중복"</formula>
    </cfRule>
  </conditionalFormatting>
  <conditionalFormatting sqref="F19">
    <cfRule type="cellIs" dxfId="690" priority="22" operator="equal">
      <formula>"재현불가"</formula>
    </cfRule>
    <cfRule type="cellIs" dxfId="689" priority="23" operator="equal">
      <formula>"미처리"</formula>
    </cfRule>
    <cfRule type="cellIs" dxfId="688" priority="28" operator="equal">
      <formula>"NextUpdate"</formula>
    </cfRule>
    <cfRule type="cellIs" dxfId="687" priority="29" operator="equal">
      <formula>"JIRA 등록"</formula>
    </cfRule>
    <cfRule type="cellIs" dxfId="686" priority="30" operator="equal">
      <formula>"버그아님"</formula>
    </cfRule>
  </conditionalFormatting>
  <conditionalFormatting sqref="G19">
    <cfRule type="cellIs" dxfId="685" priority="24" operator="equal">
      <formula>"N/T"</formula>
    </cfRule>
    <cfRule type="cellIs" dxfId="684" priority="25" operator="equal">
      <formula>"B"</formula>
    </cfRule>
    <cfRule type="cellIs" dxfId="683" priority="26" operator="equal">
      <formula>"A"</formula>
    </cfRule>
    <cfRule type="cellIs" dxfId="682" priority="27" operator="equal">
      <formula>"S"</formula>
    </cfRule>
  </conditionalFormatting>
  <conditionalFormatting sqref="F19">
    <cfRule type="cellIs" dxfId="681" priority="21" operator="equal">
      <formula>"중복"</formula>
    </cfRule>
  </conditionalFormatting>
  <conditionalFormatting sqref="F21">
    <cfRule type="cellIs" dxfId="680" priority="12" operator="equal">
      <formula>"재현불가"</formula>
    </cfRule>
    <cfRule type="cellIs" dxfId="679" priority="13" operator="equal">
      <formula>"미처리"</formula>
    </cfRule>
    <cfRule type="cellIs" dxfId="678" priority="18" operator="equal">
      <formula>"NextUpdate"</formula>
    </cfRule>
    <cfRule type="cellIs" dxfId="677" priority="19" operator="equal">
      <formula>"JIRA 등록"</formula>
    </cfRule>
    <cfRule type="cellIs" dxfId="676" priority="20" operator="equal">
      <formula>"버그아님"</formula>
    </cfRule>
  </conditionalFormatting>
  <conditionalFormatting sqref="G21">
    <cfRule type="cellIs" dxfId="675" priority="14" operator="equal">
      <formula>"N/T"</formula>
    </cfRule>
    <cfRule type="cellIs" dxfId="674" priority="15" operator="equal">
      <formula>"B"</formula>
    </cfRule>
    <cfRule type="cellIs" dxfId="673" priority="16" operator="equal">
      <formula>"A"</formula>
    </cfRule>
    <cfRule type="cellIs" dxfId="672" priority="17" operator="equal">
      <formula>"S"</formula>
    </cfRule>
  </conditionalFormatting>
  <conditionalFormatting sqref="F21">
    <cfRule type="cellIs" dxfId="671" priority="11" operator="equal">
      <formula>"중복"</formula>
    </cfRule>
  </conditionalFormatting>
  <conditionalFormatting sqref="F23">
    <cfRule type="cellIs" dxfId="670" priority="2" operator="equal">
      <formula>"재현불가"</formula>
    </cfRule>
    <cfRule type="cellIs" dxfId="669" priority="3" operator="equal">
      <formula>"미처리"</formula>
    </cfRule>
    <cfRule type="cellIs" dxfId="668" priority="8" operator="equal">
      <formula>"NextUpdate"</formula>
    </cfRule>
    <cfRule type="cellIs" dxfId="667" priority="9" operator="equal">
      <formula>"JIRA 등록"</formula>
    </cfRule>
    <cfRule type="cellIs" dxfId="666" priority="10" operator="equal">
      <formula>"버그아님"</formula>
    </cfRule>
  </conditionalFormatting>
  <conditionalFormatting sqref="G23">
    <cfRule type="cellIs" dxfId="665" priority="4" operator="equal">
      <formula>"N/T"</formula>
    </cfRule>
    <cfRule type="cellIs" dxfId="664" priority="5" operator="equal">
      <formula>"B"</formula>
    </cfRule>
    <cfRule type="cellIs" dxfId="663" priority="6" operator="equal">
      <formula>"A"</formula>
    </cfRule>
    <cfRule type="cellIs" dxfId="662" priority="7" operator="equal">
      <formula>"S"</formula>
    </cfRule>
  </conditionalFormatting>
  <conditionalFormatting sqref="F23">
    <cfRule type="cellIs" dxfId="661" priority="1" operator="equal">
      <formula>"중복"</formula>
    </cfRule>
  </conditionalFormatting>
  <dataValidations count="2">
    <dataValidation type="list" allowBlank="1" showInputMessage="1" showErrorMessage="1" sqref="G4:G44" xr:uid="{FD1C4C8D-F529-4009-8D49-0E2DB49E9CB1}">
      <formula1>"N/T,S,A,B"</formula1>
    </dataValidation>
    <dataValidation type="list" allowBlank="1" showInputMessage="1" showErrorMessage="1" sqref="F4:F44" xr:uid="{B51E4348-E99E-45DF-91EB-5A46B79B5EB3}">
      <formula1>"미처리, JIRA 등록, 버그아님, 재현불가, NextUpdate,중복,본섭수정"</formula1>
    </dataValidation>
  </dataValidations>
  <hyperlinks>
    <hyperlink ref="H4" r:id="rId1" xr:uid="{52098CEA-B3A7-4C27-9436-5317CB08F33F}"/>
    <hyperlink ref="H5" r:id="rId2" xr:uid="{0549A812-9C3E-4103-AE5A-507520525EDA}"/>
    <hyperlink ref="H7" r:id="rId3" xr:uid="{CE87892F-4565-4C24-B32B-7CD5EC382B12}"/>
    <hyperlink ref="H8" r:id="rId4" xr:uid="{778A74E7-A258-4D68-AB57-3896187B3DB8}"/>
    <hyperlink ref="H9" r:id="rId5" xr:uid="{886E865F-B197-4B8A-91AB-628B4E905322}"/>
    <hyperlink ref="C21" r:id="rId6" xr:uid="{A56DE11B-7347-4B16-91FB-FF3B7D240BA6}"/>
    <hyperlink ref="H11" r:id="rId7" xr:uid="{6E267F74-5DA6-4E63-A5DC-70D6EBAFEC48}"/>
    <hyperlink ref="H12" r:id="rId8" xr:uid="{7B22FB4D-AC46-4254-B935-ABD58C9D3648}"/>
    <hyperlink ref="H14" r:id="rId9" xr:uid="{9C5BFE52-5680-4BCE-BDB3-9558623DB684}"/>
    <hyperlink ref="H15" r:id="rId10" xr:uid="{5EFFC592-6750-4EFD-98AA-7E3AD5718DF1}"/>
    <hyperlink ref="H17" r:id="rId11" xr:uid="{B9CC166C-CEAB-4C48-A76F-0EFC5B978D07}"/>
    <hyperlink ref="H19" r:id="rId12" xr:uid="{0D01C027-7DA7-4295-9FA9-8A08D6F8B7C6}"/>
    <hyperlink ref="H21" r:id="rId13" xr:uid="{08F18393-A83E-4FBC-8112-95EBEC5EDFCD}"/>
    <hyperlink ref="H23" r:id="rId14" xr:uid="{0B1376C0-12FA-4AF3-99FD-38B67D7D8062}"/>
  </hyperlinks>
  <pageMargins left="0.7" right="0.7" top="0.75" bottom="0.75" header="0.3" footer="0.3"/>
  <pageSetup paperSize="9" orientation="portrait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A3A5-AD3A-4BCB-ABAA-719501D9953E}">
  <sheetPr codeName="Sheet3"/>
  <dimension ref="A2:J70"/>
  <sheetViews>
    <sheetView workbookViewId="0">
      <selection activeCell="D39" sqref="D39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style="14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1:9" s="1" customFormat="1" ht="12" customHeight="1">
      <c r="A2"/>
      <c r="B2" s="73" t="s">
        <v>60</v>
      </c>
      <c r="C2" s="2"/>
      <c r="D2" s="3"/>
      <c r="E2" s="13"/>
      <c r="F2" s="3"/>
      <c r="G2" s="3"/>
      <c r="H2" s="3"/>
      <c r="I2" s="3"/>
    </row>
    <row r="3" spans="1:9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12" customHeight="1">
      <c r="B4" s="6">
        <v>316554</v>
      </c>
      <c r="C4" s="11" t="s">
        <v>61</v>
      </c>
      <c r="D4" s="6" t="s">
        <v>62</v>
      </c>
      <c r="E4" s="11" t="s">
        <v>63</v>
      </c>
      <c r="F4" s="4" t="s">
        <v>19</v>
      </c>
      <c r="G4" s="4" t="s">
        <v>20</v>
      </c>
      <c r="H4" s="98" t="s">
        <v>64</v>
      </c>
      <c r="I4" s="6"/>
    </row>
    <row r="5" spans="1:9" ht="12" customHeight="1">
      <c r="B5" s="6">
        <v>316619</v>
      </c>
      <c r="C5" s="11" t="s">
        <v>65</v>
      </c>
      <c r="D5" s="6" t="s">
        <v>66</v>
      </c>
      <c r="E5" s="11" t="s">
        <v>63</v>
      </c>
      <c r="F5" s="4" t="s">
        <v>19</v>
      </c>
      <c r="G5" s="4" t="s">
        <v>20</v>
      </c>
      <c r="H5" s="6" t="s">
        <v>67</v>
      </c>
      <c r="I5" s="6"/>
    </row>
    <row r="6" spans="1:9" ht="12" customHeight="1">
      <c r="B6" s="6">
        <v>316663</v>
      </c>
      <c r="C6" s="11" t="s">
        <v>45</v>
      </c>
      <c r="D6" s="6" t="s">
        <v>68</v>
      </c>
      <c r="E6" s="11" t="s">
        <v>63</v>
      </c>
      <c r="F6" s="4" t="s">
        <v>19</v>
      </c>
      <c r="G6" s="4" t="s">
        <v>20</v>
      </c>
      <c r="H6" s="6" t="s">
        <v>69</v>
      </c>
      <c r="I6" s="6"/>
    </row>
    <row r="7" spans="1:9" ht="12" customHeight="1">
      <c r="B7" s="6">
        <v>317088</v>
      </c>
      <c r="C7" s="11" t="s">
        <v>70</v>
      </c>
      <c r="D7" s="6" t="s">
        <v>71</v>
      </c>
      <c r="E7" s="11"/>
      <c r="F7" s="4" t="s">
        <v>9</v>
      </c>
      <c r="G7" s="4" t="s">
        <v>10</v>
      </c>
      <c r="H7" s="6"/>
      <c r="I7" s="6"/>
    </row>
    <row r="8" spans="1:9" ht="12" customHeight="1">
      <c r="B8" s="6"/>
      <c r="C8" s="6"/>
      <c r="D8" s="6"/>
      <c r="E8" s="11"/>
      <c r="F8" s="4" t="s">
        <v>9</v>
      </c>
      <c r="G8" s="4" t="s">
        <v>10</v>
      </c>
      <c r="H8" s="6"/>
      <c r="I8" s="6"/>
    </row>
    <row r="9" spans="1:9" ht="12" customHeight="1">
      <c r="B9" s="6"/>
      <c r="C9" s="6"/>
      <c r="D9" s="6"/>
      <c r="E9" s="11"/>
      <c r="F9" s="4" t="s">
        <v>9</v>
      </c>
      <c r="G9" s="4" t="s">
        <v>10</v>
      </c>
      <c r="H9" s="6"/>
      <c r="I9" s="6"/>
    </row>
    <row r="10" spans="1:9" ht="12" customHeight="1">
      <c r="B10" s="6"/>
      <c r="C10" s="6"/>
      <c r="D10" s="6"/>
      <c r="E10" s="11"/>
      <c r="F10" s="4" t="s">
        <v>9</v>
      </c>
      <c r="G10" s="4" t="s">
        <v>10</v>
      </c>
      <c r="H10" s="6"/>
      <c r="I10" s="6"/>
    </row>
    <row r="11" spans="1:9" ht="12" customHeight="1">
      <c r="B11" s="6"/>
      <c r="C11" s="6"/>
      <c r="D11" s="6"/>
      <c r="E11" s="11"/>
      <c r="F11" s="4" t="s">
        <v>9</v>
      </c>
      <c r="G11" s="4" t="s">
        <v>10</v>
      </c>
      <c r="H11" s="6"/>
      <c r="I11" s="6"/>
    </row>
    <row r="12" spans="1:9" ht="12" customHeight="1">
      <c r="B12" s="6"/>
      <c r="C12" s="6"/>
      <c r="D12" s="6"/>
      <c r="E12" s="11"/>
      <c r="F12" s="4" t="s">
        <v>9</v>
      </c>
      <c r="G12" s="4" t="s">
        <v>10</v>
      </c>
      <c r="H12" s="6"/>
      <c r="I12" s="6"/>
    </row>
    <row r="13" spans="1:9" ht="12" customHeight="1">
      <c r="B13" s="6"/>
      <c r="C13" s="6"/>
      <c r="D13" s="6"/>
      <c r="E13" s="11"/>
      <c r="F13" s="4" t="s">
        <v>9</v>
      </c>
      <c r="G13" s="4" t="s">
        <v>10</v>
      </c>
      <c r="H13" s="6"/>
      <c r="I13" s="6"/>
    </row>
    <row r="14" spans="1:9" ht="12" customHeight="1">
      <c r="B14" s="6"/>
      <c r="C14" s="6"/>
      <c r="D14" s="6"/>
      <c r="E14" s="11"/>
      <c r="F14" s="4" t="s">
        <v>9</v>
      </c>
      <c r="G14" s="4" t="s">
        <v>10</v>
      </c>
      <c r="H14" s="6"/>
      <c r="I14" s="6"/>
    </row>
    <row r="15" spans="1:9" ht="12" customHeight="1">
      <c r="B15" s="6"/>
      <c r="C15" s="6"/>
      <c r="D15" s="6"/>
      <c r="E15" s="11"/>
      <c r="F15" s="4" t="s">
        <v>9</v>
      </c>
      <c r="G15" s="4" t="s">
        <v>10</v>
      </c>
      <c r="H15" s="6"/>
      <c r="I15" s="6"/>
    </row>
    <row r="16" spans="1:9" ht="12" customHeight="1">
      <c r="B16" s="6"/>
      <c r="C16" s="6"/>
      <c r="D16" s="6"/>
      <c r="E16" s="11"/>
      <c r="F16" s="4" t="s">
        <v>9</v>
      </c>
      <c r="G16" s="4" t="s">
        <v>10</v>
      </c>
      <c r="H16" s="6"/>
      <c r="I16" s="6"/>
    </row>
    <row r="17" spans="2:10" ht="12" customHeight="1">
      <c r="B17" s="6"/>
      <c r="C17" s="6"/>
      <c r="D17" s="6"/>
      <c r="E17" s="11"/>
      <c r="F17" s="4" t="s">
        <v>9</v>
      </c>
      <c r="G17" s="4" t="s">
        <v>10</v>
      </c>
      <c r="H17" s="6"/>
      <c r="I17" s="6"/>
    </row>
    <row r="18" spans="2:10" ht="12" customHeight="1">
      <c r="B18" s="11"/>
      <c r="C18" s="11"/>
      <c r="D18" s="6"/>
      <c r="E18" s="11"/>
      <c r="F18" s="4" t="s">
        <v>9</v>
      </c>
      <c r="G18" s="4" t="s">
        <v>10</v>
      </c>
      <c r="H18" s="6"/>
      <c r="I18" s="6"/>
    </row>
    <row r="19" spans="2:10" ht="12" customHeight="1">
      <c r="B19" s="11"/>
      <c r="C19" s="11"/>
      <c r="D19" s="6"/>
      <c r="E19" s="11"/>
      <c r="F19" s="4" t="s">
        <v>9</v>
      </c>
      <c r="G19" s="4" t="s">
        <v>10</v>
      </c>
      <c r="H19" s="6"/>
      <c r="I19" s="6"/>
    </row>
    <row r="20" spans="2:10" ht="12" customHeight="1">
      <c r="B20" s="11"/>
      <c r="C20" s="11"/>
      <c r="D20" s="6"/>
      <c r="E20" s="11"/>
      <c r="F20" s="4" t="s">
        <v>9</v>
      </c>
      <c r="G20" s="4" t="s">
        <v>10</v>
      </c>
      <c r="H20" s="6"/>
      <c r="I20" s="6"/>
    </row>
    <row r="21" spans="2:10" ht="12" customHeight="1">
      <c r="B21" s="11"/>
      <c r="C21" s="11"/>
      <c r="D21" s="6"/>
      <c r="E21" s="11"/>
      <c r="F21" s="4" t="s">
        <v>9</v>
      </c>
      <c r="G21" s="4" t="s">
        <v>10</v>
      </c>
      <c r="H21" s="6"/>
      <c r="I21" s="6"/>
    </row>
    <row r="22" spans="2:10" ht="12" customHeight="1">
      <c r="B22" s="11"/>
      <c r="C22" s="11"/>
      <c r="D22" s="6"/>
      <c r="E22" s="11"/>
      <c r="F22" s="4" t="s">
        <v>9</v>
      </c>
      <c r="G22" s="4" t="s">
        <v>10</v>
      </c>
      <c r="H22" s="6"/>
      <c r="I22" s="6"/>
    </row>
    <row r="23" spans="2:10" ht="12" customHeight="1">
      <c r="B23" s="11"/>
      <c r="C23" s="11"/>
      <c r="D23" s="6"/>
      <c r="E23" s="11"/>
      <c r="F23" s="4" t="s">
        <v>9</v>
      </c>
      <c r="G23" s="4" t="s">
        <v>10</v>
      </c>
      <c r="H23" s="6"/>
      <c r="I23" s="6"/>
    </row>
    <row r="24" spans="2:10" ht="12" customHeight="1">
      <c r="B24" s="11"/>
      <c r="C24" s="11"/>
      <c r="D24" s="6"/>
      <c r="E24" s="11"/>
      <c r="F24" s="4" t="s">
        <v>9</v>
      </c>
      <c r="G24" s="4" t="s">
        <v>10</v>
      </c>
      <c r="H24" s="6"/>
      <c r="I24" s="6"/>
    </row>
    <row r="25" spans="2:10" ht="12" customHeight="1">
      <c r="B25" s="11"/>
      <c r="C25" s="11"/>
      <c r="D25" s="6"/>
      <c r="E25" s="11"/>
      <c r="F25" s="4" t="s">
        <v>9</v>
      </c>
      <c r="G25" s="4" t="s">
        <v>10</v>
      </c>
      <c r="H25" s="6"/>
      <c r="I25" s="6"/>
    </row>
    <row r="26" spans="2:10" ht="12" customHeight="1">
      <c r="B26" s="11"/>
      <c r="C26" s="11"/>
      <c r="D26" s="6"/>
      <c r="E26" s="11"/>
      <c r="F26" s="4" t="s">
        <v>9</v>
      </c>
      <c r="G26" s="4" t="s">
        <v>10</v>
      </c>
      <c r="H26" s="6"/>
      <c r="I26" s="6"/>
      <c r="J26" s="1"/>
    </row>
    <row r="27" spans="2:10" ht="12" customHeight="1">
      <c r="B27" s="11"/>
      <c r="C27" s="6"/>
      <c r="D27" s="6"/>
      <c r="E27" s="11"/>
      <c r="F27" s="4" t="s">
        <v>9</v>
      </c>
      <c r="G27" s="4" t="s">
        <v>10</v>
      </c>
      <c r="H27" s="6"/>
      <c r="I27" s="6"/>
    </row>
    <row r="28" spans="2:10" ht="12" customHeight="1">
      <c r="B28" s="11"/>
      <c r="C28" s="6"/>
      <c r="D28" s="6"/>
      <c r="E28" s="11"/>
      <c r="F28" s="4" t="s">
        <v>9</v>
      </c>
      <c r="G28" s="4" t="s">
        <v>10</v>
      </c>
      <c r="H28" s="6"/>
      <c r="I28" s="6"/>
    </row>
    <row r="29" spans="2:10" ht="12" customHeight="1">
      <c r="B29" s="11"/>
      <c r="C29" s="6"/>
      <c r="D29" s="6"/>
      <c r="E29" s="11"/>
      <c r="F29" s="4" t="s">
        <v>9</v>
      </c>
      <c r="G29" s="4" t="s">
        <v>10</v>
      </c>
      <c r="H29" s="6"/>
      <c r="I29" s="6"/>
    </row>
    <row r="30" spans="2:10" ht="12" customHeight="1">
      <c r="B30" s="11"/>
      <c r="C30" s="6"/>
      <c r="D30" s="6"/>
      <c r="E30" s="11"/>
      <c r="F30" s="4" t="s">
        <v>9</v>
      </c>
      <c r="G30" s="4" t="s">
        <v>10</v>
      </c>
      <c r="H30" s="6"/>
      <c r="I30" s="6"/>
    </row>
    <row r="31" spans="2:10" ht="12" customHeight="1">
      <c r="B31" s="11"/>
      <c r="C31" s="6"/>
      <c r="D31" s="6"/>
      <c r="E31" s="11"/>
      <c r="F31" s="4" t="s">
        <v>9</v>
      </c>
      <c r="G31" s="4" t="s">
        <v>10</v>
      </c>
      <c r="H31" s="6"/>
      <c r="I31" s="6"/>
    </row>
    <row r="32" spans="2:10" ht="12" customHeight="1">
      <c r="B32" s="11"/>
      <c r="C32" s="6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6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6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  <c r="J48" s="1"/>
    </row>
    <row r="49" spans="2:9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9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9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9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9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9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9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9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9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9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9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9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9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9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9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9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  <c r="J69" s="1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</sheetData>
  <phoneticPr fontId="12" type="noConversion"/>
  <conditionalFormatting sqref="F3">
    <cfRule type="cellIs" dxfId="660" priority="19" operator="equal">
      <formula>"N/T"</formula>
    </cfRule>
    <cfRule type="cellIs" dxfId="659" priority="20" operator="equal">
      <formula>"Pass"</formula>
    </cfRule>
    <cfRule type="cellIs" dxfId="658" priority="21" operator="equal">
      <formula>"Fail"</formula>
    </cfRule>
    <cfRule type="cellIs" dxfId="657" priority="22" operator="equal">
      <formula>"N/A"</formula>
    </cfRule>
  </conditionalFormatting>
  <conditionalFormatting sqref="F2">
    <cfRule type="cellIs" dxfId="656" priority="15" operator="equal">
      <formula>"N/T"</formula>
    </cfRule>
    <cfRule type="cellIs" dxfId="655" priority="16" operator="equal">
      <formula>"Pass"</formula>
    </cfRule>
    <cfRule type="cellIs" dxfId="654" priority="17" operator="equal">
      <formula>"Fail"</formula>
    </cfRule>
    <cfRule type="cellIs" dxfId="653" priority="18" operator="equal">
      <formula>"N/A"</formula>
    </cfRule>
  </conditionalFormatting>
  <conditionalFormatting sqref="F2:F70">
    <cfRule type="cellIs" dxfId="652" priority="6" operator="equal">
      <formula>"재현불가"</formula>
    </cfRule>
    <cfRule type="cellIs" dxfId="651" priority="7" operator="equal">
      <formula>"미처리"</formula>
    </cfRule>
    <cfRule type="cellIs" dxfId="650" priority="12" operator="equal">
      <formula>"NextUpdate"</formula>
    </cfRule>
    <cfRule type="cellIs" dxfId="649" priority="13" operator="equal">
      <formula>"JIRA 등록"</formula>
    </cfRule>
    <cfRule type="cellIs" dxfId="648" priority="14" operator="equal">
      <formula>"버그아님"</formula>
    </cfRule>
  </conditionalFormatting>
  <conditionalFormatting sqref="G2:G70">
    <cfRule type="cellIs" dxfId="647" priority="8" operator="equal">
      <formula>"N/T"</formula>
    </cfRule>
    <cfRule type="cellIs" dxfId="646" priority="9" operator="equal">
      <formula>"B"</formula>
    </cfRule>
    <cfRule type="cellIs" dxfId="645" priority="10" operator="equal">
      <formula>"A"</formula>
    </cfRule>
    <cfRule type="cellIs" dxfId="644" priority="11" operator="equal">
      <formula>"S"</formula>
    </cfRule>
  </conditionalFormatting>
  <conditionalFormatting sqref="F2:F70">
    <cfRule type="cellIs" dxfId="643" priority="5" operator="equal">
      <formula>"중복"</formula>
    </cfRule>
  </conditionalFormatting>
  <dataValidations count="2">
    <dataValidation type="list" allowBlank="1" showInputMessage="1" showErrorMessage="1" sqref="G4:G70" xr:uid="{BF1159FA-3E41-4D60-923B-1E6145424035}">
      <formula1>"N/T,S,A,B"</formula1>
    </dataValidation>
    <dataValidation type="list" allowBlank="1" showInputMessage="1" showErrorMessage="1" sqref="F4:F70" xr:uid="{2DE8ED98-7875-47E8-8502-65162857FC03}">
      <formula1>"미처리, JIRA 등록, 버그아님, 재현불가, NextUpdate,중복,본섭수정"</formula1>
    </dataValidation>
  </dataValidations>
  <hyperlinks>
    <hyperlink ref="H4" r:id="rId1" xr:uid="{400FFE7C-A415-428D-BA2A-2A44770FC697}"/>
  </hyperlinks>
  <pageMargins left="0.7" right="0.7" top="0.75" bottom="0.75" header="0.3" footer="0.3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B3DC-E3E2-4B48-9D86-D824B16380B0}">
  <sheetPr codeName="Sheet4"/>
  <dimension ref="B2:J78"/>
  <sheetViews>
    <sheetView workbookViewId="0">
      <selection activeCell="F26" sqref="F26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72</v>
      </c>
      <c r="C2" s="2"/>
      <c r="D2" s="3"/>
      <c r="E2" s="13"/>
      <c r="F2" s="3"/>
      <c r="G2" s="3"/>
      <c r="H2" s="3"/>
      <c r="I2" s="3"/>
    </row>
    <row r="3" spans="2:10" ht="12" customHeight="1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9">
        <v>316489</v>
      </c>
      <c r="C4" s="69" t="s">
        <v>73</v>
      </c>
      <c r="D4" s="67" t="s">
        <v>74</v>
      </c>
      <c r="E4" s="67" t="s">
        <v>63</v>
      </c>
      <c r="F4" s="94" t="s">
        <v>75</v>
      </c>
      <c r="G4" s="94" t="s">
        <v>10</v>
      </c>
      <c r="H4" s="59" t="s">
        <v>76</v>
      </c>
      <c r="I4" s="59"/>
    </row>
    <row r="5" spans="2:10" ht="12" customHeight="1">
      <c r="B5" s="66">
        <v>316673</v>
      </c>
      <c r="C5" s="11" t="s">
        <v>45</v>
      </c>
      <c r="D5" s="65" t="s">
        <v>77</v>
      </c>
      <c r="E5" s="65" t="s">
        <v>63</v>
      </c>
      <c r="F5" s="4" t="s">
        <v>19</v>
      </c>
      <c r="G5" s="4" t="s">
        <v>20</v>
      </c>
      <c r="H5" s="6" t="s">
        <v>78</v>
      </c>
      <c r="I5" s="6"/>
    </row>
    <row r="6" spans="2:10" ht="12" customHeight="1">
      <c r="B6" s="65"/>
      <c r="C6" s="66"/>
      <c r="D6" s="65"/>
      <c r="E6" s="65"/>
      <c r="F6" s="4" t="s">
        <v>9</v>
      </c>
      <c r="G6" s="4" t="s">
        <v>10</v>
      </c>
      <c r="H6" s="6"/>
      <c r="I6" s="6"/>
    </row>
    <row r="7" spans="2:10" ht="12" customHeight="1">
      <c r="B7" s="65"/>
      <c r="C7" s="65"/>
      <c r="D7" s="65"/>
      <c r="E7" s="65"/>
      <c r="F7" s="4" t="s">
        <v>9</v>
      </c>
      <c r="G7" s="4" t="s">
        <v>10</v>
      </c>
      <c r="H7" s="6"/>
      <c r="I7" s="6"/>
    </row>
    <row r="8" spans="2:10" ht="12" customHeight="1">
      <c r="B8" s="65"/>
      <c r="C8" s="65"/>
      <c r="D8" s="65"/>
      <c r="E8" s="65"/>
      <c r="F8" s="4" t="s">
        <v>9</v>
      </c>
      <c r="G8" s="4" t="s">
        <v>10</v>
      </c>
      <c r="H8" s="6"/>
      <c r="I8" s="6"/>
      <c r="J8" s="1"/>
    </row>
    <row r="9" spans="2:10" ht="12" customHeight="1">
      <c r="B9" s="65"/>
      <c r="C9" s="65"/>
      <c r="D9" s="65"/>
      <c r="E9" s="65"/>
      <c r="F9" s="4" t="s">
        <v>9</v>
      </c>
      <c r="G9" s="4" t="s">
        <v>10</v>
      </c>
      <c r="H9" s="6"/>
      <c r="I9" s="6"/>
    </row>
    <row r="10" spans="2:10" ht="12" customHeight="1">
      <c r="B10" s="65"/>
      <c r="C10" s="65"/>
      <c r="D10" s="65"/>
      <c r="E10" s="65"/>
      <c r="F10" s="4" t="s">
        <v>9</v>
      </c>
      <c r="G10" s="4" t="s">
        <v>10</v>
      </c>
      <c r="H10" s="6"/>
      <c r="I10" s="6"/>
    </row>
    <row r="11" spans="2:10" ht="12" customHeight="1">
      <c r="B11" s="65"/>
      <c r="C11" s="65"/>
      <c r="D11" s="65"/>
      <c r="E11" s="65"/>
      <c r="F11" s="4" t="s">
        <v>9</v>
      </c>
      <c r="G11" s="4" t="s">
        <v>10</v>
      </c>
      <c r="H11" s="6"/>
      <c r="I11" s="6"/>
    </row>
    <row r="12" spans="2:10" ht="12" customHeight="1">
      <c r="B12" s="65"/>
      <c r="C12" s="65"/>
      <c r="D12" s="65"/>
      <c r="E12" s="65"/>
      <c r="F12" s="4" t="s">
        <v>9</v>
      </c>
      <c r="G12" s="4" t="s">
        <v>10</v>
      </c>
      <c r="H12" s="6"/>
      <c r="I12" s="6"/>
    </row>
    <row r="13" spans="2:10" ht="12" customHeight="1">
      <c r="B13" s="65"/>
      <c r="C13" s="65"/>
      <c r="D13" s="65"/>
      <c r="E13" s="65"/>
      <c r="F13" s="4" t="s">
        <v>9</v>
      </c>
      <c r="G13" s="4" t="s">
        <v>10</v>
      </c>
      <c r="H13" s="6"/>
      <c r="I13" s="6"/>
    </row>
    <row r="14" spans="2:10" ht="12" customHeight="1">
      <c r="B14" s="65"/>
      <c r="C14" s="65"/>
      <c r="D14" s="65"/>
      <c r="E14" s="65"/>
      <c r="F14" s="4" t="s">
        <v>9</v>
      </c>
      <c r="G14" s="4" t="s">
        <v>10</v>
      </c>
      <c r="H14" s="6"/>
      <c r="I14" s="6"/>
    </row>
    <row r="15" spans="2:10" ht="12" customHeight="1">
      <c r="B15" s="65"/>
      <c r="C15" s="65"/>
      <c r="D15" s="65"/>
      <c r="E15" s="65"/>
      <c r="F15" s="4" t="s">
        <v>9</v>
      </c>
      <c r="G15" s="4" t="s">
        <v>10</v>
      </c>
      <c r="H15" s="6"/>
      <c r="I15" s="6"/>
    </row>
    <row r="16" spans="2:10" ht="12" customHeight="1">
      <c r="B16" s="65"/>
      <c r="C16" s="65"/>
      <c r="D16" s="65"/>
      <c r="E16" s="65"/>
      <c r="F16" s="4" t="s">
        <v>9</v>
      </c>
      <c r="G16" s="4" t="s">
        <v>10</v>
      </c>
      <c r="H16" s="6"/>
      <c r="I16" s="6"/>
    </row>
    <row r="17" spans="2:9" ht="12" customHeight="1">
      <c r="B17" s="65"/>
      <c r="C17" s="65"/>
      <c r="D17" s="65"/>
      <c r="E17" s="65"/>
      <c r="F17" s="4" t="s">
        <v>9</v>
      </c>
      <c r="G17" s="4" t="s">
        <v>10</v>
      </c>
      <c r="H17" s="6"/>
      <c r="I17" s="6"/>
    </row>
    <row r="18" spans="2:9" ht="12" customHeight="1">
      <c r="B18" s="65"/>
      <c r="C18" s="65"/>
      <c r="D18" s="65"/>
      <c r="E18" s="65"/>
      <c r="F18" s="4" t="s">
        <v>9</v>
      </c>
      <c r="G18" s="4" t="s">
        <v>10</v>
      </c>
      <c r="H18" s="6"/>
      <c r="I18" s="6"/>
    </row>
    <row r="19" spans="2:9" ht="12" customHeight="1">
      <c r="B19" s="65"/>
      <c r="C19" s="65"/>
      <c r="D19" s="65"/>
      <c r="E19" s="65"/>
      <c r="F19" s="4" t="s">
        <v>9</v>
      </c>
      <c r="G19" s="4" t="s">
        <v>10</v>
      </c>
      <c r="H19" s="6"/>
      <c r="I19" s="6"/>
    </row>
    <row r="20" spans="2:9" ht="12" customHeight="1">
      <c r="B20" s="65"/>
      <c r="C20" s="65"/>
      <c r="D20" s="65"/>
      <c r="E20" s="65"/>
      <c r="F20" s="4" t="s">
        <v>9</v>
      </c>
      <c r="G20" s="4" t="s">
        <v>10</v>
      </c>
      <c r="H20" s="6"/>
      <c r="I20" s="6"/>
    </row>
    <row r="21" spans="2:9" ht="12" customHeight="1">
      <c r="B21" s="65"/>
      <c r="C21" s="65"/>
      <c r="D21" s="65"/>
      <c r="E21" s="65"/>
      <c r="F21" s="4" t="s">
        <v>9</v>
      </c>
      <c r="G21" s="4" t="s">
        <v>10</v>
      </c>
      <c r="H21" s="6"/>
      <c r="I21" s="6"/>
    </row>
    <row r="22" spans="2:9" ht="12" customHeight="1">
      <c r="B22" s="65"/>
      <c r="C22" s="65"/>
      <c r="D22" s="65"/>
      <c r="E22" s="65"/>
      <c r="F22" s="4" t="s">
        <v>9</v>
      </c>
      <c r="G22" s="4" t="s">
        <v>10</v>
      </c>
      <c r="H22" s="6"/>
      <c r="I22" s="6"/>
    </row>
    <row r="23" spans="2:9" ht="12" customHeight="1">
      <c r="B23" s="65"/>
      <c r="C23" s="65"/>
      <c r="D23" s="65"/>
      <c r="E23" s="65"/>
      <c r="F23" s="4" t="s">
        <v>9</v>
      </c>
      <c r="G23" s="4" t="s">
        <v>10</v>
      </c>
      <c r="H23" s="6"/>
      <c r="I23" s="6"/>
    </row>
    <row r="24" spans="2:9" ht="12" customHeight="1">
      <c r="B24" s="65"/>
      <c r="C24" s="65"/>
      <c r="D24" s="65"/>
      <c r="E24" s="65"/>
      <c r="F24" s="4" t="s">
        <v>9</v>
      </c>
      <c r="G24" s="4" t="s">
        <v>10</v>
      </c>
      <c r="H24" s="6"/>
      <c r="I24" s="6"/>
    </row>
    <row r="25" spans="2:9" ht="12" customHeight="1">
      <c r="B25" s="65"/>
      <c r="C25" s="65"/>
      <c r="D25" s="65"/>
      <c r="E25" s="65"/>
      <c r="F25" s="4" t="s">
        <v>9</v>
      </c>
      <c r="G25" s="4" t="s">
        <v>10</v>
      </c>
      <c r="H25" s="6"/>
      <c r="I25" s="6"/>
    </row>
    <row r="26" spans="2:9" ht="12" customHeight="1">
      <c r="B26" s="66"/>
      <c r="C26" s="66"/>
      <c r="D26" s="65"/>
      <c r="E26" s="66"/>
      <c r="F26" s="4" t="s">
        <v>9</v>
      </c>
      <c r="G26" s="4" t="s">
        <v>10</v>
      </c>
      <c r="H26" s="6"/>
      <c r="I26" s="6"/>
    </row>
    <row r="27" spans="2:9" ht="12" customHeight="1">
      <c r="B27" s="66"/>
      <c r="C27" s="66"/>
      <c r="D27" s="65"/>
      <c r="E27" s="66"/>
      <c r="F27" s="4" t="s">
        <v>9</v>
      </c>
      <c r="G27" s="4" t="s">
        <v>10</v>
      </c>
      <c r="H27" s="6"/>
      <c r="I27" s="6"/>
    </row>
    <row r="28" spans="2:9" ht="12" customHeight="1">
      <c r="B28" s="66"/>
      <c r="C28" s="66"/>
      <c r="D28" s="65"/>
      <c r="E28" s="66"/>
      <c r="F28" s="4" t="s">
        <v>9</v>
      </c>
      <c r="G28" s="4" t="s">
        <v>10</v>
      </c>
      <c r="H28" s="6"/>
      <c r="I28" s="6"/>
    </row>
    <row r="29" spans="2:9" ht="12" customHeight="1">
      <c r="B29" s="66"/>
      <c r="C29" s="66"/>
      <c r="D29" s="65"/>
      <c r="E29" s="66"/>
      <c r="F29" s="4" t="s">
        <v>9</v>
      </c>
      <c r="G29" s="4" t="s">
        <v>10</v>
      </c>
      <c r="H29" s="6"/>
      <c r="I29" s="6"/>
    </row>
    <row r="30" spans="2:9" ht="12" customHeight="1">
      <c r="B30" s="66"/>
      <c r="C30" s="66"/>
      <c r="D30" s="65"/>
      <c r="E30" s="66"/>
      <c r="F30" s="4" t="s">
        <v>9</v>
      </c>
      <c r="G30" s="4" t="s">
        <v>10</v>
      </c>
      <c r="H30" s="6"/>
      <c r="I30" s="6"/>
    </row>
    <row r="31" spans="2:9" ht="12" customHeight="1">
      <c r="B31" s="66"/>
      <c r="C31" s="66"/>
      <c r="D31" s="65"/>
      <c r="E31" s="66"/>
      <c r="F31" s="4" t="s">
        <v>9</v>
      </c>
      <c r="G31" s="4" t="s">
        <v>10</v>
      </c>
      <c r="H31" s="6"/>
      <c r="I31" s="6"/>
    </row>
    <row r="32" spans="2:9" ht="12" customHeight="1">
      <c r="B32" s="66"/>
      <c r="C32" s="66"/>
      <c r="D32" s="65"/>
      <c r="E32" s="66"/>
      <c r="F32" s="4" t="s">
        <v>9</v>
      </c>
      <c r="G32" s="4" t="s">
        <v>10</v>
      </c>
      <c r="H32" s="6"/>
      <c r="I32" s="6"/>
    </row>
    <row r="33" spans="2:10" ht="12" customHeight="1">
      <c r="B33" s="66"/>
      <c r="C33" s="66"/>
      <c r="D33" s="65"/>
      <c r="E33" s="66"/>
      <c r="F33" s="4" t="s">
        <v>9</v>
      </c>
      <c r="G33" s="4" t="s">
        <v>10</v>
      </c>
      <c r="H33" s="6"/>
      <c r="I33" s="6"/>
    </row>
    <row r="34" spans="2:10" ht="12" customHeight="1">
      <c r="B34" s="66"/>
      <c r="C34" s="66"/>
      <c r="D34" s="65"/>
      <c r="E34" s="66"/>
      <c r="F34" s="4" t="s">
        <v>9</v>
      </c>
      <c r="G34" s="4" t="s">
        <v>10</v>
      </c>
      <c r="H34" s="6"/>
      <c r="I34" s="6"/>
      <c r="J34" s="1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  <c r="J56" s="1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  <c r="J77" s="1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</sheetData>
  <phoneticPr fontId="12" type="noConversion"/>
  <conditionalFormatting sqref="F3">
    <cfRule type="cellIs" dxfId="642" priority="19" operator="equal">
      <formula>"N/T"</formula>
    </cfRule>
    <cfRule type="cellIs" dxfId="641" priority="20" operator="equal">
      <formula>"Pass"</formula>
    </cfRule>
    <cfRule type="cellIs" dxfId="640" priority="21" operator="equal">
      <formula>"Fail"</formula>
    </cfRule>
    <cfRule type="cellIs" dxfId="639" priority="22" operator="equal">
      <formula>"N/A"</formula>
    </cfRule>
  </conditionalFormatting>
  <conditionalFormatting sqref="F2">
    <cfRule type="cellIs" dxfId="638" priority="15" operator="equal">
      <formula>"N/T"</formula>
    </cfRule>
    <cfRule type="cellIs" dxfId="637" priority="16" operator="equal">
      <formula>"Pass"</formula>
    </cfRule>
    <cfRule type="cellIs" dxfId="636" priority="17" operator="equal">
      <formula>"Fail"</formula>
    </cfRule>
    <cfRule type="cellIs" dxfId="635" priority="18" operator="equal">
      <formula>"N/A"</formula>
    </cfRule>
  </conditionalFormatting>
  <conditionalFormatting sqref="F2:F78">
    <cfRule type="cellIs" dxfId="634" priority="6" operator="equal">
      <formula>"재현불가"</formula>
    </cfRule>
    <cfRule type="cellIs" dxfId="633" priority="7" operator="equal">
      <formula>"미처리"</formula>
    </cfRule>
    <cfRule type="cellIs" dxfId="632" priority="12" operator="equal">
      <formula>"NextUpdate"</formula>
    </cfRule>
    <cfRule type="cellIs" dxfId="631" priority="13" operator="equal">
      <formula>"JIRA 등록"</formula>
    </cfRule>
    <cfRule type="cellIs" dxfId="630" priority="14" operator="equal">
      <formula>"버그아님"</formula>
    </cfRule>
  </conditionalFormatting>
  <conditionalFormatting sqref="G2:G78">
    <cfRule type="cellIs" dxfId="629" priority="8" operator="equal">
      <formula>"N/T"</formula>
    </cfRule>
    <cfRule type="cellIs" dxfId="628" priority="9" operator="equal">
      <formula>"B"</formula>
    </cfRule>
    <cfRule type="cellIs" dxfId="627" priority="10" operator="equal">
      <formula>"A"</formula>
    </cfRule>
    <cfRule type="cellIs" dxfId="626" priority="11" operator="equal">
      <formula>"S"</formula>
    </cfRule>
  </conditionalFormatting>
  <conditionalFormatting sqref="F2:F78">
    <cfRule type="cellIs" dxfId="625" priority="5" operator="equal">
      <formula>"중복"</formula>
    </cfRule>
  </conditionalFormatting>
  <dataValidations count="2">
    <dataValidation type="list" allowBlank="1" showInputMessage="1" showErrorMessage="1" sqref="F4:F78" xr:uid="{8708F8A5-BD6E-422E-887D-F0EA8F2AE625}">
      <formula1>"미처리, JIRA 등록, 버그아님, 재현불가, NextUpdate,중복,본섭수정"</formula1>
    </dataValidation>
    <dataValidation type="list" allowBlank="1" showInputMessage="1" showErrorMessage="1" sqref="G4:G78" xr:uid="{ECC6F3BE-82AD-4622-87A0-F07FD8D00A75}">
      <formula1>"N/T,S,A,B"</formula1>
    </dataValidation>
  </dataValidation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4317-D07E-4592-8544-49BC9DDDD8C4}">
  <sheetPr codeName="Sheet5"/>
  <dimension ref="B2:J77"/>
  <sheetViews>
    <sheetView workbookViewId="0">
      <selection activeCell="D14" sqref="D14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style="14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73" t="s">
        <v>79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57">
        <v>316526</v>
      </c>
      <c r="C4" s="57" t="s">
        <v>80</v>
      </c>
      <c r="D4" s="57" t="s">
        <v>81</v>
      </c>
      <c r="E4" s="56" t="s">
        <v>82</v>
      </c>
      <c r="F4" s="4" t="s">
        <v>75</v>
      </c>
      <c r="G4" s="4" t="s">
        <v>10</v>
      </c>
      <c r="H4" s="6"/>
      <c r="I4" s="6" t="s">
        <v>83</v>
      </c>
    </row>
    <row r="5" spans="2:10" ht="12" customHeight="1">
      <c r="B5" s="57">
        <v>316528</v>
      </c>
      <c r="C5" t="s">
        <v>52</v>
      </c>
      <c r="D5" s="57" t="s">
        <v>84</v>
      </c>
      <c r="E5" s="56" t="s">
        <v>82</v>
      </c>
      <c r="F5" s="4" t="s">
        <v>19</v>
      </c>
      <c r="G5" s="4" t="s">
        <v>20</v>
      </c>
      <c r="H5" s="98" t="s">
        <v>85</v>
      </c>
      <c r="I5" s="6"/>
    </row>
    <row r="6" spans="2:10" ht="12" customHeight="1">
      <c r="B6" s="59">
        <v>316657</v>
      </c>
      <c r="C6" t="s">
        <v>86</v>
      </c>
      <c r="D6" s="59" t="s">
        <v>87</v>
      </c>
      <c r="E6" s="56" t="s">
        <v>82</v>
      </c>
      <c r="F6" s="4" t="s">
        <v>19</v>
      </c>
      <c r="G6" s="4" t="s">
        <v>20</v>
      </c>
      <c r="H6" s="12" t="s">
        <v>88</v>
      </c>
      <c r="I6" s="6"/>
    </row>
    <row r="7" spans="2:10" ht="12" customHeight="1">
      <c r="B7" s="6">
        <v>316661</v>
      </c>
      <c r="C7" s="6" t="s">
        <v>89</v>
      </c>
      <c r="D7" s="6" t="s">
        <v>90</v>
      </c>
      <c r="E7" s="56" t="s">
        <v>82</v>
      </c>
      <c r="F7" s="4" t="s">
        <v>35</v>
      </c>
      <c r="G7" s="4" t="s">
        <v>10</v>
      </c>
      <c r="H7" s="6"/>
      <c r="I7" s="101" t="s">
        <v>91</v>
      </c>
      <c r="J7" s="1"/>
    </row>
    <row r="8" spans="2:10" ht="12" customHeight="1">
      <c r="B8" s="6">
        <v>316682</v>
      </c>
      <c r="C8" s="6" t="s">
        <v>92</v>
      </c>
      <c r="D8" s="6" t="s">
        <v>93</v>
      </c>
      <c r="E8" s="56" t="s">
        <v>82</v>
      </c>
      <c r="F8" s="4" t="s">
        <v>19</v>
      </c>
      <c r="G8" s="4" t="s">
        <v>20</v>
      </c>
      <c r="H8" s="12" t="s">
        <v>94</v>
      </c>
      <c r="I8" s="6"/>
    </row>
    <row r="9" spans="2:10" ht="12" customHeight="1">
      <c r="B9" s="6">
        <v>317037</v>
      </c>
      <c r="C9" s="6" t="s">
        <v>95</v>
      </c>
      <c r="D9" s="6" t="s">
        <v>96</v>
      </c>
      <c r="E9" s="56" t="s">
        <v>82</v>
      </c>
      <c r="F9" s="4" t="s">
        <v>19</v>
      </c>
      <c r="G9" s="4" t="s">
        <v>20</v>
      </c>
      <c r="H9" s="12" t="s">
        <v>97</v>
      </c>
      <c r="I9" s="6"/>
    </row>
    <row r="10" spans="2:10" ht="12" customHeight="1">
      <c r="B10" s="6"/>
      <c r="C10" s="6"/>
      <c r="D10" s="6"/>
      <c r="E10" s="11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11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11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11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11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11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11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11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11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11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11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11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11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11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11"/>
      <c r="F24" s="4" t="s">
        <v>9</v>
      </c>
      <c r="G24" s="4" t="s">
        <v>10</v>
      </c>
      <c r="H24" s="6"/>
      <c r="I24" s="6"/>
    </row>
    <row r="25" spans="2:9" ht="12" customHeight="1">
      <c r="B25" s="11"/>
      <c r="C25" s="11"/>
      <c r="D25" s="6"/>
      <c r="E25" s="11"/>
      <c r="F25" s="4" t="s">
        <v>9</v>
      </c>
      <c r="G25" s="4" t="s">
        <v>10</v>
      </c>
      <c r="H25" s="6"/>
      <c r="I25" s="6"/>
    </row>
    <row r="26" spans="2:9" ht="12" customHeight="1">
      <c r="B26" s="11"/>
      <c r="C26" s="11"/>
      <c r="D26" s="6"/>
      <c r="E26" s="11"/>
      <c r="F26" s="4" t="s">
        <v>9</v>
      </c>
      <c r="G26" s="4" t="s">
        <v>10</v>
      </c>
      <c r="H26" s="6"/>
      <c r="I26" s="6"/>
    </row>
    <row r="27" spans="2:9" ht="12" customHeight="1">
      <c r="B27" s="11"/>
      <c r="C27" s="11"/>
      <c r="D27" s="6"/>
      <c r="E27" s="11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  <c r="J33" s="1"/>
    </row>
    <row r="34" spans="2:10" ht="12" customHeight="1">
      <c r="B34" s="11"/>
      <c r="C34" s="6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  <c r="J55" s="1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  <c r="J76" s="1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</sheetData>
  <phoneticPr fontId="12" type="noConversion"/>
  <conditionalFormatting sqref="F3">
    <cfRule type="cellIs" dxfId="624" priority="33" operator="equal">
      <formula>"N/T"</formula>
    </cfRule>
    <cfRule type="cellIs" dxfId="623" priority="34" operator="equal">
      <formula>"Pass"</formula>
    </cfRule>
    <cfRule type="cellIs" dxfId="622" priority="35" operator="equal">
      <formula>"Fail"</formula>
    </cfRule>
    <cfRule type="cellIs" dxfId="621" priority="36" operator="equal">
      <formula>"N/A"</formula>
    </cfRule>
  </conditionalFormatting>
  <conditionalFormatting sqref="F2">
    <cfRule type="cellIs" dxfId="620" priority="29" operator="equal">
      <formula>"N/T"</formula>
    </cfRule>
    <cfRule type="cellIs" dxfId="619" priority="30" operator="equal">
      <formula>"Pass"</formula>
    </cfRule>
    <cfRule type="cellIs" dxfId="618" priority="31" operator="equal">
      <formula>"Fail"</formula>
    </cfRule>
    <cfRule type="cellIs" dxfId="617" priority="32" operator="equal">
      <formula>"N/A"</formula>
    </cfRule>
  </conditionalFormatting>
  <conditionalFormatting sqref="F2:F77">
    <cfRule type="cellIs" dxfId="616" priority="20" operator="equal">
      <formula>"재현불가"</formula>
    </cfRule>
    <cfRule type="cellIs" dxfId="615" priority="21" operator="equal">
      <formula>"미처리"</formula>
    </cfRule>
    <cfRule type="cellIs" dxfId="614" priority="26" operator="equal">
      <formula>"NextUpdate"</formula>
    </cfRule>
    <cfRule type="cellIs" dxfId="613" priority="27" operator="equal">
      <formula>"JIRA 등록"</formula>
    </cfRule>
    <cfRule type="cellIs" dxfId="612" priority="28" operator="equal">
      <formula>"버그아님"</formula>
    </cfRule>
  </conditionalFormatting>
  <conditionalFormatting sqref="G2:G77">
    <cfRule type="cellIs" dxfId="611" priority="22" operator="equal">
      <formula>"N/T"</formula>
    </cfRule>
    <cfRule type="cellIs" dxfId="610" priority="23" operator="equal">
      <formula>"B"</formula>
    </cfRule>
    <cfRule type="cellIs" dxfId="609" priority="24" operator="equal">
      <formula>"A"</formula>
    </cfRule>
    <cfRule type="cellIs" dxfId="608" priority="25" operator="equal">
      <formula>"S"</formula>
    </cfRule>
  </conditionalFormatting>
  <conditionalFormatting sqref="F2:F77">
    <cfRule type="cellIs" dxfId="607" priority="19" operator="equal">
      <formula>"중복"</formula>
    </cfRule>
  </conditionalFormatting>
  <dataValidations count="2">
    <dataValidation type="list" allowBlank="1" showInputMessage="1" showErrorMessage="1" sqref="G4:G77" xr:uid="{82C212A9-6C90-404E-9735-A27E26530F5F}">
      <formula1>"N/T,S,A,B"</formula1>
    </dataValidation>
    <dataValidation type="list" allowBlank="1" showInputMessage="1" showErrorMessage="1" sqref="F4:F77" xr:uid="{20CD5F50-C5AC-4FBC-9A5F-6C36896A8D48}">
      <formula1>"미처리, JIRA 등록, 버그아님, 재현불가, NextUpdate,중복,본섭수정"</formula1>
    </dataValidation>
  </dataValidations>
  <hyperlinks>
    <hyperlink ref="H5" r:id="rId1" xr:uid="{D1B965F4-454B-4DF0-878D-B2CC08C6A0EE}"/>
    <hyperlink ref="H6" r:id="rId2" xr:uid="{8A9E6C9D-22C5-40E5-B57C-D1BC4089039B}"/>
    <hyperlink ref="H8" r:id="rId3" xr:uid="{ED5E5A40-19C7-4A52-90B2-D9FAD91A5DDF}"/>
    <hyperlink ref="H9" r:id="rId4" xr:uid="{998F230F-066A-4396-A746-96D06D6F3824}"/>
  </hyperlinks>
  <pageMargins left="0.7" right="0.7" top="0.75" bottom="0.75" header="0.3" footer="0.3"/>
  <pageSetup paperSize="9" orientation="portrait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EB1A-D523-41A6-B0EB-9B521765290B}">
  <sheetPr codeName="Sheet6"/>
  <dimension ref="B2:J80"/>
  <sheetViews>
    <sheetView workbookViewId="0">
      <selection activeCell="C6" sqref="C6"/>
    </sheetView>
  </sheetViews>
  <sheetFormatPr baseColWidth="10" defaultColWidth="8.83203125" defaultRowHeight="17"/>
  <cols>
    <col min="2" max="2" width="9" style="14" bestFit="1" customWidth="1"/>
    <col min="3" max="3" width="24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98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>
        <v>316422</v>
      </c>
      <c r="C4" s="98" t="s">
        <v>99</v>
      </c>
      <c r="D4" s="6" t="s">
        <v>100</v>
      </c>
      <c r="E4" s="11" t="s">
        <v>101</v>
      </c>
      <c r="F4" s="4" t="s">
        <v>102</v>
      </c>
      <c r="G4" s="4" t="s">
        <v>10</v>
      </c>
      <c r="H4" s="6"/>
      <c r="I4" s="6"/>
    </row>
    <row r="5" spans="2:10" ht="12" customHeight="1">
      <c r="B5" s="6">
        <v>316427</v>
      </c>
      <c r="C5" s="98" t="s">
        <v>99</v>
      </c>
      <c r="D5" s="6" t="s">
        <v>103</v>
      </c>
      <c r="E5" s="11" t="s">
        <v>101</v>
      </c>
      <c r="F5" s="4" t="s">
        <v>102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  <c r="J10" s="1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  <c r="J36" s="1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  <c r="J58" s="1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10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  <c r="J79" s="1"/>
    </row>
    <row r="80" spans="2:10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</sheetData>
  <phoneticPr fontId="12" type="noConversion"/>
  <conditionalFormatting sqref="F3">
    <cfRule type="cellIs" dxfId="606" priority="33" operator="equal">
      <formula>"N/T"</formula>
    </cfRule>
    <cfRule type="cellIs" dxfId="605" priority="34" operator="equal">
      <formula>"Pass"</formula>
    </cfRule>
    <cfRule type="cellIs" dxfId="604" priority="35" operator="equal">
      <formula>"Fail"</formula>
    </cfRule>
    <cfRule type="cellIs" dxfId="603" priority="36" operator="equal">
      <formula>"N/A"</formula>
    </cfRule>
  </conditionalFormatting>
  <conditionalFormatting sqref="F2">
    <cfRule type="cellIs" dxfId="602" priority="29" operator="equal">
      <formula>"N/T"</formula>
    </cfRule>
    <cfRule type="cellIs" dxfId="601" priority="30" operator="equal">
      <formula>"Pass"</formula>
    </cfRule>
    <cfRule type="cellIs" dxfId="600" priority="31" operator="equal">
      <formula>"Fail"</formula>
    </cfRule>
    <cfRule type="cellIs" dxfId="599" priority="32" operator="equal">
      <formula>"N/A"</formula>
    </cfRule>
  </conditionalFormatting>
  <conditionalFormatting sqref="F2:F80">
    <cfRule type="cellIs" dxfId="598" priority="20" operator="equal">
      <formula>"재현불가"</formula>
    </cfRule>
    <cfRule type="cellIs" dxfId="597" priority="21" operator="equal">
      <formula>"미처리"</formula>
    </cfRule>
    <cfRule type="cellIs" dxfId="596" priority="26" operator="equal">
      <formula>"NextUpdate"</formula>
    </cfRule>
    <cfRule type="cellIs" dxfId="595" priority="27" operator="equal">
      <formula>"JIRA 등록"</formula>
    </cfRule>
    <cfRule type="cellIs" dxfId="594" priority="28" operator="equal">
      <formula>"버그아님"</formula>
    </cfRule>
  </conditionalFormatting>
  <conditionalFormatting sqref="G2:G80">
    <cfRule type="cellIs" dxfId="593" priority="22" operator="equal">
      <formula>"N/T"</formula>
    </cfRule>
    <cfRule type="cellIs" dxfId="592" priority="23" operator="equal">
      <formula>"B"</formula>
    </cfRule>
    <cfRule type="cellIs" dxfId="591" priority="24" operator="equal">
      <formula>"A"</formula>
    </cfRule>
    <cfRule type="cellIs" dxfId="590" priority="25" operator="equal">
      <formula>"S"</formula>
    </cfRule>
  </conditionalFormatting>
  <conditionalFormatting sqref="F2:F80">
    <cfRule type="cellIs" dxfId="589" priority="19" operator="equal">
      <formula>"중복"</formula>
    </cfRule>
  </conditionalFormatting>
  <dataValidations count="2">
    <dataValidation type="list" allowBlank="1" showInputMessage="1" showErrorMessage="1" sqref="F4:F80" xr:uid="{5022ACFF-5C68-4FB1-86DB-77D237999888}">
      <formula1>"미처리, JIRA 등록, 버그아님, 재현불가, NextUpdate,중복,본섭수정"</formula1>
    </dataValidation>
    <dataValidation type="list" allowBlank="1" showInputMessage="1" showErrorMessage="1" sqref="G4:G80" xr:uid="{1B966D59-F9F7-44ED-8E84-2289C63C11E3}">
      <formula1>"N/T,S,A,B"</formula1>
    </dataValidation>
  </dataValidations>
  <hyperlinks>
    <hyperlink ref="C4" r:id="rId1" xr:uid="{68419A02-ED88-4A9F-9519-5DADB14D8051}"/>
    <hyperlink ref="C5" r:id="rId2" xr:uid="{73C45DD5-D94D-4C5D-B62A-CDA26D469CE2}"/>
  </hyperlinks>
  <pageMargins left="0.7" right="0.7" top="0.75" bottom="0.75" header="0.3" footer="0.3"/>
  <pageSetup paperSize="9" orientation="portrait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6671-8321-45E8-9A8D-373DB34EF9A7}">
  <sheetPr codeName="Sheet7"/>
  <dimension ref="B2:J78"/>
  <sheetViews>
    <sheetView workbookViewId="0">
      <selection activeCell="D36" sqref="D36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104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8"/>
      <c r="C4" s="63"/>
      <c r="D4" s="74"/>
      <c r="E4" s="72"/>
      <c r="F4" s="4" t="s">
        <v>9</v>
      </c>
      <c r="G4" s="4" t="s">
        <v>10</v>
      </c>
      <c r="H4" s="75"/>
      <c r="I4" s="76"/>
    </row>
    <row r="5" spans="2:10" ht="12" customHeight="1">
      <c r="B5" s="11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11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11"/>
      <c r="C7" s="6"/>
      <c r="D7" s="6"/>
      <c r="E7" s="6"/>
      <c r="F7" s="4" t="s">
        <v>9</v>
      </c>
      <c r="G7" s="4" t="s">
        <v>10</v>
      </c>
      <c r="H7" s="6"/>
      <c r="I7" s="6"/>
      <c r="J7" s="1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11"/>
      <c r="C26" s="11"/>
      <c r="D26" s="6"/>
      <c r="E26" s="11"/>
      <c r="F26" s="4" t="s">
        <v>9</v>
      </c>
      <c r="G26" s="4" t="s">
        <v>10</v>
      </c>
      <c r="H26" s="6"/>
      <c r="I26" s="6"/>
    </row>
    <row r="27" spans="2:9" ht="12" customHeight="1">
      <c r="B27" s="11"/>
      <c r="C27" s="11"/>
      <c r="D27" s="6"/>
      <c r="E27" s="11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  <c r="J33" s="1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  <c r="J55" s="1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  <c r="J76" s="1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10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</sheetData>
  <phoneticPr fontId="12" type="noConversion"/>
  <conditionalFormatting sqref="F3">
    <cfRule type="cellIs" dxfId="588" priority="51" operator="equal">
      <formula>"N/T"</formula>
    </cfRule>
    <cfRule type="cellIs" dxfId="587" priority="52" operator="equal">
      <formula>"Pass"</formula>
    </cfRule>
    <cfRule type="cellIs" dxfId="586" priority="53" operator="equal">
      <formula>"Fail"</formula>
    </cfRule>
    <cfRule type="cellIs" dxfId="585" priority="54" operator="equal">
      <formula>"N/A"</formula>
    </cfRule>
  </conditionalFormatting>
  <conditionalFormatting sqref="F2">
    <cfRule type="cellIs" dxfId="584" priority="47" operator="equal">
      <formula>"N/T"</formula>
    </cfRule>
    <cfRule type="cellIs" dxfId="583" priority="48" operator="equal">
      <formula>"Pass"</formula>
    </cfRule>
    <cfRule type="cellIs" dxfId="582" priority="49" operator="equal">
      <formula>"Fail"</formula>
    </cfRule>
    <cfRule type="cellIs" dxfId="581" priority="50" operator="equal">
      <formula>"N/A"</formula>
    </cfRule>
  </conditionalFormatting>
  <conditionalFormatting sqref="F2:F78">
    <cfRule type="cellIs" dxfId="580" priority="38" operator="equal">
      <formula>"재현불가"</formula>
    </cfRule>
    <cfRule type="cellIs" dxfId="579" priority="39" operator="equal">
      <formula>"미처리"</formula>
    </cfRule>
    <cfRule type="cellIs" dxfId="578" priority="44" operator="equal">
      <formula>"NextUpdate"</formula>
    </cfRule>
    <cfRule type="cellIs" dxfId="577" priority="45" operator="equal">
      <formula>"JIRA 등록"</formula>
    </cfRule>
    <cfRule type="cellIs" dxfId="576" priority="46" operator="equal">
      <formula>"버그아님"</formula>
    </cfRule>
  </conditionalFormatting>
  <conditionalFormatting sqref="G2:G78">
    <cfRule type="cellIs" dxfId="575" priority="40" operator="equal">
      <formula>"N/T"</formula>
    </cfRule>
    <cfRule type="cellIs" dxfId="574" priority="41" operator="equal">
      <formula>"B"</formula>
    </cfRule>
    <cfRule type="cellIs" dxfId="573" priority="42" operator="equal">
      <formula>"A"</formula>
    </cfRule>
    <cfRule type="cellIs" dxfId="572" priority="43" operator="equal">
      <formula>"S"</formula>
    </cfRule>
  </conditionalFormatting>
  <conditionalFormatting sqref="F2:F78">
    <cfRule type="cellIs" dxfId="571" priority="37" operator="equal">
      <formula>"중복"</formula>
    </cfRule>
  </conditionalFormatting>
  <conditionalFormatting sqref="G4:G7">
    <cfRule type="cellIs" dxfId="570" priority="33" operator="equal">
      <formula>"N/T"</formula>
    </cfRule>
    <cfRule type="cellIs" dxfId="569" priority="34" operator="equal">
      <formula>"B"</formula>
    </cfRule>
    <cfRule type="cellIs" dxfId="568" priority="35" operator="equal">
      <formula>"A"</formula>
    </cfRule>
    <cfRule type="cellIs" dxfId="567" priority="36" operator="equal">
      <formula>"S"</formula>
    </cfRule>
  </conditionalFormatting>
  <dataValidations count="2">
    <dataValidation type="list" allowBlank="1" showInputMessage="1" showErrorMessage="1" sqref="G4:G78" xr:uid="{C9454FA5-7E48-4BF9-8F66-8E1EEF0174C6}">
      <formula1>"N/T,S,A,B"</formula1>
    </dataValidation>
    <dataValidation type="list" allowBlank="1" showInputMessage="1" showErrorMessage="1" sqref="F4:F78" xr:uid="{3500373B-4EA3-4C04-A55A-7B2A5AAAD6D1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0B08-2383-4E06-88CF-90EAB97D3B25}">
  <sheetPr codeName="Sheet8"/>
  <dimension ref="B2:J82"/>
  <sheetViews>
    <sheetView workbookViewId="0">
      <selection activeCell="D17" sqref="D17:D18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73" t="s">
        <v>105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/>
      <c r="C4" s="6"/>
      <c r="D4" s="6"/>
      <c r="E4" s="6"/>
      <c r="F4" s="4" t="s">
        <v>9</v>
      </c>
      <c r="G4" s="4" t="s">
        <v>10</v>
      </c>
      <c r="H4" s="6"/>
      <c r="I4" s="6"/>
    </row>
    <row r="5" spans="2:10" ht="12" customHeight="1">
      <c r="B5" s="6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566" priority="19" operator="equal">
      <formula>"N/T"</formula>
    </cfRule>
    <cfRule type="cellIs" dxfId="565" priority="20" operator="equal">
      <formula>"Pass"</formula>
    </cfRule>
    <cfRule type="cellIs" dxfId="564" priority="21" operator="equal">
      <formula>"Fail"</formula>
    </cfRule>
    <cfRule type="cellIs" dxfId="563" priority="22" operator="equal">
      <formula>"N/A"</formula>
    </cfRule>
  </conditionalFormatting>
  <conditionalFormatting sqref="F2">
    <cfRule type="cellIs" dxfId="562" priority="15" operator="equal">
      <formula>"N/T"</formula>
    </cfRule>
    <cfRule type="cellIs" dxfId="561" priority="16" operator="equal">
      <formula>"Pass"</formula>
    </cfRule>
    <cfRule type="cellIs" dxfId="560" priority="17" operator="equal">
      <formula>"Fail"</formula>
    </cfRule>
    <cfRule type="cellIs" dxfId="559" priority="18" operator="equal">
      <formula>"N/A"</formula>
    </cfRule>
  </conditionalFormatting>
  <conditionalFormatting sqref="F2:F82">
    <cfRule type="cellIs" dxfId="558" priority="6" operator="equal">
      <formula>"재현불가"</formula>
    </cfRule>
    <cfRule type="cellIs" dxfId="557" priority="7" operator="equal">
      <formula>"미처리"</formula>
    </cfRule>
    <cfRule type="cellIs" dxfId="556" priority="12" operator="equal">
      <formula>"NextUpdate"</formula>
    </cfRule>
    <cfRule type="cellIs" dxfId="555" priority="13" operator="equal">
      <formula>"JIRA 등록"</formula>
    </cfRule>
    <cfRule type="cellIs" dxfId="554" priority="14" operator="equal">
      <formula>"버그아님"</formula>
    </cfRule>
  </conditionalFormatting>
  <conditionalFormatting sqref="G2:G82">
    <cfRule type="cellIs" dxfId="553" priority="8" operator="equal">
      <formula>"N/T"</formula>
    </cfRule>
    <cfRule type="cellIs" dxfId="552" priority="9" operator="equal">
      <formula>"B"</formula>
    </cfRule>
    <cfRule type="cellIs" dxfId="551" priority="10" operator="equal">
      <formula>"A"</formula>
    </cfRule>
    <cfRule type="cellIs" dxfId="550" priority="11" operator="equal">
      <formula>"S"</formula>
    </cfRule>
  </conditionalFormatting>
  <conditionalFormatting sqref="F2:F82">
    <cfRule type="cellIs" dxfId="549" priority="5" operator="equal">
      <formula>"중복"</formula>
    </cfRule>
  </conditionalFormatting>
  <conditionalFormatting sqref="G4:G11">
    <cfRule type="cellIs" dxfId="548" priority="1" operator="equal">
      <formula>"N/T"</formula>
    </cfRule>
    <cfRule type="cellIs" dxfId="547" priority="2" operator="equal">
      <formula>"B"</formula>
    </cfRule>
    <cfRule type="cellIs" dxfId="546" priority="3" operator="equal">
      <formula>"A"</formula>
    </cfRule>
    <cfRule type="cellIs" dxfId="545" priority="4" operator="equal">
      <formula>"S"</formula>
    </cfRule>
  </conditionalFormatting>
  <dataValidations count="2">
    <dataValidation type="list" allowBlank="1" showInputMessage="1" showErrorMessage="1" sqref="F4:F82" xr:uid="{B35FDA19-DE60-4094-A75A-65A2F901A60E}">
      <formula1>"미처리, JIRA 등록, 버그아님, 재현불가, NextUpdate,중복,본섭수정"</formula1>
    </dataValidation>
    <dataValidation type="list" allowBlank="1" showInputMessage="1" showErrorMessage="1" sqref="G4:G82" xr:uid="{6F78F11F-0F21-425B-9575-5D63A178718A}">
      <formula1>"N/T,S,A,B"</formula1>
    </dataValidation>
  </dataValidation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61AC-4AFF-448E-9502-8210625C83A8}">
  <sheetPr codeName="Sheet9"/>
  <dimension ref="B2:J82"/>
  <sheetViews>
    <sheetView workbookViewId="0">
      <selection activeCell="D3" sqref="D3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106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/>
      <c r="C4" s="6"/>
      <c r="D4" s="6"/>
      <c r="E4" s="6"/>
      <c r="F4" s="4" t="s">
        <v>9</v>
      </c>
      <c r="G4" s="4" t="s">
        <v>10</v>
      </c>
      <c r="H4" s="6"/>
      <c r="I4" s="6"/>
    </row>
    <row r="5" spans="2:10" ht="12" customHeight="1">
      <c r="B5" s="6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544" priority="19" operator="equal">
      <formula>"N/T"</formula>
    </cfRule>
    <cfRule type="cellIs" dxfId="543" priority="20" operator="equal">
      <formula>"Pass"</formula>
    </cfRule>
    <cfRule type="cellIs" dxfId="542" priority="21" operator="equal">
      <formula>"Fail"</formula>
    </cfRule>
    <cfRule type="cellIs" dxfId="541" priority="22" operator="equal">
      <formula>"N/A"</formula>
    </cfRule>
  </conditionalFormatting>
  <conditionalFormatting sqref="F2">
    <cfRule type="cellIs" dxfId="540" priority="15" operator="equal">
      <formula>"N/T"</formula>
    </cfRule>
    <cfRule type="cellIs" dxfId="539" priority="16" operator="equal">
      <formula>"Pass"</formula>
    </cfRule>
    <cfRule type="cellIs" dxfId="538" priority="17" operator="equal">
      <formula>"Fail"</formula>
    </cfRule>
    <cfRule type="cellIs" dxfId="537" priority="18" operator="equal">
      <formula>"N/A"</formula>
    </cfRule>
  </conditionalFormatting>
  <conditionalFormatting sqref="F2:F82">
    <cfRule type="cellIs" dxfId="536" priority="6" operator="equal">
      <formula>"재현불가"</formula>
    </cfRule>
    <cfRule type="cellIs" dxfId="535" priority="7" operator="equal">
      <formula>"미처리"</formula>
    </cfRule>
    <cfRule type="cellIs" dxfId="534" priority="12" operator="equal">
      <formula>"NextUpdate"</formula>
    </cfRule>
    <cfRule type="cellIs" dxfId="533" priority="13" operator="equal">
      <formula>"JIRA 등록"</formula>
    </cfRule>
    <cfRule type="cellIs" dxfId="532" priority="14" operator="equal">
      <formula>"버그아님"</formula>
    </cfRule>
  </conditionalFormatting>
  <conditionalFormatting sqref="G2:G82">
    <cfRule type="cellIs" dxfId="531" priority="8" operator="equal">
      <formula>"N/T"</formula>
    </cfRule>
    <cfRule type="cellIs" dxfId="530" priority="9" operator="equal">
      <formula>"B"</formula>
    </cfRule>
    <cfRule type="cellIs" dxfId="529" priority="10" operator="equal">
      <formula>"A"</formula>
    </cfRule>
    <cfRule type="cellIs" dxfId="528" priority="11" operator="equal">
      <formula>"S"</formula>
    </cfRule>
  </conditionalFormatting>
  <conditionalFormatting sqref="F2:F82">
    <cfRule type="cellIs" dxfId="527" priority="5" operator="equal">
      <formula>"중복"</formula>
    </cfRule>
  </conditionalFormatting>
  <conditionalFormatting sqref="G4:G11">
    <cfRule type="cellIs" dxfId="526" priority="1" operator="equal">
      <formula>"N/T"</formula>
    </cfRule>
    <cfRule type="cellIs" dxfId="525" priority="2" operator="equal">
      <formula>"B"</formula>
    </cfRule>
    <cfRule type="cellIs" dxfId="524" priority="3" operator="equal">
      <formula>"A"</formula>
    </cfRule>
    <cfRule type="cellIs" dxfId="523" priority="4" operator="equal">
      <formula>"S"</formula>
    </cfRule>
  </conditionalFormatting>
  <dataValidations count="2">
    <dataValidation type="list" allowBlank="1" showInputMessage="1" showErrorMessage="1" sqref="G4:G82" xr:uid="{AEAD0A8F-85E8-4923-9B72-EE5CB75AA815}">
      <formula1>"N/T,S,A,B"</formula1>
    </dataValidation>
    <dataValidation type="list" allowBlank="1" showInputMessage="1" showErrorMessage="1" sqref="F4:F82" xr:uid="{356F5814-1177-47ED-ADF6-6B16FC0D7471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A16-6338-4B25-98D2-95A695C46029}">
  <sheetPr codeName="Sheet10"/>
  <dimension ref="B2:J82"/>
  <sheetViews>
    <sheetView workbookViewId="0">
      <selection activeCell="E4" sqref="E4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73" t="s">
        <v>107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/>
      <c r="C4" s="6"/>
      <c r="D4" s="6"/>
      <c r="E4" s="6" t="s">
        <v>108</v>
      </c>
      <c r="F4" s="4" t="s">
        <v>9</v>
      </c>
      <c r="G4" s="4" t="s">
        <v>10</v>
      </c>
      <c r="H4" s="6"/>
      <c r="I4" s="6"/>
    </row>
    <row r="5" spans="2:10" ht="12" customHeight="1">
      <c r="B5" s="6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522" priority="19" operator="equal">
      <formula>"N/T"</formula>
    </cfRule>
    <cfRule type="cellIs" dxfId="521" priority="20" operator="equal">
      <formula>"Pass"</formula>
    </cfRule>
    <cfRule type="cellIs" dxfId="520" priority="21" operator="equal">
      <formula>"Fail"</formula>
    </cfRule>
    <cfRule type="cellIs" dxfId="519" priority="22" operator="equal">
      <formula>"N/A"</formula>
    </cfRule>
  </conditionalFormatting>
  <conditionalFormatting sqref="F2">
    <cfRule type="cellIs" dxfId="518" priority="15" operator="equal">
      <formula>"N/T"</formula>
    </cfRule>
    <cfRule type="cellIs" dxfId="517" priority="16" operator="equal">
      <formula>"Pass"</formula>
    </cfRule>
    <cfRule type="cellIs" dxfId="516" priority="17" operator="equal">
      <formula>"Fail"</formula>
    </cfRule>
    <cfRule type="cellIs" dxfId="515" priority="18" operator="equal">
      <formula>"N/A"</formula>
    </cfRule>
  </conditionalFormatting>
  <conditionalFormatting sqref="F2:F82">
    <cfRule type="cellIs" dxfId="514" priority="6" operator="equal">
      <formula>"재현불가"</formula>
    </cfRule>
    <cfRule type="cellIs" dxfId="513" priority="7" operator="equal">
      <formula>"미처리"</formula>
    </cfRule>
    <cfRule type="cellIs" dxfId="512" priority="12" operator="equal">
      <formula>"NextUpdate"</formula>
    </cfRule>
    <cfRule type="cellIs" dxfId="511" priority="13" operator="equal">
      <formula>"JIRA 등록"</formula>
    </cfRule>
    <cfRule type="cellIs" dxfId="510" priority="14" operator="equal">
      <formula>"버그아님"</formula>
    </cfRule>
  </conditionalFormatting>
  <conditionalFormatting sqref="G2:G82">
    <cfRule type="cellIs" dxfId="509" priority="8" operator="equal">
      <formula>"N/T"</formula>
    </cfRule>
    <cfRule type="cellIs" dxfId="508" priority="9" operator="equal">
      <formula>"B"</formula>
    </cfRule>
    <cfRule type="cellIs" dxfId="507" priority="10" operator="equal">
      <formula>"A"</formula>
    </cfRule>
    <cfRule type="cellIs" dxfId="506" priority="11" operator="equal">
      <formula>"S"</formula>
    </cfRule>
  </conditionalFormatting>
  <conditionalFormatting sqref="F2:F82">
    <cfRule type="cellIs" dxfId="505" priority="5" operator="equal">
      <formula>"중복"</formula>
    </cfRule>
  </conditionalFormatting>
  <conditionalFormatting sqref="G4:G11">
    <cfRule type="cellIs" dxfId="504" priority="1" operator="equal">
      <formula>"N/T"</formula>
    </cfRule>
    <cfRule type="cellIs" dxfId="503" priority="2" operator="equal">
      <formula>"B"</formula>
    </cfRule>
    <cfRule type="cellIs" dxfId="502" priority="3" operator="equal">
      <formula>"A"</formula>
    </cfRule>
    <cfRule type="cellIs" dxfId="501" priority="4" operator="equal">
      <formula>"S"</formula>
    </cfRule>
  </conditionalFormatting>
  <dataValidations count="2">
    <dataValidation type="list" allowBlank="1" showInputMessage="1" showErrorMessage="1" sqref="G4:G82" xr:uid="{F7348BDD-BC7E-41E6-8CEF-007DF6EED35D}">
      <formula1>"N/T,S,A,B"</formula1>
    </dataValidation>
    <dataValidation type="list" allowBlank="1" showInputMessage="1" showErrorMessage="1" sqref="F4:F82" xr:uid="{C2AFFB6D-6A22-4213-B793-51B6D74BF71F}">
      <formula1>"미처리, JIRA 등록, 버그아님, 재현불가, NextUpdate,중복,본섭수정"</formula1>
    </dataValidation>
  </dataValidation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3DF9-8E0E-4133-84A6-F531F12646EB}">
  <sheetPr codeName="Sheet11"/>
  <dimension ref="B2:J82"/>
  <sheetViews>
    <sheetView topLeftCell="B1" workbookViewId="0">
      <selection activeCell="G31" sqref="G31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109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8" t="s">
        <v>7</v>
      </c>
      <c r="I3" s="5" t="s">
        <v>8</v>
      </c>
    </row>
    <row r="4" spans="2:10" ht="12" customHeight="1">
      <c r="B4" s="6">
        <v>316485</v>
      </c>
      <c r="C4" s="6" t="s">
        <v>110</v>
      </c>
      <c r="D4" s="6" t="s">
        <v>111</v>
      </c>
      <c r="E4" s="6" t="s">
        <v>108</v>
      </c>
      <c r="F4" s="4" t="s">
        <v>15</v>
      </c>
      <c r="G4" s="110" t="s">
        <v>20</v>
      </c>
      <c r="H4" s="108" t="s">
        <v>112</v>
      </c>
      <c r="I4" s="111" t="s">
        <v>113</v>
      </c>
    </row>
    <row r="5" spans="2:10" ht="12" customHeight="1">
      <c r="B5" s="6">
        <v>316529</v>
      </c>
      <c r="C5" s="6" t="s">
        <v>114</v>
      </c>
      <c r="D5" s="6" t="s">
        <v>115</v>
      </c>
      <c r="E5" s="6" t="s">
        <v>108</v>
      </c>
      <c r="F5" s="4" t="s">
        <v>40</v>
      </c>
      <c r="G5" s="110" t="s">
        <v>10</v>
      </c>
      <c r="H5" s="60"/>
      <c r="I5" s="112" t="s">
        <v>116</v>
      </c>
    </row>
    <row r="6" spans="2:10" ht="12" customHeight="1">
      <c r="B6" s="6">
        <v>316890</v>
      </c>
      <c r="C6" s="6" t="s">
        <v>54</v>
      </c>
      <c r="D6" s="6" t="s">
        <v>55</v>
      </c>
      <c r="E6" s="6" t="s">
        <v>108</v>
      </c>
      <c r="F6" s="4" t="s">
        <v>75</v>
      </c>
      <c r="G6" s="110" t="s">
        <v>20</v>
      </c>
      <c r="H6" s="109" t="s">
        <v>117</v>
      </c>
      <c r="I6" s="112" t="s">
        <v>118</v>
      </c>
    </row>
    <row r="7" spans="2:10" ht="12" customHeight="1">
      <c r="B7" s="6">
        <v>317039</v>
      </c>
      <c r="C7" s="6" t="s">
        <v>95</v>
      </c>
      <c r="D7" s="6" t="s">
        <v>119</v>
      </c>
      <c r="E7" s="6" t="s">
        <v>108</v>
      </c>
      <c r="F7" s="4" t="s">
        <v>19</v>
      </c>
      <c r="G7" s="110" t="s">
        <v>20</v>
      </c>
      <c r="H7" s="114" t="s">
        <v>120</v>
      </c>
      <c r="I7" s="107"/>
    </row>
    <row r="8" spans="2:10" ht="12" customHeight="1">
      <c r="B8" s="6"/>
      <c r="C8" s="6"/>
      <c r="D8" s="6"/>
      <c r="E8" s="6"/>
      <c r="F8" s="4" t="s">
        <v>9</v>
      </c>
      <c r="G8" s="110" t="s">
        <v>10</v>
      </c>
      <c r="H8" s="60"/>
      <c r="I8" s="111"/>
    </row>
    <row r="9" spans="2:10" ht="12" customHeight="1">
      <c r="B9" s="6"/>
      <c r="C9" s="6"/>
      <c r="D9" s="6"/>
      <c r="E9" s="6"/>
      <c r="F9" s="4" t="s">
        <v>9</v>
      </c>
      <c r="G9" s="110" t="s">
        <v>10</v>
      </c>
      <c r="H9" s="60"/>
      <c r="I9" s="111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113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500" priority="19" operator="equal">
      <formula>"N/T"</formula>
    </cfRule>
    <cfRule type="cellIs" dxfId="499" priority="20" operator="equal">
      <formula>"Pass"</formula>
    </cfRule>
    <cfRule type="cellIs" dxfId="498" priority="21" operator="equal">
      <formula>"Fail"</formula>
    </cfRule>
    <cfRule type="cellIs" dxfId="497" priority="22" operator="equal">
      <formula>"N/A"</formula>
    </cfRule>
  </conditionalFormatting>
  <conditionalFormatting sqref="F2">
    <cfRule type="cellIs" dxfId="496" priority="15" operator="equal">
      <formula>"N/T"</formula>
    </cfRule>
    <cfRule type="cellIs" dxfId="495" priority="16" operator="equal">
      <formula>"Pass"</formula>
    </cfRule>
    <cfRule type="cellIs" dxfId="494" priority="17" operator="equal">
      <formula>"Fail"</formula>
    </cfRule>
    <cfRule type="cellIs" dxfId="493" priority="18" operator="equal">
      <formula>"N/A"</formula>
    </cfRule>
  </conditionalFormatting>
  <conditionalFormatting sqref="F2:F82">
    <cfRule type="cellIs" dxfId="492" priority="6" operator="equal">
      <formula>"재현불가"</formula>
    </cfRule>
    <cfRule type="cellIs" dxfId="491" priority="7" operator="equal">
      <formula>"미처리"</formula>
    </cfRule>
    <cfRule type="cellIs" dxfId="490" priority="12" operator="equal">
      <formula>"NextUpdate"</formula>
    </cfRule>
    <cfRule type="cellIs" dxfId="489" priority="13" operator="equal">
      <formula>"JIRA 등록"</formula>
    </cfRule>
    <cfRule type="cellIs" dxfId="488" priority="14" operator="equal">
      <formula>"버그아님"</formula>
    </cfRule>
  </conditionalFormatting>
  <conditionalFormatting sqref="G2:G82">
    <cfRule type="cellIs" dxfId="487" priority="8" operator="equal">
      <formula>"N/T"</formula>
    </cfRule>
    <cfRule type="cellIs" dxfId="486" priority="9" operator="equal">
      <formula>"B"</formula>
    </cfRule>
    <cfRule type="cellIs" dxfId="485" priority="10" operator="equal">
      <formula>"A"</formula>
    </cfRule>
    <cfRule type="cellIs" dxfId="484" priority="11" operator="equal">
      <formula>"S"</formula>
    </cfRule>
  </conditionalFormatting>
  <conditionalFormatting sqref="F2:F82">
    <cfRule type="cellIs" dxfId="483" priority="5" operator="equal">
      <formula>"중복"</formula>
    </cfRule>
  </conditionalFormatting>
  <conditionalFormatting sqref="G4:G11">
    <cfRule type="cellIs" dxfId="482" priority="1" operator="equal">
      <formula>"N/T"</formula>
    </cfRule>
    <cfRule type="cellIs" dxfId="481" priority="2" operator="equal">
      <formula>"B"</formula>
    </cfRule>
    <cfRule type="cellIs" dxfId="480" priority="3" operator="equal">
      <formula>"A"</formula>
    </cfRule>
    <cfRule type="cellIs" dxfId="479" priority="4" operator="equal">
      <formula>"S"</formula>
    </cfRule>
  </conditionalFormatting>
  <dataValidations count="2">
    <dataValidation type="list" allowBlank="1" showInputMessage="1" showErrorMessage="1" sqref="F4:F82" xr:uid="{D43DEBFD-6F07-4964-8167-F6EE348C8B6C}">
      <formula1>"미처리, JIRA 등록, 버그아님, 재현불가, NextUpdate,중복,본섭수정"</formula1>
    </dataValidation>
    <dataValidation type="list" allowBlank="1" showInputMessage="1" showErrorMessage="1" sqref="G4:G82" xr:uid="{D70C4484-5FA0-4972-9FBE-422CD4C6521E}">
      <formula1>"N/T,S,A,B"</formula1>
    </dataValidation>
  </dataValidations>
  <hyperlinks>
    <hyperlink ref="H4" r:id="rId1" display="https://jiralive.nexon.com/browse/MSKR-53116" xr:uid="{CAAA6EA1-2D6D-4644-AF19-B773DDBB39DE}"/>
    <hyperlink ref="H6" r:id="rId2" display="https://jiralive.nexon.com/browse/MSKR-53308" xr:uid="{D67917A4-C01B-4271-AE61-646AA480478C}"/>
    <hyperlink ref="H7" r:id="rId3" xr:uid="{55FE699B-5872-4440-8107-141CC7EF82CD}"/>
  </hyperlinks>
  <pageMargins left="0.7" right="0.7" top="0.75" bottom="0.75" header="0.3" footer="0.3"/>
  <pageSetup paperSize="9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20C-2EBE-4FC3-84CD-6F72B8A6A4C0}">
  <sheetPr codeName="Sheet14"/>
  <dimension ref="B2:J80"/>
  <sheetViews>
    <sheetView workbookViewId="0">
      <selection activeCell="D31" sqref="D31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121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57">
        <v>316622</v>
      </c>
      <c r="C4" s="57">
        <v>20110183</v>
      </c>
      <c r="D4" s="57" t="s">
        <v>122</v>
      </c>
      <c r="E4" s="6" t="s">
        <v>108</v>
      </c>
      <c r="F4" s="4" t="s">
        <v>19</v>
      </c>
      <c r="G4" s="4" t="s">
        <v>20</v>
      </c>
      <c r="H4" s="99" t="s">
        <v>123</v>
      </c>
      <c r="I4" s="6"/>
    </row>
    <row r="5" spans="2:10" ht="12" customHeight="1">
      <c r="B5" s="6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  <c r="J10" s="1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  <c r="J36" s="1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  <c r="J58" s="1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10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  <c r="J79" s="1"/>
    </row>
    <row r="80" spans="2:10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</sheetData>
  <phoneticPr fontId="12" type="noConversion"/>
  <conditionalFormatting sqref="F3">
    <cfRule type="cellIs" dxfId="478" priority="19" operator="equal">
      <formula>"N/T"</formula>
    </cfRule>
    <cfRule type="cellIs" dxfId="477" priority="20" operator="equal">
      <formula>"Pass"</formula>
    </cfRule>
    <cfRule type="cellIs" dxfId="476" priority="21" operator="equal">
      <formula>"Fail"</formula>
    </cfRule>
    <cfRule type="cellIs" dxfId="475" priority="22" operator="equal">
      <formula>"N/A"</formula>
    </cfRule>
  </conditionalFormatting>
  <conditionalFormatting sqref="F2">
    <cfRule type="cellIs" dxfId="474" priority="15" operator="equal">
      <formula>"N/T"</formula>
    </cfRule>
    <cfRule type="cellIs" dxfId="473" priority="16" operator="equal">
      <formula>"Pass"</formula>
    </cfRule>
    <cfRule type="cellIs" dxfId="472" priority="17" operator="equal">
      <formula>"Fail"</formula>
    </cfRule>
    <cfRule type="cellIs" dxfId="471" priority="18" operator="equal">
      <formula>"N/A"</formula>
    </cfRule>
  </conditionalFormatting>
  <conditionalFormatting sqref="F2:F80">
    <cfRule type="cellIs" dxfId="470" priority="6" operator="equal">
      <formula>"재현불가"</formula>
    </cfRule>
    <cfRule type="cellIs" dxfId="469" priority="7" operator="equal">
      <formula>"미처리"</formula>
    </cfRule>
    <cfRule type="cellIs" dxfId="468" priority="12" operator="equal">
      <formula>"NextUpdate"</formula>
    </cfRule>
    <cfRule type="cellIs" dxfId="467" priority="13" operator="equal">
      <formula>"JIRA 등록"</formula>
    </cfRule>
    <cfRule type="cellIs" dxfId="466" priority="14" operator="equal">
      <formula>"버그아님"</formula>
    </cfRule>
  </conditionalFormatting>
  <conditionalFormatting sqref="G2:G80">
    <cfRule type="cellIs" dxfId="465" priority="8" operator="equal">
      <formula>"N/T"</formula>
    </cfRule>
    <cfRule type="cellIs" dxfId="464" priority="9" operator="equal">
      <formula>"B"</formula>
    </cfRule>
    <cfRule type="cellIs" dxfId="463" priority="10" operator="equal">
      <formula>"A"</formula>
    </cfRule>
    <cfRule type="cellIs" dxfId="462" priority="11" operator="equal">
      <formula>"S"</formula>
    </cfRule>
  </conditionalFormatting>
  <conditionalFormatting sqref="F2:F80">
    <cfRule type="cellIs" dxfId="461" priority="5" operator="equal">
      <formula>"중복"</formula>
    </cfRule>
  </conditionalFormatting>
  <dataValidations count="2">
    <dataValidation type="list" allowBlank="1" showInputMessage="1" showErrorMessage="1" sqref="F4:F80" xr:uid="{01CE8C8B-17FA-41A6-81D5-8FF23A25B891}">
      <formula1>"미처리, JIRA 등록, 버그아님, 재현불가, NextUpdate,중복,본섭수정"</formula1>
    </dataValidation>
    <dataValidation type="list" allowBlank="1" showInputMessage="1" showErrorMessage="1" sqref="G4:G80" xr:uid="{ADF67795-2B97-40E2-83D2-1A54867093ED}">
      <formula1>"N/T,S,A,B"</formula1>
    </dataValidation>
  </dataValidations>
  <hyperlinks>
    <hyperlink ref="H4" r:id="rId1" xr:uid="{EA3B7C0B-073F-47EF-A044-F6CA35E1561A}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9E58-141E-4216-8413-228B26172588}">
  <sheetPr codeName="Sheet15"/>
  <dimension ref="B2:J78"/>
  <sheetViews>
    <sheetView workbookViewId="0">
      <selection activeCell="D26" sqref="D26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124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11">
        <v>316421</v>
      </c>
      <c r="C4" s="52" t="s">
        <v>125</v>
      </c>
      <c r="D4" s="6" t="s">
        <v>126</v>
      </c>
      <c r="E4" s="6"/>
      <c r="F4" s="4" t="s">
        <v>19</v>
      </c>
      <c r="G4" s="4" t="s">
        <v>20</v>
      </c>
      <c r="H4" s="10" t="s">
        <v>127</v>
      </c>
      <c r="I4" s="6"/>
    </row>
    <row r="5" spans="2:10" ht="12" customHeight="1">
      <c r="B5" s="11">
        <v>316545</v>
      </c>
      <c r="C5" s="52" t="s">
        <v>128</v>
      </c>
      <c r="D5" s="6" t="s">
        <v>129</v>
      </c>
      <c r="E5" s="6"/>
      <c r="F5" s="4" t="s">
        <v>19</v>
      </c>
      <c r="G5" s="4" t="s">
        <v>20</v>
      </c>
      <c r="H5" s="10" t="s">
        <v>130</v>
      </c>
      <c r="I5" s="6"/>
    </row>
    <row r="6" spans="2:10" ht="12" customHeight="1">
      <c r="B6" s="11">
        <v>316620</v>
      </c>
      <c r="C6" s="6" t="s">
        <v>92</v>
      </c>
      <c r="D6" s="6" t="s">
        <v>131</v>
      </c>
      <c r="E6" s="6"/>
      <c r="F6" s="4" t="s">
        <v>19</v>
      </c>
      <c r="G6" s="4" t="s">
        <v>20</v>
      </c>
      <c r="H6" s="10" t="s">
        <v>132</v>
      </c>
      <c r="I6" s="6"/>
    </row>
    <row r="7" spans="2:10" ht="12" customHeight="1">
      <c r="B7" s="11">
        <v>316634</v>
      </c>
      <c r="C7" s="15" t="s">
        <v>133</v>
      </c>
      <c r="D7" s="6" t="s">
        <v>134</v>
      </c>
      <c r="E7" s="6"/>
      <c r="F7" s="4" t="s">
        <v>19</v>
      </c>
      <c r="G7" s="4" t="s">
        <v>20</v>
      </c>
      <c r="H7" s="100" t="s">
        <v>135</v>
      </c>
      <c r="I7" s="6"/>
      <c r="J7" s="1"/>
    </row>
    <row r="8" spans="2:10" ht="12" customHeight="1">
      <c r="B8" s="11"/>
      <c r="C8" s="6"/>
      <c r="D8" s="6" t="s">
        <v>136</v>
      </c>
      <c r="E8" s="6"/>
      <c r="F8" s="4" t="s">
        <v>75</v>
      </c>
      <c r="G8" s="4" t="s">
        <v>20</v>
      </c>
      <c r="H8" s="10" t="s">
        <v>137</v>
      </c>
      <c r="I8" s="6"/>
      <c r="J8" s="1"/>
    </row>
    <row r="9" spans="2:10" ht="12" customHeight="1">
      <c r="B9" s="11">
        <v>316637</v>
      </c>
      <c r="C9" s="6" t="s">
        <v>125</v>
      </c>
      <c r="D9" s="6" t="s">
        <v>138</v>
      </c>
      <c r="E9" s="6"/>
      <c r="F9" s="4" t="s">
        <v>75</v>
      </c>
      <c r="G9" s="4" t="s">
        <v>20</v>
      </c>
      <c r="H9" s="100" t="s">
        <v>139</v>
      </c>
      <c r="I9" s="6"/>
    </row>
    <row r="10" spans="2:10" ht="12" customHeight="1">
      <c r="B10" s="11">
        <v>316638</v>
      </c>
      <c r="C10" s="6" t="s">
        <v>125</v>
      </c>
      <c r="D10" s="6" t="s">
        <v>140</v>
      </c>
      <c r="E10" s="6"/>
      <c r="F10" s="4" t="s">
        <v>141</v>
      </c>
      <c r="G10" s="4" t="s">
        <v>20</v>
      </c>
      <c r="H10" s="10" t="s">
        <v>142</v>
      </c>
      <c r="I10" s="6"/>
    </row>
    <row r="11" spans="2:10" ht="12" customHeight="1">
      <c r="B11" s="11">
        <v>316651</v>
      </c>
      <c r="C11" s="6" t="s">
        <v>143</v>
      </c>
      <c r="D11" s="6" t="s">
        <v>144</v>
      </c>
      <c r="E11" s="6"/>
      <c r="F11" s="4" t="s">
        <v>141</v>
      </c>
      <c r="G11" s="4" t="s">
        <v>20</v>
      </c>
      <c r="H11" s="100" t="s">
        <v>145</v>
      </c>
      <c r="I11" s="6"/>
    </row>
    <row r="12" spans="2:10" ht="12" customHeight="1">
      <c r="B12" s="11">
        <v>316684</v>
      </c>
      <c r="C12" s="6" t="s">
        <v>146</v>
      </c>
      <c r="D12" s="6" t="s">
        <v>147</v>
      </c>
      <c r="E12" s="6"/>
      <c r="F12" s="4" t="s">
        <v>40</v>
      </c>
      <c r="G12" s="4" t="s">
        <v>10</v>
      </c>
      <c r="H12" s="6"/>
      <c r="I12" s="6"/>
    </row>
    <row r="13" spans="2:10" ht="12" customHeight="1">
      <c r="B13" s="11">
        <v>316800</v>
      </c>
      <c r="C13" s="6" t="s">
        <v>148</v>
      </c>
      <c r="D13" s="6" t="s">
        <v>149</v>
      </c>
      <c r="E13" s="6"/>
      <c r="F13" s="4" t="s">
        <v>40</v>
      </c>
      <c r="G13" s="4" t="s">
        <v>10</v>
      </c>
      <c r="H13" s="6"/>
      <c r="I13" s="6"/>
    </row>
    <row r="14" spans="2:10" ht="12" customHeight="1">
      <c r="B14" s="11">
        <v>316819</v>
      </c>
      <c r="C14" s="6" t="s">
        <v>150</v>
      </c>
      <c r="D14" s="6" t="s">
        <v>151</v>
      </c>
      <c r="E14" s="6"/>
      <c r="F14" s="4" t="s">
        <v>75</v>
      </c>
      <c r="G14" s="4" t="s">
        <v>20</v>
      </c>
      <c r="H14" s="10" t="s">
        <v>152</v>
      </c>
      <c r="I14" s="6"/>
    </row>
    <row r="15" spans="2:10" ht="12" customHeight="1">
      <c r="B15" s="11">
        <v>316824</v>
      </c>
      <c r="C15" s="98" t="s">
        <v>153</v>
      </c>
      <c r="D15" s="6" t="s">
        <v>154</v>
      </c>
      <c r="E15" s="6"/>
      <c r="F15" s="4" t="s">
        <v>19</v>
      </c>
      <c r="G15" s="4" t="s">
        <v>20</v>
      </c>
      <c r="H15" s="100" t="s">
        <v>155</v>
      </c>
      <c r="I15" s="6"/>
    </row>
    <row r="16" spans="2:10" ht="12" customHeight="1">
      <c r="B16" s="11">
        <v>316835</v>
      </c>
      <c r="C16" s="6" t="s">
        <v>156</v>
      </c>
      <c r="D16" s="6" t="s">
        <v>157</v>
      </c>
      <c r="E16" s="6"/>
      <c r="F16" s="4" t="s">
        <v>19</v>
      </c>
      <c r="G16" s="4" t="s">
        <v>20</v>
      </c>
      <c r="H16" s="10" t="s">
        <v>158</v>
      </c>
      <c r="I16" s="6"/>
    </row>
    <row r="17" spans="2:9" ht="12" customHeight="1">
      <c r="B17" s="11">
        <v>316855</v>
      </c>
      <c r="C17" s="6" t="s">
        <v>159</v>
      </c>
      <c r="D17" s="6" t="s">
        <v>160</v>
      </c>
      <c r="E17" s="6"/>
      <c r="F17" s="4" t="s">
        <v>40</v>
      </c>
      <c r="G17" s="4" t="s">
        <v>10</v>
      </c>
      <c r="H17" s="6"/>
      <c r="I17" s="6"/>
    </row>
    <row r="18" spans="2:9" ht="12" customHeight="1">
      <c r="B18" s="11">
        <v>316859</v>
      </c>
      <c r="C18" s="98" t="s">
        <v>52</v>
      </c>
      <c r="D18" s="6" t="s">
        <v>161</v>
      </c>
      <c r="E18" s="6"/>
      <c r="F18" s="4" t="s">
        <v>19</v>
      </c>
      <c r="G18" s="4" t="s">
        <v>20</v>
      </c>
      <c r="H18" s="100" t="s">
        <v>162</v>
      </c>
      <c r="I18" s="6"/>
    </row>
    <row r="19" spans="2:9" ht="12" customHeight="1">
      <c r="B19" s="11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11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11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11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11"/>
      <c r="C26" s="11"/>
      <c r="D26" s="6"/>
      <c r="E26" s="11"/>
      <c r="F26" s="4" t="s">
        <v>9</v>
      </c>
      <c r="G26" s="4" t="s">
        <v>10</v>
      </c>
      <c r="H26" s="6"/>
      <c r="I26" s="6"/>
    </row>
    <row r="27" spans="2:9" ht="12" customHeight="1">
      <c r="B27" s="11"/>
      <c r="C27" s="11"/>
      <c r="D27" s="6"/>
      <c r="E27" s="11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  <c r="J34" s="1"/>
    </row>
    <row r="35" spans="2:10" ht="12" customHeight="1">
      <c r="B35" s="11"/>
      <c r="C35" s="6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  <c r="J56" s="1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  <c r="J77" s="1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</sheetData>
  <phoneticPr fontId="12" type="noConversion"/>
  <conditionalFormatting sqref="F3">
    <cfRule type="cellIs" dxfId="460" priority="23" operator="equal">
      <formula>"N/T"</formula>
    </cfRule>
    <cfRule type="cellIs" dxfId="459" priority="24" operator="equal">
      <formula>"Pass"</formula>
    </cfRule>
    <cfRule type="cellIs" dxfId="458" priority="25" operator="equal">
      <formula>"Fail"</formula>
    </cfRule>
    <cfRule type="cellIs" dxfId="457" priority="26" operator="equal">
      <formula>"N/A"</formula>
    </cfRule>
  </conditionalFormatting>
  <conditionalFormatting sqref="F2">
    <cfRule type="cellIs" dxfId="456" priority="19" operator="equal">
      <formula>"N/T"</formula>
    </cfRule>
    <cfRule type="cellIs" dxfId="455" priority="20" operator="equal">
      <formula>"Pass"</formula>
    </cfRule>
    <cfRule type="cellIs" dxfId="454" priority="21" operator="equal">
      <formula>"Fail"</formula>
    </cfRule>
    <cfRule type="cellIs" dxfId="453" priority="22" operator="equal">
      <formula>"N/A"</formula>
    </cfRule>
  </conditionalFormatting>
  <conditionalFormatting sqref="F2:F78">
    <cfRule type="cellIs" dxfId="452" priority="10" operator="equal">
      <formula>"재현불가"</formula>
    </cfRule>
    <cfRule type="cellIs" dxfId="451" priority="11" operator="equal">
      <formula>"미처리"</formula>
    </cfRule>
    <cfRule type="cellIs" dxfId="450" priority="16" operator="equal">
      <formula>"NextUpdate"</formula>
    </cfRule>
    <cfRule type="cellIs" dxfId="449" priority="17" operator="equal">
      <formula>"JIRA 등록"</formula>
    </cfRule>
    <cfRule type="cellIs" dxfId="448" priority="18" operator="equal">
      <formula>"버그아님"</formula>
    </cfRule>
  </conditionalFormatting>
  <conditionalFormatting sqref="G2:G78">
    <cfRule type="cellIs" dxfId="447" priority="12" operator="equal">
      <formula>"N/T"</formula>
    </cfRule>
    <cfRule type="cellIs" dxfId="446" priority="13" operator="equal">
      <formula>"B"</formula>
    </cfRule>
    <cfRule type="cellIs" dxfId="445" priority="14" operator="equal">
      <formula>"A"</formula>
    </cfRule>
    <cfRule type="cellIs" dxfId="444" priority="15" operator="equal">
      <formula>"S"</formula>
    </cfRule>
  </conditionalFormatting>
  <conditionalFormatting sqref="F2:F78">
    <cfRule type="cellIs" dxfId="443" priority="9" operator="equal">
      <formula>"중복"</formula>
    </cfRule>
  </conditionalFormatting>
  <dataValidations count="2">
    <dataValidation type="list" allowBlank="1" showInputMessage="1" showErrorMessage="1" sqref="F4:F78" xr:uid="{30CB864A-ACA7-4DA1-9C22-0A23B799D8C1}">
      <formula1>"미처리, JIRA 등록, 버그아님, 재현불가, NextUpdate,중복,본섭수정"</formula1>
    </dataValidation>
    <dataValidation type="list" allowBlank="1" showInputMessage="1" showErrorMessage="1" sqref="G4:G78" xr:uid="{95A2A0E7-7274-4CB6-AE4F-8023C2F37780}">
      <formula1>"N/T,S,A,B"</formula1>
    </dataValidation>
  </dataValidations>
  <hyperlinks>
    <hyperlink ref="H10" r:id="rId1" xr:uid="{09796547-8CC8-4F54-94EB-8E54317E1F8F}"/>
    <hyperlink ref="H5" r:id="rId2" xr:uid="{5805DDFD-8315-4438-9B5F-92702C891DB9}"/>
    <hyperlink ref="H9" r:id="rId3" xr:uid="{435131F8-E078-4E3F-A788-139C160A2690}"/>
    <hyperlink ref="H4" r:id="rId4" xr:uid="{DAB8E33E-7E6B-482B-A020-FBE4ABA68ADA}"/>
    <hyperlink ref="H7" r:id="rId5" xr:uid="{C075B2DE-2528-470C-9333-A4884C14386A}"/>
    <hyperlink ref="H8" r:id="rId6" xr:uid="{D4FD172B-CBDE-4AD4-8A02-FC9911492CF2}"/>
    <hyperlink ref="C15" r:id="rId7" xr:uid="{7B2307E1-B918-474D-B9DC-0975875C1E5F}"/>
    <hyperlink ref="C18" r:id="rId8" xr:uid="{CE7A0085-BBE2-42F1-88F3-D42D02B501C8}"/>
    <hyperlink ref="H18" r:id="rId9" xr:uid="{0E4B66D5-61ED-43F2-BA84-EAABCB149017}"/>
    <hyperlink ref="H15" r:id="rId10" xr:uid="{8D5B1DD9-009F-436E-A00E-8067BAC76B8C}"/>
    <hyperlink ref="H11" r:id="rId11" xr:uid="{85673200-A40C-46B2-A45D-152B6B47E3CE}"/>
    <hyperlink ref="H14" r:id="rId12" xr:uid="{FDDC1E89-6BC1-4360-B79D-E6A8E94B4E22}"/>
    <hyperlink ref="H6" r:id="rId13" xr:uid="{567CBDD6-B5D9-4588-8A54-79882AF783D4}"/>
    <hyperlink ref="H16" r:id="rId14" xr:uid="{63C54D33-C53F-4A03-8CFA-76A464486B99}"/>
  </hyperlinks>
  <pageMargins left="0.7" right="0.7" top="0.75" bottom="0.75" header="0.3" footer="0.3"/>
  <pageSetup paperSize="9" orientation="portrait"/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CC58-0FA4-4C17-91E5-2EE55999517C}">
  <sheetPr codeName="Sheet16"/>
  <dimension ref="B2:J79"/>
  <sheetViews>
    <sheetView workbookViewId="0">
      <selection activeCell="D34" sqref="D33:D34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163</v>
      </c>
      <c r="C2" s="2"/>
      <c r="D2" s="3"/>
      <c r="E2" s="13"/>
      <c r="F2" s="3"/>
      <c r="G2" s="3"/>
      <c r="H2" s="3"/>
      <c r="I2" s="3"/>
    </row>
    <row r="3" spans="2:10" ht="12" customHeight="1">
      <c r="B3" s="70" t="s">
        <v>1</v>
      </c>
      <c r="C3" s="70" t="s">
        <v>2</v>
      </c>
      <c r="D3" s="70" t="s">
        <v>3</v>
      </c>
      <c r="E3" s="71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57"/>
      <c r="C4" s="60"/>
      <c r="D4" s="57"/>
      <c r="E4" s="6"/>
      <c r="F4" s="4" t="s">
        <v>9</v>
      </c>
      <c r="G4" s="4" t="s">
        <v>10</v>
      </c>
      <c r="H4" s="6"/>
      <c r="I4" s="6"/>
    </row>
    <row r="5" spans="2:10" ht="12" customHeight="1">
      <c r="B5" s="6"/>
      <c r="C5" s="6"/>
      <c r="D5" s="6"/>
      <c r="E5" s="6"/>
      <c r="F5" s="4" t="s">
        <v>9</v>
      </c>
      <c r="G5" s="4" t="s">
        <v>10</v>
      </c>
      <c r="H5" s="6"/>
      <c r="I5" s="6"/>
    </row>
    <row r="6" spans="2:10" ht="12" customHeight="1">
      <c r="B6" s="6"/>
      <c r="C6" s="6"/>
      <c r="D6" s="6"/>
      <c r="E6" s="6"/>
      <c r="F6" s="4" t="s">
        <v>9</v>
      </c>
      <c r="G6" s="4" t="s">
        <v>10</v>
      </c>
      <c r="H6" s="6"/>
      <c r="I6" s="6"/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  <c r="J9" s="1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11"/>
      <c r="C27" s="11"/>
      <c r="D27" s="6"/>
      <c r="E27" s="11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  <c r="J35" s="1"/>
    </row>
    <row r="36" spans="2:10" ht="12" customHeight="1">
      <c r="B36" s="11"/>
      <c r="C36" s="6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  <c r="J57" s="1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  <c r="J78" s="1"/>
    </row>
    <row r="79" spans="2:10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</sheetData>
  <phoneticPr fontId="12" type="noConversion"/>
  <conditionalFormatting sqref="F3">
    <cfRule type="cellIs" dxfId="442" priority="19" operator="equal">
      <formula>"N/T"</formula>
    </cfRule>
    <cfRule type="cellIs" dxfId="441" priority="20" operator="equal">
      <formula>"Pass"</formula>
    </cfRule>
    <cfRule type="cellIs" dxfId="440" priority="21" operator="equal">
      <formula>"Fail"</formula>
    </cfRule>
    <cfRule type="cellIs" dxfId="439" priority="22" operator="equal">
      <formula>"N/A"</formula>
    </cfRule>
  </conditionalFormatting>
  <conditionalFormatting sqref="F2">
    <cfRule type="cellIs" dxfId="438" priority="15" operator="equal">
      <formula>"N/T"</formula>
    </cfRule>
    <cfRule type="cellIs" dxfId="437" priority="16" operator="equal">
      <formula>"Pass"</formula>
    </cfRule>
    <cfRule type="cellIs" dxfId="436" priority="17" operator="equal">
      <formula>"Fail"</formula>
    </cfRule>
    <cfRule type="cellIs" dxfId="435" priority="18" operator="equal">
      <formula>"N/A"</formula>
    </cfRule>
  </conditionalFormatting>
  <conditionalFormatting sqref="F2:F79">
    <cfRule type="cellIs" dxfId="434" priority="6" operator="equal">
      <formula>"재현불가"</formula>
    </cfRule>
    <cfRule type="cellIs" dxfId="433" priority="7" operator="equal">
      <formula>"미처리"</formula>
    </cfRule>
    <cfRule type="cellIs" dxfId="432" priority="12" operator="equal">
      <formula>"NextUpdate"</formula>
    </cfRule>
    <cfRule type="cellIs" dxfId="431" priority="13" operator="equal">
      <formula>"JIRA 등록"</formula>
    </cfRule>
    <cfRule type="cellIs" dxfId="430" priority="14" operator="equal">
      <formula>"버그아님"</formula>
    </cfRule>
  </conditionalFormatting>
  <conditionalFormatting sqref="G2:G79">
    <cfRule type="cellIs" dxfId="429" priority="8" operator="equal">
      <formula>"N/T"</formula>
    </cfRule>
    <cfRule type="cellIs" dxfId="428" priority="9" operator="equal">
      <formula>"B"</formula>
    </cfRule>
    <cfRule type="cellIs" dxfId="427" priority="10" operator="equal">
      <formula>"A"</formula>
    </cfRule>
    <cfRule type="cellIs" dxfId="426" priority="11" operator="equal">
      <formula>"S"</formula>
    </cfRule>
  </conditionalFormatting>
  <conditionalFormatting sqref="F2:F79">
    <cfRule type="cellIs" dxfId="425" priority="5" operator="equal">
      <formula>"중복"</formula>
    </cfRule>
  </conditionalFormatting>
  <dataValidations count="2">
    <dataValidation type="list" allowBlank="1" showInputMessage="1" showErrorMessage="1" sqref="F4:F79" xr:uid="{4DD426EF-E356-46BA-9BD1-BA23F2116CEB}">
      <formula1>"미처리, JIRA 등록, 버그아님, 재현불가, NextUpdate,중복,본섭수정"</formula1>
    </dataValidation>
    <dataValidation type="list" allowBlank="1" showInputMessage="1" showErrorMessage="1" sqref="G4:G79" xr:uid="{90EB6C68-FDE4-4015-859C-563CD4391B72}">
      <formula1>"N/T,S,A,B"</formula1>
    </dataValidation>
  </dataValidation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0AFB-6EAF-40A2-BB0E-78919AE2BC1C}">
  <sheetPr codeName="Sheet17"/>
  <dimension ref="B2:J82"/>
  <sheetViews>
    <sheetView workbookViewId="0">
      <selection activeCell="D15" sqref="D15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164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>
        <v>316425</v>
      </c>
      <c r="C4" s="6" t="s">
        <v>148</v>
      </c>
      <c r="D4" s="6" t="s">
        <v>165</v>
      </c>
      <c r="E4" s="6" t="s">
        <v>166</v>
      </c>
      <c r="F4" s="4" t="s">
        <v>19</v>
      </c>
      <c r="G4" s="4" t="s">
        <v>167</v>
      </c>
      <c r="H4" s="10" t="s">
        <v>168</v>
      </c>
      <c r="I4" s="15" t="s">
        <v>169</v>
      </c>
    </row>
    <row r="5" spans="2:10" ht="12" customHeight="1">
      <c r="B5" s="6">
        <v>316804</v>
      </c>
      <c r="C5" s="6" t="s">
        <v>170</v>
      </c>
      <c r="D5" s="6" t="s">
        <v>171</v>
      </c>
      <c r="E5" s="6" t="s">
        <v>166</v>
      </c>
      <c r="F5" s="4" t="s">
        <v>15</v>
      </c>
      <c r="G5" s="4" t="s">
        <v>20</v>
      </c>
      <c r="H5" s="10" t="s">
        <v>172</v>
      </c>
      <c r="I5" s="6"/>
    </row>
    <row r="6" spans="2:10" ht="12" customHeight="1">
      <c r="B6" s="6">
        <v>316991</v>
      </c>
      <c r="C6" s="6" t="s">
        <v>148</v>
      </c>
      <c r="D6" s="6" t="s">
        <v>173</v>
      </c>
      <c r="E6" s="6" t="s">
        <v>166</v>
      </c>
      <c r="F6" s="4" t="s">
        <v>15</v>
      </c>
      <c r="G6" s="4" t="s">
        <v>20</v>
      </c>
      <c r="H6" s="10" t="s">
        <v>174</v>
      </c>
      <c r="I6" s="6" t="s">
        <v>175</v>
      </c>
    </row>
    <row r="7" spans="2:10" ht="12" customHeight="1">
      <c r="B7" s="6"/>
      <c r="C7" s="6"/>
      <c r="D7" s="6"/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424" priority="19" operator="equal">
      <formula>"N/T"</formula>
    </cfRule>
    <cfRule type="cellIs" dxfId="423" priority="20" operator="equal">
      <formula>"Pass"</formula>
    </cfRule>
    <cfRule type="cellIs" dxfId="422" priority="21" operator="equal">
      <formula>"Fail"</formula>
    </cfRule>
    <cfRule type="cellIs" dxfId="421" priority="22" operator="equal">
      <formula>"N/A"</formula>
    </cfRule>
  </conditionalFormatting>
  <conditionalFormatting sqref="F2">
    <cfRule type="cellIs" dxfId="420" priority="15" operator="equal">
      <formula>"N/T"</formula>
    </cfRule>
    <cfRule type="cellIs" dxfId="419" priority="16" operator="equal">
      <formula>"Pass"</formula>
    </cfRule>
    <cfRule type="cellIs" dxfId="418" priority="17" operator="equal">
      <formula>"Fail"</formula>
    </cfRule>
    <cfRule type="cellIs" dxfId="417" priority="18" operator="equal">
      <formula>"N/A"</formula>
    </cfRule>
  </conditionalFormatting>
  <conditionalFormatting sqref="F2:F82">
    <cfRule type="cellIs" dxfId="416" priority="6" operator="equal">
      <formula>"재현불가"</formula>
    </cfRule>
    <cfRule type="cellIs" dxfId="415" priority="7" operator="equal">
      <formula>"미처리"</formula>
    </cfRule>
    <cfRule type="cellIs" dxfId="414" priority="12" operator="equal">
      <formula>"NextUpdate"</formula>
    </cfRule>
    <cfRule type="cellIs" dxfId="413" priority="13" operator="equal">
      <formula>"JIRA 등록"</formula>
    </cfRule>
    <cfRule type="cellIs" dxfId="412" priority="14" operator="equal">
      <formula>"버그아님"</formula>
    </cfRule>
  </conditionalFormatting>
  <conditionalFormatting sqref="G2:G82">
    <cfRule type="cellIs" dxfId="411" priority="8" operator="equal">
      <formula>"N/T"</formula>
    </cfRule>
    <cfRule type="cellIs" dxfId="410" priority="9" operator="equal">
      <formula>"B"</formula>
    </cfRule>
    <cfRule type="cellIs" dxfId="409" priority="10" operator="equal">
      <formula>"A"</formula>
    </cfRule>
    <cfRule type="cellIs" dxfId="408" priority="11" operator="equal">
      <formula>"S"</formula>
    </cfRule>
  </conditionalFormatting>
  <conditionalFormatting sqref="F2:F82">
    <cfRule type="cellIs" dxfId="407" priority="5" operator="equal">
      <formula>"중복"</formula>
    </cfRule>
  </conditionalFormatting>
  <conditionalFormatting sqref="G4:G11">
    <cfRule type="cellIs" dxfId="406" priority="1" operator="equal">
      <formula>"N/T"</formula>
    </cfRule>
    <cfRule type="cellIs" dxfId="405" priority="2" operator="equal">
      <formula>"B"</formula>
    </cfRule>
    <cfRule type="cellIs" dxfId="404" priority="3" operator="equal">
      <formula>"A"</formula>
    </cfRule>
    <cfRule type="cellIs" dxfId="403" priority="4" operator="equal">
      <formula>"S"</formula>
    </cfRule>
  </conditionalFormatting>
  <dataValidations count="2">
    <dataValidation type="list" allowBlank="1" showInputMessage="1" showErrorMessage="1" sqref="F4:F82" xr:uid="{5BB52006-4233-4AE5-A14D-940D3747E6E2}">
      <formula1>"미처리, JIRA 등록, 버그아님, 재현불가, NextUpdate,중복,본섭수정"</formula1>
    </dataValidation>
    <dataValidation type="list" allowBlank="1" showInputMessage="1" showErrorMessage="1" sqref="G4:G82" xr:uid="{B83A2962-49F2-4CFD-83A2-8DCD75C8D3F2}">
      <formula1>"N/T,S,A,B"</formula1>
    </dataValidation>
  </dataValidations>
  <hyperlinks>
    <hyperlink ref="H4" r:id="rId1" xr:uid="{01FFD631-9520-4D5E-9CEC-7C1DC1CC792B}"/>
    <hyperlink ref="H5" r:id="rId2" xr:uid="{4088964E-4FE4-47DB-9B60-6EEF8C5A3B1F}"/>
    <hyperlink ref="H6" r:id="rId3" xr:uid="{FDD3D1AD-B698-49D3-98BA-BB5FC9F41586}"/>
  </hyperlinks>
  <pageMargins left="0.7" right="0.7" top="0.75" bottom="0.75" header="0.3" footer="0.3"/>
  <pageSetup paperSize="9" orientation="portrait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F3F-15EB-4CDD-863A-9CD01DC97320}">
  <sheetPr codeName="Sheet18"/>
  <dimension ref="B2:J82"/>
  <sheetViews>
    <sheetView workbookViewId="0">
      <selection activeCell="D7" sqref="D7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176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>
        <v>316558</v>
      </c>
      <c r="C4" s="6" t="s">
        <v>148</v>
      </c>
      <c r="D4" s="6" t="s">
        <v>177</v>
      </c>
      <c r="E4" s="6" t="s">
        <v>166</v>
      </c>
      <c r="F4" s="4" t="s">
        <v>75</v>
      </c>
      <c r="G4" s="4" t="s">
        <v>10</v>
      </c>
      <c r="H4" s="6"/>
      <c r="I4" s="6" t="s">
        <v>178</v>
      </c>
    </row>
    <row r="5" spans="2:10" ht="12" customHeight="1">
      <c r="B5" s="6">
        <v>316580</v>
      </c>
      <c r="C5" s="6" t="s">
        <v>179</v>
      </c>
      <c r="D5" s="6" t="s">
        <v>180</v>
      </c>
      <c r="E5" s="6" t="s">
        <v>181</v>
      </c>
      <c r="F5" s="4" t="s">
        <v>19</v>
      </c>
      <c r="G5" s="4" t="s">
        <v>20</v>
      </c>
      <c r="H5" s="98" t="s">
        <v>182</v>
      </c>
      <c r="I5" s="6"/>
    </row>
    <row r="6" spans="2:10" ht="12" customHeight="1">
      <c r="B6" s="6">
        <v>316820</v>
      </c>
      <c r="C6" s="6" t="s">
        <v>183</v>
      </c>
      <c r="D6" s="6" t="s">
        <v>184</v>
      </c>
      <c r="E6" s="6" t="s">
        <v>166</v>
      </c>
      <c r="F6" s="4" t="s">
        <v>19</v>
      </c>
      <c r="G6" s="4" t="s">
        <v>20</v>
      </c>
      <c r="H6" s="10" t="s">
        <v>185</v>
      </c>
      <c r="I6" s="6"/>
    </row>
    <row r="7" spans="2:10" ht="12" customHeight="1">
      <c r="B7" s="6">
        <v>317074</v>
      </c>
      <c r="C7" s="6" t="s">
        <v>58</v>
      </c>
      <c r="D7" s="6" t="s">
        <v>186</v>
      </c>
      <c r="E7" s="6" t="s">
        <v>166</v>
      </c>
      <c r="F7" s="4" t="s">
        <v>75</v>
      </c>
      <c r="G7" s="4" t="s">
        <v>10</v>
      </c>
      <c r="H7" s="6"/>
      <c r="I7" s="6" t="s">
        <v>187</v>
      </c>
    </row>
    <row r="8" spans="2:10" ht="12" customHeight="1">
      <c r="B8" s="6"/>
      <c r="C8" s="6"/>
      <c r="D8" s="6" t="s">
        <v>188</v>
      </c>
      <c r="E8" s="6" t="s">
        <v>166</v>
      </c>
      <c r="F8" s="4" t="s">
        <v>75</v>
      </c>
      <c r="G8" s="4" t="s">
        <v>10</v>
      </c>
      <c r="H8" s="6"/>
      <c r="I8" s="6" t="s">
        <v>189</v>
      </c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  <c r="J12" s="1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6"/>
      <c r="C28" s="6"/>
      <c r="D28" s="6"/>
      <c r="E28" s="6"/>
      <c r="F28" s="4" t="s">
        <v>9</v>
      </c>
      <c r="G28" s="4" t="s">
        <v>10</v>
      </c>
      <c r="H28" s="6"/>
      <c r="I28" s="6"/>
    </row>
    <row r="29" spans="2:9" ht="12" customHeight="1">
      <c r="B29" s="6"/>
      <c r="C29" s="6"/>
      <c r="D29" s="6"/>
      <c r="E29" s="6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</row>
    <row r="37" spans="2:10" ht="12" customHeight="1">
      <c r="B37" s="11"/>
      <c r="C37" s="11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11"/>
      <c r="D38" s="6"/>
      <c r="E38" s="11"/>
      <c r="F38" s="4" t="s">
        <v>9</v>
      </c>
      <c r="G38" s="4" t="s">
        <v>10</v>
      </c>
      <c r="H38" s="6"/>
      <c r="I38" s="6"/>
      <c r="J38" s="1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  <c r="J60" s="1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9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9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9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9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9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9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9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9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9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9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9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9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9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9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9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</row>
    <row r="80" spans="2:9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  <row r="81" spans="2:10" ht="12" customHeight="1">
      <c r="B81" s="11"/>
      <c r="C81" s="6"/>
      <c r="D81" s="6"/>
      <c r="E81" s="11"/>
      <c r="F81" s="4" t="s">
        <v>9</v>
      </c>
      <c r="G81" s="4" t="s">
        <v>10</v>
      </c>
      <c r="H81" s="6"/>
      <c r="I81" s="6"/>
      <c r="J81" s="1"/>
    </row>
    <row r="82" spans="2:10" ht="12" customHeight="1">
      <c r="B82" s="11"/>
      <c r="C82" s="6"/>
      <c r="D82" s="6"/>
      <c r="E82" s="11"/>
      <c r="F82" s="4" t="s">
        <v>9</v>
      </c>
      <c r="G82" s="4" t="s">
        <v>10</v>
      </c>
      <c r="H82" s="6"/>
      <c r="I82" s="6"/>
    </row>
  </sheetData>
  <phoneticPr fontId="12" type="noConversion"/>
  <conditionalFormatting sqref="F3">
    <cfRule type="cellIs" dxfId="402" priority="19" operator="equal">
      <formula>"N/T"</formula>
    </cfRule>
    <cfRule type="cellIs" dxfId="401" priority="20" operator="equal">
      <formula>"Pass"</formula>
    </cfRule>
    <cfRule type="cellIs" dxfId="400" priority="21" operator="equal">
      <formula>"Fail"</formula>
    </cfRule>
    <cfRule type="cellIs" dxfId="399" priority="22" operator="equal">
      <formula>"N/A"</formula>
    </cfRule>
  </conditionalFormatting>
  <conditionalFormatting sqref="F2">
    <cfRule type="cellIs" dxfId="398" priority="15" operator="equal">
      <formula>"N/T"</formula>
    </cfRule>
    <cfRule type="cellIs" dxfId="397" priority="16" operator="equal">
      <formula>"Pass"</formula>
    </cfRule>
    <cfRule type="cellIs" dxfId="396" priority="17" operator="equal">
      <formula>"Fail"</formula>
    </cfRule>
    <cfRule type="cellIs" dxfId="395" priority="18" operator="equal">
      <formula>"N/A"</formula>
    </cfRule>
  </conditionalFormatting>
  <conditionalFormatting sqref="F2:F82">
    <cfRule type="cellIs" dxfId="394" priority="6" operator="equal">
      <formula>"재현불가"</formula>
    </cfRule>
    <cfRule type="cellIs" dxfId="393" priority="7" operator="equal">
      <formula>"미처리"</formula>
    </cfRule>
    <cfRule type="cellIs" dxfId="392" priority="12" operator="equal">
      <formula>"NextUpdate"</formula>
    </cfRule>
    <cfRule type="cellIs" dxfId="391" priority="13" operator="equal">
      <formula>"JIRA 등록"</formula>
    </cfRule>
    <cfRule type="cellIs" dxfId="390" priority="14" operator="equal">
      <formula>"버그아님"</formula>
    </cfRule>
  </conditionalFormatting>
  <conditionalFormatting sqref="G2:G82">
    <cfRule type="cellIs" dxfId="389" priority="8" operator="equal">
      <formula>"N/T"</formula>
    </cfRule>
    <cfRule type="cellIs" dxfId="388" priority="9" operator="equal">
      <formula>"B"</formula>
    </cfRule>
    <cfRule type="cellIs" dxfId="387" priority="10" operator="equal">
      <formula>"A"</formula>
    </cfRule>
    <cfRule type="cellIs" dxfId="386" priority="11" operator="equal">
      <formula>"S"</formula>
    </cfRule>
  </conditionalFormatting>
  <conditionalFormatting sqref="F2:F82">
    <cfRule type="cellIs" dxfId="385" priority="5" operator="equal">
      <formula>"중복"</formula>
    </cfRule>
  </conditionalFormatting>
  <conditionalFormatting sqref="G4:G11">
    <cfRule type="cellIs" dxfId="384" priority="1" operator="equal">
      <formula>"N/T"</formula>
    </cfRule>
    <cfRule type="cellIs" dxfId="383" priority="2" operator="equal">
      <formula>"B"</formula>
    </cfRule>
    <cfRule type="cellIs" dxfId="382" priority="3" operator="equal">
      <formula>"A"</formula>
    </cfRule>
    <cfRule type="cellIs" dxfId="381" priority="4" operator="equal">
      <formula>"S"</formula>
    </cfRule>
  </conditionalFormatting>
  <dataValidations count="2">
    <dataValidation type="list" allowBlank="1" showInputMessage="1" showErrorMessage="1" sqref="G4:G82" xr:uid="{0D18D103-86EB-431A-B5E4-DDF37775C379}">
      <formula1>"N/T,S,A,B"</formula1>
    </dataValidation>
    <dataValidation type="list" allowBlank="1" showInputMessage="1" showErrorMessage="1" sqref="F4:F82" xr:uid="{BDBAA4C6-0491-4902-A75C-DB2DF4076ECA}">
      <formula1>"미처리, JIRA 등록, 버그아님, 재현불가, NextUpdate,중복,본섭수정"</formula1>
    </dataValidation>
  </dataValidations>
  <hyperlinks>
    <hyperlink ref="H5" r:id="rId1" xr:uid="{4EBE8B5D-9166-4B14-9E05-17C0FCD01F5B}"/>
    <hyperlink ref="H6" r:id="rId2" xr:uid="{5131C17F-6E3D-4E01-B2A0-CF6E1DD0B189}"/>
  </hyperlinks>
  <pageMargins left="0.7" right="0.7" top="0.75" bottom="0.75" header="0.3" footer="0.3"/>
  <pageSetup paperSize="9" orientation="portrait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5E51-E34E-42F8-82C6-923DC734F79C}">
  <sheetPr codeName="Sheet19"/>
  <dimension ref="B2:J80"/>
  <sheetViews>
    <sheetView workbookViewId="0">
      <selection activeCell="D13" sqref="D13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9" width="44.33203125" bestFit="1" customWidth="1"/>
  </cols>
  <sheetData>
    <row r="2" spans="2:10" s="1" customFormat="1" ht="12" customHeight="1">
      <c r="B2" s="61" t="s">
        <v>190</v>
      </c>
      <c r="C2" s="2"/>
      <c r="D2" s="3"/>
      <c r="E2" s="13"/>
      <c r="F2" s="3"/>
      <c r="G2" s="3"/>
      <c r="H2" s="3"/>
      <c r="I2" s="3"/>
    </row>
    <row r="3" spans="2:10" ht="12" customHeight="1">
      <c r="B3" s="58" t="s">
        <v>1</v>
      </c>
      <c r="C3" s="58" t="s">
        <v>2</v>
      </c>
      <c r="D3" s="58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0" ht="12" customHeight="1">
      <c r="B4" s="6">
        <v>316530</v>
      </c>
      <c r="C4" s="98" t="s">
        <v>52</v>
      </c>
      <c r="D4" s="6" t="s">
        <v>191</v>
      </c>
      <c r="E4" s="6" t="s">
        <v>63</v>
      </c>
      <c r="F4" s="4" t="s">
        <v>19</v>
      </c>
      <c r="G4" s="4" t="s">
        <v>20</v>
      </c>
      <c r="H4" s="6" t="s">
        <v>192</v>
      </c>
      <c r="I4" s="6"/>
    </row>
    <row r="5" spans="2:10" ht="12" customHeight="1">
      <c r="B5" s="6">
        <v>316531</v>
      </c>
      <c r="C5" s="98" t="s">
        <v>193</v>
      </c>
      <c r="D5" s="6" t="s">
        <v>194</v>
      </c>
      <c r="E5" s="6" t="s">
        <v>63</v>
      </c>
      <c r="F5" s="4" t="s">
        <v>19</v>
      </c>
      <c r="G5" s="4" t="s">
        <v>20</v>
      </c>
      <c r="H5" s="6" t="s">
        <v>195</v>
      </c>
      <c r="I5" s="6"/>
    </row>
    <row r="6" spans="2:10" ht="12" customHeight="1">
      <c r="B6" s="6">
        <v>316717</v>
      </c>
      <c r="C6" s="6" t="s">
        <v>196</v>
      </c>
      <c r="D6" s="6" t="s">
        <v>197</v>
      </c>
      <c r="E6" s="6" t="s">
        <v>63</v>
      </c>
      <c r="F6" s="4" t="s">
        <v>19</v>
      </c>
      <c r="G6" s="4" t="s">
        <v>20</v>
      </c>
      <c r="H6" s="6" t="s">
        <v>198</v>
      </c>
      <c r="I6" s="6"/>
    </row>
    <row r="7" spans="2:10" ht="12" customHeight="1">
      <c r="B7" s="6">
        <v>317042</v>
      </c>
      <c r="C7" s="6" t="s">
        <v>95</v>
      </c>
      <c r="D7" s="6" t="s">
        <v>199</v>
      </c>
      <c r="E7" s="6"/>
      <c r="F7" s="4" t="s">
        <v>9</v>
      </c>
      <c r="G7" s="4" t="s">
        <v>10</v>
      </c>
      <c r="H7" s="6"/>
      <c r="I7" s="6"/>
    </row>
    <row r="8" spans="2:10" ht="12" customHeight="1">
      <c r="B8" s="6"/>
      <c r="C8" s="6"/>
      <c r="D8" s="6"/>
      <c r="E8" s="6"/>
      <c r="F8" s="4" t="s">
        <v>9</v>
      </c>
      <c r="G8" s="4" t="s">
        <v>10</v>
      </c>
      <c r="H8" s="6"/>
      <c r="I8" s="6"/>
    </row>
    <row r="9" spans="2:10" ht="12" customHeight="1">
      <c r="B9" s="6"/>
      <c r="C9" s="6"/>
      <c r="D9" s="6"/>
      <c r="E9" s="6"/>
      <c r="F9" s="4" t="s">
        <v>9</v>
      </c>
      <c r="G9" s="4" t="s">
        <v>10</v>
      </c>
      <c r="H9" s="6"/>
      <c r="I9" s="6"/>
    </row>
    <row r="10" spans="2:10" ht="12" customHeight="1">
      <c r="B10" s="6"/>
      <c r="C10" s="6"/>
      <c r="D10" s="6"/>
      <c r="E10" s="6"/>
      <c r="F10" s="4" t="s">
        <v>9</v>
      </c>
      <c r="G10" s="4" t="s">
        <v>10</v>
      </c>
      <c r="H10" s="6"/>
      <c r="I10" s="6"/>
      <c r="J10" s="1"/>
    </row>
    <row r="11" spans="2:10" ht="12" customHeight="1">
      <c r="B11" s="6"/>
      <c r="C11" s="6"/>
      <c r="D11" s="6"/>
      <c r="E11" s="6"/>
      <c r="F11" s="4" t="s">
        <v>9</v>
      </c>
      <c r="G11" s="4" t="s">
        <v>10</v>
      </c>
      <c r="H11" s="6"/>
      <c r="I11" s="6"/>
    </row>
    <row r="12" spans="2:10" ht="12" customHeight="1">
      <c r="B12" s="6"/>
      <c r="C12" s="6"/>
      <c r="D12" s="6"/>
      <c r="E12" s="6"/>
      <c r="F12" s="4" t="s">
        <v>9</v>
      </c>
      <c r="G12" s="4" t="s">
        <v>10</v>
      </c>
      <c r="H12" s="6"/>
      <c r="I12" s="6"/>
    </row>
    <row r="13" spans="2:10" ht="12" customHeight="1">
      <c r="B13" s="6"/>
      <c r="C13" s="6"/>
      <c r="D13" s="6"/>
      <c r="E13" s="6"/>
      <c r="F13" s="4" t="s">
        <v>9</v>
      </c>
      <c r="G13" s="4" t="s">
        <v>10</v>
      </c>
      <c r="H13" s="6"/>
      <c r="I13" s="6"/>
    </row>
    <row r="14" spans="2:10" ht="12" customHeight="1">
      <c r="B14" s="6"/>
      <c r="C14" s="6"/>
      <c r="D14" s="6"/>
      <c r="E14" s="6"/>
      <c r="F14" s="4" t="s">
        <v>9</v>
      </c>
      <c r="G14" s="4" t="s">
        <v>10</v>
      </c>
      <c r="H14" s="6"/>
      <c r="I14" s="6"/>
    </row>
    <row r="15" spans="2:10" ht="12" customHeight="1">
      <c r="B15" s="6"/>
      <c r="C15" s="6"/>
      <c r="D15" s="6"/>
      <c r="E15" s="6"/>
      <c r="F15" s="4" t="s">
        <v>9</v>
      </c>
      <c r="G15" s="4" t="s">
        <v>10</v>
      </c>
      <c r="H15" s="6"/>
      <c r="I15" s="6"/>
    </row>
    <row r="16" spans="2:10" ht="12" customHeight="1">
      <c r="B16" s="6"/>
      <c r="C16" s="6"/>
      <c r="D16" s="6"/>
      <c r="E16" s="6"/>
      <c r="F16" s="4" t="s">
        <v>9</v>
      </c>
      <c r="G16" s="4" t="s">
        <v>10</v>
      </c>
      <c r="H16" s="6"/>
      <c r="I16" s="6"/>
    </row>
    <row r="17" spans="2:9" ht="12" customHeight="1">
      <c r="B17" s="6"/>
      <c r="C17" s="6"/>
      <c r="D17" s="6"/>
      <c r="E17" s="6"/>
      <c r="F17" s="4" t="s">
        <v>9</v>
      </c>
      <c r="G17" s="4" t="s">
        <v>10</v>
      </c>
      <c r="H17" s="6"/>
      <c r="I17" s="6"/>
    </row>
    <row r="18" spans="2:9" ht="12" customHeight="1">
      <c r="B18" s="6"/>
      <c r="C18" s="6"/>
      <c r="D18" s="6"/>
      <c r="E18" s="6"/>
      <c r="F18" s="4" t="s">
        <v>9</v>
      </c>
      <c r="G18" s="4" t="s">
        <v>10</v>
      </c>
      <c r="H18" s="6"/>
      <c r="I18" s="6"/>
    </row>
    <row r="19" spans="2:9" ht="12" customHeight="1">
      <c r="B19" s="6"/>
      <c r="C19" s="6"/>
      <c r="D19" s="6"/>
      <c r="E19" s="6"/>
      <c r="F19" s="4" t="s">
        <v>9</v>
      </c>
      <c r="G19" s="4" t="s">
        <v>10</v>
      </c>
      <c r="H19" s="6"/>
      <c r="I19" s="6"/>
    </row>
    <row r="20" spans="2:9" ht="12" customHeight="1">
      <c r="B20" s="6"/>
      <c r="C20" s="6"/>
      <c r="D20" s="6"/>
      <c r="E20" s="6"/>
      <c r="F20" s="4" t="s">
        <v>9</v>
      </c>
      <c r="G20" s="4" t="s">
        <v>10</v>
      </c>
      <c r="H20" s="6"/>
      <c r="I20" s="6"/>
    </row>
    <row r="21" spans="2:9" ht="12" customHeight="1">
      <c r="B21" s="6"/>
      <c r="C21" s="6"/>
      <c r="D21" s="6"/>
      <c r="E21" s="6"/>
      <c r="F21" s="4" t="s">
        <v>9</v>
      </c>
      <c r="G21" s="4" t="s">
        <v>10</v>
      </c>
      <c r="H21" s="6"/>
      <c r="I21" s="6"/>
    </row>
    <row r="22" spans="2:9" ht="12" customHeight="1">
      <c r="B22" s="6"/>
      <c r="C22" s="6"/>
      <c r="D22" s="6"/>
      <c r="E22" s="6"/>
      <c r="F22" s="4" t="s">
        <v>9</v>
      </c>
      <c r="G22" s="4" t="s">
        <v>10</v>
      </c>
      <c r="H22" s="6"/>
      <c r="I22" s="6"/>
    </row>
    <row r="23" spans="2:9" ht="12" customHeight="1">
      <c r="B23" s="6"/>
      <c r="C23" s="6"/>
      <c r="D23" s="6"/>
      <c r="E23" s="6"/>
      <c r="F23" s="4" t="s">
        <v>9</v>
      </c>
      <c r="G23" s="4" t="s">
        <v>10</v>
      </c>
      <c r="H23" s="6"/>
      <c r="I23" s="6"/>
    </row>
    <row r="24" spans="2:9" ht="12" customHeight="1">
      <c r="B24" s="6"/>
      <c r="C24" s="6"/>
      <c r="D24" s="6"/>
      <c r="E24" s="6"/>
      <c r="F24" s="4" t="s">
        <v>9</v>
      </c>
      <c r="G24" s="4" t="s">
        <v>10</v>
      </c>
      <c r="H24" s="6"/>
      <c r="I24" s="6"/>
    </row>
    <row r="25" spans="2:9" ht="12" customHeight="1">
      <c r="B25" s="6"/>
      <c r="C25" s="6"/>
      <c r="D25" s="6"/>
      <c r="E25" s="6"/>
      <c r="F25" s="4" t="s">
        <v>9</v>
      </c>
      <c r="G25" s="4" t="s">
        <v>10</v>
      </c>
      <c r="H25" s="6"/>
      <c r="I25" s="6"/>
    </row>
    <row r="26" spans="2:9" ht="12" customHeight="1">
      <c r="B26" s="6"/>
      <c r="C26" s="6"/>
      <c r="D26" s="6"/>
      <c r="E26" s="6"/>
      <c r="F26" s="4" t="s">
        <v>9</v>
      </c>
      <c r="G26" s="4" t="s">
        <v>10</v>
      </c>
      <c r="H26" s="6"/>
      <c r="I26" s="6"/>
    </row>
    <row r="27" spans="2:9" ht="12" customHeight="1">
      <c r="B27" s="6"/>
      <c r="C27" s="6"/>
      <c r="D27" s="6"/>
      <c r="E27" s="6"/>
      <c r="F27" s="4" t="s">
        <v>9</v>
      </c>
      <c r="G27" s="4" t="s">
        <v>10</v>
      </c>
      <c r="H27" s="6"/>
      <c r="I27" s="6"/>
    </row>
    <row r="28" spans="2:9" ht="12" customHeight="1">
      <c r="B28" s="11"/>
      <c r="C28" s="11"/>
      <c r="D28" s="6"/>
      <c r="E28" s="11"/>
      <c r="F28" s="4" t="s">
        <v>9</v>
      </c>
      <c r="G28" s="4" t="s">
        <v>10</v>
      </c>
      <c r="H28" s="6"/>
      <c r="I28" s="6"/>
    </row>
    <row r="29" spans="2:9" ht="12" customHeight="1">
      <c r="B29" s="11"/>
      <c r="C29" s="11"/>
      <c r="D29" s="6"/>
      <c r="E29" s="11"/>
      <c r="F29" s="4" t="s">
        <v>9</v>
      </c>
      <c r="G29" s="4" t="s">
        <v>10</v>
      </c>
      <c r="H29" s="6"/>
      <c r="I29" s="6"/>
    </row>
    <row r="30" spans="2:9" ht="12" customHeight="1">
      <c r="B30" s="11"/>
      <c r="C30" s="11"/>
      <c r="D30" s="6"/>
      <c r="E30" s="11"/>
      <c r="F30" s="4" t="s">
        <v>9</v>
      </c>
      <c r="G30" s="4" t="s">
        <v>10</v>
      </c>
      <c r="H30" s="6"/>
      <c r="I30" s="6"/>
    </row>
    <row r="31" spans="2:9" ht="12" customHeight="1">
      <c r="B31" s="11"/>
      <c r="C31" s="11"/>
      <c r="D31" s="6"/>
      <c r="E31" s="11"/>
      <c r="F31" s="4" t="s">
        <v>9</v>
      </c>
      <c r="G31" s="4" t="s">
        <v>10</v>
      </c>
      <c r="H31" s="6"/>
      <c r="I31" s="6"/>
    </row>
    <row r="32" spans="2:9" ht="12" customHeight="1">
      <c r="B32" s="11"/>
      <c r="C32" s="11"/>
      <c r="D32" s="6"/>
      <c r="E32" s="11"/>
      <c r="F32" s="4" t="s">
        <v>9</v>
      </c>
      <c r="G32" s="4" t="s">
        <v>10</v>
      </c>
      <c r="H32" s="6"/>
      <c r="I32" s="6"/>
    </row>
    <row r="33" spans="2:10" ht="12" customHeight="1">
      <c r="B33" s="11"/>
      <c r="C33" s="11"/>
      <c r="D33" s="6"/>
      <c r="E33" s="11"/>
      <c r="F33" s="4" t="s">
        <v>9</v>
      </c>
      <c r="G33" s="4" t="s">
        <v>10</v>
      </c>
      <c r="H33" s="6"/>
      <c r="I33" s="6"/>
    </row>
    <row r="34" spans="2:10" ht="12" customHeight="1">
      <c r="B34" s="11"/>
      <c r="C34" s="11"/>
      <c r="D34" s="6"/>
      <c r="E34" s="11"/>
      <c r="F34" s="4" t="s">
        <v>9</v>
      </c>
      <c r="G34" s="4" t="s">
        <v>10</v>
      </c>
      <c r="H34" s="6"/>
      <c r="I34" s="6"/>
    </row>
    <row r="35" spans="2:10" ht="12" customHeight="1">
      <c r="B35" s="11"/>
      <c r="C35" s="11"/>
      <c r="D35" s="6"/>
      <c r="E35" s="11"/>
      <c r="F35" s="4" t="s">
        <v>9</v>
      </c>
      <c r="G35" s="4" t="s">
        <v>10</v>
      </c>
      <c r="H35" s="6"/>
      <c r="I35" s="6"/>
    </row>
    <row r="36" spans="2:10" ht="12" customHeight="1">
      <c r="B36" s="11"/>
      <c r="C36" s="11"/>
      <c r="D36" s="6"/>
      <c r="E36" s="11"/>
      <c r="F36" s="4" t="s">
        <v>9</v>
      </c>
      <c r="G36" s="4" t="s">
        <v>10</v>
      </c>
      <c r="H36" s="6"/>
      <c r="I36" s="6"/>
      <c r="J36" s="1"/>
    </row>
    <row r="37" spans="2:10" ht="12" customHeight="1">
      <c r="B37" s="11"/>
      <c r="C37" s="6"/>
      <c r="D37" s="6"/>
      <c r="E37" s="11"/>
      <c r="F37" s="4" t="s">
        <v>9</v>
      </c>
      <c r="G37" s="4" t="s">
        <v>10</v>
      </c>
      <c r="H37" s="6"/>
      <c r="I37" s="6"/>
    </row>
    <row r="38" spans="2:10" ht="12" customHeight="1">
      <c r="B38" s="11"/>
      <c r="C38" s="6"/>
      <c r="D38" s="6"/>
      <c r="E38" s="11"/>
      <c r="F38" s="4" t="s">
        <v>9</v>
      </c>
      <c r="G38" s="4" t="s">
        <v>10</v>
      </c>
      <c r="H38" s="6"/>
      <c r="I38" s="6"/>
    </row>
    <row r="39" spans="2:10" ht="12" customHeight="1">
      <c r="B39" s="11"/>
      <c r="C39" s="6"/>
      <c r="D39" s="6"/>
      <c r="E39" s="11"/>
      <c r="F39" s="4" t="s">
        <v>9</v>
      </c>
      <c r="G39" s="4" t="s">
        <v>10</v>
      </c>
      <c r="H39" s="6"/>
      <c r="I39" s="6"/>
    </row>
    <row r="40" spans="2:10" ht="12" customHeight="1">
      <c r="B40" s="11"/>
      <c r="C40" s="6"/>
      <c r="D40" s="6"/>
      <c r="E40" s="11"/>
      <c r="F40" s="4" t="s">
        <v>9</v>
      </c>
      <c r="G40" s="4" t="s">
        <v>10</v>
      </c>
      <c r="H40" s="6"/>
      <c r="I40" s="6"/>
    </row>
    <row r="41" spans="2:10" ht="12" customHeight="1">
      <c r="B41" s="11"/>
      <c r="C41" s="6"/>
      <c r="D41" s="6"/>
      <c r="E41" s="11"/>
      <c r="F41" s="4" t="s">
        <v>9</v>
      </c>
      <c r="G41" s="4" t="s">
        <v>10</v>
      </c>
      <c r="H41" s="6"/>
      <c r="I41" s="6"/>
    </row>
    <row r="42" spans="2:10" ht="12" customHeight="1">
      <c r="B42" s="11"/>
      <c r="C42" s="6"/>
      <c r="D42" s="6"/>
      <c r="E42" s="11"/>
      <c r="F42" s="4" t="s">
        <v>9</v>
      </c>
      <c r="G42" s="4" t="s">
        <v>10</v>
      </c>
      <c r="H42" s="6"/>
      <c r="I42" s="6"/>
    </row>
    <row r="43" spans="2:10" ht="12" customHeight="1">
      <c r="B43" s="11"/>
      <c r="C43" s="6"/>
      <c r="D43" s="6"/>
      <c r="E43" s="11"/>
      <c r="F43" s="4" t="s">
        <v>9</v>
      </c>
      <c r="G43" s="4" t="s">
        <v>10</v>
      </c>
      <c r="H43" s="6"/>
      <c r="I43" s="6"/>
    </row>
    <row r="44" spans="2:10" ht="12" customHeight="1">
      <c r="B44" s="11"/>
      <c r="C44" s="6"/>
      <c r="D44" s="6"/>
      <c r="E44" s="11"/>
      <c r="F44" s="4" t="s">
        <v>9</v>
      </c>
      <c r="G44" s="4" t="s">
        <v>10</v>
      </c>
      <c r="H44" s="6"/>
      <c r="I44" s="6"/>
    </row>
    <row r="45" spans="2:10" ht="12" customHeight="1">
      <c r="B45" s="11"/>
      <c r="C45" s="6"/>
      <c r="D45" s="6"/>
      <c r="E45" s="11"/>
      <c r="F45" s="4" t="s">
        <v>9</v>
      </c>
      <c r="G45" s="4" t="s">
        <v>10</v>
      </c>
      <c r="H45" s="6"/>
      <c r="I45" s="6"/>
    </row>
    <row r="46" spans="2:10" ht="12" customHeight="1">
      <c r="B46" s="11"/>
      <c r="C46" s="6"/>
      <c r="D46" s="6"/>
      <c r="E46" s="11"/>
      <c r="F46" s="4" t="s">
        <v>9</v>
      </c>
      <c r="G46" s="4" t="s">
        <v>10</v>
      </c>
      <c r="H46" s="6"/>
      <c r="I46" s="6"/>
    </row>
    <row r="47" spans="2:10" ht="12" customHeight="1">
      <c r="B47" s="11"/>
      <c r="C47" s="6"/>
      <c r="D47" s="6"/>
      <c r="E47" s="11"/>
      <c r="F47" s="4" t="s">
        <v>9</v>
      </c>
      <c r="G47" s="4" t="s">
        <v>10</v>
      </c>
      <c r="H47" s="6"/>
      <c r="I47" s="6"/>
    </row>
    <row r="48" spans="2:10" ht="12" customHeight="1">
      <c r="B48" s="11"/>
      <c r="C48" s="6"/>
      <c r="D48" s="6"/>
      <c r="E48" s="11"/>
      <c r="F48" s="4" t="s">
        <v>9</v>
      </c>
      <c r="G48" s="4" t="s">
        <v>10</v>
      </c>
      <c r="H48" s="6"/>
      <c r="I48" s="6"/>
    </row>
    <row r="49" spans="2:10" ht="12" customHeight="1">
      <c r="B49" s="11"/>
      <c r="C49" s="6"/>
      <c r="D49" s="6"/>
      <c r="E49" s="11"/>
      <c r="F49" s="4" t="s">
        <v>9</v>
      </c>
      <c r="G49" s="4" t="s">
        <v>10</v>
      </c>
      <c r="H49" s="6"/>
      <c r="I49" s="6"/>
    </row>
    <row r="50" spans="2:10" ht="12" customHeight="1">
      <c r="B50" s="11"/>
      <c r="C50" s="6"/>
      <c r="D50" s="6"/>
      <c r="E50" s="11"/>
      <c r="F50" s="4" t="s">
        <v>9</v>
      </c>
      <c r="G50" s="4" t="s">
        <v>10</v>
      </c>
      <c r="H50" s="6"/>
      <c r="I50" s="6"/>
    </row>
    <row r="51" spans="2:10" ht="12" customHeight="1">
      <c r="B51" s="11"/>
      <c r="C51" s="6"/>
      <c r="D51" s="6"/>
      <c r="E51" s="11"/>
      <c r="F51" s="4" t="s">
        <v>9</v>
      </c>
      <c r="G51" s="4" t="s">
        <v>10</v>
      </c>
      <c r="H51" s="6"/>
      <c r="I51" s="6"/>
    </row>
    <row r="52" spans="2:10" ht="12" customHeight="1">
      <c r="B52" s="11"/>
      <c r="C52" s="6"/>
      <c r="D52" s="6"/>
      <c r="E52" s="11"/>
      <c r="F52" s="4" t="s">
        <v>9</v>
      </c>
      <c r="G52" s="4" t="s">
        <v>10</v>
      </c>
      <c r="H52" s="6"/>
      <c r="I52" s="6"/>
    </row>
    <row r="53" spans="2:10" ht="12" customHeight="1">
      <c r="B53" s="11"/>
      <c r="C53" s="6"/>
      <c r="D53" s="6"/>
      <c r="E53" s="11"/>
      <c r="F53" s="4" t="s">
        <v>9</v>
      </c>
      <c r="G53" s="4" t="s">
        <v>10</v>
      </c>
      <c r="H53" s="6"/>
      <c r="I53" s="6"/>
    </row>
    <row r="54" spans="2:10" ht="12" customHeight="1">
      <c r="B54" s="11"/>
      <c r="C54" s="6"/>
      <c r="D54" s="6"/>
      <c r="E54" s="11"/>
      <c r="F54" s="4" t="s">
        <v>9</v>
      </c>
      <c r="G54" s="4" t="s">
        <v>10</v>
      </c>
      <c r="H54" s="6"/>
      <c r="I54" s="6"/>
    </row>
    <row r="55" spans="2:10" ht="12" customHeight="1">
      <c r="B55" s="11"/>
      <c r="C55" s="6"/>
      <c r="D55" s="6"/>
      <c r="E55" s="11"/>
      <c r="F55" s="4" t="s">
        <v>9</v>
      </c>
      <c r="G55" s="4" t="s">
        <v>10</v>
      </c>
      <c r="H55" s="6"/>
      <c r="I55" s="6"/>
    </row>
    <row r="56" spans="2:10" ht="12" customHeight="1">
      <c r="B56" s="11"/>
      <c r="C56" s="6"/>
      <c r="D56" s="6"/>
      <c r="E56" s="11"/>
      <c r="F56" s="4" t="s">
        <v>9</v>
      </c>
      <c r="G56" s="4" t="s">
        <v>10</v>
      </c>
      <c r="H56" s="6"/>
      <c r="I56" s="6"/>
    </row>
    <row r="57" spans="2:10" ht="12" customHeight="1">
      <c r="B57" s="11"/>
      <c r="C57" s="6"/>
      <c r="D57" s="6"/>
      <c r="E57" s="11"/>
      <c r="F57" s="4" t="s">
        <v>9</v>
      </c>
      <c r="G57" s="4" t="s">
        <v>10</v>
      </c>
      <c r="H57" s="6"/>
      <c r="I57" s="6"/>
    </row>
    <row r="58" spans="2:10" ht="12" customHeight="1">
      <c r="B58" s="11"/>
      <c r="C58" s="6"/>
      <c r="D58" s="6"/>
      <c r="E58" s="11"/>
      <c r="F58" s="4" t="s">
        <v>9</v>
      </c>
      <c r="G58" s="4" t="s">
        <v>10</v>
      </c>
      <c r="H58" s="6"/>
      <c r="I58" s="6"/>
      <c r="J58" s="1"/>
    </row>
    <row r="59" spans="2:10" ht="12" customHeight="1">
      <c r="B59" s="11"/>
      <c r="C59" s="6"/>
      <c r="D59" s="6"/>
      <c r="E59" s="11"/>
      <c r="F59" s="4" t="s">
        <v>9</v>
      </c>
      <c r="G59" s="4" t="s">
        <v>10</v>
      </c>
      <c r="H59" s="6"/>
      <c r="I59" s="6"/>
    </row>
    <row r="60" spans="2:10" ht="12" customHeight="1">
      <c r="B60" s="11"/>
      <c r="C60" s="6"/>
      <c r="D60" s="6"/>
      <c r="E60" s="11"/>
      <c r="F60" s="4" t="s">
        <v>9</v>
      </c>
      <c r="G60" s="4" t="s">
        <v>10</v>
      </c>
      <c r="H60" s="6"/>
      <c r="I60" s="6"/>
    </row>
    <row r="61" spans="2:10" ht="12" customHeight="1">
      <c r="B61" s="11"/>
      <c r="C61" s="6"/>
      <c r="D61" s="6"/>
      <c r="E61" s="11"/>
      <c r="F61" s="4" t="s">
        <v>9</v>
      </c>
      <c r="G61" s="4" t="s">
        <v>10</v>
      </c>
      <c r="H61" s="6"/>
      <c r="I61" s="6"/>
    </row>
    <row r="62" spans="2:10" ht="12" customHeight="1">
      <c r="B62" s="11"/>
      <c r="C62" s="6"/>
      <c r="D62" s="6"/>
      <c r="E62" s="11"/>
      <c r="F62" s="4" t="s">
        <v>9</v>
      </c>
      <c r="G62" s="4" t="s">
        <v>10</v>
      </c>
      <c r="H62" s="6"/>
      <c r="I62" s="6"/>
    </row>
    <row r="63" spans="2:10" ht="12" customHeight="1">
      <c r="B63" s="11"/>
      <c r="C63" s="6"/>
      <c r="D63" s="6"/>
      <c r="E63" s="11"/>
      <c r="F63" s="4" t="s">
        <v>9</v>
      </c>
      <c r="G63" s="4" t="s">
        <v>10</v>
      </c>
      <c r="H63" s="6"/>
      <c r="I63" s="6"/>
    </row>
    <row r="64" spans="2:10" ht="12" customHeight="1">
      <c r="B64" s="11"/>
      <c r="C64" s="6"/>
      <c r="D64" s="6"/>
      <c r="E64" s="11"/>
      <c r="F64" s="4" t="s">
        <v>9</v>
      </c>
      <c r="G64" s="4" t="s">
        <v>10</v>
      </c>
      <c r="H64" s="6"/>
      <c r="I64" s="6"/>
    </row>
    <row r="65" spans="2:10" ht="12" customHeight="1">
      <c r="B65" s="11"/>
      <c r="C65" s="6"/>
      <c r="D65" s="6"/>
      <c r="E65" s="11"/>
      <c r="F65" s="4" t="s">
        <v>9</v>
      </c>
      <c r="G65" s="4" t="s">
        <v>10</v>
      </c>
      <c r="H65" s="6"/>
      <c r="I65" s="6"/>
    </row>
    <row r="66" spans="2:10" ht="12" customHeight="1">
      <c r="B66" s="11"/>
      <c r="C66" s="6"/>
      <c r="D66" s="6"/>
      <c r="E66" s="11"/>
      <c r="F66" s="4" t="s">
        <v>9</v>
      </c>
      <c r="G66" s="4" t="s">
        <v>10</v>
      </c>
      <c r="H66" s="6"/>
      <c r="I66" s="6"/>
    </row>
    <row r="67" spans="2:10" ht="12" customHeight="1">
      <c r="B67" s="11"/>
      <c r="C67" s="6"/>
      <c r="D67" s="6"/>
      <c r="E67" s="11"/>
      <c r="F67" s="4" t="s">
        <v>9</v>
      </c>
      <c r="G67" s="4" t="s">
        <v>10</v>
      </c>
      <c r="H67" s="6"/>
      <c r="I67" s="6"/>
    </row>
    <row r="68" spans="2:10" ht="12" customHeight="1">
      <c r="B68" s="11"/>
      <c r="C68" s="6"/>
      <c r="D68" s="6"/>
      <c r="E68" s="11"/>
      <c r="F68" s="4" t="s">
        <v>9</v>
      </c>
      <c r="G68" s="4" t="s">
        <v>10</v>
      </c>
      <c r="H68" s="6"/>
      <c r="I68" s="6"/>
    </row>
    <row r="69" spans="2:10" ht="12" customHeight="1">
      <c r="B69" s="11"/>
      <c r="C69" s="6"/>
      <c r="D69" s="6"/>
      <c r="E69" s="11"/>
      <c r="F69" s="4" t="s">
        <v>9</v>
      </c>
      <c r="G69" s="4" t="s">
        <v>10</v>
      </c>
      <c r="H69" s="6"/>
      <c r="I69" s="6"/>
    </row>
    <row r="70" spans="2:10" ht="12" customHeight="1">
      <c r="B70" s="11"/>
      <c r="C70" s="6"/>
      <c r="D70" s="6"/>
      <c r="E70" s="11"/>
      <c r="F70" s="4" t="s">
        <v>9</v>
      </c>
      <c r="G70" s="4" t="s">
        <v>10</v>
      </c>
      <c r="H70" s="6"/>
      <c r="I70" s="6"/>
    </row>
    <row r="71" spans="2:10" ht="12" customHeight="1">
      <c r="B71" s="11"/>
      <c r="C71" s="6"/>
      <c r="D71" s="6"/>
      <c r="E71" s="11"/>
      <c r="F71" s="4" t="s">
        <v>9</v>
      </c>
      <c r="G71" s="4" t="s">
        <v>10</v>
      </c>
      <c r="H71" s="6"/>
      <c r="I71" s="6"/>
    </row>
    <row r="72" spans="2:10" ht="12" customHeight="1">
      <c r="B72" s="11"/>
      <c r="C72" s="6"/>
      <c r="D72" s="6"/>
      <c r="E72" s="11"/>
      <c r="F72" s="4" t="s">
        <v>9</v>
      </c>
      <c r="G72" s="4" t="s">
        <v>10</v>
      </c>
      <c r="H72" s="6"/>
      <c r="I72" s="6"/>
    </row>
    <row r="73" spans="2:10" ht="12" customHeight="1">
      <c r="B73" s="11"/>
      <c r="C73" s="6"/>
      <c r="D73" s="6"/>
      <c r="E73" s="11"/>
      <c r="F73" s="4" t="s">
        <v>9</v>
      </c>
      <c r="G73" s="4" t="s">
        <v>10</v>
      </c>
      <c r="H73" s="6"/>
      <c r="I73" s="6"/>
    </row>
    <row r="74" spans="2:10" ht="12" customHeight="1">
      <c r="B74" s="11"/>
      <c r="C74" s="6"/>
      <c r="D74" s="6"/>
      <c r="E74" s="11"/>
      <c r="F74" s="4" t="s">
        <v>9</v>
      </c>
      <c r="G74" s="4" t="s">
        <v>10</v>
      </c>
      <c r="H74" s="6"/>
      <c r="I74" s="6"/>
    </row>
    <row r="75" spans="2:10" ht="12" customHeight="1">
      <c r="B75" s="11"/>
      <c r="C75" s="6"/>
      <c r="D75" s="6"/>
      <c r="E75" s="11"/>
      <c r="F75" s="4" t="s">
        <v>9</v>
      </c>
      <c r="G75" s="4" t="s">
        <v>10</v>
      </c>
      <c r="H75" s="6"/>
      <c r="I75" s="6"/>
    </row>
    <row r="76" spans="2:10" ht="12" customHeight="1">
      <c r="B76" s="11"/>
      <c r="C76" s="6"/>
      <c r="D76" s="6"/>
      <c r="E76" s="11"/>
      <c r="F76" s="4" t="s">
        <v>9</v>
      </c>
      <c r="G76" s="4" t="s">
        <v>10</v>
      </c>
      <c r="H76" s="6"/>
      <c r="I76" s="6"/>
    </row>
    <row r="77" spans="2:10" ht="12" customHeight="1">
      <c r="B77" s="11"/>
      <c r="C77" s="6"/>
      <c r="D77" s="6"/>
      <c r="E77" s="11"/>
      <c r="F77" s="4" t="s">
        <v>9</v>
      </c>
      <c r="G77" s="4" t="s">
        <v>10</v>
      </c>
      <c r="H77" s="6"/>
      <c r="I77" s="6"/>
    </row>
    <row r="78" spans="2:10" ht="12" customHeight="1">
      <c r="B78" s="11"/>
      <c r="C78" s="6"/>
      <c r="D78" s="6"/>
      <c r="E78" s="11"/>
      <c r="F78" s="4" t="s">
        <v>9</v>
      </c>
      <c r="G78" s="4" t="s">
        <v>10</v>
      </c>
      <c r="H78" s="6"/>
      <c r="I78" s="6"/>
    </row>
    <row r="79" spans="2:10" ht="12" customHeight="1">
      <c r="B79" s="11"/>
      <c r="C79" s="6"/>
      <c r="D79" s="6"/>
      <c r="E79" s="11"/>
      <c r="F79" s="4" t="s">
        <v>9</v>
      </c>
      <c r="G79" s="4" t="s">
        <v>10</v>
      </c>
      <c r="H79" s="6"/>
      <c r="I79" s="6"/>
      <c r="J79" s="1"/>
    </row>
    <row r="80" spans="2:10" ht="12" customHeight="1">
      <c r="B80" s="11"/>
      <c r="C80" s="6"/>
      <c r="D80" s="6"/>
      <c r="E80" s="11"/>
      <c r="F80" s="4" t="s">
        <v>9</v>
      </c>
      <c r="G80" s="4" t="s">
        <v>10</v>
      </c>
      <c r="H80" s="6"/>
      <c r="I80" s="6"/>
    </row>
  </sheetData>
  <phoneticPr fontId="12" type="noConversion"/>
  <conditionalFormatting sqref="F3">
    <cfRule type="cellIs" dxfId="380" priority="33" operator="equal">
      <formula>"N/T"</formula>
    </cfRule>
    <cfRule type="cellIs" dxfId="379" priority="34" operator="equal">
      <formula>"Pass"</formula>
    </cfRule>
    <cfRule type="cellIs" dxfId="378" priority="35" operator="equal">
      <formula>"Fail"</formula>
    </cfRule>
    <cfRule type="cellIs" dxfId="377" priority="36" operator="equal">
      <formula>"N/A"</formula>
    </cfRule>
  </conditionalFormatting>
  <conditionalFormatting sqref="F2">
    <cfRule type="cellIs" dxfId="376" priority="29" operator="equal">
      <formula>"N/T"</formula>
    </cfRule>
    <cfRule type="cellIs" dxfId="375" priority="30" operator="equal">
      <formula>"Pass"</formula>
    </cfRule>
    <cfRule type="cellIs" dxfId="374" priority="31" operator="equal">
      <formula>"Fail"</formula>
    </cfRule>
    <cfRule type="cellIs" dxfId="373" priority="32" operator="equal">
      <formula>"N/A"</formula>
    </cfRule>
  </conditionalFormatting>
  <conditionalFormatting sqref="F2:F3 F7:F80">
    <cfRule type="cellIs" dxfId="372" priority="20" operator="equal">
      <formula>"재현불가"</formula>
    </cfRule>
    <cfRule type="cellIs" dxfId="371" priority="21" operator="equal">
      <formula>"미처리"</formula>
    </cfRule>
    <cfRule type="cellIs" dxfId="370" priority="26" operator="equal">
      <formula>"NextUpdate"</formula>
    </cfRule>
    <cfRule type="cellIs" dxfId="369" priority="27" operator="equal">
      <formula>"JIRA 등록"</formula>
    </cfRule>
    <cfRule type="cellIs" dxfId="368" priority="28" operator="equal">
      <formula>"버그아님"</formula>
    </cfRule>
  </conditionalFormatting>
  <conditionalFormatting sqref="G2:G3 G7:G80">
    <cfRule type="cellIs" dxfId="367" priority="22" operator="equal">
      <formula>"N/T"</formula>
    </cfRule>
    <cfRule type="cellIs" dxfId="366" priority="23" operator="equal">
      <formula>"B"</formula>
    </cfRule>
    <cfRule type="cellIs" dxfId="365" priority="24" operator="equal">
      <formula>"A"</formula>
    </cfRule>
    <cfRule type="cellIs" dxfId="364" priority="25" operator="equal">
      <formula>"S"</formula>
    </cfRule>
  </conditionalFormatting>
  <conditionalFormatting sqref="F2:F3 F7:F80">
    <cfRule type="cellIs" dxfId="363" priority="19" operator="equal">
      <formula>"중복"</formula>
    </cfRule>
  </conditionalFormatting>
  <conditionalFormatting sqref="G7:G9">
    <cfRule type="cellIs" dxfId="362" priority="15" operator="equal">
      <formula>"N/T"</formula>
    </cfRule>
    <cfRule type="cellIs" dxfId="361" priority="16" operator="equal">
      <formula>"B"</formula>
    </cfRule>
    <cfRule type="cellIs" dxfId="360" priority="17" operator="equal">
      <formula>"A"</formula>
    </cfRule>
    <cfRule type="cellIs" dxfId="359" priority="18" operator="equal">
      <formula>"S"</formula>
    </cfRule>
  </conditionalFormatting>
  <conditionalFormatting sqref="F4:F6">
    <cfRule type="cellIs" dxfId="358" priority="6" operator="equal">
      <formula>"재현불가"</formula>
    </cfRule>
    <cfRule type="cellIs" dxfId="357" priority="7" operator="equal">
      <formula>"미처리"</formula>
    </cfRule>
    <cfRule type="cellIs" dxfId="356" priority="12" operator="equal">
      <formula>"NextUpdate"</formula>
    </cfRule>
    <cfRule type="cellIs" dxfId="355" priority="13" operator="equal">
      <formula>"JIRA 등록"</formula>
    </cfRule>
    <cfRule type="cellIs" dxfId="354" priority="14" operator="equal">
      <formula>"버그아님"</formula>
    </cfRule>
  </conditionalFormatting>
  <conditionalFormatting sqref="G4:G6">
    <cfRule type="cellIs" dxfId="353" priority="8" operator="equal">
      <formula>"N/T"</formula>
    </cfRule>
    <cfRule type="cellIs" dxfId="352" priority="9" operator="equal">
      <formula>"B"</formula>
    </cfRule>
    <cfRule type="cellIs" dxfId="351" priority="10" operator="equal">
      <formula>"A"</formula>
    </cfRule>
    <cfRule type="cellIs" dxfId="350" priority="11" operator="equal">
      <formula>"S"</formula>
    </cfRule>
  </conditionalFormatting>
  <conditionalFormatting sqref="F4:F6">
    <cfRule type="cellIs" dxfId="349" priority="5" operator="equal">
      <formula>"중복"</formula>
    </cfRule>
  </conditionalFormatting>
  <conditionalFormatting sqref="G4:G6">
    <cfRule type="cellIs" dxfId="348" priority="1" operator="equal">
      <formula>"N/T"</formula>
    </cfRule>
    <cfRule type="cellIs" dxfId="347" priority="2" operator="equal">
      <formula>"B"</formula>
    </cfRule>
    <cfRule type="cellIs" dxfId="346" priority="3" operator="equal">
      <formula>"A"</formula>
    </cfRule>
    <cfRule type="cellIs" dxfId="345" priority="4" operator="equal">
      <formula>"S"</formula>
    </cfRule>
  </conditionalFormatting>
  <dataValidations count="2">
    <dataValidation type="list" allowBlank="1" showInputMessage="1" showErrorMessage="1" sqref="F4:F80" xr:uid="{D194AEB1-4BB2-456C-8EE7-1C7B6BCEBEC2}">
      <formula1>"미처리, JIRA 등록, 버그아님, 재현불가, NextUpdate,중복,본섭수정"</formula1>
    </dataValidation>
    <dataValidation type="list" allowBlank="1" showInputMessage="1" showErrorMessage="1" sqref="G4:G80" xr:uid="{488D8BFB-0954-4E4A-9817-6B56298F4019}">
      <formula1>"N/T,S,A,B"</formula1>
    </dataValidation>
  </dataValidations>
  <hyperlinks>
    <hyperlink ref="C4" r:id="rId1" xr:uid="{0A58BAC2-F447-4782-9714-2958D7F9E7EE}"/>
    <hyperlink ref="C5" r:id="rId2" xr:uid="{AEA794AC-336A-44A3-96F7-9C432129B0B0}"/>
  </hyperlinks>
  <pageMargins left="0.7" right="0.7" top="0.75" bottom="0.75" header="0.3" footer="0.3"/>
  <pageSetup paperSize="9" orientation="portrait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5DB0-9C57-4F7D-A4CA-F89FA1C794DD}">
  <sheetPr codeName="Sheet12"/>
  <dimension ref="B2:N115"/>
  <sheetViews>
    <sheetView topLeftCell="A40" workbookViewId="0">
      <selection activeCell="C76" sqref="C76:C79"/>
    </sheetView>
  </sheetViews>
  <sheetFormatPr baseColWidth="10" defaultColWidth="8.83203125" defaultRowHeight="17"/>
  <cols>
    <col min="2" max="2" width="9" style="14" bestFit="1" customWidth="1"/>
    <col min="3" max="3" width="24" bestFit="1" customWidth="1"/>
    <col min="4" max="4" width="52.1640625" bestFit="1" customWidth="1"/>
    <col min="5" max="5" width="8.6640625" bestFit="1" customWidth="1"/>
    <col min="6" max="6" width="9.33203125" bestFit="1" customWidth="1"/>
    <col min="7" max="7" width="9" bestFit="1" customWidth="1"/>
    <col min="8" max="8" width="39.5" customWidth="1"/>
    <col min="9" max="9" width="44.33203125" style="15" bestFit="1" customWidth="1"/>
  </cols>
  <sheetData>
    <row r="2" spans="2:14" s="1" customFormat="1" ht="12" customHeight="1">
      <c r="B2" s="61" t="s">
        <v>200</v>
      </c>
      <c r="C2" s="2"/>
      <c r="D2" s="3"/>
      <c r="E2" s="13"/>
      <c r="F2" s="3"/>
      <c r="G2" s="3"/>
      <c r="H2" s="3"/>
      <c r="I2" s="3"/>
      <c r="M2" s="16" t="s">
        <v>201</v>
      </c>
      <c r="N2" s="16" t="s">
        <v>201</v>
      </c>
    </row>
    <row r="3" spans="2:14" ht="12" customHeight="1">
      <c r="B3" s="58" t="s">
        <v>1</v>
      </c>
      <c r="C3" s="58" t="s">
        <v>2</v>
      </c>
      <c r="D3" s="58" t="s">
        <v>202</v>
      </c>
      <c r="E3" s="58" t="s">
        <v>4</v>
      </c>
      <c r="F3" s="5" t="s">
        <v>5</v>
      </c>
      <c r="G3" s="5" t="s">
        <v>6</v>
      </c>
      <c r="H3" s="5" t="s">
        <v>7</v>
      </c>
      <c r="I3" s="5" t="s">
        <v>8</v>
      </c>
      <c r="M3" s="16" t="s">
        <v>203</v>
      </c>
      <c r="N3" s="16" t="s">
        <v>204</v>
      </c>
    </row>
    <row r="4" spans="2:14" ht="12" customHeight="1">
      <c r="B4" s="11">
        <v>316443</v>
      </c>
      <c r="C4" s="6" t="s">
        <v>205</v>
      </c>
      <c r="D4" s="64" t="s">
        <v>206</v>
      </c>
      <c r="E4" s="62" t="s">
        <v>207</v>
      </c>
      <c r="F4" s="77" t="s">
        <v>19</v>
      </c>
      <c r="G4" s="4" t="s">
        <v>20</v>
      </c>
      <c r="H4" s="53" t="s">
        <v>208</v>
      </c>
      <c r="I4" s="54"/>
      <c r="M4" s="16" t="s">
        <v>209</v>
      </c>
      <c r="N4" s="16" t="s">
        <v>210</v>
      </c>
    </row>
    <row r="5" spans="2:14" ht="12" customHeight="1">
      <c r="B5" s="11">
        <v>316469</v>
      </c>
      <c r="C5" s="98" t="s">
        <v>211</v>
      </c>
      <c r="D5" s="64" t="s">
        <v>212</v>
      </c>
      <c r="E5" s="96" t="s">
        <v>166</v>
      </c>
      <c r="F5" s="77" t="s">
        <v>141</v>
      </c>
      <c r="G5" s="4" t="s">
        <v>20</v>
      </c>
      <c r="H5" s="10" t="s">
        <v>213</v>
      </c>
      <c r="I5" s="54"/>
      <c r="M5" s="16" t="s">
        <v>214</v>
      </c>
      <c r="N5" s="16" t="s">
        <v>215</v>
      </c>
    </row>
    <row r="6" spans="2:14" ht="12" customHeight="1">
      <c r="B6" s="11">
        <v>316471</v>
      </c>
      <c r="C6" s="98" t="s">
        <v>211</v>
      </c>
      <c r="D6" s="64" t="s">
        <v>216</v>
      </c>
      <c r="E6" s="96" t="s">
        <v>217</v>
      </c>
      <c r="F6" s="77" t="s">
        <v>141</v>
      </c>
      <c r="G6" s="4" t="s">
        <v>10</v>
      </c>
      <c r="H6" s="12" t="s">
        <v>218</v>
      </c>
      <c r="I6" s="54"/>
      <c r="M6" s="16" t="s">
        <v>219</v>
      </c>
      <c r="N6" s="16" t="s">
        <v>220</v>
      </c>
    </row>
    <row r="7" spans="2:14" ht="12" customHeight="1">
      <c r="B7" s="11">
        <v>316474</v>
      </c>
      <c r="C7" s="98" t="s">
        <v>211</v>
      </c>
      <c r="D7" s="64" t="s">
        <v>221</v>
      </c>
      <c r="E7" s="96" t="s">
        <v>222</v>
      </c>
      <c r="F7" s="4" t="s">
        <v>141</v>
      </c>
      <c r="G7" s="4" t="s">
        <v>20</v>
      </c>
      <c r="H7" s="105" t="s">
        <v>223</v>
      </c>
      <c r="I7" s="54"/>
      <c r="M7" s="16" t="s">
        <v>224</v>
      </c>
      <c r="N7" s="97" t="s">
        <v>225</v>
      </c>
    </row>
    <row r="8" spans="2:14" ht="12" customHeight="1">
      <c r="B8" s="11">
        <v>316525</v>
      </c>
      <c r="C8" s="6" t="s">
        <v>226</v>
      </c>
      <c r="D8" s="64" t="s">
        <v>227</v>
      </c>
      <c r="E8" s="96" t="s">
        <v>228</v>
      </c>
      <c r="F8" s="77" t="s">
        <v>75</v>
      </c>
      <c r="G8" s="4" t="s">
        <v>20</v>
      </c>
      <c r="H8" s="12" t="s">
        <v>229</v>
      </c>
      <c r="I8" s="54"/>
      <c r="M8" s="16" t="s">
        <v>230</v>
      </c>
      <c r="N8" s="16" t="s">
        <v>231</v>
      </c>
    </row>
    <row r="9" spans="2:14" ht="12" customHeight="1">
      <c r="B9" s="11">
        <v>316532</v>
      </c>
      <c r="C9" s="6" t="s">
        <v>232</v>
      </c>
      <c r="D9" s="64" t="s">
        <v>233</v>
      </c>
      <c r="E9" s="96" t="s">
        <v>234</v>
      </c>
      <c r="F9" s="77" t="s">
        <v>141</v>
      </c>
      <c r="G9" s="4" t="s">
        <v>20</v>
      </c>
      <c r="H9" s="12" t="s">
        <v>235</v>
      </c>
      <c r="I9" s="54"/>
      <c r="M9" s="16" t="s">
        <v>236</v>
      </c>
      <c r="N9" s="16" t="s">
        <v>237</v>
      </c>
    </row>
    <row r="10" spans="2:14" ht="12" customHeight="1">
      <c r="B10" s="11">
        <v>316533</v>
      </c>
      <c r="C10" s="98" t="s">
        <v>238</v>
      </c>
      <c r="D10" s="6" t="s">
        <v>239</v>
      </c>
      <c r="E10" s="96" t="s">
        <v>240</v>
      </c>
      <c r="F10" s="77" t="s">
        <v>35</v>
      </c>
      <c r="G10" s="4" t="s">
        <v>10</v>
      </c>
      <c r="H10" s="53"/>
      <c r="I10" s="54" t="s">
        <v>241</v>
      </c>
      <c r="M10" s="16" t="s">
        <v>242</v>
      </c>
      <c r="N10" s="16" t="s">
        <v>243</v>
      </c>
    </row>
    <row r="11" spans="2:14" ht="12" customHeight="1">
      <c r="B11" s="11">
        <v>316561</v>
      </c>
      <c r="C11" s="6" t="s">
        <v>244</v>
      </c>
      <c r="D11" s="6" t="s">
        <v>245</v>
      </c>
      <c r="E11" s="11" t="s">
        <v>246</v>
      </c>
      <c r="F11" s="4" t="s">
        <v>15</v>
      </c>
      <c r="G11" s="4" t="s">
        <v>10</v>
      </c>
      <c r="H11" s="12" t="s">
        <v>247</v>
      </c>
      <c r="I11" s="54"/>
      <c r="M11" s="16" t="s">
        <v>248</v>
      </c>
      <c r="N11" s="16"/>
    </row>
    <row r="12" spans="2:14" ht="12" customHeight="1">
      <c r="B12" s="11">
        <v>316578</v>
      </c>
      <c r="C12" s="98" t="s">
        <v>249</v>
      </c>
      <c r="D12" s="6" t="s">
        <v>250</v>
      </c>
      <c r="E12" s="11" t="s">
        <v>251</v>
      </c>
      <c r="F12" s="4" t="s">
        <v>40</v>
      </c>
      <c r="G12" s="4" t="s">
        <v>10</v>
      </c>
      <c r="H12" s="98" t="s">
        <v>252</v>
      </c>
      <c r="I12" s="54" t="s">
        <v>253</v>
      </c>
      <c r="M12" s="16"/>
      <c r="N12" s="16"/>
    </row>
    <row r="13" spans="2:14" ht="12" customHeight="1">
      <c r="B13" s="11">
        <v>316599</v>
      </c>
      <c r="C13" s="6" t="s">
        <v>254</v>
      </c>
      <c r="D13" s="6" t="s">
        <v>255</v>
      </c>
      <c r="E13" s="11" t="s">
        <v>256</v>
      </c>
      <c r="F13" s="4" t="s">
        <v>141</v>
      </c>
      <c r="G13" s="4" t="s">
        <v>20</v>
      </c>
      <c r="H13" s="12" t="s">
        <v>257</v>
      </c>
      <c r="I13" s="54"/>
      <c r="M13" s="16"/>
    </row>
    <row r="14" spans="2:14" ht="12" customHeight="1">
      <c r="B14" s="11">
        <v>316641</v>
      </c>
      <c r="C14" s="6" t="s">
        <v>258</v>
      </c>
      <c r="D14" s="6" t="s">
        <v>259</v>
      </c>
      <c r="E14" s="11" t="s">
        <v>260</v>
      </c>
      <c r="F14" s="4" t="s">
        <v>141</v>
      </c>
      <c r="G14" s="4" t="s">
        <v>20</v>
      </c>
      <c r="H14" s="10" t="s">
        <v>261</v>
      </c>
      <c r="I14" s="54"/>
      <c r="M14" s="16"/>
    </row>
    <row r="15" spans="2:14" ht="12" customHeight="1">
      <c r="B15" s="11">
        <v>316689</v>
      </c>
      <c r="C15" s="6" t="s">
        <v>262</v>
      </c>
      <c r="D15" s="6" t="s">
        <v>263</v>
      </c>
      <c r="E15" s="11" t="s">
        <v>215</v>
      </c>
      <c r="F15" s="4" t="s">
        <v>141</v>
      </c>
      <c r="G15" s="4" t="s">
        <v>20</v>
      </c>
      <c r="H15" s="7" t="s">
        <v>264</v>
      </c>
      <c r="I15" s="54"/>
      <c r="M15" s="16"/>
    </row>
    <row r="16" spans="2:14" ht="12" customHeight="1">
      <c r="B16" s="11">
        <v>316691</v>
      </c>
      <c r="C16" s="6" t="s">
        <v>262</v>
      </c>
      <c r="D16" s="6" t="s">
        <v>265</v>
      </c>
      <c r="E16" s="11" t="s">
        <v>248</v>
      </c>
      <c r="F16" s="4" t="s">
        <v>141</v>
      </c>
      <c r="G16" s="4" t="s">
        <v>20</v>
      </c>
      <c r="H16" s="103" t="s">
        <v>266</v>
      </c>
      <c r="I16" s="54"/>
      <c r="M16" s="16"/>
    </row>
    <row r="17" spans="2:13" ht="12" customHeight="1">
      <c r="B17" s="11"/>
      <c r="C17" s="6"/>
      <c r="D17" s="6" t="s">
        <v>267</v>
      </c>
      <c r="E17" s="11" t="s">
        <v>220</v>
      </c>
      <c r="F17" s="4" t="s">
        <v>40</v>
      </c>
      <c r="G17" s="4" t="s">
        <v>20</v>
      </c>
      <c r="H17" s="53" t="s">
        <v>268</v>
      </c>
      <c r="I17" s="54"/>
      <c r="M17" s="16"/>
    </row>
    <row r="18" spans="2:13" ht="12" customHeight="1">
      <c r="B18" s="11"/>
      <c r="C18" s="6"/>
      <c r="D18" s="6" t="s">
        <v>269</v>
      </c>
      <c r="E18" s="11" t="s">
        <v>231</v>
      </c>
      <c r="F18" s="4" t="s">
        <v>40</v>
      </c>
      <c r="G18" s="4" t="s">
        <v>20</v>
      </c>
      <c r="H18" s="53" t="s">
        <v>268</v>
      </c>
      <c r="I18" s="54"/>
      <c r="M18" s="16"/>
    </row>
    <row r="19" spans="2:13" ht="12" customHeight="1">
      <c r="B19" s="11">
        <v>316692</v>
      </c>
      <c r="C19" s="6" t="s">
        <v>262</v>
      </c>
      <c r="D19" s="6" t="s">
        <v>270</v>
      </c>
      <c r="E19" s="11" t="s">
        <v>237</v>
      </c>
      <c r="F19" s="4" t="s">
        <v>141</v>
      </c>
      <c r="G19" s="4" t="s">
        <v>20</v>
      </c>
      <c r="H19" s="10" t="s">
        <v>271</v>
      </c>
      <c r="I19" s="102" t="s">
        <v>272</v>
      </c>
      <c r="M19" s="16"/>
    </row>
    <row r="20" spans="2:13" ht="12" customHeight="1">
      <c r="B20" s="11"/>
      <c r="C20" s="6"/>
      <c r="D20" s="6" t="s">
        <v>273</v>
      </c>
      <c r="E20" s="11" t="s">
        <v>237</v>
      </c>
      <c r="F20" s="4" t="s">
        <v>141</v>
      </c>
      <c r="G20" s="4"/>
      <c r="H20" s="53" t="s">
        <v>274</v>
      </c>
      <c r="I20" s="54"/>
      <c r="M20" s="16"/>
    </row>
    <row r="21" spans="2:13" ht="12" customHeight="1">
      <c r="B21" s="11">
        <v>316693</v>
      </c>
      <c r="C21" s="6" t="s">
        <v>262</v>
      </c>
      <c r="D21" s="6" t="s">
        <v>275</v>
      </c>
      <c r="E21" s="11" t="s">
        <v>243</v>
      </c>
      <c r="F21" s="4" t="s">
        <v>141</v>
      </c>
      <c r="G21" s="4" t="s">
        <v>20</v>
      </c>
      <c r="H21" s="10" t="s">
        <v>276</v>
      </c>
      <c r="I21" s="54"/>
      <c r="M21" s="16"/>
    </row>
    <row r="22" spans="2:13" ht="12" customHeight="1">
      <c r="B22" s="11"/>
      <c r="C22" s="6"/>
      <c r="D22" s="6" t="s">
        <v>277</v>
      </c>
      <c r="E22" s="11" t="s">
        <v>243</v>
      </c>
      <c r="F22" s="4" t="s">
        <v>141</v>
      </c>
      <c r="G22" s="4" t="s">
        <v>20</v>
      </c>
      <c r="H22" s="10" t="s">
        <v>276</v>
      </c>
      <c r="I22" s="54"/>
      <c r="M22" s="16"/>
    </row>
    <row r="23" spans="2:13" ht="12" customHeight="1">
      <c r="B23" s="11">
        <v>316696</v>
      </c>
      <c r="C23" s="6" t="s">
        <v>262</v>
      </c>
      <c r="D23" s="6" t="s">
        <v>278</v>
      </c>
      <c r="E23" s="11" t="s">
        <v>204</v>
      </c>
      <c r="F23" s="4" t="s">
        <v>141</v>
      </c>
      <c r="G23" s="4" t="s">
        <v>20</v>
      </c>
      <c r="H23" s="12" t="s">
        <v>279</v>
      </c>
      <c r="I23" s="54"/>
      <c r="M23" s="16"/>
    </row>
    <row r="24" spans="2:13" ht="12" customHeight="1">
      <c r="B24" s="11">
        <v>316698</v>
      </c>
      <c r="C24" s="6" t="s">
        <v>262</v>
      </c>
      <c r="D24" s="6" t="s">
        <v>280</v>
      </c>
      <c r="E24" s="11" t="s">
        <v>248</v>
      </c>
      <c r="F24" s="4" t="s">
        <v>141</v>
      </c>
      <c r="G24" s="4" t="s">
        <v>20</v>
      </c>
      <c r="H24" s="104" t="s">
        <v>281</v>
      </c>
      <c r="I24" s="54"/>
      <c r="M24" s="16"/>
    </row>
    <row r="25" spans="2:13" ht="12" customHeight="1">
      <c r="B25" s="11"/>
      <c r="C25" s="6"/>
      <c r="D25" s="6" t="s">
        <v>282</v>
      </c>
      <c r="E25" s="11" t="s">
        <v>210</v>
      </c>
      <c r="F25" s="4" t="s">
        <v>40</v>
      </c>
      <c r="G25" s="4" t="s">
        <v>20</v>
      </c>
      <c r="H25" s="54" t="s">
        <v>283</v>
      </c>
      <c r="I25" s="54"/>
      <c r="M25" s="16"/>
    </row>
    <row r="26" spans="2:13" ht="12" customHeight="1">
      <c r="B26" s="11"/>
      <c r="C26" s="6"/>
      <c r="D26" s="6" t="s">
        <v>284</v>
      </c>
      <c r="E26" s="11" t="s">
        <v>215</v>
      </c>
      <c r="F26" s="4" t="s">
        <v>40</v>
      </c>
      <c r="G26" s="4" t="s">
        <v>20</v>
      </c>
      <c r="H26" s="53"/>
      <c r="I26" s="54"/>
      <c r="M26" s="16"/>
    </row>
    <row r="27" spans="2:13" ht="12" customHeight="1">
      <c r="B27" s="11">
        <v>316740</v>
      </c>
      <c r="C27" s="6" t="s">
        <v>262</v>
      </c>
      <c r="D27" s="6" t="s">
        <v>285</v>
      </c>
      <c r="E27" s="11" t="s">
        <v>248</v>
      </c>
      <c r="F27" s="4" t="s">
        <v>141</v>
      </c>
      <c r="G27" s="4" t="s">
        <v>20</v>
      </c>
      <c r="H27" s="104" t="s">
        <v>286</v>
      </c>
      <c r="I27" s="54"/>
      <c r="M27" s="16"/>
    </row>
    <row r="28" spans="2:13" ht="12" customHeight="1">
      <c r="B28" s="11"/>
      <c r="C28" s="6"/>
      <c r="D28" s="6" t="s">
        <v>287</v>
      </c>
      <c r="E28" s="11" t="s">
        <v>220</v>
      </c>
      <c r="F28" s="4" t="s">
        <v>40</v>
      </c>
      <c r="G28" s="4" t="s">
        <v>20</v>
      </c>
      <c r="H28" s="53" t="s">
        <v>288</v>
      </c>
      <c r="I28" s="54"/>
      <c r="M28" s="16"/>
    </row>
    <row r="29" spans="2:13" ht="12" customHeight="1">
      <c r="B29" s="11"/>
      <c r="C29" s="6"/>
      <c r="D29" s="6" t="s">
        <v>289</v>
      </c>
      <c r="E29" s="11" t="s">
        <v>231</v>
      </c>
      <c r="F29" s="4" t="s">
        <v>40</v>
      </c>
      <c r="G29" s="4" t="s">
        <v>20</v>
      </c>
      <c r="H29" s="53" t="s">
        <v>268</v>
      </c>
      <c r="I29" s="54"/>
      <c r="M29" s="16"/>
    </row>
    <row r="30" spans="2:13" ht="12" customHeight="1">
      <c r="B30" s="11">
        <v>316747</v>
      </c>
      <c r="C30" s="6" t="s">
        <v>290</v>
      </c>
      <c r="D30" s="6" t="s">
        <v>291</v>
      </c>
      <c r="E30" s="11" t="s">
        <v>237</v>
      </c>
      <c r="F30" s="4" t="s">
        <v>35</v>
      </c>
      <c r="G30" s="4" t="s">
        <v>10</v>
      </c>
      <c r="H30" s="53" t="s">
        <v>292</v>
      </c>
      <c r="I30" s="54"/>
      <c r="M30" s="16"/>
    </row>
    <row r="31" spans="2:13" ht="12" customHeight="1">
      <c r="B31" s="11">
        <v>316787</v>
      </c>
      <c r="C31" s="6" t="s">
        <v>262</v>
      </c>
      <c r="D31" s="6" t="s">
        <v>293</v>
      </c>
      <c r="E31" s="11" t="s">
        <v>243</v>
      </c>
      <c r="F31" s="4" t="s">
        <v>141</v>
      </c>
      <c r="G31" s="4" t="s">
        <v>20</v>
      </c>
      <c r="H31" s="10" t="s">
        <v>294</v>
      </c>
      <c r="I31" s="54"/>
      <c r="M31" s="16"/>
    </row>
    <row r="32" spans="2:13" ht="12" customHeight="1">
      <c r="B32" s="11">
        <v>316798</v>
      </c>
      <c r="C32" s="6" t="s">
        <v>262</v>
      </c>
      <c r="D32" s="6" t="s">
        <v>295</v>
      </c>
      <c r="E32" s="11" t="s">
        <v>204</v>
      </c>
      <c r="F32" s="4" t="s">
        <v>141</v>
      </c>
      <c r="G32" s="4" t="s">
        <v>20</v>
      </c>
      <c r="H32" s="12" t="s">
        <v>296</v>
      </c>
      <c r="I32" s="54"/>
      <c r="M32" s="16"/>
    </row>
    <row r="33" spans="2:13" ht="12" customHeight="1">
      <c r="B33" s="11">
        <v>316802</v>
      </c>
      <c r="C33" s="6" t="s">
        <v>297</v>
      </c>
      <c r="D33" s="6" t="s">
        <v>298</v>
      </c>
      <c r="E33" s="11" t="s">
        <v>210</v>
      </c>
      <c r="F33" s="4" t="s">
        <v>75</v>
      </c>
      <c r="G33" s="4" t="s">
        <v>10</v>
      </c>
      <c r="H33" s="53" t="s">
        <v>299</v>
      </c>
      <c r="I33" s="54"/>
      <c r="M33" s="16"/>
    </row>
    <row r="34" spans="2:13" ht="12" customHeight="1">
      <c r="B34" s="11">
        <v>316803</v>
      </c>
      <c r="C34" s="6" t="s">
        <v>300</v>
      </c>
      <c r="D34" s="6" t="s">
        <v>301</v>
      </c>
      <c r="E34" s="11" t="s">
        <v>215</v>
      </c>
      <c r="F34" s="4" t="s">
        <v>141</v>
      </c>
      <c r="G34" s="4" t="s">
        <v>20</v>
      </c>
      <c r="H34" s="8" t="s">
        <v>302</v>
      </c>
      <c r="I34" s="54"/>
    </row>
    <row r="35" spans="2:13" ht="12" customHeight="1">
      <c r="B35" s="11">
        <v>316810</v>
      </c>
      <c r="C35" s="6" t="s">
        <v>303</v>
      </c>
      <c r="D35" s="6" t="s">
        <v>304</v>
      </c>
      <c r="E35" s="11" t="s">
        <v>220</v>
      </c>
      <c r="F35" s="4" t="s">
        <v>141</v>
      </c>
      <c r="G35" s="4" t="s">
        <v>20</v>
      </c>
      <c r="H35" s="7" t="s">
        <v>305</v>
      </c>
      <c r="I35" s="54"/>
    </row>
    <row r="36" spans="2:13" ht="12" customHeight="1">
      <c r="B36" s="11">
        <v>316811</v>
      </c>
      <c r="C36" s="6" t="s">
        <v>306</v>
      </c>
      <c r="D36" s="6" t="s">
        <v>307</v>
      </c>
      <c r="E36" s="11" t="s">
        <v>231</v>
      </c>
      <c r="F36" s="4" t="s">
        <v>141</v>
      </c>
      <c r="G36" s="4" t="s">
        <v>20</v>
      </c>
      <c r="H36" s="8" t="s">
        <v>308</v>
      </c>
      <c r="I36" s="54"/>
    </row>
    <row r="37" spans="2:13" ht="12" customHeight="1">
      <c r="B37" s="11">
        <v>316813</v>
      </c>
      <c r="C37" s="6" t="s">
        <v>309</v>
      </c>
      <c r="D37" s="6" t="s">
        <v>310</v>
      </c>
      <c r="E37" s="11" t="s">
        <v>237</v>
      </c>
      <c r="F37" s="4" t="s">
        <v>40</v>
      </c>
      <c r="G37" s="4" t="s">
        <v>20</v>
      </c>
      <c r="H37" s="10" t="s">
        <v>311</v>
      </c>
      <c r="I37" s="54"/>
    </row>
    <row r="38" spans="2:13" ht="12" customHeight="1">
      <c r="B38" s="11">
        <v>316820</v>
      </c>
      <c r="C38" s="6" t="s">
        <v>312</v>
      </c>
      <c r="D38" s="6" t="s">
        <v>313</v>
      </c>
      <c r="E38" s="11" t="s">
        <v>243</v>
      </c>
      <c r="F38" s="4" t="s">
        <v>141</v>
      </c>
      <c r="G38" s="4" t="s">
        <v>20</v>
      </c>
      <c r="H38" s="10" t="s">
        <v>314</v>
      </c>
      <c r="I38" s="54"/>
    </row>
    <row r="39" spans="2:13" ht="12" customHeight="1">
      <c r="B39" s="11">
        <v>316839</v>
      </c>
      <c r="C39" s="6" t="s">
        <v>315</v>
      </c>
      <c r="D39" s="6" t="s">
        <v>316</v>
      </c>
      <c r="E39" s="11" t="s">
        <v>204</v>
      </c>
      <c r="F39" s="4" t="s">
        <v>75</v>
      </c>
      <c r="G39" s="4" t="s">
        <v>20</v>
      </c>
      <c r="H39" s="12" t="s">
        <v>317</v>
      </c>
      <c r="I39" s="54" t="s">
        <v>318</v>
      </c>
    </row>
    <row r="40" spans="2:13" ht="12" customHeight="1">
      <c r="B40" s="11">
        <v>316841</v>
      </c>
      <c r="C40" s="6" t="s">
        <v>262</v>
      </c>
      <c r="D40" s="6" t="s">
        <v>319</v>
      </c>
      <c r="E40" s="11" t="s">
        <v>210</v>
      </c>
      <c r="F40" s="4" t="s">
        <v>141</v>
      </c>
      <c r="G40" s="4" t="s">
        <v>20</v>
      </c>
      <c r="H40" s="10" t="s">
        <v>320</v>
      </c>
      <c r="I40" s="54"/>
    </row>
    <row r="41" spans="2:13" ht="12" customHeight="1">
      <c r="B41" s="11">
        <v>316842</v>
      </c>
      <c r="C41" s="6" t="s">
        <v>262</v>
      </c>
      <c r="D41" s="6" t="s">
        <v>321</v>
      </c>
      <c r="E41" s="11" t="s">
        <v>215</v>
      </c>
      <c r="F41" s="4" t="s">
        <v>141</v>
      </c>
      <c r="G41" s="4" t="s">
        <v>20</v>
      </c>
      <c r="H41" s="7" t="s">
        <v>322</v>
      </c>
      <c r="I41" s="54"/>
    </row>
    <row r="42" spans="2:13" ht="12" customHeight="1">
      <c r="B42" s="11">
        <v>316843</v>
      </c>
      <c r="C42" s="6" t="s">
        <v>262</v>
      </c>
      <c r="D42" s="6" t="s">
        <v>323</v>
      </c>
      <c r="E42" s="11" t="s">
        <v>220</v>
      </c>
      <c r="F42" s="4" t="s">
        <v>141</v>
      </c>
      <c r="G42" s="4" t="s">
        <v>20</v>
      </c>
      <c r="H42" s="7" t="s">
        <v>324</v>
      </c>
      <c r="I42" s="54"/>
    </row>
    <row r="43" spans="2:13" ht="12" customHeight="1">
      <c r="B43" s="11">
        <v>316846</v>
      </c>
      <c r="C43" s="6" t="s">
        <v>325</v>
      </c>
      <c r="D43" s="6" t="s">
        <v>326</v>
      </c>
      <c r="E43" s="11" t="s">
        <v>327</v>
      </c>
      <c r="F43" s="4" t="s">
        <v>141</v>
      </c>
      <c r="G43" s="4" t="s">
        <v>20</v>
      </c>
      <c r="H43" s="12" t="s">
        <v>328</v>
      </c>
      <c r="I43" s="54"/>
    </row>
    <row r="44" spans="2:13" ht="12" customHeight="1">
      <c r="B44" s="11">
        <v>316847</v>
      </c>
      <c r="C44" s="6" t="s">
        <v>262</v>
      </c>
      <c r="D44" s="6" t="s">
        <v>329</v>
      </c>
      <c r="E44" s="11" t="s">
        <v>237</v>
      </c>
      <c r="F44" s="4" t="s">
        <v>141</v>
      </c>
      <c r="G44" s="4" t="s">
        <v>20</v>
      </c>
      <c r="H44" s="10" t="s">
        <v>330</v>
      </c>
      <c r="I44" s="54"/>
    </row>
    <row r="45" spans="2:13" ht="12" customHeight="1">
      <c r="B45" s="11">
        <v>316849</v>
      </c>
      <c r="C45" s="6" t="s">
        <v>262</v>
      </c>
      <c r="D45" s="6" t="s">
        <v>331</v>
      </c>
      <c r="E45" s="11" t="s">
        <v>243</v>
      </c>
      <c r="F45" s="4" t="s">
        <v>141</v>
      </c>
      <c r="G45" s="4" t="s">
        <v>20</v>
      </c>
      <c r="H45" s="10" t="s">
        <v>332</v>
      </c>
      <c r="I45" s="54"/>
    </row>
    <row r="46" spans="2:13" ht="12" customHeight="1">
      <c r="B46" s="11">
        <v>316860</v>
      </c>
      <c r="C46" s="6" t="s">
        <v>333</v>
      </c>
      <c r="D46" s="6" t="s">
        <v>334</v>
      </c>
      <c r="E46" s="11" t="s">
        <v>204</v>
      </c>
      <c r="F46" s="4" t="s">
        <v>141</v>
      </c>
      <c r="G46" s="4" t="s">
        <v>20</v>
      </c>
      <c r="H46" s="12" t="s">
        <v>335</v>
      </c>
      <c r="I46" s="54"/>
    </row>
    <row r="47" spans="2:13" ht="12" customHeight="1">
      <c r="B47" s="11">
        <v>316861</v>
      </c>
      <c r="C47" s="6" t="s">
        <v>333</v>
      </c>
      <c r="D47" s="6" t="s">
        <v>336</v>
      </c>
      <c r="E47" s="11" t="s">
        <v>210</v>
      </c>
      <c r="F47" s="4" t="s">
        <v>141</v>
      </c>
      <c r="G47" s="4" t="s">
        <v>20</v>
      </c>
      <c r="H47" s="10" t="s">
        <v>337</v>
      </c>
      <c r="I47" s="54"/>
    </row>
    <row r="48" spans="2:13" ht="12" customHeight="1">
      <c r="B48" s="11">
        <v>316864</v>
      </c>
      <c r="C48" s="6" t="s">
        <v>338</v>
      </c>
      <c r="D48" s="6" t="s">
        <v>339</v>
      </c>
      <c r="E48" s="11" t="s">
        <v>215</v>
      </c>
      <c r="F48" s="4" t="s">
        <v>141</v>
      </c>
      <c r="G48" s="4" t="s">
        <v>20</v>
      </c>
      <c r="H48" s="7" t="s">
        <v>340</v>
      </c>
      <c r="I48" s="54"/>
    </row>
    <row r="49" spans="2:9" ht="12" customHeight="1">
      <c r="B49" s="11">
        <v>316865</v>
      </c>
      <c r="C49" s="6" t="s">
        <v>341</v>
      </c>
      <c r="D49" s="6" t="s">
        <v>342</v>
      </c>
      <c r="E49" s="11" t="s">
        <v>220</v>
      </c>
      <c r="F49" s="4" t="s">
        <v>35</v>
      </c>
      <c r="G49" s="4" t="s">
        <v>10</v>
      </c>
      <c r="H49" s="53" t="s">
        <v>343</v>
      </c>
      <c r="I49" s="54"/>
    </row>
    <row r="50" spans="2:9" ht="12" customHeight="1">
      <c r="B50" s="11">
        <v>316869</v>
      </c>
      <c r="C50" s="6" t="s">
        <v>344</v>
      </c>
      <c r="D50" s="6" t="s">
        <v>345</v>
      </c>
      <c r="E50" s="11" t="s">
        <v>230</v>
      </c>
      <c r="F50" s="4" t="s">
        <v>141</v>
      </c>
      <c r="G50" s="4" t="s">
        <v>20</v>
      </c>
      <c r="H50" s="12" t="s">
        <v>346</v>
      </c>
      <c r="I50" s="54"/>
    </row>
    <row r="51" spans="2:9" ht="12" customHeight="1">
      <c r="B51" s="11">
        <v>316876</v>
      </c>
      <c r="C51" s="6" t="s">
        <v>262</v>
      </c>
      <c r="D51" s="6" t="s">
        <v>347</v>
      </c>
      <c r="E51" s="11" t="s">
        <v>237</v>
      </c>
      <c r="F51" s="4" t="s">
        <v>40</v>
      </c>
      <c r="G51" s="4" t="s">
        <v>20</v>
      </c>
      <c r="H51" s="10" t="s">
        <v>348</v>
      </c>
      <c r="I51" s="54" t="s">
        <v>349</v>
      </c>
    </row>
    <row r="52" spans="2:9" ht="12" customHeight="1">
      <c r="B52" s="11"/>
      <c r="C52" s="6"/>
      <c r="D52" s="6" t="s">
        <v>350</v>
      </c>
      <c r="E52" s="11" t="s">
        <v>243</v>
      </c>
      <c r="F52" s="4" t="s">
        <v>141</v>
      </c>
      <c r="G52" s="4" t="s">
        <v>20</v>
      </c>
      <c r="H52" s="10" t="s">
        <v>348</v>
      </c>
      <c r="I52" s="54"/>
    </row>
    <row r="53" spans="2:9" ht="12" customHeight="1">
      <c r="B53" s="11">
        <v>316877</v>
      </c>
      <c r="C53" s="6" t="s">
        <v>306</v>
      </c>
      <c r="D53" s="6" t="s">
        <v>351</v>
      </c>
      <c r="E53" s="11" t="s">
        <v>204</v>
      </c>
      <c r="F53" s="4" t="s">
        <v>40</v>
      </c>
      <c r="G53" s="4" t="s">
        <v>10</v>
      </c>
      <c r="H53" s="12" t="s">
        <v>352</v>
      </c>
      <c r="I53" s="54" t="s">
        <v>353</v>
      </c>
    </row>
    <row r="54" spans="2:9" ht="12" customHeight="1">
      <c r="B54" s="11">
        <v>316878</v>
      </c>
      <c r="C54" s="6" t="s">
        <v>354</v>
      </c>
      <c r="D54" s="6" t="s">
        <v>355</v>
      </c>
      <c r="E54" s="11" t="s">
        <v>210</v>
      </c>
      <c r="F54" s="4" t="s">
        <v>141</v>
      </c>
      <c r="G54" s="4" t="s">
        <v>20</v>
      </c>
      <c r="H54" s="10" t="s">
        <v>356</v>
      </c>
      <c r="I54" s="54"/>
    </row>
    <row r="55" spans="2:9" ht="12" customHeight="1">
      <c r="B55" s="11">
        <v>316879</v>
      </c>
      <c r="C55" s="6" t="s">
        <v>262</v>
      </c>
      <c r="D55" s="6" t="s">
        <v>357</v>
      </c>
      <c r="E55" s="11" t="s">
        <v>215</v>
      </c>
      <c r="F55" s="4" t="s">
        <v>141</v>
      </c>
      <c r="G55" s="4" t="s">
        <v>20</v>
      </c>
      <c r="H55" s="7" t="s">
        <v>358</v>
      </c>
      <c r="I55" s="54"/>
    </row>
    <row r="56" spans="2:9" ht="12" customHeight="1">
      <c r="B56" s="11">
        <v>316883</v>
      </c>
      <c r="C56" s="6" t="s">
        <v>262</v>
      </c>
      <c r="D56" s="6" t="s">
        <v>359</v>
      </c>
      <c r="E56" s="11" t="s">
        <v>220</v>
      </c>
      <c r="F56" s="4" t="s">
        <v>141</v>
      </c>
      <c r="G56" s="4" t="s">
        <v>20</v>
      </c>
      <c r="H56" s="7" t="s">
        <v>360</v>
      </c>
      <c r="I56" s="54"/>
    </row>
    <row r="57" spans="2:9" ht="12" customHeight="1">
      <c r="B57" s="11">
        <v>316884</v>
      </c>
      <c r="C57" s="6" t="s">
        <v>262</v>
      </c>
      <c r="D57" s="6" t="s">
        <v>361</v>
      </c>
      <c r="E57" s="11" t="s">
        <v>248</v>
      </c>
      <c r="F57" s="4" t="s">
        <v>141</v>
      </c>
      <c r="G57" s="4" t="s">
        <v>362</v>
      </c>
      <c r="H57" s="12" t="s">
        <v>363</v>
      </c>
      <c r="I57" s="54"/>
    </row>
    <row r="58" spans="2:9" ht="12" customHeight="1">
      <c r="B58" s="11">
        <v>316885</v>
      </c>
      <c r="C58" s="6" t="s">
        <v>262</v>
      </c>
      <c r="D58" s="6" t="s">
        <v>364</v>
      </c>
      <c r="E58" s="11" t="s">
        <v>237</v>
      </c>
      <c r="F58" s="4" t="s">
        <v>141</v>
      </c>
      <c r="G58" s="4" t="s">
        <v>20</v>
      </c>
      <c r="H58" s="10" t="s">
        <v>365</v>
      </c>
      <c r="I58" s="54"/>
    </row>
    <row r="59" spans="2:9" ht="12" customHeight="1">
      <c r="B59" s="11">
        <v>316892</v>
      </c>
      <c r="C59" s="6" t="s">
        <v>366</v>
      </c>
      <c r="D59" s="6" t="s">
        <v>367</v>
      </c>
      <c r="E59" s="11" t="s">
        <v>243</v>
      </c>
      <c r="F59" s="4" t="s">
        <v>141</v>
      </c>
      <c r="G59" s="4" t="s">
        <v>20</v>
      </c>
      <c r="H59" s="10" t="s">
        <v>368</v>
      </c>
      <c r="I59" s="54"/>
    </row>
    <row r="60" spans="2:9" ht="12" customHeight="1">
      <c r="B60" s="11">
        <v>316982</v>
      </c>
      <c r="C60" s="6" t="s">
        <v>262</v>
      </c>
      <c r="D60" s="6" t="s">
        <v>369</v>
      </c>
      <c r="E60" s="11" t="s">
        <v>204</v>
      </c>
      <c r="F60" s="4" t="s">
        <v>141</v>
      </c>
      <c r="G60" s="4" t="s">
        <v>20</v>
      </c>
      <c r="H60" s="12" t="s">
        <v>370</v>
      </c>
      <c r="I60" s="54"/>
    </row>
    <row r="61" spans="2:9" ht="12" customHeight="1">
      <c r="B61" s="11"/>
      <c r="C61" s="6"/>
      <c r="D61" s="6" t="s">
        <v>371</v>
      </c>
      <c r="E61" s="11" t="s">
        <v>204</v>
      </c>
      <c r="F61" s="4" t="s">
        <v>40</v>
      </c>
      <c r="G61" s="4"/>
      <c r="H61" s="53" t="s">
        <v>372</v>
      </c>
      <c r="I61" s="54"/>
    </row>
    <row r="62" spans="2:9" ht="12" customHeight="1">
      <c r="B62" s="11">
        <v>317017</v>
      </c>
      <c r="C62" s="6" t="s">
        <v>373</v>
      </c>
      <c r="D62" s="6" t="s">
        <v>374</v>
      </c>
      <c r="E62" s="11" t="s">
        <v>210</v>
      </c>
      <c r="F62" s="4" t="s">
        <v>141</v>
      </c>
      <c r="G62" s="4" t="s">
        <v>20</v>
      </c>
      <c r="H62" s="10" t="s">
        <v>375</v>
      </c>
      <c r="I62" s="54"/>
    </row>
    <row r="63" spans="2:9" ht="12" customHeight="1">
      <c r="B63" s="11">
        <v>317020</v>
      </c>
      <c r="C63" s="6" t="s">
        <v>262</v>
      </c>
      <c r="D63" s="6" t="s">
        <v>376</v>
      </c>
      <c r="E63" s="11" t="s">
        <v>215</v>
      </c>
      <c r="F63" s="4" t="s">
        <v>141</v>
      </c>
      <c r="G63" s="4" t="s">
        <v>20</v>
      </c>
      <c r="H63" s="7" t="s">
        <v>377</v>
      </c>
      <c r="I63" s="54"/>
    </row>
    <row r="64" spans="2:9" ht="12" customHeight="1">
      <c r="B64" s="11">
        <v>317021</v>
      </c>
      <c r="C64" s="6" t="s">
        <v>262</v>
      </c>
      <c r="D64" s="6" t="s">
        <v>378</v>
      </c>
      <c r="E64" s="11" t="s">
        <v>220</v>
      </c>
      <c r="F64" s="4" t="s">
        <v>141</v>
      </c>
      <c r="G64" s="4" t="s">
        <v>20</v>
      </c>
      <c r="H64" s="12" t="s">
        <v>379</v>
      </c>
      <c r="I64" s="54"/>
    </row>
    <row r="65" spans="2:9" ht="12" customHeight="1">
      <c r="B65" s="11">
        <v>317023</v>
      </c>
      <c r="C65" s="6" t="s">
        <v>262</v>
      </c>
      <c r="D65" s="6" t="s">
        <v>380</v>
      </c>
      <c r="E65" s="11" t="s">
        <v>203</v>
      </c>
      <c r="F65" s="4" t="s">
        <v>141</v>
      </c>
      <c r="G65" s="4" t="s">
        <v>20</v>
      </c>
      <c r="H65" s="53" t="s">
        <v>381</v>
      </c>
      <c r="I65" s="54"/>
    </row>
    <row r="66" spans="2:9" ht="12" customHeight="1">
      <c r="B66" s="11">
        <v>317025</v>
      </c>
      <c r="C66" s="6" t="s">
        <v>382</v>
      </c>
      <c r="D66" s="6" t="s">
        <v>383</v>
      </c>
      <c r="E66" s="11" t="s">
        <v>237</v>
      </c>
      <c r="F66" s="4" t="s">
        <v>141</v>
      </c>
      <c r="G66" s="4" t="s">
        <v>20</v>
      </c>
      <c r="H66" s="10" t="s">
        <v>384</v>
      </c>
      <c r="I66" s="54"/>
    </row>
    <row r="67" spans="2:9" ht="12" customHeight="1">
      <c r="B67" s="11">
        <v>317026</v>
      </c>
      <c r="C67" s="6" t="s">
        <v>262</v>
      </c>
      <c r="D67" s="6" t="s">
        <v>385</v>
      </c>
      <c r="E67" s="11" t="s">
        <v>243</v>
      </c>
      <c r="F67" s="4" t="s">
        <v>141</v>
      </c>
      <c r="G67" s="4" t="s">
        <v>20</v>
      </c>
      <c r="H67" s="10" t="s">
        <v>386</v>
      </c>
      <c r="I67" s="102" t="s">
        <v>387</v>
      </c>
    </row>
    <row r="68" spans="2:9" ht="12" customHeight="1">
      <c r="B68" s="11">
        <v>317027</v>
      </c>
      <c r="C68" s="6" t="s">
        <v>262</v>
      </c>
      <c r="D68" s="6" t="s">
        <v>388</v>
      </c>
      <c r="E68" s="11" t="s">
        <v>204</v>
      </c>
      <c r="F68" s="4" t="s">
        <v>141</v>
      </c>
      <c r="G68" s="4" t="s">
        <v>20</v>
      </c>
      <c r="H68" s="12" t="s">
        <v>389</v>
      </c>
      <c r="I68" s="102" t="s">
        <v>390</v>
      </c>
    </row>
    <row r="69" spans="2:9" ht="12" customHeight="1">
      <c r="B69" s="11">
        <v>317028</v>
      </c>
      <c r="C69" s="6" t="s">
        <v>262</v>
      </c>
      <c r="D69" s="6" t="s">
        <v>391</v>
      </c>
      <c r="E69" s="11" t="s">
        <v>210</v>
      </c>
      <c r="F69" s="4" t="s">
        <v>40</v>
      </c>
      <c r="G69" s="4" t="s">
        <v>20</v>
      </c>
      <c r="H69" s="53" t="s">
        <v>392</v>
      </c>
      <c r="I69" s="54"/>
    </row>
    <row r="70" spans="2:9" ht="12" customHeight="1">
      <c r="B70" s="11">
        <v>317035</v>
      </c>
      <c r="C70" s="6" t="s">
        <v>262</v>
      </c>
      <c r="D70" s="6" t="s">
        <v>393</v>
      </c>
      <c r="E70" s="11" t="s">
        <v>215</v>
      </c>
      <c r="F70" s="4" t="s">
        <v>40</v>
      </c>
      <c r="G70" s="4" t="s">
        <v>20</v>
      </c>
      <c r="H70" s="54" t="s">
        <v>394</v>
      </c>
      <c r="I70" s="102" t="s">
        <v>390</v>
      </c>
    </row>
    <row r="71" spans="2:9" ht="12" customHeight="1">
      <c r="B71" s="11">
        <v>317036</v>
      </c>
      <c r="C71" s="6" t="s">
        <v>262</v>
      </c>
      <c r="D71" s="6" t="s">
        <v>395</v>
      </c>
      <c r="E71" s="11" t="s">
        <v>220</v>
      </c>
      <c r="F71" s="4" t="s">
        <v>40</v>
      </c>
      <c r="G71" s="4" t="s">
        <v>20</v>
      </c>
      <c r="H71" s="53" t="s">
        <v>396</v>
      </c>
      <c r="I71" s="102" t="s">
        <v>397</v>
      </c>
    </row>
    <row r="72" spans="2:9" ht="12" customHeight="1">
      <c r="B72" s="11">
        <v>317038</v>
      </c>
      <c r="C72" s="6" t="s">
        <v>398</v>
      </c>
      <c r="D72" s="6" t="s">
        <v>399</v>
      </c>
      <c r="E72" s="11" t="s">
        <v>203</v>
      </c>
      <c r="F72" s="4" t="s">
        <v>75</v>
      </c>
      <c r="G72" s="4" t="s">
        <v>10</v>
      </c>
      <c r="H72" s="53" t="s">
        <v>400</v>
      </c>
      <c r="I72" s="54"/>
    </row>
    <row r="73" spans="2:9" ht="12" customHeight="1">
      <c r="B73" s="11">
        <v>317044</v>
      </c>
      <c r="C73" s="6" t="s">
        <v>398</v>
      </c>
      <c r="D73" s="6" t="s">
        <v>401</v>
      </c>
      <c r="E73" s="11" t="s">
        <v>237</v>
      </c>
      <c r="F73" s="4" t="s">
        <v>141</v>
      </c>
      <c r="G73" s="4" t="s">
        <v>20</v>
      </c>
      <c r="H73" s="10" t="s">
        <v>402</v>
      </c>
      <c r="I73" s="54"/>
    </row>
    <row r="74" spans="2:9" ht="12" customHeight="1">
      <c r="B74" s="11">
        <v>317045</v>
      </c>
      <c r="C74" s="6" t="s">
        <v>398</v>
      </c>
      <c r="D74" s="6" t="s">
        <v>403</v>
      </c>
      <c r="E74" s="11" t="s">
        <v>243</v>
      </c>
      <c r="F74" s="4" t="s">
        <v>141</v>
      </c>
      <c r="G74" s="4" t="s">
        <v>20</v>
      </c>
      <c r="H74" s="10" t="s">
        <v>404</v>
      </c>
      <c r="I74" s="54"/>
    </row>
    <row r="75" spans="2:9" ht="12" customHeight="1">
      <c r="B75" s="11">
        <v>317055</v>
      </c>
      <c r="C75" s="6" t="s">
        <v>262</v>
      </c>
      <c r="D75" s="6" t="s">
        <v>405</v>
      </c>
      <c r="E75" s="11" t="s">
        <v>204</v>
      </c>
      <c r="F75" s="4" t="s">
        <v>141</v>
      </c>
      <c r="G75" s="4" t="s">
        <v>20</v>
      </c>
      <c r="H75" s="12" t="s">
        <v>406</v>
      </c>
      <c r="I75" s="54"/>
    </row>
    <row r="76" spans="2:9" ht="12" customHeight="1">
      <c r="B76" s="11">
        <v>317058</v>
      </c>
      <c r="C76" s="6" t="s">
        <v>262</v>
      </c>
      <c r="D76" s="6" t="s">
        <v>407</v>
      </c>
      <c r="E76" s="11" t="s">
        <v>210</v>
      </c>
      <c r="F76" s="4" t="s">
        <v>141</v>
      </c>
      <c r="G76" s="4" t="s">
        <v>20</v>
      </c>
      <c r="H76" s="10" t="s">
        <v>408</v>
      </c>
      <c r="I76" s="102" t="s">
        <v>409</v>
      </c>
    </row>
    <row r="77" spans="2:9" ht="12" customHeight="1">
      <c r="B77" s="11">
        <v>317060</v>
      </c>
      <c r="C77" s="6" t="s">
        <v>262</v>
      </c>
      <c r="D77" s="6" t="s">
        <v>410</v>
      </c>
      <c r="E77" s="11" t="s">
        <v>215</v>
      </c>
      <c r="F77" s="4" t="s">
        <v>40</v>
      </c>
      <c r="G77" s="4" t="s">
        <v>20</v>
      </c>
      <c r="H77" s="54" t="s">
        <v>411</v>
      </c>
      <c r="I77" s="102" t="s">
        <v>412</v>
      </c>
    </row>
    <row r="78" spans="2:9" ht="12" customHeight="1">
      <c r="B78" s="11">
        <v>317061</v>
      </c>
      <c r="C78" s="6" t="s">
        <v>262</v>
      </c>
      <c r="D78" s="6" t="s">
        <v>413</v>
      </c>
      <c r="E78" s="11" t="s">
        <v>220</v>
      </c>
      <c r="F78" s="4" t="s">
        <v>40</v>
      </c>
      <c r="G78" s="4" t="s">
        <v>20</v>
      </c>
      <c r="H78" s="53" t="s">
        <v>396</v>
      </c>
    </row>
    <row r="79" spans="2:9" ht="12" customHeight="1">
      <c r="B79" s="11">
        <v>317062</v>
      </c>
      <c r="C79" s="6" t="s">
        <v>262</v>
      </c>
      <c r="D79" s="6" t="s">
        <v>414</v>
      </c>
      <c r="E79" s="11" t="s">
        <v>166</v>
      </c>
      <c r="F79" s="4" t="s">
        <v>40</v>
      </c>
      <c r="G79" s="4" t="s">
        <v>10</v>
      </c>
      <c r="H79" s="53" t="s">
        <v>283</v>
      </c>
      <c r="I79" s="102" t="s">
        <v>415</v>
      </c>
    </row>
    <row r="80" spans="2:9" ht="12" customHeight="1">
      <c r="B80" s="11">
        <v>317063</v>
      </c>
      <c r="C80" s="6" t="s">
        <v>262</v>
      </c>
      <c r="D80" s="6" t="s">
        <v>416</v>
      </c>
      <c r="E80" s="11" t="s">
        <v>237</v>
      </c>
      <c r="F80" s="4" t="s">
        <v>40</v>
      </c>
      <c r="G80" s="4" t="s">
        <v>20</v>
      </c>
      <c r="H80" s="53" t="s">
        <v>417</v>
      </c>
      <c r="I80" s="102" t="s">
        <v>418</v>
      </c>
    </row>
    <row r="81" spans="2:9" ht="12" customHeight="1">
      <c r="B81" s="11">
        <v>317007</v>
      </c>
      <c r="C81" s="6" t="s">
        <v>262</v>
      </c>
      <c r="D81" s="6" t="s">
        <v>419</v>
      </c>
      <c r="E81" s="11" t="s">
        <v>243</v>
      </c>
      <c r="F81" s="4" t="s">
        <v>141</v>
      </c>
      <c r="G81" s="4" t="s">
        <v>20</v>
      </c>
      <c r="H81" s="10" t="s">
        <v>420</v>
      </c>
      <c r="I81" s="54"/>
    </row>
    <row r="82" spans="2:9" ht="12" customHeight="1">
      <c r="B82" s="11">
        <v>317079</v>
      </c>
      <c r="C82" s="6" t="s">
        <v>262</v>
      </c>
      <c r="D82" s="6" t="s">
        <v>421</v>
      </c>
      <c r="E82" s="11" t="s">
        <v>204</v>
      </c>
      <c r="F82" s="4" t="s">
        <v>141</v>
      </c>
      <c r="G82" s="4" t="s">
        <v>20</v>
      </c>
      <c r="H82" s="12" t="s">
        <v>422</v>
      </c>
      <c r="I82" s="54"/>
    </row>
    <row r="83" spans="2:9" ht="12" customHeight="1">
      <c r="B83" s="11">
        <v>317081</v>
      </c>
      <c r="C83" s="6" t="s">
        <v>423</v>
      </c>
      <c r="D83" s="6" t="s">
        <v>424</v>
      </c>
      <c r="E83" s="11" t="s">
        <v>210</v>
      </c>
      <c r="F83" s="4" t="s">
        <v>141</v>
      </c>
      <c r="G83" s="4" t="s">
        <v>20</v>
      </c>
      <c r="H83" s="10" t="s">
        <v>425</v>
      </c>
      <c r="I83" s="54"/>
    </row>
    <row r="84" spans="2:9" ht="12" customHeight="1">
      <c r="B84" s="11">
        <v>317082</v>
      </c>
      <c r="C84" s="6" t="s">
        <v>262</v>
      </c>
      <c r="D84" s="6" t="s">
        <v>426</v>
      </c>
      <c r="E84" s="11" t="s">
        <v>215</v>
      </c>
      <c r="F84" s="4" t="s">
        <v>40</v>
      </c>
      <c r="G84" s="4" t="s">
        <v>10</v>
      </c>
      <c r="H84" s="12"/>
      <c r="I84" s="54"/>
    </row>
    <row r="85" spans="2:9" ht="12" customHeight="1">
      <c r="B85" s="11"/>
      <c r="C85" s="6"/>
      <c r="D85" s="6" t="s">
        <v>427</v>
      </c>
      <c r="E85" s="11" t="s">
        <v>215</v>
      </c>
      <c r="F85" s="4" t="s">
        <v>40</v>
      </c>
      <c r="G85" s="4" t="s">
        <v>20</v>
      </c>
      <c r="H85" s="54" t="s">
        <v>428</v>
      </c>
      <c r="I85" s="106" t="s">
        <v>429</v>
      </c>
    </row>
    <row r="86" spans="2:9" ht="12" customHeight="1">
      <c r="B86" s="11"/>
      <c r="C86" s="6"/>
      <c r="D86" s="6" t="s">
        <v>430</v>
      </c>
      <c r="E86" s="11" t="s">
        <v>220</v>
      </c>
      <c r="F86" s="4" t="s">
        <v>141</v>
      </c>
      <c r="G86" s="4" t="s">
        <v>20</v>
      </c>
      <c r="H86" s="7" t="s">
        <v>431</v>
      </c>
      <c r="I86" s="106" t="s">
        <v>432</v>
      </c>
    </row>
    <row r="87" spans="2:9" ht="12" customHeight="1">
      <c r="B87" s="11">
        <v>317083</v>
      </c>
      <c r="C87" s="6" t="s">
        <v>423</v>
      </c>
      <c r="D87" s="6" t="s">
        <v>433</v>
      </c>
      <c r="E87" s="11" t="s">
        <v>215</v>
      </c>
      <c r="F87" s="4" t="s">
        <v>141</v>
      </c>
      <c r="G87" s="4" t="s">
        <v>20</v>
      </c>
      <c r="H87" s="7" t="s">
        <v>434</v>
      </c>
      <c r="I87" s="54"/>
    </row>
    <row r="88" spans="2:9" ht="12" customHeight="1">
      <c r="B88" s="11">
        <v>317084</v>
      </c>
      <c r="C88" s="6" t="s">
        <v>423</v>
      </c>
      <c r="D88" s="6" t="s">
        <v>435</v>
      </c>
      <c r="E88" s="11" t="s">
        <v>237</v>
      </c>
      <c r="F88" s="4" t="s">
        <v>75</v>
      </c>
      <c r="G88" s="4" t="s">
        <v>20</v>
      </c>
      <c r="H88" s="10" t="s">
        <v>436</v>
      </c>
      <c r="I88" s="54"/>
    </row>
    <row r="89" spans="2:9" ht="12" customHeight="1">
      <c r="B89" s="11">
        <v>317085</v>
      </c>
      <c r="C89" s="6" t="s">
        <v>423</v>
      </c>
      <c r="D89" s="6" t="s">
        <v>437</v>
      </c>
      <c r="E89" s="11" t="s">
        <v>237</v>
      </c>
      <c r="F89" s="4" t="s">
        <v>75</v>
      </c>
      <c r="G89" s="4" t="s">
        <v>20</v>
      </c>
      <c r="H89" s="53" t="s">
        <v>438</v>
      </c>
      <c r="I89" s="54"/>
    </row>
    <row r="90" spans="2:9" ht="12" customHeight="1">
      <c r="B90" s="11">
        <v>317087</v>
      </c>
      <c r="C90" s="6" t="s">
        <v>262</v>
      </c>
      <c r="D90" s="6" t="s">
        <v>439</v>
      </c>
      <c r="E90" s="11" t="s">
        <v>204</v>
      </c>
      <c r="F90" s="4" t="s">
        <v>75</v>
      </c>
      <c r="G90" s="4" t="s">
        <v>10</v>
      </c>
      <c r="H90" s="53" t="s">
        <v>440</v>
      </c>
      <c r="I90" s="54"/>
    </row>
    <row r="91" spans="2:9" ht="12" customHeight="1">
      <c r="B91" s="11">
        <v>317124</v>
      </c>
      <c r="C91" s="6" t="s">
        <v>262</v>
      </c>
      <c r="D91" s="6" t="s">
        <v>441</v>
      </c>
      <c r="E91" s="11" t="s">
        <v>210</v>
      </c>
      <c r="F91" s="4" t="s">
        <v>141</v>
      </c>
      <c r="G91" s="4" t="s">
        <v>20</v>
      </c>
      <c r="H91" s="10" t="s">
        <v>442</v>
      </c>
      <c r="I91" s="54"/>
    </row>
    <row r="92" spans="2:9" ht="12" customHeight="1">
      <c r="B92" s="11"/>
      <c r="C92" s="6"/>
      <c r="D92" s="6" t="s">
        <v>443</v>
      </c>
      <c r="E92" s="11" t="s">
        <v>210</v>
      </c>
      <c r="F92" s="4" t="s">
        <v>141</v>
      </c>
      <c r="G92" s="4" t="s">
        <v>20</v>
      </c>
      <c r="H92" s="10" t="s">
        <v>444</v>
      </c>
      <c r="I92" s="54"/>
    </row>
    <row r="93" spans="2:9" ht="12" customHeight="1">
      <c r="B93" s="11">
        <v>317129</v>
      </c>
      <c r="C93" s="6" t="s">
        <v>398</v>
      </c>
      <c r="D93" s="6" t="s">
        <v>445</v>
      </c>
      <c r="E93" s="11" t="s">
        <v>220</v>
      </c>
      <c r="F93" s="4" t="s">
        <v>75</v>
      </c>
      <c r="G93" s="4" t="s">
        <v>10</v>
      </c>
      <c r="H93" s="54" t="s">
        <v>446</v>
      </c>
      <c r="I93" s="54" t="s">
        <v>447</v>
      </c>
    </row>
    <row r="94" spans="2:9" ht="12" customHeight="1">
      <c r="B94" s="11">
        <v>317130</v>
      </c>
      <c r="C94" s="6" t="s">
        <v>398</v>
      </c>
      <c r="D94" s="6" t="s">
        <v>448</v>
      </c>
      <c r="E94" s="11" t="s">
        <v>224</v>
      </c>
      <c r="F94" s="4" t="s">
        <v>141</v>
      </c>
      <c r="G94" s="4" t="s">
        <v>10</v>
      </c>
      <c r="H94" s="98" t="s">
        <v>449</v>
      </c>
      <c r="I94" s="54"/>
    </row>
    <row r="95" spans="2:9" ht="12" customHeight="1">
      <c r="B95" s="11">
        <v>317133</v>
      </c>
      <c r="C95" s="6" t="s">
        <v>450</v>
      </c>
      <c r="D95" s="6" t="s">
        <v>451</v>
      </c>
      <c r="E95" s="11" t="s">
        <v>237</v>
      </c>
      <c r="F95" s="4" t="s">
        <v>35</v>
      </c>
      <c r="G95" s="4" t="s">
        <v>10</v>
      </c>
      <c r="H95" s="53" t="s">
        <v>452</v>
      </c>
      <c r="I95" s="54"/>
    </row>
    <row r="96" spans="2:9" ht="12" customHeight="1">
      <c r="B96" s="11">
        <v>317134</v>
      </c>
      <c r="C96" s="6" t="s">
        <v>450</v>
      </c>
      <c r="D96" s="6" t="s">
        <v>453</v>
      </c>
      <c r="E96" s="11" t="s">
        <v>237</v>
      </c>
      <c r="F96" s="4" t="s">
        <v>75</v>
      </c>
      <c r="G96" s="4" t="s">
        <v>10</v>
      </c>
      <c r="H96" s="53" t="s">
        <v>454</v>
      </c>
      <c r="I96" s="54"/>
    </row>
    <row r="97" spans="2:9" ht="12" customHeight="1">
      <c r="B97" s="11">
        <v>317135</v>
      </c>
      <c r="C97" s="6" t="s">
        <v>450</v>
      </c>
      <c r="D97" s="6" t="s">
        <v>455</v>
      </c>
      <c r="E97" s="11" t="s">
        <v>204</v>
      </c>
      <c r="F97" s="4" t="s">
        <v>40</v>
      </c>
      <c r="G97" s="4" t="s">
        <v>10</v>
      </c>
      <c r="H97" s="9" t="s">
        <v>456</v>
      </c>
      <c r="I97" s="54" t="s">
        <v>457</v>
      </c>
    </row>
    <row r="98" spans="2:9" ht="12" customHeight="1">
      <c r="B98" s="11">
        <v>317136</v>
      </c>
      <c r="C98" s="12" t="s">
        <v>450</v>
      </c>
      <c r="D98" s="6" t="s">
        <v>458</v>
      </c>
      <c r="E98" s="11" t="s">
        <v>215</v>
      </c>
      <c r="F98" s="4" t="s">
        <v>141</v>
      </c>
      <c r="G98" s="4" t="s">
        <v>20</v>
      </c>
      <c r="H98" s="7" t="s">
        <v>459</v>
      </c>
      <c r="I98" s="54"/>
    </row>
    <row r="99" spans="2:9" ht="12" customHeight="1">
      <c r="B99" s="11">
        <v>317138</v>
      </c>
      <c r="C99" s="6" t="s">
        <v>262</v>
      </c>
      <c r="D99" s="6" t="s">
        <v>460</v>
      </c>
      <c r="E99" s="11" t="s">
        <v>220</v>
      </c>
      <c r="F99" s="4" t="s">
        <v>40</v>
      </c>
      <c r="G99" s="4" t="s">
        <v>20</v>
      </c>
      <c r="H99" s="53" t="s">
        <v>396</v>
      </c>
      <c r="I99" s="54"/>
    </row>
    <row r="100" spans="2:9" ht="12" customHeight="1">
      <c r="B100" s="11">
        <v>317140</v>
      </c>
      <c r="C100" s="6" t="s">
        <v>262</v>
      </c>
      <c r="D100" s="6" t="s">
        <v>461</v>
      </c>
      <c r="E100" s="11" t="s">
        <v>203</v>
      </c>
      <c r="F100" s="4" t="s">
        <v>35</v>
      </c>
      <c r="G100" s="4" t="s">
        <v>10</v>
      </c>
      <c r="H100" s="53" t="s">
        <v>462</v>
      </c>
      <c r="I100" s="54"/>
    </row>
    <row r="101" spans="2:9" ht="12" customHeight="1">
      <c r="B101" s="11"/>
      <c r="C101" s="6"/>
      <c r="D101" s="6"/>
      <c r="E101" s="11"/>
      <c r="F101" s="4"/>
      <c r="G101" s="4"/>
      <c r="H101" s="53"/>
      <c r="I101" s="54"/>
    </row>
    <row r="102" spans="2:9" ht="12" customHeight="1">
      <c r="B102" s="11"/>
      <c r="C102" s="6"/>
      <c r="D102" s="6"/>
      <c r="E102" s="11"/>
      <c r="F102" s="4"/>
      <c r="G102" s="4"/>
      <c r="H102" s="53"/>
      <c r="I102" s="54"/>
    </row>
    <row r="103" spans="2:9" ht="12" customHeight="1">
      <c r="B103" s="11"/>
      <c r="C103" s="6"/>
      <c r="D103" s="6"/>
      <c r="E103" s="11"/>
      <c r="F103" s="4"/>
      <c r="G103" s="4"/>
      <c r="H103" s="53"/>
      <c r="I103" s="54"/>
    </row>
    <row r="104" spans="2:9" ht="12" customHeight="1">
      <c r="B104" s="11"/>
      <c r="C104" s="6"/>
      <c r="D104" s="6"/>
      <c r="E104" s="11"/>
      <c r="F104" s="4"/>
      <c r="G104" s="4"/>
      <c r="H104" s="53"/>
      <c r="I104" s="54"/>
    </row>
    <row r="105" spans="2:9" ht="12" customHeight="1">
      <c r="B105" s="11"/>
      <c r="C105" s="6"/>
      <c r="D105" s="6"/>
      <c r="E105" s="11"/>
      <c r="F105" s="4"/>
      <c r="G105" s="4"/>
      <c r="H105" s="53"/>
      <c r="I105" s="54"/>
    </row>
    <row r="106" spans="2:9" ht="12" customHeight="1">
      <c r="B106" s="11"/>
      <c r="C106" s="6"/>
      <c r="D106" s="6"/>
      <c r="E106" s="11"/>
      <c r="F106" s="4"/>
      <c r="G106" s="4"/>
      <c r="H106" s="53"/>
      <c r="I106" s="54"/>
    </row>
    <row r="107" spans="2:9" ht="12" customHeight="1">
      <c r="B107" s="11"/>
      <c r="C107" s="6"/>
      <c r="D107" s="6"/>
      <c r="E107" s="11"/>
      <c r="F107" s="4"/>
      <c r="G107" s="4"/>
      <c r="H107" s="53"/>
      <c r="I107" s="54"/>
    </row>
    <row r="108" spans="2:9" ht="12" customHeight="1">
      <c r="B108" s="11"/>
      <c r="C108" s="6"/>
      <c r="D108" s="6"/>
      <c r="E108" s="11"/>
      <c r="F108" s="4"/>
      <c r="G108" s="4"/>
      <c r="H108" s="53"/>
      <c r="I108" s="54"/>
    </row>
    <row r="109" spans="2:9" ht="12" customHeight="1">
      <c r="B109" s="11"/>
      <c r="C109" s="6"/>
      <c r="D109" s="6"/>
      <c r="E109" s="11"/>
      <c r="F109" s="4"/>
      <c r="G109" s="4"/>
      <c r="H109" s="53"/>
      <c r="I109" s="54"/>
    </row>
    <row r="110" spans="2:9" ht="12" customHeight="1">
      <c r="B110" s="11"/>
      <c r="C110" s="6"/>
      <c r="D110" s="6"/>
      <c r="E110" s="11"/>
      <c r="F110" s="4"/>
      <c r="G110" s="4"/>
      <c r="H110" s="53"/>
      <c r="I110" s="54"/>
    </row>
    <row r="111" spans="2:9" ht="12" customHeight="1"/>
    <row r="112" spans="2:9" ht="12" customHeight="1"/>
    <row r="113" ht="12" customHeight="1"/>
    <row r="114" ht="12" customHeight="1"/>
    <row r="115" ht="12" customHeight="1"/>
  </sheetData>
  <autoFilter ref="B3:H96" xr:uid="{8C625DB0-9C57-4F7D-A4CA-F89FA1C794DD}">
    <sortState xmlns:xlrd2="http://schemas.microsoft.com/office/spreadsheetml/2017/richdata2" ref="B4:H96">
      <sortCondition ref="E3:E96"/>
    </sortState>
  </autoFilter>
  <phoneticPr fontId="1" type="noConversion"/>
  <conditionalFormatting sqref="F3">
    <cfRule type="cellIs" dxfId="344" priority="749" operator="equal">
      <formula>"N/T"</formula>
    </cfRule>
    <cfRule type="cellIs" dxfId="343" priority="750" operator="equal">
      <formula>"Pass"</formula>
    </cfRule>
    <cfRule type="cellIs" dxfId="342" priority="751" operator="equal">
      <formula>"Fail"</formula>
    </cfRule>
    <cfRule type="cellIs" dxfId="341" priority="752" operator="equal">
      <formula>"N/A"</formula>
    </cfRule>
  </conditionalFormatting>
  <conditionalFormatting sqref="F2">
    <cfRule type="cellIs" dxfId="340" priority="745" operator="equal">
      <formula>"N/T"</formula>
    </cfRule>
    <cfRule type="cellIs" dxfId="339" priority="746" operator="equal">
      <formula>"Pass"</formula>
    </cfRule>
    <cfRule type="cellIs" dxfId="338" priority="747" operator="equal">
      <formula>"Fail"</formula>
    </cfRule>
    <cfRule type="cellIs" dxfId="337" priority="748" operator="equal">
      <formula>"N/A"</formula>
    </cfRule>
  </conditionalFormatting>
  <conditionalFormatting sqref="F72:F93 F2:F70">
    <cfRule type="cellIs" dxfId="336" priority="736" operator="equal">
      <formula>"재현불가"</formula>
    </cfRule>
    <cfRule type="cellIs" dxfId="335" priority="737" operator="equal">
      <formula>"미처리"</formula>
    </cfRule>
    <cfRule type="cellIs" dxfId="334" priority="742" operator="equal">
      <formula>"NextUpdate"</formula>
    </cfRule>
    <cfRule type="cellIs" dxfId="333" priority="743" operator="equal">
      <formula>"JIRA 등록"</formula>
    </cfRule>
    <cfRule type="cellIs" dxfId="332" priority="744" operator="equal">
      <formula>"버그아님"</formula>
    </cfRule>
  </conditionalFormatting>
  <conditionalFormatting sqref="G72:G73 G75:G93 G2:G70">
    <cfRule type="cellIs" dxfId="331" priority="738" operator="equal">
      <formula>"N/T"</formula>
    </cfRule>
    <cfRule type="cellIs" dxfId="330" priority="739" operator="equal">
      <formula>"B"</formula>
    </cfRule>
    <cfRule type="cellIs" dxfId="329" priority="740" operator="equal">
      <formula>"A"</formula>
    </cfRule>
    <cfRule type="cellIs" dxfId="328" priority="741" operator="equal">
      <formula>"S"</formula>
    </cfRule>
  </conditionalFormatting>
  <conditionalFormatting sqref="F72:F93 F2:F70">
    <cfRule type="cellIs" dxfId="327" priority="735" operator="equal">
      <formula>"중복"</formula>
    </cfRule>
  </conditionalFormatting>
  <conditionalFormatting sqref="F71">
    <cfRule type="cellIs" dxfId="326" priority="32" operator="equal">
      <formula>"재현불가"</formula>
    </cfRule>
    <cfRule type="cellIs" dxfId="325" priority="33" operator="equal">
      <formula>"미처리"</formula>
    </cfRule>
    <cfRule type="cellIs" dxfId="324" priority="38" operator="equal">
      <formula>"NextUpdate"</formula>
    </cfRule>
    <cfRule type="cellIs" dxfId="323" priority="39" operator="equal">
      <formula>"JIRA 등록"</formula>
    </cfRule>
    <cfRule type="cellIs" dxfId="322" priority="40" operator="equal">
      <formula>"버그아님"</formula>
    </cfRule>
  </conditionalFormatting>
  <conditionalFormatting sqref="G71">
    <cfRule type="cellIs" dxfId="321" priority="34" operator="equal">
      <formula>"N/T"</formula>
    </cfRule>
    <cfRule type="cellIs" dxfId="320" priority="35" operator="equal">
      <formula>"B"</formula>
    </cfRule>
    <cfRule type="cellIs" dxfId="319" priority="36" operator="equal">
      <formula>"A"</formula>
    </cfRule>
    <cfRule type="cellIs" dxfId="318" priority="37" operator="equal">
      <formula>"S"</formula>
    </cfRule>
  </conditionalFormatting>
  <conditionalFormatting sqref="F71">
    <cfRule type="cellIs" dxfId="317" priority="31" operator="equal">
      <formula>"중복"</formula>
    </cfRule>
  </conditionalFormatting>
  <conditionalFormatting sqref="G74">
    <cfRule type="cellIs" dxfId="316" priority="24" operator="equal">
      <formula>"N/T"</formula>
    </cfRule>
    <cfRule type="cellIs" dxfId="315" priority="25" operator="equal">
      <formula>"B"</formula>
    </cfRule>
    <cfRule type="cellIs" dxfId="314" priority="26" operator="equal">
      <formula>"A"</formula>
    </cfRule>
    <cfRule type="cellIs" dxfId="313" priority="27" operator="equal">
      <formula>"S"</formula>
    </cfRule>
  </conditionalFormatting>
  <conditionalFormatting sqref="F94:F97">
    <cfRule type="cellIs" dxfId="312" priority="12" operator="equal">
      <formula>"재현불가"</formula>
    </cfRule>
    <cfRule type="cellIs" dxfId="311" priority="13" operator="equal">
      <formula>"미처리"</formula>
    </cfRule>
    <cfRule type="cellIs" dxfId="310" priority="18" operator="equal">
      <formula>"NextUpdate"</formula>
    </cfRule>
    <cfRule type="cellIs" dxfId="309" priority="19" operator="equal">
      <formula>"JIRA 등록"</formula>
    </cfRule>
    <cfRule type="cellIs" dxfId="308" priority="20" operator="equal">
      <formula>"버그아님"</formula>
    </cfRule>
  </conditionalFormatting>
  <conditionalFormatting sqref="G94:G97">
    <cfRule type="cellIs" dxfId="307" priority="14" operator="equal">
      <formula>"N/T"</formula>
    </cfRule>
    <cfRule type="cellIs" dxfId="306" priority="15" operator="equal">
      <formula>"B"</formula>
    </cfRule>
    <cfRule type="cellIs" dxfId="305" priority="16" operator="equal">
      <formula>"A"</formula>
    </cfRule>
    <cfRule type="cellIs" dxfId="304" priority="17" operator="equal">
      <formula>"S"</formula>
    </cfRule>
  </conditionalFormatting>
  <conditionalFormatting sqref="F94:F97">
    <cfRule type="cellIs" dxfId="303" priority="11" operator="equal">
      <formula>"중복"</formula>
    </cfRule>
  </conditionalFormatting>
  <conditionalFormatting sqref="F98:F110">
    <cfRule type="cellIs" dxfId="302" priority="2" operator="equal">
      <formula>"재현불가"</formula>
    </cfRule>
    <cfRule type="cellIs" dxfId="301" priority="3" operator="equal">
      <formula>"미처리"</formula>
    </cfRule>
    <cfRule type="cellIs" dxfId="300" priority="8" operator="equal">
      <formula>"NextUpdate"</formula>
    </cfRule>
    <cfRule type="cellIs" dxfId="299" priority="9" operator="equal">
      <formula>"JIRA 등록"</formula>
    </cfRule>
    <cfRule type="cellIs" dxfId="298" priority="10" operator="equal">
      <formula>"버그아님"</formula>
    </cfRule>
  </conditionalFormatting>
  <conditionalFormatting sqref="G98:G110">
    <cfRule type="cellIs" dxfId="297" priority="4" operator="equal">
      <formula>"N/T"</formula>
    </cfRule>
    <cfRule type="cellIs" dxfId="296" priority="5" operator="equal">
      <formula>"B"</formula>
    </cfRule>
    <cfRule type="cellIs" dxfId="295" priority="6" operator="equal">
      <formula>"A"</formula>
    </cfRule>
    <cfRule type="cellIs" dxfId="294" priority="7" operator="equal">
      <formula>"S"</formula>
    </cfRule>
  </conditionalFormatting>
  <conditionalFormatting sqref="F98:F110">
    <cfRule type="cellIs" dxfId="293" priority="1" operator="equal">
      <formula>"중복"</formula>
    </cfRule>
  </conditionalFormatting>
  <dataValidations count="2">
    <dataValidation type="list" allowBlank="1" showInputMessage="1" showErrorMessage="1" sqref="F4:F102" xr:uid="{FF2D07CE-049E-4AFE-8182-2A14CB1A7B9A}">
      <formula1>"미처리, JIRA 등록, 버그아님, 재현불가, NextUpdate,중복,본섭수정"</formula1>
    </dataValidation>
    <dataValidation type="list" allowBlank="1" showInputMessage="1" showErrorMessage="1" sqref="G4:G102" xr:uid="{F07929A1-70AD-446A-8672-12FF9881027E}">
      <formula1>"N/T,S,A,B"</formula1>
    </dataValidation>
  </dataValidations>
  <hyperlinks>
    <hyperlink ref="H8" r:id="rId1" xr:uid="{E7ED7310-3952-4215-B759-C17E5F3C23A5}"/>
    <hyperlink ref="H5" r:id="rId2" xr:uid="{2CA8F3A4-7455-47E7-8D56-23E8B7616864}"/>
    <hyperlink ref="D12" r:id="rId3" display="soocjh@netian.com" xr:uid="{0BD3DB8D-2A88-49C6-BEA2-9CE9DECE9D73}"/>
    <hyperlink ref="H13" r:id="rId4" xr:uid="{50B25E0F-49B8-4118-9231-15C09820D10A}"/>
    <hyperlink ref="C5" r:id="rId5" xr:uid="{C50ED116-A5FC-44F6-B751-15E28904D86F}"/>
    <hyperlink ref="C6" r:id="rId6" xr:uid="{1764D49D-593C-4F1E-8C1D-A0847B83B5DD}"/>
    <hyperlink ref="C7" r:id="rId7" xr:uid="{99DCE400-FA6C-4DD4-A458-6927237AD6DC}"/>
    <hyperlink ref="C10" r:id="rId8" xr:uid="{988AC048-F6C9-418D-BDD1-08FF736C3902}"/>
    <hyperlink ref="C12" r:id="rId9" xr:uid="{8F1C2720-AE43-4996-94DE-F65F03C7A106}"/>
    <hyperlink ref="H12" r:id="rId10" xr:uid="{0571C914-3DE0-49E1-9E48-E754C0001B32}"/>
    <hyperlink ref="H9" r:id="rId11" xr:uid="{26D5EB4E-FC70-4898-B14A-FCE57FBB81F0}"/>
    <hyperlink ref="H6" r:id="rId12" xr:uid="{F0A2489A-AE9D-4F6D-B41E-433EA466A859}"/>
    <hyperlink ref="C33" r:id="rId13" xr:uid="{9E11ABF0-64A0-4AA5-8370-DD8C6AC31D35}"/>
    <hyperlink ref="C34" r:id="rId14" xr:uid="{5D080390-D89E-433B-A315-F281F031FD8B}"/>
    <hyperlink ref="C35" r:id="rId15" xr:uid="{32134A51-F1CF-4427-872D-691088508AE0}"/>
    <hyperlink ref="H16" r:id="rId16" xr:uid="{67E81EC9-0B14-4E2A-9B7D-82799CC83E04}"/>
    <hyperlink ref="H24" r:id="rId17" xr:uid="{3C954D32-412B-4780-B8D9-56D5C4B672E1}"/>
    <hyperlink ref="H27" r:id="rId18" xr:uid="{16C85860-EEE3-46F8-B3EA-4F5497753533}"/>
    <hyperlink ref="H15" r:id="rId19" xr:uid="{BF7E579D-FD83-4099-ACB7-D8691E916FA2}"/>
    <hyperlink ref="H11" r:id="rId20" xr:uid="{AFC9CB50-4526-4889-9D7E-1C2109AE891F}"/>
    <hyperlink ref="H23" r:id="rId21" xr:uid="{94D2E3FD-33FD-4212-A203-88D74D209AFE}"/>
    <hyperlink ref="H32" r:id="rId22" xr:uid="{41BE7DB5-7D2D-4663-8AC6-0A79B5F4C222}"/>
    <hyperlink ref="H56" r:id="rId23" xr:uid="{0C4B134B-FE12-4DE1-B8B7-C8E79466299A}"/>
    <hyperlink ref="H34" r:id="rId24" xr:uid="{A50D9BDC-C419-48F8-9593-616A9A0DD28F}"/>
    <hyperlink ref="H39" r:id="rId25" xr:uid="{AE00BF6C-62DE-43EB-8139-63790DB3CABC}"/>
    <hyperlink ref="H42" r:id="rId26" xr:uid="{5DEFE9B5-77A7-4CC4-B5FF-5DBDCFA77E4C}"/>
    <hyperlink ref="H46" r:id="rId27" xr:uid="{E2BF9982-0237-4528-8D44-DF6DB7E0F301}"/>
    <hyperlink ref="H53" r:id="rId28" xr:uid="{F6F89F42-81AF-46A5-9184-25128AACFC96}"/>
    <hyperlink ref="H48" r:id="rId29" xr:uid="{38C38DAA-8825-4677-A2D9-C593FE25B339}"/>
    <hyperlink ref="H21" r:id="rId30" xr:uid="{B8166449-8680-478E-AE09-B1C3FD3C8F69}"/>
    <hyperlink ref="H22" r:id="rId31" xr:uid="{EF9E53DA-C3A5-4BAC-BCFE-5D758392CD91}"/>
    <hyperlink ref="H55" r:id="rId32" xr:uid="{0871186A-BDB7-4AFF-AF03-5556AFF12038}"/>
    <hyperlink ref="H35" r:id="rId33" xr:uid="{3D069580-6DDB-4326-89FB-F80B8A3FCA9C}"/>
    <hyperlink ref="H41" r:id="rId34" xr:uid="{78DADC86-803C-4472-88D0-8E25AEFC8AC9}"/>
    <hyperlink ref="H31" r:id="rId35" xr:uid="{411E170A-D538-469C-B616-3CA2F3731F1D}"/>
    <hyperlink ref="H19" r:id="rId36" xr:uid="{FE791F24-9EDB-454D-8ED0-AE1A1D1E75C7}"/>
    <hyperlink ref="H38" r:id="rId37" xr:uid="{A5680823-828C-4D51-97FB-D1A14CABC18D}"/>
    <hyperlink ref="H37" r:id="rId38" xr:uid="{FAC086E5-CC0B-4E9D-96D0-0AFB84855383}"/>
    <hyperlink ref="H45" r:id="rId39" xr:uid="{94E84999-98B5-4E29-BC24-538DC4D9BC8C}"/>
    <hyperlink ref="H52" r:id="rId40" xr:uid="{302F20C2-C4F2-4F96-9DF4-53C86163173C}"/>
    <hyperlink ref="H44" r:id="rId41" xr:uid="{D6C4B63A-4AB7-41A3-B567-DF53A1AC5DD2}"/>
    <hyperlink ref="H51" r:id="rId42" xr:uid="{102FB709-1454-43E3-A96A-EBA64C3DB8BE}"/>
    <hyperlink ref="H58" r:id="rId43" xr:uid="{3F5C4AED-C7D7-4357-8E83-8857870B0A6C}"/>
    <hyperlink ref="H47" r:id="rId44" xr:uid="{9744D461-4393-4A21-924C-015C21395C5D}"/>
    <hyperlink ref="H59" r:id="rId45" xr:uid="{F947FB38-9C42-488C-8F9D-4819FD7C4032}"/>
    <hyperlink ref="H67" r:id="rId46" xr:uid="{7722B260-9A9A-43F9-A28C-B0C4FBF1A748}"/>
    <hyperlink ref="H66" r:id="rId47" xr:uid="{1BFFF2F8-10A2-4ADA-8C7E-E971BD85CF29}"/>
    <hyperlink ref="H60" r:id="rId48" xr:uid="{81F75395-7068-42DE-B9D4-DADF18BBB5EC}"/>
    <hyperlink ref="H64" r:id="rId49" xr:uid="{DAF99F67-2729-4C33-89A2-068A09A1C09E}"/>
    <hyperlink ref="H74" r:id="rId50" xr:uid="{0187B18A-CAB1-4CCE-8FD3-BB42F2CD8F23}"/>
    <hyperlink ref="H68" r:id="rId51" xr:uid="{119EC533-2208-49FB-B523-A6E1853673BF}"/>
    <hyperlink ref="H75" r:id="rId52" xr:uid="{28EC7BBE-7E70-45D1-A1EF-93D27FF9C6A0}"/>
    <hyperlink ref="H73" r:id="rId53" xr:uid="{6F5D6398-B470-41D2-97AE-737A39BEF9BE}"/>
    <hyperlink ref="H81" r:id="rId54" xr:uid="{B4F9BD92-C7E8-4C35-AD08-B00092AD60CA}"/>
    <hyperlink ref="H63" r:id="rId55" xr:uid="{5E4EA2B6-B593-4F87-AC86-E8F280258C01}"/>
    <hyperlink ref="H7" r:id="rId56" xr:uid="{0E92E1CE-9ECF-4932-8EED-2F09C3E9C57F}"/>
    <hyperlink ref="C95" r:id="rId57" xr:uid="{453FC457-8CC2-467F-8401-6929160BD43E}"/>
    <hyperlink ref="C96" r:id="rId58" xr:uid="{715FC54B-2E30-4A46-A6F6-ABB69F6138D5}"/>
    <hyperlink ref="C97" r:id="rId59" xr:uid="{6767A95A-F308-484A-83C3-2AFDFB8EC321}"/>
    <hyperlink ref="C98" r:id="rId60" xr:uid="{FF9CDA96-A2A9-4857-829E-D87BBA3BBC1D}"/>
    <hyperlink ref="H86" r:id="rId61" xr:uid="{09A972CB-9A89-4E92-A197-CABC9E9DCE43}"/>
    <hyperlink ref="H82" r:id="rId62" xr:uid="{4C8D0267-050D-4E76-A83C-A7BDB25FB1BE}"/>
    <hyperlink ref="H88" r:id="rId63" xr:uid="{AB1D4A8C-628B-4E33-B04F-F518DFDDA1DA}"/>
    <hyperlink ref="H97" r:id="rId64" xr:uid="{53A18C5D-370C-4B05-BE63-BC9DC1DC28D2}"/>
    <hyperlink ref="H98" r:id="rId65" xr:uid="{B3ADC582-E986-4282-8B30-01377C2FBC54}"/>
    <hyperlink ref="H83" r:id="rId66" xr:uid="{A15B2DA2-3460-406A-903B-FF73C173E114}"/>
    <hyperlink ref="H92" r:id="rId67" xr:uid="{61DD5350-E82F-4DC6-9E5F-C61D65919701}"/>
    <hyperlink ref="H91" r:id="rId68" xr:uid="{1818B5AD-31CC-4787-AD12-5CE8386D01AC}"/>
    <hyperlink ref="H62" r:id="rId69" xr:uid="{AFBC77E1-5101-4FFB-9E99-9132A130FA45}"/>
    <hyperlink ref="H43" r:id="rId70" xr:uid="{D24F8A45-D202-433D-8159-BD2A732FC90B}"/>
    <hyperlink ref="H57" r:id="rId71" xr:uid="{E3EAEAD1-92C1-4C4B-9D42-917A33C9DA99}"/>
    <hyperlink ref="H87" r:id="rId72" xr:uid="{E3EC766D-29A3-4CBC-A962-C1FBDC2A7696}"/>
    <hyperlink ref="H50" r:id="rId73" xr:uid="{8A04FE46-AFFC-4A48-AA1B-CB7612A76DAB}"/>
    <hyperlink ref="H36" r:id="rId74" xr:uid="{F5F88959-1D02-4E57-A90D-28FFD3ECBD03}"/>
    <hyperlink ref="H94" r:id="rId75" xr:uid="{3D93BA9B-78B8-4DA6-A2B0-D6C09C651456}"/>
    <hyperlink ref="H76" r:id="rId76" xr:uid="{93929616-3B17-45A2-BFCC-F221D8CDDB69}"/>
    <hyperlink ref="H14" r:id="rId77" xr:uid="{A40606B4-84EC-4B3E-ABDE-1529B943C59E}"/>
    <hyperlink ref="H54" r:id="rId78" xr:uid="{D7209D88-3FCD-47E2-8451-741B0C7E0557}"/>
    <hyperlink ref="H40" r:id="rId79" xr:uid="{3778FD84-7969-4E75-A550-DE0D49F8A089}"/>
  </hyperlinks>
  <pageMargins left="0.7" right="0.7" top="0.75" bottom="0.75" header="0.3" footer="0.3"/>
  <pageSetup paperSize="9" orientation="portrait" r:id="rId80"/>
  <drawing r:id="rId8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50E4-B722-4671-9F11-64D15C79A76A}">
  <sheetPr codeName="Sheet13"/>
  <dimension ref="A2:S275"/>
  <sheetViews>
    <sheetView showGridLines="0" tabSelected="1" topLeftCell="A19" zoomScaleNormal="100" workbookViewId="0">
      <selection activeCell="R37" sqref="R37"/>
    </sheetView>
  </sheetViews>
  <sheetFormatPr baseColWidth="10" defaultColWidth="9" defaultRowHeight="14"/>
  <cols>
    <col min="1" max="1" width="3.6640625" style="17" customWidth="1"/>
    <col min="2" max="2" width="2.6640625" style="17" customWidth="1"/>
    <col min="3" max="3" width="25.83203125" style="18" customWidth="1"/>
    <col min="4" max="4" width="9.1640625" style="18" customWidth="1"/>
    <col min="5" max="5" width="12.33203125" style="18" customWidth="1"/>
    <col min="6" max="6" width="16.83203125" style="18" customWidth="1"/>
    <col min="7" max="7" width="10.6640625" style="18" customWidth="1"/>
    <col min="8" max="8" width="10.1640625" style="19" customWidth="1"/>
    <col min="9" max="9" width="9" style="17"/>
    <col min="10" max="10" width="10" style="17" customWidth="1"/>
    <col min="11" max="11" width="15" style="17" customWidth="1"/>
    <col min="12" max="12" width="12.6640625" style="17" bestFit="1" customWidth="1"/>
    <col min="13" max="13" width="11.5" style="17" bestFit="1" customWidth="1"/>
    <col min="14" max="14" width="2.6640625" style="17" customWidth="1"/>
    <col min="15" max="15" width="3.6640625" style="17" customWidth="1"/>
    <col min="16" max="19" width="9" style="17"/>
    <col min="20" max="20" width="11" style="17" customWidth="1"/>
    <col min="21" max="16384" width="9" style="17"/>
  </cols>
  <sheetData>
    <row r="2" spans="2:19" ht="12" customHeight="1">
      <c r="B2" s="170" t="s">
        <v>463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</row>
    <row r="3" spans="2:19" ht="12" customHeight="1"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</row>
    <row r="4" spans="2:19" ht="12" customHeight="1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</row>
    <row r="5" spans="2:19" ht="12" customHeight="1"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</row>
    <row r="6" spans="2:19" ht="12" customHeight="1"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</row>
    <row r="7" spans="2:19" ht="12" customHeight="1"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Q7" s="17" t="s">
        <v>464</v>
      </c>
      <c r="S7" s="17" t="s">
        <v>723</v>
      </c>
    </row>
    <row r="8" spans="2:19" ht="12" customHeight="1"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Q8" s="17" t="s">
        <v>465</v>
      </c>
    </row>
    <row r="9" spans="2:19" ht="12" customHeight="1"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Q9" s="17" t="s">
        <v>466</v>
      </c>
    </row>
    <row r="10" spans="2:19" ht="12" customHeight="1"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Q10" s="17" t="s">
        <v>467</v>
      </c>
    </row>
    <row r="11" spans="2:19" ht="12" customHeight="1"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Q11" s="17" t="s">
        <v>468</v>
      </c>
    </row>
    <row r="12" spans="2:19" ht="12" customHeight="1"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</row>
    <row r="13" spans="2:19" ht="12" customHeight="1"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</row>
    <row r="14" spans="2:19" ht="12" customHeight="1"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</row>
    <row r="15" spans="2:19" ht="12" customHeight="1"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</row>
    <row r="16" spans="2:19" ht="12" customHeight="1"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</row>
    <row r="17" spans="1:15" ht="12" customHeight="1"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</row>
    <row r="18" spans="1:15" ht="12" customHeight="1"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</row>
    <row r="19" spans="1:15" ht="12" customHeight="1"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</row>
    <row r="20" spans="1:15" ht="12" customHeight="1" thickBot="1"/>
    <row r="21" spans="1:15" ht="12" customHeight="1" thickTop="1">
      <c r="B21" s="20"/>
      <c r="C21" s="21"/>
      <c r="D21" s="21"/>
      <c r="E21" s="21"/>
      <c r="F21" s="21"/>
      <c r="G21" s="21"/>
      <c r="H21" s="22"/>
      <c r="I21" s="23"/>
      <c r="J21" s="23"/>
      <c r="K21" s="23"/>
      <c r="L21" s="23"/>
      <c r="M21" s="23"/>
      <c r="N21" s="24"/>
    </row>
    <row r="22" spans="1:15" ht="12" customHeight="1">
      <c r="B22" s="25"/>
      <c r="C22" s="158" t="s">
        <v>469</v>
      </c>
      <c r="D22" s="159"/>
      <c r="E22" s="159"/>
      <c r="F22" s="159"/>
      <c r="G22" s="159"/>
      <c r="H22" s="159"/>
      <c r="I22" s="159"/>
      <c r="J22" s="159"/>
      <c r="K22" s="159"/>
      <c r="L22" s="159"/>
      <c r="M22" s="160"/>
      <c r="N22" s="26"/>
    </row>
    <row r="23" spans="1:15" ht="12" customHeight="1">
      <c r="A23" s="26"/>
      <c r="I23" s="27"/>
      <c r="J23" s="27"/>
      <c r="K23" s="27"/>
      <c r="L23" s="27"/>
      <c r="M23" s="27"/>
      <c r="O23" s="25"/>
    </row>
    <row r="24" spans="1:15" ht="12" customHeight="1">
      <c r="B24" s="28"/>
      <c r="C24" s="161"/>
      <c r="D24" s="161"/>
      <c r="E24" s="161"/>
      <c r="F24" s="161"/>
      <c r="G24" s="161"/>
      <c r="H24" s="161"/>
      <c r="K24" s="29" t="s">
        <v>470</v>
      </c>
      <c r="L24" s="162"/>
      <c r="M24" s="163"/>
      <c r="N24" s="26"/>
    </row>
    <row r="25" spans="1:15" ht="12" customHeight="1">
      <c r="A25" s="26"/>
      <c r="I25" s="27"/>
      <c r="J25" s="27"/>
      <c r="K25" s="27"/>
      <c r="L25" s="27"/>
      <c r="M25" s="27"/>
      <c r="O25" s="25"/>
    </row>
    <row r="26" spans="1:15" ht="12" customHeight="1">
      <c r="A26" s="26"/>
      <c r="C26" s="164" t="s">
        <v>471</v>
      </c>
      <c r="D26" s="164"/>
      <c r="E26" s="164" t="s">
        <v>472</v>
      </c>
      <c r="F26" s="164"/>
      <c r="G26" s="164"/>
      <c r="H26" s="165" t="s">
        <v>473</v>
      </c>
      <c r="I26" s="165"/>
      <c r="J26" s="165"/>
      <c r="K26" s="166" t="s">
        <v>474</v>
      </c>
      <c r="L26" s="166"/>
      <c r="M26" s="167"/>
      <c r="O26" s="25"/>
    </row>
    <row r="27" spans="1:15" ht="12" customHeight="1">
      <c r="A27" s="26"/>
      <c r="C27" s="164"/>
      <c r="D27" s="164"/>
      <c r="E27" s="164"/>
      <c r="F27" s="164"/>
      <c r="G27" s="164"/>
      <c r="H27" s="30" t="s">
        <v>475</v>
      </c>
      <c r="I27" s="30" t="s">
        <v>728</v>
      </c>
      <c r="J27" s="30" t="s">
        <v>727</v>
      </c>
      <c r="K27" s="168"/>
      <c r="L27" s="168"/>
      <c r="M27" s="169"/>
      <c r="O27" s="25"/>
    </row>
    <row r="28" spans="1:15" ht="12" customHeight="1">
      <c r="A28" s="26"/>
      <c r="C28" s="129" t="s">
        <v>478</v>
      </c>
      <c r="D28" s="130"/>
      <c r="E28" s="131" t="str">
        <f ca="1">우테랭크!P2</f>
        <v>defasft</v>
      </c>
      <c r="F28" s="132"/>
      <c r="G28" s="133"/>
      <c r="H28" s="31">
        <f ca="1">우테랭크!R2</f>
        <v>0</v>
      </c>
      <c r="I28" s="31">
        <v>0</v>
      </c>
      <c r="J28" s="31">
        <f ca="1">우테랭크!T2</f>
        <v>32</v>
      </c>
      <c r="K28" s="126">
        <f ca="1">우테랭크!Q2</f>
        <v>32</v>
      </c>
      <c r="L28" s="127"/>
      <c r="M28" s="128"/>
      <c r="O28" s="25"/>
    </row>
    <row r="29" spans="1:15" ht="12" customHeight="1">
      <c r="A29" s="26"/>
      <c r="C29" s="134" t="s">
        <v>479</v>
      </c>
      <c r="D29" s="134"/>
      <c r="E29" s="131" t="str">
        <f ca="1">우테랭크!P3</f>
        <v>cocoyaa</v>
      </c>
      <c r="F29" s="132"/>
      <c r="G29" s="133"/>
      <c r="H29" s="31">
        <f ca="1">우테랭크!R3</f>
        <v>0</v>
      </c>
      <c r="I29" s="31">
        <v>2</v>
      </c>
      <c r="J29" s="31">
        <f ca="1">우테랭크!T3</f>
        <v>1</v>
      </c>
      <c r="K29" s="126">
        <f ca="1">우테랭크!Q3</f>
        <v>7</v>
      </c>
      <c r="L29" s="127"/>
      <c r="M29" s="128"/>
      <c r="O29" s="25"/>
    </row>
    <row r="30" spans="1:15" ht="12" customHeight="1">
      <c r="A30" s="26"/>
      <c r="C30" s="134" t="s">
        <v>480</v>
      </c>
      <c r="D30" s="134"/>
      <c r="E30" s="131" t="str">
        <f ca="1">우테랭크!P4</f>
        <v>ausido64</v>
      </c>
      <c r="F30" s="132"/>
      <c r="G30" s="133"/>
      <c r="H30" s="31">
        <f ca="1">우테랭크!R4</f>
        <v>0</v>
      </c>
      <c r="I30" s="31">
        <v>0</v>
      </c>
      <c r="J30" s="31">
        <f ca="1">우테랭크!T4</f>
        <v>5</v>
      </c>
      <c r="K30" s="126">
        <f ca="1">우테랭크!Q4</f>
        <v>5</v>
      </c>
      <c r="L30" s="127"/>
      <c r="M30" s="128"/>
      <c r="O30" s="25"/>
    </row>
    <row r="31" spans="1:15" ht="12" customHeight="1">
      <c r="A31" s="26"/>
      <c r="C31" s="154" t="s">
        <v>481</v>
      </c>
      <c r="D31" s="155"/>
      <c r="E31" s="131" t="str">
        <f ca="1">우테랭크!P5</f>
        <v>sksh1017@empal.com</v>
      </c>
      <c r="F31" s="132"/>
      <c r="G31" s="133"/>
      <c r="H31" s="31">
        <f ca="1">우테랭크!R5</f>
        <v>0</v>
      </c>
      <c r="I31" s="31">
        <v>0</v>
      </c>
      <c r="J31" s="31">
        <f ca="1">우테랭크!T5</f>
        <v>4</v>
      </c>
      <c r="K31" s="126">
        <f ca="1">우테랭크!Q5</f>
        <v>4</v>
      </c>
      <c r="L31" s="127"/>
      <c r="M31" s="128"/>
      <c r="O31" s="25"/>
    </row>
    <row r="32" spans="1:15" ht="12" customHeight="1">
      <c r="A32" s="26"/>
      <c r="C32" s="134" t="s">
        <v>482</v>
      </c>
      <c r="D32" s="134"/>
      <c r="E32" s="131" t="str">
        <f ca="1">우테랭크!P6</f>
        <v>mucocool12</v>
      </c>
      <c r="F32" s="132"/>
      <c r="G32" s="133"/>
      <c r="H32" s="31">
        <f ca="1">우테랭크!R6</f>
        <v>0</v>
      </c>
      <c r="I32" s="31">
        <v>0</v>
      </c>
      <c r="J32" s="31">
        <f ca="1">우테랭크!T6</f>
        <v>3</v>
      </c>
      <c r="K32" s="126">
        <f ca="1">우테랭크!Q6</f>
        <v>3</v>
      </c>
      <c r="L32" s="127"/>
      <c r="M32" s="128"/>
      <c r="O32" s="25"/>
    </row>
    <row r="33" spans="1:15" ht="12" customHeight="1">
      <c r="A33" s="26"/>
      <c r="C33" s="134" t="s">
        <v>483</v>
      </c>
      <c r="D33" s="134"/>
      <c r="E33" s="131" t="str">
        <f ca="1">우테랭크!P7</f>
        <v>rlaghks1001</v>
      </c>
      <c r="F33" s="132"/>
      <c r="G33" s="133"/>
      <c r="H33" s="31">
        <f ca="1">우테랭크!R7</f>
        <v>0</v>
      </c>
      <c r="I33" s="31">
        <v>1</v>
      </c>
      <c r="J33" s="31">
        <f ca="1">우테랭크!T7</f>
        <v>0</v>
      </c>
      <c r="K33" s="126">
        <f ca="1">우테랭크!Q7</f>
        <v>3</v>
      </c>
      <c r="L33" s="127"/>
      <c r="M33" s="128"/>
      <c r="O33" s="25"/>
    </row>
    <row r="34" spans="1:15" ht="12" customHeight="1">
      <c r="A34" s="26"/>
      <c r="C34" s="134" t="s">
        <v>484</v>
      </c>
      <c r="D34" s="134"/>
      <c r="E34" s="131" t="str">
        <f ca="1">우테랭크!P8</f>
        <v>kia_lotto@naver.com</v>
      </c>
      <c r="F34" s="132"/>
      <c r="G34" s="133"/>
      <c r="H34" s="31">
        <f ca="1">우테랭크!R8</f>
        <v>0</v>
      </c>
      <c r="I34" s="31">
        <v>0</v>
      </c>
      <c r="J34" s="31">
        <f ca="1">우테랭크!T8</f>
        <v>3</v>
      </c>
      <c r="K34" s="126">
        <f ca="1">우테랭크!Q8</f>
        <v>3</v>
      </c>
      <c r="L34" s="127"/>
      <c r="M34" s="128"/>
      <c r="O34" s="25"/>
    </row>
    <row r="35" spans="1:15" ht="12" customHeight="1">
      <c r="A35" s="26"/>
      <c r="C35" s="134" t="s">
        <v>485</v>
      </c>
      <c r="D35" s="134"/>
      <c r="E35" s="131" t="str">
        <f ca="1">우테랭크!P9</f>
        <v>yoon9272</v>
      </c>
      <c r="F35" s="132"/>
      <c r="G35" s="133"/>
      <c r="H35" s="31">
        <f ca="1">우테랭크!R9</f>
        <v>0</v>
      </c>
      <c r="I35" s="31">
        <v>0</v>
      </c>
      <c r="J35" s="31">
        <f ca="1">우테랭크!T9</f>
        <v>2</v>
      </c>
      <c r="K35" s="126">
        <f ca="1">우테랭크!Q9</f>
        <v>2</v>
      </c>
      <c r="L35" s="127"/>
      <c r="M35" s="128"/>
      <c r="O35" s="25"/>
    </row>
    <row r="36" spans="1:15" ht="12" customHeight="1">
      <c r="A36" s="26"/>
      <c r="C36" s="134" t="s">
        <v>486</v>
      </c>
      <c r="D36" s="134"/>
      <c r="E36" s="131">
        <f ca="1">우테랭크!P10</f>
        <v>20110183</v>
      </c>
      <c r="F36" s="132"/>
      <c r="G36" s="133"/>
      <c r="H36" s="31">
        <f ca="1">우테랭크!R10</f>
        <v>0</v>
      </c>
      <c r="I36" s="31">
        <v>0</v>
      </c>
      <c r="J36" s="31">
        <f ca="1">우테랭크!T10</f>
        <v>2</v>
      </c>
      <c r="K36" s="126">
        <f ca="1">우테랭크!Q10</f>
        <v>2</v>
      </c>
      <c r="L36" s="127"/>
      <c r="M36" s="128"/>
      <c r="O36" s="25"/>
    </row>
    <row r="37" spans="1:15" ht="12" customHeight="1">
      <c r="A37" s="26"/>
      <c r="C37" s="134" t="s">
        <v>487</v>
      </c>
      <c r="D37" s="134"/>
      <c r="E37" s="131" t="str">
        <f ca="1">우테랭크!P11</f>
        <v>sap03069</v>
      </c>
      <c r="F37" s="132"/>
      <c r="G37" s="133"/>
      <c r="H37" s="31">
        <f ca="1">우테랭크!R11</f>
        <v>0</v>
      </c>
      <c r="I37" s="31">
        <v>0</v>
      </c>
      <c r="J37" s="31">
        <f ca="1">우테랭크!T11</f>
        <v>2</v>
      </c>
      <c r="K37" s="126">
        <f ca="1">우테랭크!Q11</f>
        <v>2</v>
      </c>
      <c r="L37" s="127"/>
      <c r="M37" s="128"/>
      <c r="O37" s="25"/>
    </row>
    <row r="38" spans="1:15" ht="12" customHeight="1">
      <c r="A38" s="26"/>
      <c r="C38" s="134" t="s">
        <v>488</v>
      </c>
      <c r="D38" s="134"/>
      <c r="E38" s="131" t="str">
        <f ca="1">우테랭크!P12</f>
        <v>tkdgurwkd456@dltkdgur.co</v>
      </c>
      <c r="F38" s="132"/>
      <c r="G38" s="133"/>
      <c r="H38" s="31">
        <f ca="1">우테랭크!R12</f>
        <v>0</v>
      </c>
      <c r="I38" s="31">
        <v>0</v>
      </c>
      <c r="J38" s="31">
        <f ca="1">우테랭크!T12</f>
        <v>2</v>
      </c>
      <c r="K38" s="126">
        <f ca="1">우테랭크!Q12</f>
        <v>2</v>
      </c>
      <c r="L38" s="127"/>
      <c r="M38" s="128"/>
      <c r="O38" s="25"/>
    </row>
    <row r="39" spans="1:15" ht="12" customHeight="1">
      <c r="A39" s="26"/>
      <c r="C39" s="134" t="s">
        <v>489</v>
      </c>
      <c r="D39" s="134"/>
      <c r="E39" s="131" t="str">
        <f ca="1">우테랭크!P13</f>
        <v>hansegye</v>
      </c>
      <c r="F39" s="132"/>
      <c r="G39" s="133"/>
      <c r="H39" s="31">
        <f ca="1">우테랭크!R13</f>
        <v>0</v>
      </c>
      <c r="I39" s="31">
        <v>0</v>
      </c>
      <c r="J39" s="31">
        <f ca="1">우테랭크!T13</f>
        <v>2</v>
      </c>
      <c r="K39" s="126">
        <f ca="1">우테랭크!Q13</f>
        <v>2</v>
      </c>
      <c r="L39" s="127"/>
      <c r="M39" s="128"/>
      <c r="O39" s="25"/>
    </row>
    <row r="40" spans="1:15" ht="12" customHeight="1">
      <c r="A40" s="26"/>
      <c r="C40" s="134" t="s">
        <v>490</v>
      </c>
      <c r="D40" s="134"/>
      <c r="E40" s="131" t="str">
        <f ca="1">우테랭크!P14</f>
        <v>ksr980321</v>
      </c>
      <c r="F40" s="132"/>
      <c r="G40" s="133"/>
      <c r="H40" s="31">
        <f ca="1">우테랭크!R14</f>
        <v>0</v>
      </c>
      <c r="I40" s="31">
        <v>0</v>
      </c>
      <c r="J40" s="31">
        <f ca="1">우테랭크!T14</f>
        <v>2</v>
      </c>
      <c r="K40" s="126">
        <f ca="1">우테랭크!Q14</f>
        <v>2</v>
      </c>
      <c r="L40" s="127"/>
      <c r="M40" s="128"/>
      <c r="O40" s="25"/>
    </row>
    <row r="41" spans="1:15" ht="12" customHeight="1">
      <c r="A41" s="26"/>
      <c r="C41" s="134" t="s">
        <v>491</v>
      </c>
      <c r="D41" s="134"/>
      <c r="E41" s="131" t="str">
        <f ca="1">우테랭크!P15</f>
        <v>iov4</v>
      </c>
      <c r="F41" s="132"/>
      <c r="G41" s="133"/>
      <c r="H41" s="31">
        <f ca="1">우테랭크!R15</f>
        <v>0</v>
      </c>
      <c r="I41" s="31">
        <v>0</v>
      </c>
      <c r="J41" s="31">
        <f ca="1">우테랭크!T15</f>
        <v>2</v>
      </c>
      <c r="K41" s="126">
        <f ca="1">우테랭크!Q15</f>
        <v>2</v>
      </c>
      <c r="L41" s="127"/>
      <c r="M41" s="128"/>
      <c r="O41" s="25"/>
    </row>
    <row r="42" spans="1:15" ht="12" customHeight="1">
      <c r="A42" s="26"/>
      <c r="C42" s="134" t="s">
        <v>492</v>
      </c>
      <c r="D42" s="134"/>
      <c r="E42" s="131" t="str">
        <f ca="1">우테랭크!P16</f>
        <v>lhk06031</v>
      </c>
      <c r="F42" s="132"/>
      <c r="G42" s="133"/>
      <c r="H42" s="31">
        <f ca="1">우테랭크!R16</f>
        <v>0</v>
      </c>
      <c r="I42" s="31">
        <v>0</v>
      </c>
      <c r="J42" s="31">
        <f ca="1">우테랭크!T16</f>
        <v>2</v>
      </c>
      <c r="K42" s="126">
        <f ca="1">우테랭크!Q16</f>
        <v>2</v>
      </c>
      <c r="L42" s="127"/>
      <c r="M42" s="128"/>
      <c r="O42" s="25"/>
    </row>
    <row r="43" spans="1:15" ht="12" customHeight="1">
      <c r="A43" s="26"/>
      <c r="C43" s="134" t="s">
        <v>493</v>
      </c>
      <c r="D43" s="134"/>
      <c r="E43" s="131" t="str">
        <f ca="1">우테랭크!P17</f>
        <v>rian8549</v>
      </c>
      <c r="F43" s="132"/>
      <c r="G43" s="133"/>
      <c r="H43" s="31">
        <f ca="1">우테랭크!R17</f>
        <v>0</v>
      </c>
      <c r="I43" s="31">
        <v>0</v>
      </c>
      <c r="J43" s="31">
        <f ca="1">우테랭크!T17</f>
        <v>2</v>
      </c>
      <c r="K43" s="126">
        <f ca="1">우테랭크!Q17</f>
        <v>2</v>
      </c>
      <c r="L43" s="127"/>
      <c r="M43" s="128"/>
      <c r="O43" s="25"/>
    </row>
    <row r="44" spans="1:15" ht="12" customHeight="1">
      <c r="A44" s="26"/>
      <c r="C44" s="134" t="s">
        <v>494</v>
      </c>
      <c r="D44" s="134"/>
      <c r="E44" s="131" t="str">
        <f ca="1">우테랭크!P18</f>
        <v>akdlxl8789@naver.com</v>
      </c>
      <c r="F44" s="132"/>
      <c r="G44" s="133"/>
      <c r="H44" s="31">
        <f ca="1">우테랭크!R18</f>
        <v>0</v>
      </c>
      <c r="I44" s="31">
        <v>0</v>
      </c>
      <c r="J44" s="31">
        <f ca="1">우테랭크!T18</f>
        <v>1</v>
      </c>
      <c r="K44" s="126">
        <f ca="1">우테랭크!Q18</f>
        <v>1</v>
      </c>
      <c r="L44" s="127"/>
      <c r="M44" s="128"/>
      <c r="O44" s="25"/>
    </row>
    <row r="45" spans="1:15">
      <c r="A45" s="26"/>
      <c r="C45" s="134" t="s">
        <v>495</v>
      </c>
      <c r="D45" s="134"/>
      <c r="E45" s="131" t="str">
        <f ca="1">우테랭크!P19</f>
        <v>kjy1927@cnol.com</v>
      </c>
      <c r="F45" s="132"/>
      <c r="G45" s="133"/>
      <c r="H45" s="31">
        <f ca="1">우테랭크!R19</f>
        <v>0</v>
      </c>
      <c r="I45" s="31">
        <v>0</v>
      </c>
      <c r="J45" s="31">
        <f ca="1">우테랭크!T19</f>
        <v>1</v>
      </c>
      <c r="K45" s="126">
        <f ca="1">우테랭크!Q19</f>
        <v>1</v>
      </c>
      <c r="L45" s="127"/>
      <c r="M45" s="128"/>
      <c r="O45" s="25"/>
    </row>
    <row r="46" spans="1:15">
      <c r="A46" s="26"/>
      <c r="C46" s="134" t="s">
        <v>496</v>
      </c>
      <c r="D46" s="134"/>
      <c r="E46" s="131" t="str">
        <f ca="1">우테랭크!P20</f>
        <v>dmsqlrrkql</v>
      </c>
      <c r="F46" s="132"/>
      <c r="G46" s="133"/>
      <c r="H46" s="31">
        <f ca="1">우테랭크!R20</f>
        <v>0</v>
      </c>
      <c r="I46" s="31">
        <v>0</v>
      </c>
      <c r="J46" s="31">
        <f ca="1">우테랭크!T20</f>
        <v>1</v>
      </c>
      <c r="K46" s="126">
        <f ca="1">우테랭크!Q20</f>
        <v>1</v>
      </c>
      <c r="L46" s="127"/>
      <c r="M46" s="128"/>
      <c r="O46" s="25"/>
    </row>
    <row r="47" spans="1:15">
      <c r="A47" s="26"/>
      <c r="C47" s="134" t="s">
        <v>497</v>
      </c>
      <c r="D47" s="134"/>
      <c r="E47" s="131" t="str">
        <f ca="1">우테랭크!P21</f>
        <v>rlawlsdn322@naver.com</v>
      </c>
      <c r="F47" s="132"/>
      <c r="G47" s="133"/>
      <c r="H47" s="31">
        <f ca="1">우테랭크!R21</f>
        <v>0</v>
      </c>
      <c r="I47" s="31">
        <v>0</v>
      </c>
      <c r="J47" s="31">
        <f ca="1">우테랭크!T21</f>
        <v>1</v>
      </c>
      <c r="K47" s="126">
        <f ca="1">우테랭크!Q21</f>
        <v>1</v>
      </c>
      <c r="L47" s="127"/>
      <c r="M47" s="128"/>
      <c r="O47" s="25"/>
    </row>
    <row r="48" spans="1:15">
      <c r="A48" s="26"/>
      <c r="C48" s="134" t="s">
        <v>498</v>
      </c>
      <c r="D48" s="134"/>
      <c r="E48" s="131" t="str">
        <f ca="1">우테랭크!P22</f>
        <v>chiu0202</v>
      </c>
      <c r="F48" s="132"/>
      <c r="G48" s="133"/>
      <c r="H48" s="31">
        <f ca="1">우테랭크!R22</f>
        <v>0</v>
      </c>
      <c r="I48" s="31">
        <v>0</v>
      </c>
      <c r="J48" s="31">
        <f ca="1">우테랭크!T22</f>
        <v>1</v>
      </c>
      <c r="K48" s="126">
        <f ca="1">우테랭크!Q22</f>
        <v>1</v>
      </c>
      <c r="L48" s="127"/>
      <c r="M48" s="128"/>
      <c r="O48" s="25"/>
    </row>
    <row r="49" spans="1:15">
      <c r="A49" s="26"/>
      <c r="C49" s="134" t="s">
        <v>499</v>
      </c>
      <c r="D49" s="134"/>
      <c r="E49" s="131" t="str">
        <f ca="1">우테랭크!P23</f>
        <v>youdongho</v>
      </c>
      <c r="F49" s="132"/>
      <c r="G49" s="133"/>
      <c r="H49" s="31">
        <f ca="1">우테랭크!R23</f>
        <v>0</v>
      </c>
      <c r="I49" s="31">
        <v>0</v>
      </c>
      <c r="J49" s="31">
        <f ca="1">우테랭크!T23</f>
        <v>1</v>
      </c>
      <c r="K49" s="126">
        <f ca="1">우테랭크!Q23</f>
        <v>1</v>
      </c>
      <c r="L49" s="127"/>
      <c r="M49" s="128"/>
      <c r="O49" s="25"/>
    </row>
    <row r="50" spans="1:15">
      <c r="A50" s="26"/>
      <c r="C50" s="134" t="s">
        <v>500</v>
      </c>
      <c r="D50" s="134"/>
      <c r="E50" s="131" t="str">
        <f ca="1">우테랭크!P24</f>
        <v>gkswldn151@z.com</v>
      </c>
      <c r="F50" s="132"/>
      <c r="G50" s="133"/>
      <c r="H50" s="31">
        <f ca="1">우테랭크!R24</f>
        <v>0</v>
      </c>
      <c r="I50" s="31">
        <v>0</v>
      </c>
      <c r="J50" s="31">
        <f ca="1">우테랭크!T24</f>
        <v>1</v>
      </c>
      <c r="K50" s="126">
        <f ca="1">우테랭크!Q24</f>
        <v>1</v>
      </c>
      <c r="L50" s="127"/>
      <c r="M50" s="128"/>
      <c r="O50" s="25"/>
    </row>
    <row r="51" spans="1:15">
      <c r="A51" s="26"/>
      <c r="C51" s="134" t="s">
        <v>501</v>
      </c>
      <c r="D51" s="134"/>
      <c r="E51" s="131" t="str">
        <f ca="1">우테랭크!P25</f>
        <v>catdogkim2816</v>
      </c>
      <c r="F51" s="132"/>
      <c r="G51" s="133"/>
      <c r="H51" s="31">
        <f ca="1">우테랭크!R25</f>
        <v>0</v>
      </c>
      <c r="I51" s="31">
        <v>0</v>
      </c>
      <c r="J51" s="31">
        <f ca="1">우테랭크!T25</f>
        <v>1</v>
      </c>
      <c r="K51" s="126">
        <f ca="1">우테랭크!Q25</f>
        <v>1</v>
      </c>
      <c r="L51" s="127"/>
      <c r="M51" s="128"/>
      <c r="O51" s="25"/>
    </row>
    <row r="52" spans="1:15">
      <c r="A52" s="26"/>
      <c r="C52" s="134" t="s">
        <v>502</v>
      </c>
      <c r="D52" s="134"/>
      <c r="E52" s="131" t="str">
        <f ca="1">우테랭크!P26</f>
        <v>162eksanwl04@naver.com</v>
      </c>
      <c r="F52" s="132"/>
      <c r="G52" s="133"/>
      <c r="H52" s="31">
        <f ca="1">우테랭크!R26</f>
        <v>0</v>
      </c>
      <c r="I52" s="31">
        <v>0</v>
      </c>
      <c r="J52" s="31">
        <f ca="1">우테랭크!T26</f>
        <v>1</v>
      </c>
      <c r="K52" s="126">
        <f ca="1">우테랭크!Q26</f>
        <v>1</v>
      </c>
      <c r="L52" s="127"/>
      <c r="M52" s="128"/>
      <c r="O52" s="25"/>
    </row>
    <row r="53" spans="1:15">
      <c r="A53" s="26"/>
      <c r="C53" s="134" t="s">
        <v>503</v>
      </c>
      <c r="D53" s="134"/>
      <c r="E53" s="131" t="str">
        <f ca="1">우테랭크!P27</f>
        <v>yklan@naver.com</v>
      </c>
      <c r="F53" s="132"/>
      <c r="G53" s="133"/>
      <c r="H53" s="31">
        <f ca="1">우테랭크!R27</f>
        <v>0</v>
      </c>
      <c r="I53" s="31">
        <v>0</v>
      </c>
      <c r="J53" s="31">
        <f ca="1">우테랭크!T27</f>
        <v>1</v>
      </c>
      <c r="K53" s="126">
        <f ca="1">우테랭크!Q27</f>
        <v>1</v>
      </c>
      <c r="L53" s="127"/>
      <c r="M53" s="128"/>
      <c r="O53" s="25"/>
    </row>
    <row r="54" spans="1:15">
      <c r="A54" s="26"/>
      <c r="C54" s="134" t="s">
        <v>504</v>
      </c>
      <c r="D54" s="134"/>
      <c r="E54" s="131" t="str">
        <f ca="1">우테랭크!P28</f>
        <v>ko11206ez4398</v>
      </c>
      <c r="F54" s="132"/>
      <c r="G54" s="133"/>
      <c r="H54" s="31">
        <f ca="1">우테랭크!R28</f>
        <v>0</v>
      </c>
      <c r="I54" s="31">
        <v>0</v>
      </c>
      <c r="J54" s="31">
        <f ca="1">우테랭크!T28</f>
        <v>1</v>
      </c>
      <c r="K54" s="126">
        <f ca="1">우테랭크!Q28</f>
        <v>1</v>
      </c>
      <c r="L54" s="127"/>
      <c r="M54" s="128"/>
      <c r="O54" s="25"/>
    </row>
    <row r="55" spans="1:15">
      <c r="A55" s="26"/>
      <c r="C55" s="134" t="s">
        <v>505</v>
      </c>
      <c r="D55" s="134"/>
      <c r="E55" s="131" t="str">
        <f ca="1">우테랭크!P29</f>
        <v>ikaroshoho</v>
      </c>
      <c r="F55" s="132"/>
      <c r="G55" s="133"/>
      <c r="H55" s="31">
        <f ca="1">우테랭크!R29</f>
        <v>0</v>
      </c>
      <c r="I55" s="31">
        <v>0</v>
      </c>
      <c r="J55" s="31">
        <f ca="1">우테랭크!T29</f>
        <v>1</v>
      </c>
      <c r="K55" s="126">
        <f ca="1">우테랭크!Q29</f>
        <v>1</v>
      </c>
      <c r="L55" s="127"/>
      <c r="M55" s="128"/>
      <c r="O55" s="25"/>
    </row>
    <row r="56" spans="1:15">
      <c r="A56" s="26"/>
      <c r="C56" s="134" t="s">
        <v>506</v>
      </c>
      <c r="D56" s="134"/>
      <c r="E56" s="131" t="str">
        <f ca="1">우테랭크!P30</f>
        <v>shutdown10</v>
      </c>
      <c r="F56" s="132"/>
      <c r="G56" s="133"/>
      <c r="H56" s="31">
        <f ca="1">우테랭크!R30</f>
        <v>0</v>
      </c>
      <c r="I56" s="31">
        <v>0</v>
      </c>
      <c r="J56" s="31">
        <f ca="1">우테랭크!T30</f>
        <v>1</v>
      </c>
      <c r="K56" s="126">
        <f ca="1">우테랭크!Q30</f>
        <v>1</v>
      </c>
      <c r="L56" s="127"/>
      <c r="M56" s="128"/>
      <c r="O56" s="25"/>
    </row>
    <row r="57" spans="1:15">
      <c r="A57" s="26"/>
      <c r="C57" s="134" t="s">
        <v>507</v>
      </c>
      <c r="D57" s="134"/>
      <c r="E57" s="131" t="str">
        <f ca="1">우테랭크!P31</f>
        <v>yura496198</v>
      </c>
      <c r="F57" s="132"/>
      <c r="G57" s="133"/>
      <c r="H57" s="31">
        <f ca="1">우테랭크!R31</f>
        <v>0</v>
      </c>
      <c r="I57" s="31">
        <v>0</v>
      </c>
      <c r="J57" s="31">
        <f ca="1">우테랭크!T31</f>
        <v>1</v>
      </c>
      <c r="K57" s="126">
        <f ca="1">우테랭크!Q31</f>
        <v>1</v>
      </c>
      <c r="L57" s="127"/>
      <c r="M57" s="128"/>
      <c r="O57" s="25"/>
    </row>
    <row r="58" spans="1:15">
      <c r="A58" s="26"/>
      <c r="C58" s="134" t="s">
        <v>508</v>
      </c>
      <c r="D58" s="134"/>
      <c r="E58" s="131" t="str">
        <f ca="1">우테랭크!P32</f>
        <v>lapika</v>
      </c>
      <c r="F58" s="132"/>
      <c r="G58" s="133"/>
      <c r="H58" s="31">
        <f ca="1">우테랭크!R32</f>
        <v>0</v>
      </c>
      <c r="I58" s="31">
        <v>0</v>
      </c>
      <c r="J58" s="31">
        <f ca="1">우테랭크!T32</f>
        <v>1</v>
      </c>
      <c r="K58" s="126">
        <f ca="1">우테랭크!Q32</f>
        <v>1</v>
      </c>
      <c r="L58" s="127"/>
      <c r="M58" s="128"/>
      <c r="O58" s="25"/>
    </row>
    <row r="59" spans="1:15">
      <c r="A59" s="26"/>
      <c r="C59" s="134" t="s">
        <v>509</v>
      </c>
      <c r="D59" s="134"/>
      <c r="E59" s="131" t="str">
        <f ca="1">우테랭크!P33</f>
        <v>taehyunseol@naver.com</v>
      </c>
      <c r="F59" s="132"/>
      <c r="G59" s="133"/>
      <c r="H59" s="31">
        <f ca="1">우테랭크!R33</f>
        <v>0</v>
      </c>
      <c r="I59" s="31">
        <v>0</v>
      </c>
      <c r="J59" s="31">
        <f ca="1">우테랭크!T33</f>
        <v>1</v>
      </c>
      <c r="K59" s="126">
        <f ca="1">우테랭크!Q33</f>
        <v>1</v>
      </c>
      <c r="L59" s="127"/>
      <c r="M59" s="128"/>
      <c r="O59" s="25"/>
    </row>
    <row r="60" spans="1:15">
      <c r="A60" s="26"/>
      <c r="C60" s="134" t="s">
        <v>510</v>
      </c>
      <c r="D60" s="134"/>
      <c r="E60" s="131" t="str">
        <f ca="1">우테랭크!P34</f>
        <v>rlawjddns982@naver.com</v>
      </c>
      <c r="F60" s="132"/>
      <c r="G60" s="133"/>
      <c r="H60" s="31">
        <f ca="1">우테랭크!R34</f>
        <v>0</v>
      </c>
      <c r="I60" s="31">
        <v>0</v>
      </c>
      <c r="J60" s="31">
        <f ca="1">우테랭크!T34</f>
        <v>1</v>
      </c>
      <c r="K60" s="126">
        <f ca="1">우테랭크!Q34</f>
        <v>1</v>
      </c>
      <c r="L60" s="127"/>
      <c r="M60" s="128"/>
      <c r="O60" s="25"/>
    </row>
    <row r="61" spans="1:15">
      <c r="A61" s="26"/>
      <c r="C61" s="134" t="s">
        <v>511</v>
      </c>
      <c r="D61" s="134"/>
      <c r="E61" s="131" t="str">
        <f ca="1">우테랭크!P35</f>
        <v>osw0012aa</v>
      </c>
      <c r="F61" s="132"/>
      <c r="G61" s="133"/>
      <c r="H61" s="31">
        <f ca="1">우테랭크!R35</f>
        <v>0</v>
      </c>
      <c r="I61" s="31">
        <v>0</v>
      </c>
      <c r="J61" s="31">
        <f ca="1">우테랭크!T35</f>
        <v>1</v>
      </c>
      <c r="K61" s="126">
        <f ca="1">우테랭크!Q35</f>
        <v>1</v>
      </c>
      <c r="L61" s="127"/>
      <c r="M61" s="128"/>
      <c r="O61" s="25"/>
    </row>
    <row r="62" spans="1:15">
      <c r="A62" s="26"/>
      <c r="C62" s="134" t="s">
        <v>512</v>
      </c>
      <c r="D62" s="134"/>
      <c r="E62" s="131" t="str">
        <f ca="1">우테랭크!P36</f>
        <v>kyj95429</v>
      </c>
      <c r="F62" s="132"/>
      <c r="G62" s="133"/>
      <c r="H62" s="31">
        <f ca="1">우테랭크!R36</f>
        <v>0</v>
      </c>
      <c r="I62" s="31">
        <v>0</v>
      </c>
      <c r="J62" s="31">
        <f ca="1">우테랭크!T36</f>
        <v>1</v>
      </c>
      <c r="K62" s="126">
        <f ca="1">우테랭크!Q36</f>
        <v>1</v>
      </c>
      <c r="L62" s="127"/>
      <c r="M62" s="128"/>
      <c r="O62" s="25"/>
    </row>
    <row r="63" spans="1:15">
      <c r="A63" s="26"/>
      <c r="C63" s="134" t="s">
        <v>513</v>
      </c>
      <c r="D63" s="134"/>
      <c r="E63" s="131" t="str">
        <f ca="1">우테랭크!P37</f>
        <v>yawool24</v>
      </c>
      <c r="F63" s="132"/>
      <c r="G63" s="133"/>
      <c r="H63" s="31">
        <f ca="1">우테랭크!R37</f>
        <v>0</v>
      </c>
      <c r="I63" s="31">
        <v>0</v>
      </c>
      <c r="J63" s="31">
        <f ca="1">우테랭크!T37</f>
        <v>1</v>
      </c>
      <c r="K63" s="126">
        <f ca="1">우테랭크!Q37</f>
        <v>1</v>
      </c>
      <c r="L63" s="127"/>
      <c r="M63" s="128"/>
      <c r="O63" s="25"/>
    </row>
    <row r="64" spans="1:15">
      <c r="A64" s="26"/>
      <c r="C64" s="134" t="s">
        <v>514</v>
      </c>
      <c r="D64" s="134"/>
      <c r="E64" s="131" t="str">
        <f ca="1">우테랭크!P38</f>
        <v>muni7265</v>
      </c>
      <c r="F64" s="132"/>
      <c r="G64" s="133"/>
      <c r="H64" s="31">
        <f ca="1">우테랭크!R38</f>
        <v>0</v>
      </c>
      <c r="I64" s="31">
        <v>0</v>
      </c>
      <c r="J64" s="31">
        <f ca="1">우테랭크!T38</f>
        <v>1</v>
      </c>
      <c r="K64" s="126">
        <f ca="1">우테랭크!Q38</f>
        <v>1</v>
      </c>
      <c r="L64" s="127"/>
      <c r="M64" s="128"/>
      <c r="O64" s="25"/>
    </row>
    <row r="65" spans="1:15">
      <c r="A65" s="26"/>
      <c r="C65" s="134" t="s">
        <v>515</v>
      </c>
      <c r="D65" s="134"/>
      <c r="E65" s="131" t="str">
        <f ca="1">우테랭크!P39</f>
        <v>astro4913</v>
      </c>
      <c r="F65" s="132"/>
      <c r="G65" s="133"/>
      <c r="H65" s="31">
        <f ca="1">우테랭크!R39</f>
        <v>0</v>
      </c>
      <c r="I65" s="31">
        <v>0</v>
      </c>
      <c r="J65" s="31">
        <f ca="1">우테랭크!T39</f>
        <v>1</v>
      </c>
      <c r="K65" s="126">
        <f ca="1">우테랭크!Q39</f>
        <v>1</v>
      </c>
      <c r="L65" s="127"/>
      <c r="M65" s="128"/>
      <c r="O65" s="25"/>
    </row>
    <row r="66" spans="1:15">
      <c r="A66" s="26"/>
      <c r="C66" s="134" t="s">
        <v>516</v>
      </c>
      <c r="D66" s="134"/>
      <c r="E66" s="131" t="str">
        <f ca="1">우테랭크!P40</f>
        <v>shuhu</v>
      </c>
      <c r="F66" s="132"/>
      <c r="G66" s="133"/>
      <c r="H66" s="31">
        <f ca="1">우테랭크!R40</f>
        <v>0</v>
      </c>
      <c r="I66" s="31">
        <v>0</v>
      </c>
      <c r="J66" s="31">
        <f ca="1">우테랭크!T40</f>
        <v>1</v>
      </c>
      <c r="K66" s="126">
        <f ca="1">우테랭크!Q40</f>
        <v>1</v>
      </c>
      <c r="L66" s="127"/>
      <c r="M66" s="128"/>
      <c r="O66" s="25"/>
    </row>
    <row r="67" spans="1:15">
      <c r="A67" s="26"/>
      <c r="C67" s="134" t="s">
        <v>517</v>
      </c>
      <c r="D67" s="134"/>
      <c r="E67" s="131" t="str">
        <f ca="1">우테랭크!P41</f>
        <v>jingeo</v>
      </c>
      <c r="F67" s="132"/>
      <c r="G67" s="133"/>
      <c r="H67" s="31">
        <f ca="1">우테랭크!R41</f>
        <v>0</v>
      </c>
      <c r="I67" s="31">
        <v>0</v>
      </c>
      <c r="J67" s="31">
        <f ca="1">우테랭크!T41</f>
        <v>1</v>
      </c>
      <c r="K67" s="126">
        <f ca="1">우테랭크!Q41</f>
        <v>1</v>
      </c>
      <c r="L67" s="127"/>
      <c r="M67" s="128"/>
      <c r="O67" s="25"/>
    </row>
    <row r="68" spans="1:15">
      <c r="A68" s="26"/>
      <c r="C68" s="134" t="s">
        <v>518</v>
      </c>
      <c r="D68" s="134"/>
      <c r="E68" s="131" t="str">
        <f ca="1">우테랭크!P42</f>
        <v>cyjvip</v>
      </c>
      <c r="F68" s="132"/>
      <c r="G68" s="133"/>
      <c r="H68" s="31">
        <f ca="1">우테랭크!R42</f>
        <v>0</v>
      </c>
      <c r="I68" s="31">
        <v>0</v>
      </c>
      <c r="J68" s="31">
        <f ca="1">우테랭크!T42</f>
        <v>1</v>
      </c>
      <c r="K68" s="126">
        <f ca="1">우테랭크!Q42</f>
        <v>1</v>
      </c>
      <c r="L68" s="127"/>
      <c r="M68" s="128"/>
      <c r="O68" s="25"/>
    </row>
    <row r="69" spans="1:15">
      <c r="A69" s="26"/>
      <c r="C69" s="134" t="s">
        <v>519</v>
      </c>
      <c r="D69" s="134"/>
      <c r="E69" s="131" t="str">
        <f ca="1">우테랭크!P43</f>
        <v>dalyoung5@naver.com</v>
      </c>
      <c r="F69" s="132"/>
      <c r="G69" s="133"/>
      <c r="H69" s="31">
        <f ca="1">우테랭크!R43</f>
        <v>0</v>
      </c>
      <c r="I69" s="31">
        <v>0</v>
      </c>
      <c r="J69" s="31">
        <f ca="1">우테랭크!T43</f>
        <v>1</v>
      </c>
      <c r="K69" s="126">
        <f ca="1">우테랭크!Q43</f>
        <v>1</v>
      </c>
      <c r="L69" s="127"/>
      <c r="M69" s="128"/>
      <c r="O69" s="25"/>
    </row>
    <row r="70" spans="1:15">
      <c r="A70" s="26"/>
      <c r="C70" s="134" t="s">
        <v>520</v>
      </c>
      <c r="D70" s="134"/>
      <c r="E70" s="131"/>
      <c r="F70" s="132"/>
      <c r="G70" s="133"/>
      <c r="H70" s="31"/>
      <c r="I70" s="31"/>
      <c r="J70" s="31"/>
      <c r="K70" s="126"/>
      <c r="L70" s="127"/>
      <c r="M70" s="128"/>
      <c r="O70" s="25"/>
    </row>
    <row r="71" spans="1:15">
      <c r="A71" s="26"/>
      <c r="C71" s="134" t="s">
        <v>521</v>
      </c>
      <c r="D71" s="134"/>
      <c r="E71" s="131"/>
      <c r="F71" s="132"/>
      <c r="G71" s="133"/>
      <c r="H71" s="31"/>
      <c r="I71" s="31"/>
      <c r="J71" s="31"/>
      <c r="K71" s="126"/>
      <c r="L71" s="127"/>
      <c r="M71" s="128"/>
      <c r="O71" s="25"/>
    </row>
    <row r="72" spans="1:15">
      <c r="A72" s="26"/>
      <c r="C72" s="134" t="s">
        <v>522</v>
      </c>
      <c r="D72" s="134"/>
      <c r="E72" s="131"/>
      <c r="F72" s="132"/>
      <c r="G72" s="133"/>
      <c r="H72" s="31"/>
      <c r="I72" s="31"/>
      <c r="J72" s="31"/>
      <c r="K72" s="126"/>
      <c r="L72" s="127"/>
      <c r="M72" s="128"/>
      <c r="O72" s="25"/>
    </row>
    <row r="73" spans="1:15">
      <c r="A73" s="26"/>
      <c r="C73" s="134" t="s">
        <v>523</v>
      </c>
      <c r="D73" s="134"/>
      <c r="E73" s="131"/>
      <c r="F73" s="132"/>
      <c r="G73" s="133"/>
      <c r="H73" s="31"/>
      <c r="I73" s="31"/>
      <c r="J73" s="31"/>
      <c r="K73" s="126"/>
      <c r="L73" s="127"/>
      <c r="M73" s="128"/>
      <c r="O73" s="25"/>
    </row>
    <row r="74" spans="1:15">
      <c r="A74" s="26"/>
      <c r="C74" s="134" t="s">
        <v>524</v>
      </c>
      <c r="D74" s="134"/>
      <c r="E74" s="131"/>
      <c r="F74" s="132"/>
      <c r="G74" s="133"/>
      <c r="H74" s="51"/>
      <c r="I74" s="51"/>
      <c r="J74" s="31"/>
      <c r="K74" s="126"/>
      <c r="L74" s="127"/>
      <c r="M74" s="128"/>
      <c r="O74" s="25"/>
    </row>
    <row r="75" spans="1:15">
      <c r="A75" s="26"/>
      <c r="C75" s="134" t="s">
        <v>525</v>
      </c>
      <c r="D75" s="134"/>
      <c r="E75" s="131"/>
      <c r="F75" s="132"/>
      <c r="G75" s="133"/>
      <c r="H75" s="31"/>
      <c r="I75" s="31"/>
      <c r="J75" s="31"/>
      <c r="K75" s="126"/>
      <c r="L75" s="127"/>
      <c r="M75" s="128"/>
      <c r="O75" s="25"/>
    </row>
    <row r="76" spans="1:15">
      <c r="A76" s="26"/>
      <c r="C76" s="134" t="s">
        <v>526</v>
      </c>
      <c r="D76" s="134"/>
      <c r="E76" s="131"/>
      <c r="F76" s="132"/>
      <c r="G76" s="133"/>
      <c r="H76" s="31"/>
      <c r="I76" s="31"/>
      <c r="J76" s="31"/>
      <c r="K76" s="126"/>
      <c r="L76" s="127"/>
      <c r="M76" s="128"/>
      <c r="O76" s="25"/>
    </row>
    <row r="77" spans="1:15">
      <c r="A77" s="26"/>
      <c r="C77" s="134" t="s">
        <v>527</v>
      </c>
      <c r="D77" s="134"/>
      <c r="E77" s="131"/>
      <c r="F77" s="132"/>
      <c r="G77" s="133"/>
      <c r="H77" s="31"/>
      <c r="I77" s="31"/>
      <c r="J77" s="31"/>
      <c r="K77" s="126"/>
      <c r="L77" s="127"/>
      <c r="M77" s="128"/>
      <c r="O77" s="25"/>
    </row>
    <row r="78" spans="1:15">
      <c r="A78" s="26"/>
      <c r="C78" s="134" t="s">
        <v>518</v>
      </c>
      <c r="D78" s="134"/>
      <c r="E78" s="131"/>
      <c r="F78" s="132"/>
      <c r="G78" s="133"/>
      <c r="H78" s="31"/>
      <c r="I78" s="31"/>
      <c r="J78" s="31"/>
      <c r="K78" s="126"/>
      <c r="L78" s="127"/>
      <c r="M78" s="128"/>
      <c r="O78" s="25"/>
    </row>
    <row r="79" spans="1:15">
      <c r="A79" s="26"/>
      <c r="C79" s="134" t="s">
        <v>519</v>
      </c>
      <c r="D79" s="134"/>
      <c r="E79" s="131"/>
      <c r="F79" s="132"/>
      <c r="G79" s="133"/>
      <c r="H79" s="31"/>
      <c r="I79" s="31"/>
      <c r="J79" s="31"/>
      <c r="K79" s="126"/>
      <c r="L79" s="127"/>
      <c r="M79" s="128"/>
      <c r="O79" s="25"/>
    </row>
    <row r="80" spans="1:15">
      <c r="A80" s="26"/>
      <c r="C80" s="134" t="s">
        <v>520</v>
      </c>
      <c r="D80" s="134"/>
      <c r="E80" s="131"/>
      <c r="F80" s="132"/>
      <c r="G80" s="133"/>
      <c r="H80" s="31"/>
      <c r="I80" s="31"/>
      <c r="J80" s="31"/>
      <c r="K80" s="126"/>
      <c r="L80" s="127"/>
      <c r="M80" s="128"/>
      <c r="O80" s="25"/>
    </row>
    <row r="81" spans="1:15">
      <c r="A81" s="26"/>
      <c r="C81" s="134" t="s">
        <v>521</v>
      </c>
      <c r="D81" s="134"/>
      <c r="E81" s="131"/>
      <c r="F81" s="132"/>
      <c r="G81" s="133"/>
      <c r="H81" s="31"/>
      <c r="I81" s="31"/>
      <c r="J81" s="31"/>
      <c r="K81" s="126"/>
      <c r="L81" s="127"/>
      <c r="M81" s="128"/>
      <c r="O81" s="25"/>
    </row>
    <row r="82" spans="1:15">
      <c r="A82" s="26"/>
      <c r="C82" s="134" t="s">
        <v>522</v>
      </c>
      <c r="D82" s="134"/>
      <c r="E82" s="131"/>
      <c r="F82" s="132"/>
      <c r="G82" s="133"/>
      <c r="H82" s="51"/>
      <c r="I82" s="51"/>
      <c r="J82" s="31"/>
      <c r="K82" s="126"/>
      <c r="L82" s="127"/>
      <c r="M82" s="128"/>
      <c r="O82" s="25"/>
    </row>
    <row r="83" spans="1:15">
      <c r="A83" s="26"/>
      <c r="C83" s="134" t="s">
        <v>523</v>
      </c>
      <c r="D83" s="134"/>
      <c r="E83" s="131"/>
      <c r="F83" s="132"/>
      <c r="G83" s="133"/>
      <c r="H83" s="31"/>
      <c r="I83" s="31"/>
      <c r="J83" s="31"/>
      <c r="K83" s="126"/>
      <c r="L83" s="127"/>
      <c r="M83" s="128"/>
      <c r="O83" s="25"/>
    </row>
    <row r="84" spans="1:15">
      <c r="A84" s="26"/>
      <c r="C84" s="134" t="s">
        <v>524</v>
      </c>
      <c r="D84" s="134"/>
      <c r="E84" s="131"/>
      <c r="F84" s="132"/>
      <c r="G84" s="133"/>
      <c r="H84" s="31"/>
      <c r="I84" s="31"/>
      <c r="J84" s="31"/>
      <c r="K84" s="126"/>
      <c r="L84" s="127"/>
      <c r="M84" s="128"/>
      <c r="O84" s="25"/>
    </row>
    <row r="85" spans="1:15">
      <c r="A85" s="26"/>
      <c r="C85" s="134" t="s">
        <v>525</v>
      </c>
      <c r="D85" s="134"/>
      <c r="E85" s="131"/>
      <c r="F85" s="132"/>
      <c r="G85" s="133"/>
      <c r="H85" s="31"/>
      <c r="I85" s="31"/>
      <c r="J85" s="31"/>
      <c r="K85" s="126"/>
      <c r="L85" s="127"/>
      <c r="M85" s="128"/>
      <c r="O85" s="25"/>
    </row>
    <row r="86" spans="1:15">
      <c r="A86" s="26"/>
      <c r="C86" s="134" t="s">
        <v>526</v>
      </c>
      <c r="D86" s="134"/>
      <c r="E86" s="131"/>
      <c r="F86" s="132"/>
      <c r="G86" s="133"/>
      <c r="H86" s="31"/>
      <c r="I86" s="31"/>
      <c r="J86" s="31"/>
      <c r="K86" s="126"/>
      <c r="L86" s="127"/>
      <c r="M86" s="128"/>
      <c r="O86" s="25"/>
    </row>
    <row r="87" spans="1:15">
      <c r="A87" s="26"/>
      <c r="C87" s="134" t="s">
        <v>527</v>
      </c>
      <c r="D87" s="134"/>
      <c r="E87" s="131"/>
      <c r="F87" s="132"/>
      <c r="G87" s="133"/>
      <c r="H87" s="31"/>
      <c r="I87" s="31"/>
      <c r="J87" s="31"/>
      <c r="K87" s="126"/>
      <c r="L87" s="127"/>
      <c r="M87" s="128"/>
      <c r="O87" s="25"/>
    </row>
    <row r="88" spans="1:15">
      <c r="A88" s="26"/>
      <c r="C88" s="134" t="s">
        <v>528</v>
      </c>
      <c r="D88" s="134"/>
      <c r="E88" s="131"/>
      <c r="F88" s="132"/>
      <c r="G88" s="133"/>
      <c r="H88" s="31"/>
      <c r="I88" s="31"/>
      <c r="J88" s="31"/>
      <c r="K88" s="126"/>
      <c r="L88" s="127"/>
      <c r="M88" s="128"/>
      <c r="O88" s="25"/>
    </row>
    <row r="89" spans="1:15">
      <c r="A89" s="26"/>
      <c r="C89" s="134" t="s">
        <v>529</v>
      </c>
      <c r="D89" s="134"/>
      <c r="E89" s="131"/>
      <c r="F89" s="132"/>
      <c r="G89" s="133"/>
      <c r="H89" s="31"/>
      <c r="I89" s="31"/>
      <c r="J89" s="31"/>
      <c r="K89" s="126"/>
      <c r="L89" s="127"/>
      <c r="M89" s="128"/>
      <c r="O89" s="25"/>
    </row>
    <row r="90" spans="1:15">
      <c r="A90" s="26"/>
      <c r="C90" s="134" t="s">
        <v>530</v>
      </c>
      <c r="D90" s="134"/>
      <c r="E90" s="131"/>
      <c r="F90" s="132"/>
      <c r="G90" s="133"/>
      <c r="H90" s="31"/>
      <c r="I90" s="31"/>
      <c r="J90" s="31"/>
      <c r="K90" s="184"/>
      <c r="L90" s="185"/>
      <c r="M90" s="186"/>
      <c r="O90" s="25"/>
    </row>
    <row r="91" spans="1:15">
      <c r="A91" s="26"/>
      <c r="C91" s="134" t="s">
        <v>531</v>
      </c>
      <c r="D91" s="134"/>
      <c r="E91" s="131"/>
      <c r="F91" s="132"/>
      <c r="G91" s="133"/>
      <c r="H91" s="51"/>
      <c r="I91" s="51"/>
      <c r="J91" s="31"/>
      <c r="K91" s="126"/>
      <c r="L91" s="127"/>
      <c r="M91" s="128"/>
      <c r="O91" s="25"/>
    </row>
    <row r="92" spans="1:15">
      <c r="A92" s="26"/>
      <c r="C92" s="134" t="s">
        <v>532</v>
      </c>
      <c r="D92" s="134"/>
      <c r="E92" s="131"/>
      <c r="F92" s="132"/>
      <c r="G92" s="133"/>
      <c r="H92" s="31"/>
      <c r="I92" s="31"/>
      <c r="J92" s="31"/>
      <c r="K92" s="126"/>
      <c r="L92" s="127"/>
      <c r="M92" s="128"/>
      <c r="O92" s="25"/>
    </row>
    <row r="93" spans="1:15">
      <c r="A93" s="26"/>
      <c r="C93" s="134" t="s">
        <v>533</v>
      </c>
      <c r="D93" s="134"/>
      <c r="E93" s="131"/>
      <c r="F93" s="132"/>
      <c r="G93" s="133"/>
      <c r="H93" s="31"/>
      <c r="I93" s="31"/>
      <c r="J93" s="31"/>
      <c r="K93" s="126"/>
      <c r="L93" s="127"/>
      <c r="M93" s="128"/>
      <c r="O93" s="25"/>
    </row>
    <row r="94" spans="1:15">
      <c r="A94" s="26"/>
      <c r="C94" s="134" t="s">
        <v>534</v>
      </c>
      <c r="D94" s="134"/>
      <c r="E94" s="131"/>
      <c r="F94" s="132"/>
      <c r="G94" s="133"/>
      <c r="H94" s="31"/>
      <c r="I94" s="31"/>
      <c r="J94" s="31"/>
      <c r="K94" s="126"/>
      <c r="L94" s="127"/>
      <c r="M94" s="128"/>
      <c r="O94" s="25"/>
    </row>
    <row r="95" spans="1:15">
      <c r="A95" s="26"/>
      <c r="C95" s="134" t="s">
        <v>535</v>
      </c>
      <c r="D95" s="134"/>
      <c r="E95" s="131"/>
      <c r="F95" s="132"/>
      <c r="G95" s="133"/>
      <c r="H95" s="31"/>
      <c r="I95" s="31"/>
      <c r="J95" s="31"/>
      <c r="K95" s="126"/>
      <c r="L95" s="127"/>
      <c r="M95" s="128"/>
      <c r="O95" s="25"/>
    </row>
    <row r="96" spans="1:15">
      <c r="A96" s="26"/>
      <c r="C96" s="129" t="s">
        <v>536</v>
      </c>
      <c r="D96" s="130"/>
      <c r="E96" s="131"/>
      <c r="F96" s="132"/>
      <c r="G96" s="133"/>
      <c r="H96" s="31"/>
      <c r="I96" s="31"/>
      <c r="J96" s="31"/>
      <c r="K96" s="126"/>
      <c r="L96" s="127"/>
      <c r="M96" s="128"/>
      <c r="O96" s="25"/>
    </row>
    <row r="97" spans="1:15">
      <c r="A97" s="26"/>
      <c r="C97" s="129" t="s">
        <v>537</v>
      </c>
      <c r="D97" s="130"/>
      <c r="E97" s="131"/>
      <c r="F97" s="132"/>
      <c r="G97" s="133"/>
      <c r="H97" s="31"/>
      <c r="I97" s="31"/>
      <c r="J97" s="31"/>
      <c r="K97" s="126"/>
      <c r="L97" s="127"/>
      <c r="M97" s="128"/>
      <c r="O97" s="25"/>
    </row>
    <row r="98" spans="1:15">
      <c r="A98" s="26"/>
      <c r="C98" s="129" t="s">
        <v>538</v>
      </c>
      <c r="D98" s="130"/>
      <c r="E98" s="131"/>
      <c r="F98" s="132"/>
      <c r="G98" s="133"/>
      <c r="H98" s="31"/>
      <c r="I98" s="31"/>
      <c r="J98" s="31"/>
      <c r="K98" s="126"/>
      <c r="L98" s="127"/>
      <c r="M98" s="128"/>
      <c r="O98" s="25"/>
    </row>
    <row r="99" spans="1:15">
      <c r="A99" s="26"/>
      <c r="C99" s="129" t="s">
        <v>539</v>
      </c>
      <c r="D99" s="130"/>
      <c r="E99" s="131"/>
      <c r="F99" s="132"/>
      <c r="G99" s="133"/>
      <c r="H99" s="31"/>
      <c r="I99" s="31"/>
      <c r="J99" s="31"/>
      <c r="K99" s="126"/>
      <c r="L99" s="127"/>
      <c r="M99" s="128"/>
      <c r="O99" s="25"/>
    </row>
    <row r="100" spans="1:15">
      <c r="A100" s="26"/>
      <c r="C100" s="129" t="s">
        <v>540</v>
      </c>
      <c r="D100" s="130"/>
      <c r="E100" s="131"/>
      <c r="F100" s="132"/>
      <c r="G100" s="133"/>
      <c r="H100" s="31"/>
      <c r="I100" s="31"/>
      <c r="J100" s="31"/>
      <c r="K100" s="126"/>
      <c r="L100" s="127"/>
      <c r="M100" s="128"/>
      <c r="O100" s="25"/>
    </row>
    <row r="101" spans="1:15">
      <c r="A101" s="26"/>
      <c r="C101" s="129" t="s">
        <v>541</v>
      </c>
      <c r="D101" s="130"/>
      <c r="E101" s="131"/>
      <c r="F101" s="132"/>
      <c r="G101" s="133"/>
      <c r="H101" s="31"/>
      <c r="I101" s="31"/>
      <c r="J101" s="31"/>
      <c r="K101" s="126"/>
      <c r="L101" s="127"/>
      <c r="M101" s="128"/>
      <c r="O101" s="25"/>
    </row>
    <row r="102" spans="1:15">
      <c r="A102" s="26"/>
      <c r="C102" s="129" t="s">
        <v>542</v>
      </c>
      <c r="D102" s="130"/>
      <c r="E102" s="131"/>
      <c r="F102" s="132"/>
      <c r="G102" s="133"/>
      <c r="H102" s="31"/>
      <c r="I102" s="31"/>
      <c r="J102" s="31"/>
      <c r="K102" s="126"/>
      <c r="L102" s="127"/>
      <c r="M102" s="128"/>
      <c r="O102" s="25"/>
    </row>
    <row r="103" spans="1:15">
      <c r="A103" s="26"/>
      <c r="C103" s="129" t="s">
        <v>543</v>
      </c>
      <c r="D103" s="130"/>
      <c r="E103" s="131"/>
      <c r="F103" s="132"/>
      <c r="G103" s="133"/>
      <c r="H103" s="31"/>
      <c r="I103" s="31"/>
      <c r="J103" s="31"/>
      <c r="K103" s="126"/>
      <c r="L103" s="127"/>
      <c r="M103" s="128"/>
      <c r="O103" s="25"/>
    </row>
    <row r="104" spans="1:15">
      <c r="A104" s="26"/>
      <c r="C104" s="129" t="s">
        <v>544</v>
      </c>
      <c r="D104" s="130"/>
      <c r="E104" s="131"/>
      <c r="F104" s="132"/>
      <c r="G104" s="133"/>
      <c r="H104" s="31"/>
      <c r="I104" s="31"/>
      <c r="J104" s="31"/>
      <c r="K104" s="126"/>
      <c r="L104" s="127"/>
      <c r="M104" s="128"/>
      <c r="O104" s="25"/>
    </row>
    <row r="105" spans="1:15">
      <c r="A105" s="26"/>
      <c r="C105" s="129" t="s">
        <v>545</v>
      </c>
      <c r="D105" s="130"/>
      <c r="E105" s="131"/>
      <c r="F105" s="132"/>
      <c r="G105" s="133"/>
      <c r="H105" s="31"/>
      <c r="I105" s="31"/>
      <c r="J105" s="31"/>
      <c r="K105" s="126"/>
      <c r="L105" s="127"/>
      <c r="M105" s="128"/>
      <c r="O105" s="25"/>
    </row>
    <row r="106" spans="1:15">
      <c r="A106" s="26"/>
      <c r="C106" s="129" t="s">
        <v>546</v>
      </c>
      <c r="D106" s="130"/>
      <c r="E106" s="131"/>
      <c r="F106" s="132"/>
      <c r="G106" s="133"/>
      <c r="H106" s="31"/>
      <c r="I106" s="31"/>
      <c r="J106" s="31"/>
      <c r="K106" s="126"/>
      <c r="L106" s="127"/>
      <c r="M106" s="128"/>
      <c r="O106" s="25"/>
    </row>
    <row r="107" spans="1:15">
      <c r="A107" s="26"/>
      <c r="C107" s="129" t="s">
        <v>547</v>
      </c>
      <c r="D107" s="130"/>
      <c r="E107" s="131"/>
      <c r="F107" s="132"/>
      <c r="G107" s="133"/>
      <c r="H107" s="51"/>
      <c r="I107" s="51"/>
      <c r="J107" s="31"/>
      <c r="K107" s="126"/>
      <c r="L107" s="127"/>
      <c r="M107" s="128"/>
      <c r="O107" s="25"/>
    </row>
    <row r="108" spans="1:15">
      <c r="A108" s="26"/>
      <c r="C108" s="129" t="s">
        <v>548</v>
      </c>
      <c r="D108" s="130"/>
      <c r="E108" s="131"/>
      <c r="F108" s="132"/>
      <c r="G108" s="133"/>
      <c r="H108" s="31"/>
      <c r="I108" s="31"/>
      <c r="J108" s="31"/>
      <c r="K108" s="126"/>
      <c r="L108" s="127"/>
      <c r="M108" s="128"/>
      <c r="O108" s="25"/>
    </row>
    <row r="109" spans="1:15">
      <c r="A109" s="26"/>
      <c r="C109" s="129" t="s">
        <v>549</v>
      </c>
      <c r="D109" s="130"/>
      <c r="E109" s="131"/>
      <c r="F109" s="132"/>
      <c r="G109" s="133"/>
      <c r="H109" s="31"/>
      <c r="I109" s="31"/>
      <c r="J109" s="31"/>
      <c r="K109" s="126"/>
      <c r="L109" s="127"/>
      <c r="M109" s="128"/>
      <c r="O109" s="25"/>
    </row>
    <row r="110" spans="1:15">
      <c r="A110" s="26"/>
      <c r="C110" s="129" t="s">
        <v>550</v>
      </c>
      <c r="D110" s="130"/>
      <c r="E110" s="131"/>
      <c r="F110" s="132"/>
      <c r="G110" s="133"/>
      <c r="H110" s="31"/>
      <c r="I110" s="31"/>
      <c r="J110" s="31"/>
      <c r="K110" s="126"/>
      <c r="L110" s="127"/>
      <c r="M110" s="128"/>
      <c r="O110" s="25"/>
    </row>
    <row r="111" spans="1:15">
      <c r="A111" s="26"/>
      <c r="C111" s="129" t="s">
        <v>551</v>
      </c>
      <c r="D111" s="130"/>
      <c r="E111" s="131"/>
      <c r="F111" s="132"/>
      <c r="G111" s="133"/>
      <c r="H111" s="31"/>
      <c r="I111" s="31"/>
      <c r="J111" s="31"/>
      <c r="K111" s="126"/>
      <c r="L111" s="127"/>
      <c r="M111" s="128"/>
      <c r="O111" s="25"/>
    </row>
    <row r="112" spans="1:15">
      <c r="A112" s="26"/>
      <c r="C112" s="129" t="s">
        <v>552</v>
      </c>
      <c r="D112" s="130"/>
      <c r="E112" s="131"/>
      <c r="F112" s="132"/>
      <c r="G112" s="133"/>
      <c r="H112" s="31"/>
      <c r="I112" s="31"/>
      <c r="J112" s="31"/>
      <c r="K112" s="126"/>
      <c r="L112" s="127"/>
      <c r="M112" s="128"/>
      <c r="O112" s="25"/>
    </row>
    <row r="113" spans="1:15">
      <c r="A113" s="26"/>
      <c r="C113" s="129" t="s">
        <v>553</v>
      </c>
      <c r="D113" s="130"/>
      <c r="E113" s="131"/>
      <c r="F113" s="132"/>
      <c r="G113" s="133"/>
      <c r="H113" s="31"/>
      <c r="I113" s="31"/>
      <c r="J113" s="31"/>
      <c r="K113" s="126"/>
      <c r="L113" s="127"/>
      <c r="M113" s="128"/>
      <c r="O113" s="25"/>
    </row>
    <row r="114" spans="1:15">
      <c r="A114" s="26"/>
      <c r="C114" s="129" t="s">
        <v>554</v>
      </c>
      <c r="D114" s="130"/>
      <c r="E114" s="131"/>
      <c r="F114" s="132"/>
      <c r="G114" s="133"/>
      <c r="H114" s="31"/>
      <c r="I114" s="31"/>
      <c r="J114" s="31"/>
      <c r="K114" s="126"/>
      <c r="L114" s="127"/>
      <c r="M114" s="128"/>
      <c r="O114" s="25"/>
    </row>
    <row r="115" spans="1:15">
      <c r="A115" s="26"/>
      <c r="C115" s="129" t="s">
        <v>555</v>
      </c>
      <c r="D115" s="130"/>
      <c r="E115" s="131"/>
      <c r="F115" s="132"/>
      <c r="G115" s="133"/>
      <c r="H115" s="31"/>
      <c r="I115" s="31"/>
      <c r="J115" s="31"/>
      <c r="K115" s="126"/>
      <c r="L115" s="127"/>
      <c r="M115" s="128"/>
      <c r="O115" s="25"/>
    </row>
    <row r="116" spans="1:15">
      <c r="A116" s="26"/>
      <c r="C116" s="129" t="s">
        <v>556</v>
      </c>
      <c r="D116" s="130"/>
      <c r="E116" s="131"/>
      <c r="F116" s="132"/>
      <c r="G116" s="133"/>
      <c r="H116" s="51"/>
      <c r="I116" s="51"/>
      <c r="J116" s="31"/>
      <c r="K116" s="126"/>
      <c r="L116" s="127"/>
      <c r="M116" s="128"/>
      <c r="O116" s="25"/>
    </row>
    <row r="117" spans="1:15">
      <c r="A117" s="26"/>
      <c r="C117" s="129" t="s">
        <v>557</v>
      </c>
      <c r="D117" s="130"/>
      <c r="E117" s="131"/>
      <c r="F117" s="132"/>
      <c r="G117" s="133"/>
      <c r="H117" s="31"/>
      <c r="I117" s="31"/>
      <c r="J117" s="31"/>
      <c r="K117" s="126"/>
      <c r="L117" s="127"/>
      <c r="M117" s="128"/>
      <c r="O117" s="25"/>
    </row>
    <row r="118" spans="1:15">
      <c r="A118" s="26"/>
      <c r="C118" s="129" t="s">
        <v>558</v>
      </c>
      <c r="D118" s="130"/>
      <c r="E118" s="131"/>
      <c r="F118" s="132"/>
      <c r="G118" s="133"/>
      <c r="H118" s="31"/>
      <c r="I118" s="31"/>
      <c r="J118" s="31"/>
      <c r="K118" s="126"/>
      <c r="L118" s="127"/>
      <c r="M118" s="128"/>
      <c r="O118" s="25"/>
    </row>
    <row r="119" spans="1:15">
      <c r="A119" s="26"/>
      <c r="C119" s="129" t="s">
        <v>559</v>
      </c>
      <c r="D119" s="130"/>
      <c r="E119" s="131"/>
      <c r="F119" s="132"/>
      <c r="G119" s="133"/>
      <c r="H119" s="31"/>
      <c r="I119" s="31"/>
      <c r="J119" s="31"/>
      <c r="K119" s="126"/>
      <c r="L119" s="127"/>
      <c r="M119" s="128"/>
      <c r="O119" s="25"/>
    </row>
    <row r="120" spans="1:15" ht="12" customHeight="1">
      <c r="A120" s="26"/>
      <c r="C120" s="32" t="s">
        <v>560</v>
      </c>
      <c r="G120" s="17"/>
      <c r="H120" s="17"/>
      <c r="O120" s="25"/>
    </row>
    <row r="121" spans="1:15" ht="12" customHeight="1">
      <c r="B121" s="25"/>
      <c r="G121" s="17"/>
      <c r="H121" s="17"/>
      <c r="N121" s="26"/>
    </row>
    <row r="122" spans="1:15" ht="12" customHeight="1">
      <c r="B122" s="25"/>
      <c r="C122" s="171" t="s">
        <v>561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3"/>
      <c r="N122" s="26"/>
    </row>
    <row r="123" spans="1:15" ht="12" customHeight="1">
      <c r="B123" s="25"/>
      <c r="I123" s="19"/>
      <c r="J123" s="19"/>
      <c r="K123" s="33"/>
      <c r="L123" s="33"/>
      <c r="M123" s="33"/>
      <c r="N123" s="26"/>
    </row>
    <row r="124" spans="1:15" ht="12" customHeight="1">
      <c r="B124" s="25"/>
      <c r="C124" s="15"/>
      <c r="D124" s="15"/>
      <c r="E124" s="15"/>
      <c r="F124" s="15"/>
      <c r="G124" s="15"/>
      <c r="H124" s="33"/>
      <c r="I124" s="174" t="s">
        <v>562</v>
      </c>
      <c r="J124" s="175"/>
      <c r="K124" s="176" t="s">
        <v>563</v>
      </c>
      <c r="L124" s="177"/>
      <c r="M124" s="178"/>
      <c r="N124" s="26"/>
    </row>
    <row r="125" spans="1:15" ht="12" customHeight="1">
      <c r="B125" s="25"/>
      <c r="C125" s="15"/>
      <c r="D125" s="15"/>
      <c r="E125" s="15"/>
      <c r="F125" s="15"/>
      <c r="G125" s="15"/>
      <c r="H125" s="33"/>
      <c r="I125" s="174" t="s">
        <v>564</v>
      </c>
      <c r="J125" s="175"/>
      <c r="K125" s="147">
        <v>44746</v>
      </c>
      <c r="L125" s="148"/>
      <c r="M125" s="149"/>
      <c r="N125" s="26"/>
    </row>
    <row r="126" spans="1:15" ht="12" customHeight="1">
      <c r="B126" s="25"/>
      <c r="C126" s="17"/>
      <c r="D126" s="17"/>
      <c r="E126" s="17"/>
      <c r="F126" s="17"/>
      <c r="G126" s="17"/>
      <c r="H126" s="34"/>
      <c r="I126" s="15"/>
      <c r="J126" s="33"/>
      <c r="K126" s="33"/>
      <c r="L126" s="34"/>
      <c r="M126" s="34"/>
      <c r="N126" s="26"/>
    </row>
    <row r="127" spans="1:15" ht="12" customHeight="1">
      <c r="B127" s="25"/>
      <c r="C127" s="145" t="s">
        <v>590</v>
      </c>
      <c r="D127" s="146"/>
      <c r="E127" s="35"/>
      <c r="F127" s="36"/>
      <c r="G127" s="37"/>
      <c r="I127" s="19"/>
      <c r="J127" s="19"/>
      <c r="K127" s="18"/>
      <c r="L127" s="18"/>
      <c r="M127" s="33"/>
      <c r="N127" s="26"/>
    </row>
    <row r="128" spans="1:15" ht="12" customHeight="1">
      <c r="B128" s="25"/>
      <c r="C128" s="140" t="s">
        <v>565</v>
      </c>
      <c r="D128" s="141"/>
      <c r="E128" s="141"/>
      <c r="F128" s="141"/>
      <c r="G128" s="142"/>
      <c r="H128" s="55" t="s">
        <v>566</v>
      </c>
      <c r="I128" s="38" t="s">
        <v>567</v>
      </c>
      <c r="J128" s="150" t="s">
        <v>568</v>
      </c>
      <c r="K128" s="151"/>
      <c r="L128" s="30" t="s">
        <v>569</v>
      </c>
      <c r="M128" s="30" t="s">
        <v>570</v>
      </c>
      <c r="N128" s="26"/>
    </row>
    <row r="129" spans="1:15" ht="12" customHeight="1">
      <c r="B129" s="25"/>
      <c r="C129" s="135" t="s">
        <v>584</v>
      </c>
      <c r="D129" s="136"/>
      <c r="E129" s="136"/>
      <c r="F129" s="136"/>
      <c r="G129" s="137"/>
      <c r="H129" s="78" t="s">
        <v>15</v>
      </c>
      <c r="I129" s="78" t="s">
        <v>477</v>
      </c>
      <c r="J129" s="152" t="s">
        <v>12</v>
      </c>
      <c r="K129" s="153"/>
      <c r="L129" s="78">
        <v>316423</v>
      </c>
      <c r="M129" s="78" t="s">
        <v>234</v>
      </c>
      <c r="N129" s="26"/>
      <c r="O129"/>
    </row>
    <row r="130" spans="1:15" ht="12" customHeight="1">
      <c r="B130" s="25"/>
      <c r="C130" s="135" t="s">
        <v>587</v>
      </c>
      <c r="D130" s="136"/>
      <c r="E130" s="136"/>
      <c r="F130" s="136"/>
      <c r="G130" s="137"/>
      <c r="H130" s="78" t="s">
        <v>19</v>
      </c>
      <c r="I130" s="78" t="s">
        <v>477</v>
      </c>
      <c r="J130" s="152" t="s">
        <v>17</v>
      </c>
      <c r="K130" s="153"/>
      <c r="L130" s="78">
        <v>316426</v>
      </c>
      <c r="M130" s="78" t="s">
        <v>234</v>
      </c>
      <c r="N130" s="26"/>
      <c r="O130"/>
    </row>
    <row r="131" spans="1:15" ht="12" customHeight="1">
      <c r="B131" s="25"/>
      <c r="C131" s="135" t="s">
        <v>585</v>
      </c>
      <c r="D131" s="136"/>
      <c r="E131" s="136"/>
      <c r="F131" s="136"/>
      <c r="G131" s="137"/>
      <c r="H131" s="78" t="s">
        <v>15</v>
      </c>
      <c r="I131" s="78" t="s">
        <v>477</v>
      </c>
      <c r="J131" s="152" t="s">
        <v>22</v>
      </c>
      <c r="K131" s="153"/>
      <c r="L131" s="78">
        <v>316445</v>
      </c>
      <c r="M131" s="78" t="s">
        <v>234</v>
      </c>
      <c r="N131" s="26"/>
      <c r="O131"/>
    </row>
    <row r="132" spans="1:15" ht="12" customHeight="1">
      <c r="B132" s="25"/>
      <c r="C132" s="135" t="s">
        <v>588</v>
      </c>
      <c r="D132" s="136"/>
      <c r="E132" s="136"/>
      <c r="F132" s="136"/>
      <c r="G132" s="137"/>
      <c r="H132" s="78" t="s">
        <v>19</v>
      </c>
      <c r="I132" s="78" t="s">
        <v>477</v>
      </c>
      <c r="J132" s="152" t="s">
        <v>24</v>
      </c>
      <c r="K132" s="153"/>
      <c r="L132" s="78">
        <v>316468</v>
      </c>
      <c r="M132" s="78" t="s">
        <v>234</v>
      </c>
      <c r="N132" s="26"/>
      <c r="O132"/>
    </row>
    <row r="133" spans="1:15" ht="12" customHeight="1">
      <c r="B133" s="25"/>
      <c r="C133" s="135" t="s">
        <v>589</v>
      </c>
      <c r="D133" s="136"/>
      <c r="E133" s="136"/>
      <c r="F133" s="136"/>
      <c r="G133" s="137"/>
      <c r="H133" s="78" t="s">
        <v>19</v>
      </c>
      <c r="I133" s="78" t="s">
        <v>477</v>
      </c>
      <c r="J133" s="152" t="s">
        <v>27</v>
      </c>
      <c r="K133" s="153"/>
      <c r="L133" s="78">
        <v>316481</v>
      </c>
      <c r="M133" s="78" t="s">
        <v>234</v>
      </c>
      <c r="N133" s="26"/>
      <c r="O133"/>
    </row>
    <row r="134" spans="1:15" ht="12" customHeight="1">
      <c r="B134" s="25"/>
      <c r="C134" s="135" t="s">
        <v>589</v>
      </c>
      <c r="D134" s="136"/>
      <c r="E134" s="136"/>
      <c r="F134" s="136"/>
      <c r="G134" s="137"/>
      <c r="H134" s="78" t="s">
        <v>19</v>
      </c>
      <c r="I134" s="78" t="s">
        <v>477</v>
      </c>
      <c r="J134" s="152" t="s">
        <v>31</v>
      </c>
      <c r="K134" s="153"/>
      <c r="L134" s="78">
        <v>316502</v>
      </c>
      <c r="M134" s="78" t="s">
        <v>234</v>
      </c>
      <c r="N134" s="26"/>
      <c r="O134"/>
    </row>
    <row r="135" spans="1:15" ht="12" customHeight="1">
      <c r="B135" s="25"/>
      <c r="C135" s="135" t="s">
        <v>589</v>
      </c>
      <c r="D135" s="136"/>
      <c r="E135" s="136"/>
      <c r="F135" s="136"/>
      <c r="G135" s="137"/>
      <c r="H135" s="78" t="s">
        <v>19</v>
      </c>
      <c r="I135" s="78" t="s">
        <v>477</v>
      </c>
      <c r="J135" s="152">
        <v>20110183</v>
      </c>
      <c r="K135" s="153"/>
      <c r="L135" s="78">
        <v>316621</v>
      </c>
      <c r="M135" s="78" t="s">
        <v>234</v>
      </c>
      <c r="N135" s="26"/>
      <c r="O135"/>
    </row>
    <row r="136" spans="1:15" ht="12" customHeight="1">
      <c r="B136" s="25"/>
      <c r="C136" s="135" t="s">
        <v>589</v>
      </c>
      <c r="D136" s="136"/>
      <c r="E136" s="136"/>
      <c r="F136" s="136"/>
      <c r="G136" s="137"/>
      <c r="H136" s="78" t="s">
        <v>19</v>
      </c>
      <c r="I136" s="78" t="s">
        <v>477</v>
      </c>
      <c r="J136" s="152" t="s">
        <v>45</v>
      </c>
      <c r="K136" s="153"/>
      <c r="L136" s="78">
        <v>316669</v>
      </c>
      <c r="M136" s="78" t="s">
        <v>234</v>
      </c>
      <c r="N136" s="26"/>
      <c r="O136"/>
    </row>
    <row r="137" spans="1:15" ht="12" customHeight="1">
      <c r="B137" s="25"/>
      <c r="C137" s="135" t="s">
        <v>586</v>
      </c>
      <c r="D137" s="136"/>
      <c r="E137" s="136"/>
      <c r="F137" s="136"/>
      <c r="G137" s="137"/>
      <c r="H137" s="78" t="s">
        <v>15</v>
      </c>
      <c r="I137" s="78" t="s">
        <v>477</v>
      </c>
      <c r="J137" s="156" t="s">
        <v>24</v>
      </c>
      <c r="K137" s="157"/>
      <c r="L137" s="78">
        <v>316797</v>
      </c>
      <c r="M137" s="78" t="s">
        <v>234</v>
      </c>
      <c r="N137" s="26"/>
      <c r="O137"/>
    </row>
    <row r="138" spans="1:15">
      <c r="A138" s="17" t="s">
        <v>571</v>
      </c>
      <c r="B138" s="25"/>
      <c r="C138" s="17"/>
      <c r="D138" s="17"/>
      <c r="E138" s="17"/>
      <c r="F138" s="17"/>
      <c r="G138" s="17"/>
      <c r="H138" s="80"/>
      <c r="I138" s="81"/>
      <c r="J138" s="79"/>
      <c r="K138" s="79"/>
      <c r="L138" s="80"/>
      <c r="M138" s="80"/>
      <c r="N138" s="26"/>
    </row>
    <row r="139" spans="1:15">
      <c r="B139" s="25"/>
      <c r="C139" s="145" t="s">
        <v>591</v>
      </c>
      <c r="D139" s="146"/>
      <c r="E139" s="35"/>
      <c r="F139" s="36"/>
      <c r="G139" s="37"/>
      <c r="I139" s="19"/>
      <c r="J139" s="19"/>
      <c r="K139" s="18"/>
      <c r="L139" s="18"/>
      <c r="M139" s="33"/>
      <c r="N139" s="26"/>
    </row>
    <row r="140" spans="1:15" ht="12" customHeight="1">
      <c r="B140" s="25"/>
      <c r="C140" s="140" t="s">
        <v>565</v>
      </c>
      <c r="D140" s="141"/>
      <c r="E140" s="141"/>
      <c r="F140" s="141"/>
      <c r="G140" s="142"/>
      <c r="H140" s="55" t="s">
        <v>566</v>
      </c>
      <c r="I140" s="38" t="s">
        <v>567</v>
      </c>
      <c r="J140" s="150" t="s">
        <v>568</v>
      </c>
      <c r="K140" s="151"/>
      <c r="L140" s="30" t="s">
        <v>569</v>
      </c>
      <c r="M140" s="30" t="s">
        <v>570</v>
      </c>
      <c r="N140" s="26"/>
    </row>
    <row r="141" spans="1:15" ht="12" customHeight="1">
      <c r="B141" s="25"/>
      <c r="C141" s="135" t="s">
        <v>592</v>
      </c>
      <c r="D141" s="136"/>
      <c r="E141" s="136"/>
      <c r="F141" s="136"/>
      <c r="G141" s="137"/>
      <c r="H141" s="78" t="s">
        <v>19</v>
      </c>
      <c r="I141" s="78" t="s">
        <v>477</v>
      </c>
      <c r="J141" s="138" t="s">
        <v>61</v>
      </c>
      <c r="K141" s="139"/>
      <c r="L141" s="78">
        <v>316554</v>
      </c>
      <c r="M141" s="62" t="s">
        <v>207</v>
      </c>
      <c r="N141" s="26"/>
      <c r="O141"/>
    </row>
    <row r="142" spans="1:15" ht="12" customHeight="1">
      <c r="B142" s="25"/>
      <c r="C142" s="135" t="s">
        <v>593</v>
      </c>
      <c r="D142" s="136"/>
      <c r="E142" s="136"/>
      <c r="F142" s="136"/>
      <c r="G142" s="137"/>
      <c r="H142" s="78" t="s">
        <v>19</v>
      </c>
      <c r="I142" s="78" t="s">
        <v>477</v>
      </c>
      <c r="J142" s="138" t="s">
        <v>65</v>
      </c>
      <c r="K142" s="139"/>
      <c r="L142" s="78">
        <v>316619</v>
      </c>
      <c r="M142" s="62" t="s">
        <v>207</v>
      </c>
      <c r="N142" s="26"/>
      <c r="O142"/>
    </row>
    <row r="143" spans="1:15" ht="12" customHeight="1">
      <c r="B143" s="25"/>
      <c r="C143" s="135" t="s">
        <v>594</v>
      </c>
      <c r="D143" s="136"/>
      <c r="E143" s="136"/>
      <c r="F143" s="136"/>
      <c r="G143" s="137"/>
      <c r="H143" s="78" t="s">
        <v>19</v>
      </c>
      <c r="I143" s="78" t="s">
        <v>477</v>
      </c>
      <c r="J143" s="138" t="s">
        <v>45</v>
      </c>
      <c r="K143" s="139"/>
      <c r="L143" s="78">
        <v>316663</v>
      </c>
      <c r="M143" s="62" t="s">
        <v>207</v>
      </c>
      <c r="N143" s="26"/>
      <c r="O143"/>
    </row>
    <row r="144" spans="1:15" ht="12" customHeight="1">
      <c r="B144" s="25"/>
      <c r="C144" s="17"/>
      <c r="D144" s="17"/>
      <c r="E144" s="17"/>
      <c r="F144" s="17"/>
      <c r="G144" s="17"/>
      <c r="H144" s="34"/>
      <c r="I144" s="34"/>
      <c r="J144" s="33"/>
      <c r="K144" s="33"/>
      <c r="L144" s="34"/>
      <c r="M144" s="34"/>
      <c r="N144" s="26"/>
    </row>
    <row r="145" spans="2:15" ht="12" customHeight="1">
      <c r="B145" s="25"/>
      <c r="C145" s="145" t="s">
        <v>595</v>
      </c>
      <c r="D145" s="146"/>
      <c r="E145" s="35"/>
      <c r="F145" s="36"/>
      <c r="G145" s="37"/>
      <c r="I145" s="19"/>
      <c r="J145" s="19"/>
      <c r="K145" s="18"/>
      <c r="L145" s="18"/>
      <c r="M145" s="33"/>
      <c r="N145" s="26"/>
    </row>
    <row r="146" spans="2:15" ht="12" customHeight="1">
      <c r="B146" s="25"/>
      <c r="C146" s="140" t="s">
        <v>565</v>
      </c>
      <c r="D146" s="141"/>
      <c r="E146" s="141"/>
      <c r="F146" s="141"/>
      <c r="G146" s="142"/>
      <c r="H146" s="55" t="s">
        <v>566</v>
      </c>
      <c r="I146" s="38" t="s">
        <v>567</v>
      </c>
      <c r="J146" s="150" t="s">
        <v>568</v>
      </c>
      <c r="K146" s="151"/>
      <c r="L146" s="30" t="s">
        <v>569</v>
      </c>
      <c r="M146" s="30" t="s">
        <v>570</v>
      </c>
      <c r="N146" s="26"/>
    </row>
    <row r="147" spans="2:15" ht="12" customHeight="1">
      <c r="B147" s="25"/>
      <c r="C147" s="135" t="s">
        <v>589</v>
      </c>
      <c r="D147" s="136"/>
      <c r="E147" s="136"/>
      <c r="F147" s="136"/>
      <c r="G147" s="137"/>
      <c r="H147" s="78" t="s">
        <v>19</v>
      </c>
      <c r="I147" s="78" t="s">
        <v>20</v>
      </c>
      <c r="J147" s="138" t="s">
        <v>45</v>
      </c>
      <c r="K147" s="139"/>
      <c r="L147" s="78">
        <v>316673</v>
      </c>
      <c r="M147" s="121" t="s">
        <v>207</v>
      </c>
      <c r="N147" s="26"/>
      <c r="O147"/>
    </row>
    <row r="148" spans="2:15" ht="12" customHeight="1">
      <c r="B148" s="25"/>
      <c r="C148" s="182"/>
      <c r="D148" s="182"/>
      <c r="E148" s="182"/>
      <c r="F148" s="182"/>
      <c r="G148" s="182"/>
      <c r="H148" s="119"/>
      <c r="I148" s="119"/>
      <c r="J148" s="183"/>
      <c r="K148" s="183"/>
      <c r="L148" s="119"/>
      <c r="M148" s="120"/>
      <c r="N148" s="26"/>
      <c r="O148"/>
    </row>
    <row r="149" spans="2:15" ht="12" customHeight="1">
      <c r="B149" s="25"/>
      <c r="C149" s="145" t="s">
        <v>596</v>
      </c>
      <c r="D149" s="146"/>
      <c r="E149" s="35"/>
      <c r="F149" s="36"/>
      <c r="G149" s="37"/>
      <c r="I149" s="19"/>
      <c r="J149" s="19"/>
      <c r="K149" s="18"/>
      <c r="L149" s="18"/>
      <c r="M149" s="33"/>
      <c r="N149" s="26"/>
      <c r="O149"/>
    </row>
    <row r="150" spans="2:15" ht="12" customHeight="1">
      <c r="B150" s="25"/>
      <c r="C150" s="140" t="s">
        <v>565</v>
      </c>
      <c r="D150" s="141"/>
      <c r="E150" s="141"/>
      <c r="F150" s="141"/>
      <c r="G150" s="142"/>
      <c r="H150" s="116" t="s">
        <v>566</v>
      </c>
      <c r="I150" s="38" t="s">
        <v>567</v>
      </c>
      <c r="J150" s="150" t="s">
        <v>568</v>
      </c>
      <c r="K150" s="151"/>
      <c r="L150" s="117" t="s">
        <v>569</v>
      </c>
      <c r="M150" s="117" t="s">
        <v>570</v>
      </c>
      <c r="N150" s="26"/>
      <c r="O150"/>
    </row>
    <row r="151" spans="2:15" ht="12" customHeight="1">
      <c r="B151" s="25"/>
      <c r="C151" s="135" t="s">
        <v>599</v>
      </c>
      <c r="D151" s="136"/>
      <c r="E151" s="136"/>
      <c r="F151" s="136"/>
      <c r="G151" s="137"/>
      <c r="H151" s="78" t="s">
        <v>19</v>
      </c>
      <c r="I151" s="78" t="s">
        <v>20</v>
      </c>
      <c r="J151" s="138" t="s">
        <v>31</v>
      </c>
      <c r="K151" s="139"/>
      <c r="L151" s="78">
        <v>316528</v>
      </c>
      <c r="M151" s="62" t="s">
        <v>217</v>
      </c>
      <c r="N151" s="26"/>
      <c r="O151"/>
    </row>
    <row r="152" spans="2:15" ht="12" customHeight="1">
      <c r="B152" s="25"/>
      <c r="C152" s="135" t="s">
        <v>600</v>
      </c>
      <c r="D152" s="136"/>
      <c r="E152" s="136"/>
      <c r="F152" s="136"/>
      <c r="G152" s="137"/>
      <c r="H152" s="78" t="s">
        <v>19</v>
      </c>
      <c r="I152" s="78" t="s">
        <v>20</v>
      </c>
      <c r="J152" s="138" t="s">
        <v>597</v>
      </c>
      <c r="K152" s="139"/>
      <c r="L152" s="78">
        <v>316657</v>
      </c>
      <c r="M152" s="62" t="s">
        <v>217</v>
      </c>
      <c r="N152" s="26"/>
      <c r="O152"/>
    </row>
    <row r="153" spans="2:15" ht="12" customHeight="1">
      <c r="B153" s="25"/>
      <c r="C153" s="135" t="s">
        <v>601</v>
      </c>
      <c r="D153" s="136"/>
      <c r="E153" s="136"/>
      <c r="F153" s="136"/>
      <c r="G153" s="137"/>
      <c r="H153" s="78" t="s">
        <v>19</v>
      </c>
      <c r="I153" s="78" t="s">
        <v>20</v>
      </c>
      <c r="J153" s="138" t="s">
        <v>27</v>
      </c>
      <c r="K153" s="139"/>
      <c r="L153" s="78">
        <v>316682</v>
      </c>
      <c r="M153" s="62" t="s">
        <v>217</v>
      </c>
      <c r="N153" s="26"/>
      <c r="O153"/>
    </row>
    <row r="154" spans="2:15" ht="12" customHeight="1">
      <c r="B154" s="25"/>
      <c r="C154" s="135" t="s">
        <v>602</v>
      </c>
      <c r="D154" s="136"/>
      <c r="E154" s="136"/>
      <c r="F154" s="136"/>
      <c r="G154" s="137"/>
      <c r="H154" s="78" t="s">
        <v>19</v>
      </c>
      <c r="I154" s="78" t="s">
        <v>20</v>
      </c>
      <c r="J154" s="138" t="s">
        <v>598</v>
      </c>
      <c r="K154" s="139"/>
      <c r="L154" s="78">
        <v>317037</v>
      </c>
      <c r="M154" s="62" t="s">
        <v>217</v>
      </c>
      <c r="N154" s="26"/>
      <c r="O154"/>
    </row>
    <row r="155" spans="2:15" ht="12" customHeight="1">
      <c r="B155" s="25"/>
      <c r="C155" s="182"/>
      <c r="D155" s="182"/>
      <c r="E155" s="182"/>
      <c r="F155" s="182"/>
      <c r="G155" s="182"/>
      <c r="H155" s="119"/>
      <c r="I155" s="119"/>
      <c r="J155" s="183"/>
      <c r="K155" s="183"/>
      <c r="L155" s="119"/>
      <c r="M155" s="120"/>
      <c r="N155" s="26"/>
      <c r="O155"/>
    </row>
    <row r="156" spans="2:15" ht="12" customHeight="1">
      <c r="B156" s="25"/>
      <c r="C156" s="145" t="s">
        <v>603</v>
      </c>
      <c r="D156" s="146"/>
      <c r="E156" s="35"/>
      <c r="F156" s="36"/>
      <c r="G156" s="37"/>
      <c r="I156" s="19"/>
      <c r="J156" s="19"/>
      <c r="K156" s="18"/>
      <c r="L156" s="18"/>
      <c r="M156" s="33"/>
      <c r="N156" s="26"/>
      <c r="O156"/>
    </row>
    <row r="157" spans="2:15" ht="12" customHeight="1">
      <c r="B157" s="25"/>
      <c r="C157" s="140" t="s">
        <v>565</v>
      </c>
      <c r="D157" s="141"/>
      <c r="E157" s="141"/>
      <c r="F157" s="141"/>
      <c r="G157" s="142"/>
      <c r="H157" s="116" t="s">
        <v>566</v>
      </c>
      <c r="I157" s="38" t="s">
        <v>567</v>
      </c>
      <c r="J157" s="150" t="s">
        <v>568</v>
      </c>
      <c r="K157" s="151"/>
      <c r="L157" s="117" t="s">
        <v>569</v>
      </c>
      <c r="M157" s="117" t="s">
        <v>570</v>
      </c>
      <c r="N157" s="26"/>
      <c r="O157"/>
    </row>
    <row r="158" spans="2:15" ht="12" customHeight="1">
      <c r="B158" s="25"/>
      <c r="C158" s="135" t="s">
        <v>604</v>
      </c>
      <c r="D158" s="136"/>
      <c r="E158" s="136"/>
      <c r="F158" s="136"/>
      <c r="G158" s="137"/>
      <c r="H158" s="78" t="s">
        <v>102</v>
      </c>
      <c r="I158" s="78" t="s">
        <v>20</v>
      </c>
      <c r="J158" s="138" t="s">
        <v>99</v>
      </c>
      <c r="K158" s="139"/>
      <c r="L158" s="78">
        <v>316422</v>
      </c>
      <c r="M158" s="62" t="s">
        <v>228</v>
      </c>
      <c r="N158" s="26"/>
      <c r="O158"/>
    </row>
    <row r="159" spans="2:15" ht="12" customHeight="1">
      <c r="B159" s="25"/>
      <c r="C159" s="135" t="s">
        <v>605</v>
      </c>
      <c r="D159" s="136"/>
      <c r="E159" s="136"/>
      <c r="F159" s="136"/>
      <c r="G159" s="137"/>
      <c r="H159" s="78" t="s">
        <v>102</v>
      </c>
      <c r="I159" s="78" t="s">
        <v>477</v>
      </c>
      <c r="J159" s="138" t="s">
        <v>99</v>
      </c>
      <c r="K159" s="139"/>
      <c r="L159" s="78">
        <v>316427</v>
      </c>
      <c r="M159" s="62" t="s">
        <v>228</v>
      </c>
      <c r="N159" s="26"/>
      <c r="O159"/>
    </row>
    <row r="160" spans="2:15" ht="12" customHeight="1">
      <c r="B160" s="25"/>
      <c r="C160" s="17"/>
      <c r="D160" s="17"/>
      <c r="E160" s="17"/>
      <c r="F160" s="17"/>
      <c r="G160" s="17"/>
      <c r="H160" s="34"/>
      <c r="I160" s="34"/>
      <c r="J160" s="33"/>
      <c r="K160" s="33"/>
      <c r="L160" s="34"/>
      <c r="M160" s="34"/>
      <c r="N160" s="26"/>
    </row>
    <row r="161" spans="2:15" ht="12" customHeight="1">
      <c r="B161" s="25"/>
      <c r="C161" s="145" t="s">
        <v>606</v>
      </c>
      <c r="D161" s="146"/>
      <c r="E161" s="35"/>
      <c r="F161" s="36"/>
      <c r="G161" s="37"/>
      <c r="I161" s="19"/>
      <c r="J161" s="19"/>
      <c r="K161" s="18"/>
      <c r="L161" s="18"/>
      <c r="M161" s="33"/>
      <c r="N161" s="26"/>
    </row>
    <row r="162" spans="2:15" ht="12" customHeight="1">
      <c r="B162" s="25"/>
      <c r="C162" s="140" t="s">
        <v>565</v>
      </c>
      <c r="D162" s="141"/>
      <c r="E162" s="141"/>
      <c r="F162" s="141"/>
      <c r="G162" s="142"/>
      <c r="H162" s="55" t="s">
        <v>566</v>
      </c>
      <c r="I162" s="38" t="s">
        <v>567</v>
      </c>
      <c r="J162" s="150" t="s">
        <v>568</v>
      </c>
      <c r="K162" s="151"/>
      <c r="L162" s="30" t="s">
        <v>569</v>
      </c>
      <c r="M162" s="30" t="s">
        <v>570</v>
      </c>
      <c r="N162" s="26"/>
    </row>
    <row r="163" spans="2:15" ht="12" customHeight="1">
      <c r="B163" s="25"/>
      <c r="C163" s="135" t="s">
        <v>607</v>
      </c>
      <c r="D163" s="136"/>
      <c r="E163" s="136"/>
      <c r="F163" s="136"/>
      <c r="G163" s="137"/>
      <c r="H163" s="78" t="s">
        <v>102</v>
      </c>
      <c r="I163" s="78" t="s">
        <v>20</v>
      </c>
      <c r="J163" s="138" t="s">
        <v>609</v>
      </c>
      <c r="K163" s="139"/>
      <c r="L163" s="78">
        <v>316485</v>
      </c>
      <c r="M163" s="86" t="s">
        <v>240</v>
      </c>
      <c r="N163" s="26"/>
      <c r="O163"/>
    </row>
    <row r="164" spans="2:15" ht="12" customHeight="1">
      <c r="B164" s="25"/>
      <c r="C164" s="135" t="s">
        <v>608</v>
      </c>
      <c r="D164" s="136"/>
      <c r="E164" s="136"/>
      <c r="F164" s="136"/>
      <c r="G164" s="137"/>
      <c r="H164" s="78" t="s">
        <v>19</v>
      </c>
      <c r="I164" s="78" t="s">
        <v>477</v>
      </c>
      <c r="J164" s="138" t="s">
        <v>598</v>
      </c>
      <c r="K164" s="139"/>
      <c r="L164" s="78">
        <v>317039</v>
      </c>
      <c r="M164" s="86" t="s">
        <v>240</v>
      </c>
      <c r="N164" s="26"/>
      <c r="O164"/>
    </row>
    <row r="165" spans="2:15" ht="12" customHeight="1">
      <c r="B165" s="25"/>
      <c r="C165" s="17"/>
      <c r="D165" s="17"/>
      <c r="E165" s="17"/>
      <c r="F165" s="17"/>
      <c r="G165" s="17"/>
      <c r="H165" s="34"/>
      <c r="I165" s="34"/>
      <c r="J165" s="33"/>
      <c r="K165" s="33"/>
      <c r="L165" s="34"/>
      <c r="M165" s="34"/>
      <c r="N165" s="26"/>
      <c r="O165"/>
    </row>
    <row r="166" spans="2:15" ht="12" customHeight="1">
      <c r="B166" s="25"/>
      <c r="C166" s="145" t="s">
        <v>610</v>
      </c>
      <c r="D166" s="146"/>
      <c r="E166" s="35"/>
      <c r="F166" s="36"/>
      <c r="G166" s="37"/>
      <c r="I166" s="19"/>
      <c r="J166" s="19"/>
      <c r="K166" s="18"/>
      <c r="L166" s="18"/>
      <c r="M166" s="33"/>
      <c r="N166" s="26"/>
      <c r="O166"/>
    </row>
    <row r="167" spans="2:15" ht="12" customHeight="1">
      <c r="B167" s="25"/>
      <c r="C167" s="140" t="s">
        <v>565</v>
      </c>
      <c r="D167" s="141"/>
      <c r="E167" s="141"/>
      <c r="F167" s="141"/>
      <c r="G167" s="142"/>
      <c r="H167" s="116" t="s">
        <v>566</v>
      </c>
      <c r="I167" s="38" t="s">
        <v>567</v>
      </c>
      <c r="J167" s="150" t="s">
        <v>568</v>
      </c>
      <c r="K167" s="151"/>
      <c r="L167" s="117" t="s">
        <v>569</v>
      </c>
      <c r="M167" s="117" t="s">
        <v>570</v>
      </c>
      <c r="N167" s="26"/>
      <c r="O167"/>
    </row>
    <row r="168" spans="2:15" ht="12" customHeight="1">
      <c r="B168" s="25"/>
      <c r="C168" s="135" t="s">
        <v>611</v>
      </c>
      <c r="D168" s="136"/>
      <c r="E168" s="136"/>
      <c r="F168" s="136"/>
      <c r="G168" s="137"/>
      <c r="H168" s="78" t="s">
        <v>19</v>
      </c>
      <c r="I168" s="78" t="s">
        <v>20</v>
      </c>
      <c r="J168" s="138">
        <v>20110183</v>
      </c>
      <c r="K168" s="139"/>
      <c r="L168" s="78">
        <v>316622</v>
      </c>
      <c r="M168" s="86" t="s">
        <v>240</v>
      </c>
      <c r="N168" s="26"/>
      <c r="O168"/>
    </row>
    <row r="169" spans="2:15" ht="12" customHeight="1">
      <c r="B169" s="25"/>
      <c r="C169" s="17"/>
      <c r="D169" s="17"/>
      <c r="E169" s="17"/>
      <c r="F169" s="17"/>
      <c r="G169" s="17"/>
      <c r="H169" s="80"/>
      <c r="I169" s="118"/>
      <c r="J169" s="118"/>
      <c r="K169" s="118"/>
      <c r="L169" s="80"/>
      <c r="M169" s="80"/>
      <c r="N169" s="26"/>
      <c r="O169"/>
    </row>
    <row r="170" spans="2:15" ht="12" customHeight="1">
      <c r="B170" s="25"/>
      <c r="C170" s="145" t="s">
        <v>612</v>
      </c>
      <c r="D170" s="146"/>
      <c r="E170" s="35"/>
      <c r="F170" s="36"/>
      <c r="G170" s="37"/>
      <c r="H170" s="82"/>
      <c r="I170" s="82"/>
      <c r="J170" s="82"/>
      <c r="K170" s="87"/>
      <c r="L170" s="87"/>
      <c r="M170" s="118"/>
      <c r="N170" s="26"/>
      <c r="O170"/>
    </row>
    <row r="171" spans="2:15" ht="12" customHeight="1">
      <c r="B171" s="25"/>
      <c r="C171" s="140" t="s">
        <v>565</v>
      </c>
      <c r="D171" s="141"/>
      <c r="E171" s="141"/>
      <c r="F171" s="141"/>
      <c r="G171" s="142"/>
      <c r="H171" s="83" t="s">
        <v>566</v>
      </c>
      <c r="I171" s="115" t="s">
        <v>567</v>
      </c>
      <c r="J171" s="143" t="s">
        <v>568</v>
      </c>
      <c r="K171" s="144"/>
      <c r="L171" s="85" t="s">
        <v>569</v>
      </c>
      <c r="M171" s="85" t="s">
        <v>570</v>
      </c>
      <c r="N171" s="26"/>
      <c r="O171"/>
    </row>
    <row r="172" spans="2:15" ht="12" customHeight="1">
      <c r="B172" s="25"/>
      <c r="C172" s="135" t="s">
        <v>654</v>
      </c>
      <c r="D172" s="136"/>
      <c r="E172" s="136"/>
      <c r="F172" s="136"/>
      <c r="G172" s="137"/>
      <c r="H172" s="78" t="s">
        <v>19</v>
      </c>
      <c r="I172" s="78" t="s">
        <v>20</v>
      </c>
      <c r="J172" s="138" t="s">
        <v>613</v>
      </c>
      <c r="K172" s="139"/>
      <c r="L172" s="78">
        <v>316421</v>
      </c>
      <c r="M172" s="78" t="s">
        <v>618</v>
      </c>
      <c r="N172" s="26"/>
      <c r="O172"/>
    </row>
    <row r="173" spans="2:15" ht="12" customHeight="1">
      <c r="B173" s="25"/>
      <c r="C173" s="135" t="s">
        <v>655</v>
      </c>
      <c r="D173" s="136"/>
      <c r="E173" s="136"/>
      <c r="F173" s="136"/>
      <c r="G173" s="137"/>
      <c r="H173" s="78" t="s">
        <v>19</v>
      </c>
      <c r="I173" s="78" t="s">
        <v>20</v>
      </c>
      <c r="J173" s="138" t="s">
        <v>614</v>
      </c>
      <c r="K173" s="139"/>
      <c r="L173" s="78">
        <v>316545</v>
      </c>
      <c r="M173" s="78" t="s">
        <v>618</v>
      </c>
      <c r="N173" s="26"/>
      <c r="O173"/>
    </row>
    <row r="174" spans="2:15" ht="12" customHeight="1">
      <c r="B174" s="25"/>
      <c r="C174" s="135" t="s">
        <v>656</v>
      </c>
      <c r="D174" s="136"/>
      <c r="E174" s="136"/>
      <c r="F174" s="136"/>
      <c r="G174" s="137"/>
      <c r="H174" s="78" t="s">
        <v>19</v>
      </c>
      <c r="I174" s="78" t="s">
        <v>20</v>
      </c>
      <c r="J174" s="138" t="s">
        <v>27</v>
      </c>
      <c r="K174" s="139"/>
      <c r="L174" s="78">
        <v>316620</v>
      </c>
      <c r="M174" s="78" t="s">
        <v>618</v>
      </c>
      <c r="N174" s="26"/>
      <c r="O174"/>
    </row>
    <row r="175" spans="2:15" ht="12" customHeight="1">
      <c r="B175" s="25"/>
      <c r="C175" s="135" t="s">
        <v>657</v>
      </c>
      <c r="D175" s="136"/>
      <c r="E175" s="136"/>
      <c r="F175" s="136"/>
      <c r="G175" s="137"/>
      <c r="H175" s="78" t="s">
        <v>19</v>
      </c>
      <c r="I175" s="78" t="s">
        <v>20</v>
      </c>
      <c r="J175" s="138" t="s">
        <v>615</v>
      </c>
      <c r="K175" s="139"/>
      <c r="L175" s="78">
        <v>316634</v>
      </c>
      <c r="M175" s="78" t="s">
        <v>618</v>
      </c>
      <c r="N175" s="26"/>
      <c r="O175"/>
    </row>
    <row r="176" spans="2:15" ht="12" customHeight="1">
      <c r="B176" s="25"/>
      <c r="C176" s="135" t="s">
        <v>658</v>
      </c>
      <c r="D176" s="136"/>
      <c r="E176" s="136"/>
      <c r="F176" s="136"/>
      <c r="G176" s="137"/>
      <c r="H176" s="78" t="s">
        <v>141</v>
      </c>
      <c r="I176" s="78" t="s">
        <v>20</v>
      </c>
      <c r="J176" s="138" t="s">
        <v>613</v>
      </c>
      <c r="K176" s="139"/>
      <c r="L176" s="78">
        <v>316638</v>
      </c>
      <c r="M176" s="78" t="s">
        <v>618</v>
      </c>
      <c r="N176" s="26"/>
      <c r="O176"/>
    </row>
    <row r="177" spans="2:15" ht="12" customHeight="1">
      <c r="B177" s="25"/>
      <c r="C177" s="135" t="s">
        <v>659</v>
      </c>
      <c r="D177" s="136"/>
      <c r="E177" s="136"/>
      <c r="F177" s="136"/>
      <c r="G177" s="137"/>
      <c r="H177" s="78" t="s">
        <v>141</v>
      </c>
      <c r="I177" s="78" t="s">
        <v>20</v>
      </c>
      <c r="J177" s="138" t="s">
        <v>616</v>
      </c>
      <c r="K177" s="139"/>
      <c r="L177" s="78">
        <v>316651</v>
      </c>
      <c r="M177" s="78" t="s">
        <v>618</v>
      </c>
      <c r="N177" s="26"/>
      <c r="O177"/>
    </row>
    <row r="178" spans="2:15" ht="12" customHeight="1">
      <c r="B178" s="25"/>
      <c r="C178" s="135" t="s">
        <v>660</v>
      </c>
      <c r="D178" s="136"/>
      <c r="E178" s="136"/>
      <c r="F178" s="136"/>
      <c r="G178" s="137"/>
      <c r="H178" s="78" t="s">
        <v>19</v>
      </c>
      <c r="I178" s="78" t="s">
        <v>20</v>
      </c>
      <c r="J178" s="138" t="s">
        <v>617</v>
      </c>
      <c r="K178" s="139"/>
      <c r="L178" s="78">
        <v>316824</v>
      </c>
      <c r="M178" s="78" t="s">
        <v>618</v>
      </c>
      <c r="N178" s="26"/>
      <c r="O178"/>
    </row>
    <row r="179" spans="2:15" ht="12" customHeight="1">
      <c r="B179" s="25"/>
      <c r="C179" s="135" t="s">
        <v>661</v>
      </c>
      <c r="D179" s="136"/>
      <c r="E179" s="136"/>
      <c r="F179" s="136"/>
      <c r="G179" s="137"/>
      <c r="H179" s="78" t="s">
        <v>19</v>
      </c>
      <c r="I179" s="78" t="s">
        <v>20</v>
      </c>
      <c r="J179" s="138" t="s">
        <v>61</v>
      </c>
      <c r="K179" s="139"/>
      <c r="L179" s="78">
        <v>316835</v>
      </c>
      <c r="M179" s="78" t="s">
        <v>618</v>
      </c>
      <c r="N179" s="26"/>
      <c r="O179"/>
    </row>
    <row r="180" spans="2:15" ht="12" customHeight="1">
      <c r="B180" s="25"/>
      <c r="C180" s="135" t="s">
        <v>662</v>
      </c>
      <c r="D180" s="136"/>
      <c r="E180" s="136"/>
      <c r="F180" s="136"/>
      <c r="G180" s="137"/>
      <c r="H180" s="78" t="s">
        <v>19</v>
      </c>
      <c r="I180" s="78" t="s">
        <v>20</v>
      </c>
      <c r="J180" s="138" t="s">
        <v>31</v>
      </c>
      <c r="K180" s="139"/>
      <c r="L180" s="78">
        <v>316859</v>
      </c>
      <c r="M180" s="78" t="s">
        <v>618</v>
      </c>
      <c r="N180" s="26"/>
      <c r="O180"/>
    </row>
    <row r="181" spans="2:15" ht="12" customHeight="1">
      <c r="B181" s="25"/>
      <c r="C181" s="17"/>
      <c r="D181" s="17"/>
      <c r="E181" s="17"/>
      <c r="F181" s="17"/>
      <c r="G181" s="17"/>
      <c r="H181" s="80"/>
      <c r="I181" s="79"/>
      <c r="J181" s="118"/>
      <c r="K181" s="118"/>
      <c r="L181" s="80"/>
      <c r="M181" s="80"/>
      <c r="N181" s="26"/>
    </row>
    <row r="182" spans="2:15" ht="12" customHeight="1">
      <c r="B182" s="25"/>
      <c r="C182" s="145" t="s">
        <v>621</v>
      </c>
      <c r="D182" s="146"/>
      <c r="E182" s="35"/>
      <c r="F182" s="36"/>
      <c r="G182" s="37"/>
      <c r="H182" s="82"/>
      <c r="I182" s="82"/>
      <c r="J182" s="82"/>
      <c r="K182" s="87"/>
      <c r="L182" s="87"/>
      <c r="M182" s="79"/>
      <c r="N182" s="26"/>
    </row>
    <row r="183" spans="2:15" ht="15">
      <c r="B183" s="25"/>
      <c r="C183" s="140" t="s">
        <v>565</v>
      </c>
      <c r="D183" s="141"/>
      <c r="E183" s="141"/>
      <c r="F183" s="141"/>
      <c r="G183" s="142"/>
      <c r="H183" s="83" t="s">
        <v>566</v>
      </c>
      <c r="I183" s="84" t="s">
        <v>567</v>
      </c>
      <c r="J183" s="143" t="s">
        <v>568</v>
      </c>
      <c r="K183" s="144"/>
      <c r="L183" s="85" t="s">
        <v>569</v>
      </c>
      <c r="M183" s="85" t="s">
        <v>570</v>
      </c>
      <c r="N183" s="26"/>
    </row>
    <row r="184" spans="2:15" ht="12" customHeight="1">
      <c r="B184" s="25"/>
      <c r="C184" s="135" t="s">
        <v>663</v>
      </c>
      <c r="D184" s="136"/>
      <c r="E184" s="136"/>
      <c r="F184" s="136"/>
      <c r="G184" s="137"/>
      <c r="H184" s="78" t="s">
        <v>19</v>
      </c>
      <c r="I184" s="78" t="s">
        <v>476</v>
      </c>
      <c r="J184" s="138" t="s">
        <v>17</v>
      </c>
      <c r="K184" s="139"/>
      <c r="L184" s="78">
        <v>316425</v>
      </c>
      <c r="M184" s="78" t="s">
        <v>166</v>
      </c>
      <c r="N184" s="26"/>
      <c r="O184"/>
    </row>
    <row r="185" spans="2:15" ht="12" customHeight="1">
      <c r="B185" s="25"/>
      <c r="C185" s="135" t="s">
        <v>619</v>
      </c>
      <c r="D185" s="136"/>
      <c r="E185" s="136"/>
      <c r="F185" s="136"/>
      <c r="G185" s="137"/>
      <c r="H185" s="78" t="s">
        <v>15</v>
      </c>
      <c r="I185" s="78" t="s">
        <v>476</v>
      </c>
      <c r="J185" s="138" t="s">
        <v>622</v>
      </c>
      <c r="K185" s="139"/>
      <c r="L185" s="78">
        <v>316804</v>
      </c>
      <c r="M185" s="78" t="s">
        <v>166</v>
      </c>
      <c r="N185" s="26"/>
      <c r="O185"/>
    </row>
    <row r="186" spans="2:15" ht="12" customHeight="1">
      <c r="B186" s="25"/>
      <c r="C186" s="135" t="s">
        <v>620</v>
      </c>
      <c r="D186" s="136"/>
      <c r="E186" s="136"/>
      <c r="F186" s="136"/>
      <c r="G186" s="137"/>
      <c r="H186" s="78" t="s">
        <v>15</v>
      </c>
      <c r="I186" s="78" t="s">
        <v>476</v>
      </c>
      <c r="J186" s="138" t="s">
        <v>17</v>
      </c>
      <c r="K186" s="139"/>
      <c r="L186" s="78">
        <v>316991</v>
      </c>
      <c r="M186" s="78" t="s">
        <v>166</v>
      </c>
      <c r="N186" s="26"/>
      <c r="O186"/>
    </row>
    <row r="187" spans="2:15" ht="12" customHeight="1">
      <c r="B187" s="25"/>
      <c r="C187" s="17"/>
      <c r="D187" s="17"/>
      <c r="E187" s="17"/>
      <c r="F187" s="17"/>
      <c r="G187" s="17"/>
      <c r="H187" s="80"/>
      <c r="I187" s="118"/>
      <c r="J187" s="118"/>
      <c r="K187" s="118"/>
      <c r="L187" s="80"/>
      <c r="M187" s="80"/>
      <c r="N187" s="26"/>
      <c r="O187"/>
    </row>
    <row r="188" spans="2:15" ht="12" customHeight="1">
      <c r="B188" s="25"/>
      <c r="C188" s="145" t="s">
        <v>623</v>
      </c>
      <c r="D188" s="146"/>
      <c r="E188" s="35"/>
      <c r="F188" s="36"/>
      <c r="G188" s="37"/>
      <c r="H188" s="82"/>
      <c r="I188" s="82"/>
      <c r="J188" s="82"/>
      <c r="K188" s="87"/>
      <c r="L188" s="87"/>
      <c r="M188" s="118"/>
      <c r="N188" s="26"/>
      <c r="O188"/>
    </row>
    <row r="189" spans="2:15" ht="12" customHeight="1">
      <c r="B189" s="25"/>
      <c r="C189" s="140" t="s">
        <v>565</v>
      </c>
      <c r="D189" s="141"/>
      <c r="E189" s="141"/>
      <c r="F189" s="141"/>
      <c r="G189" s="142"/>
      <c r="H189" s="83" t="s">
        <v>566</v>
      </c>
      <c r="I189" s="115" t="s">
        <v>567</v>
      </c>
      <c r="J189" s="143" t="s">
        <v>568</v>
      </c>
      <c r="K189" s="144"/>
      <c r="L189" s="85" t="s">
        <v>569</v>
      </c>
      <c r="M189" s="85" t="s">
        <v>570</v>
      </c>
      <c r="N189" s="26"/>
      <c r="O189"/>
    </row>
    <row r="190" spans="2:15" ht="12" customHeight="1">
      <c r="B190" s="25"/>
      <c r="C190" s="135" t="s">
        <v>626</v>
      </c>
      <c r="D190" s="136"/>
      <c r="E190" s="136"/>
      <c r="F190" s="136"/>
      <c r="G190" s="137"/>
      <c r="H190" s="78" t="s">
        <v>19</v>
      </c>
      <c r="I190" s="78" t="s">
        <v>20</v>
      </c>
      <c r="J190" s="138" t="s">
        <v>624</v>
      </c>
      <c r="K190" s="139"/>
      <c r="L190" s="78">
        <v>316580</v>
      </c>
      <c r="M190" s="78" t="s">
        <v>251</v>
      </c>
      <c r="N190" s="26"/>
      <c r="O190"/>
    </row>
    <row r="191" spans="2:15" ht="12" customHeight="1">
      <c r="B191" s="25"/>
      <c r="C191" s="135" t="s">
        <v>627</v>
      </c>
      <c r="D191" s="136"/>
      <c r="E191" s="136"/>
      <c r="F191" s="136"/>
      <c r="G191" s="137"/>
      <c r="H191" s="78" t="s">
        <v>19</v>
      </c>
      <c r="I191" s="78" t="s">
        <v>20</v>
      </c>
      <c r="J191" s="138" t="s">
        <v>625</v>
      </c>
      <c r="K191" s="139"/>
      <c r="L191" s="78">
        <v>316820</v>
      </c>
      <c r="M191" s="78" t="s">
        <v>166</v>
      </c>
      <c r="N191" s="26"/>
      <c r="O191"/>
    </row>
    <row r="192" spans="2:15" ht="12" customHeight="1">
      <c r="B192" s="25"/>
      <c r="C192" s="17"/>
      <c r="D192" s="17"/>
      <c r="E192" s="17"/>
      <c r="F192" s="17"/>
      <c r="G192" s="17"/>
      <c r="H192" s="80"/>
      <c r="I192" s="118"/>
      <c r="J192" s="118"/>
      <c r="K192" s="118"/>
      <c r="L192" s="80"/>
      <c r="M192" s="80"/>
      <c r="N192" s="26"/>
      <c r="O192"/>
    </row>
    <row r="193" spans="2:15" ht="12" customHeight="1">
      <c r="B193" s="25"/>
      <c r="C193" s="145" t="s">
        <v>628</v>
      </c>
      <c r="D193" s="146"/>
      <c r="E193" s="35"/>
      <c r="F193" s="36"/>
      <c r="G193" s="37"/>
      <c r="H193" s="82"/>
      <c r="I193" s="82"/>
      <c r="J193" s="82"/>
      <c r="K193" s="87"/>
      <c r="L193" s="87"/>
      <c r="M193" s="118"/>
      <c r="N193" s="26"/>
      <c r="O193"/>
    </row>
    <row r="194" spans="2:15" ht="12" customHeight="1">
      <c r="B194" s="25"/>
      <c r="C194" s="140" t="s">
        <v>565</v>
      </c>
      <c r="D194" s="141"/>
      <c r="E194" s="141"/>
      <c r="F194" s="141"/>
      <c r="G194" s="142"/>
      <c r="H194" s="83" t="s">
        <v>566</v>
      </c>
      <c r="I194" s="115" t="s">
        <v>567</v>
      </c>
      <c r="J194" s="143" t="s">
        <v>568</v>
      </c>
      <c r="K194" s="144"/>
      <c r="L194" s="85" t="s">
        <v>569</v>
      </c>
      <c r="M194" s="85" t="s">
        <v>570</v>
      </c>
      <c r="N194" s="26"/>
      <c r="O194"/>
    </row>
    <row r="195" spans="2:15" ht="12" customHeight="1">
      <c r="B195" s="25"/>
      <c r="C195" s="135" t="s">
        <v>664</v>
      </c>
      <c r="D195" s="136"/>
      <c r="E195" s="136"/>
      <c r="F195" s="136"/>
      <c r="G195" s="137"/>
      <c r="H195" s="78" t="s">
        <v>19</v>
      </c>
      <c r="I195" s="78" t="s">
        <v>20</v>
      </c>
      <c r="J195" s="138" t="s">
        <v>31</v>
      </c>
      <c r="K195" s="139"/>
      <c r="L195" s="78">
        <v>316530</v>
      </c>
      <c r="M195" s="78" t="s">
        <v>207</v>
      </c>
      <c r="N195" s="26"/>
      <c r="O195"/>
    </row>
    <row r="196" spans="2:15" ht="12" customHeight="1">
      <c r="B196" s="25"/>
      <c r="C196" s="135" t="s">
        <v>665</v>
      </c>
      <c r="D196" s="136"/>
      <c r="E196" s="136"/>
      <c r="F196" s="136"/>
      <c r="G196" s="137"/>
      <c r="H196" s="78" t="s">
        <v>19</v>
      </c>
      <c r="I196" s="78" t="s">
        <v>20</v>
      </c>
      <c r="J196" s="138" t="s">
        <v>629</v>
      </c>
      <c r="K196" s="139"/>
      <c r="L196" s="78">
        <v>316531</v>
      </c>
      <c r="M196" s="78" t="s">
        <v>207</v>
      </c>
      <c r="N196" s="26"/>
      <c r="O196"/>
    </row>
    <row r="197" spans="2:15" ht="12" customHeight="1">
      <c r="B197" s="25"/>
      <c r="C197" s="135" t="s">
        <v>666</v>
      </c>
      <c r="D197" s="136"/>
      <c r="E197" s="136"/>
      <c r="F197" s="136"/>
      <c r="G197" s="137"/>
      <c r="H197" s="78" t="s">
        <v>19</v>
      </c>
      <c r="I197" s="78" t="s">
        <v>20</v>
      </c>
      <c r="J197" s="138" t="s">
        <v>630</v>
      </c>
      <c r="K197" s="139"/>
      <c r="L197" s="78">
        <v>316717</v>
      </c>
      <c r="M197" s="78" t="s">
        <v>207</v>
      </c>
      <c r="N197" s="26"/>
      <c r="O197"/>
    </row>
    <row r="198" spans="2:15" ht="12" customHeight="1">
      <c r="B198" s="25"/>
      <c r="C198" s="17"/>
      <c r="D198" s="17"/>
      <c r="E198" s="17"/>
      <c r="F198" s="17"/>
      <c r="G198" s="17"/>
      <c r="H198" s="34"/>
      <c r="I198" s="34"/>
      <c r="J198" s="33"/>
      <c r="K198" s="33"/>
      <c r="L198" s="34"/>
      <c r="M198" s="34"/>
      <c r="N198" s="26"/>
    </row>
    <row r="199" spans="2:15" ht="12" customHeight="1">
      <c r="B199" s="25"/>
      <c r="C199" s="17"/>
      <c r="D199" s="17"/>
      <c r="E199" s="17"/>
      <c r="F199" s="17"/>
      <c r="G199" s="17"/>
      <c r="H199" s="34"/>
      <c r="I199" s="34"/>
      <c r="J199" s="33"/>
      <c r="K199" s="33"/>
      <c r="L199" s="34"/>
      <c r="M199" s="34"/>
      <c r="N199" s="26"/>
    </row>
    <row r="200" spans="2:15" ht="12" customHeight="1">
      <c r="B200" s="25"/>
      <c r="C200" s="145" t="s">
        <v>572</v>
      </c>
      <c r="D200" s="146"/>
      <c r="E200" s="35"/>
      <c r="F200" s="36"/>
      <c r="G200" s="37"/>
      <c r="I200" s="19"/>
      <c r="J200" s="19"/>
      <c r="K200" s="18"/>
      <c r="L200" s="18"/>
      <c r="M200" s="33"/>
      <c r="N200" s="26"/>
    </row>
    <row r="201" spans="2:15" ht="12" customHeight="1">
      <c r="B201" s="25"/>
      <c r="C201" s="140" t="s">
        <v>565</v>
      </c>
      <c r="D201" s="141"/>
      <c r="E201" s="141"/>
      <c r="F201" s="141"/>
      <c r="G201" s="142"/>
      <c r="H201" s="55" t="s">
        <v>566</v>
      </c>
      <c r="I201" s="38" t="s">
        <v>567</v>
      </c>
      <c r="J201" s="150" t="s">
        <v>568</v>
      </c>
      <c r="K201" s="151"/>
      <c r="L201" s="91" t="s">
        <v>569</v>
      </c>
      <c r="M201" s="90" t="s">
        <v>570</v>
      </c>
      <c r="N201" s="26"/>
    </row>
    <row r="202" spans="2:15" ht="12" customHeight="1">
      <c r="B202" s="25"/>
      <c r="C202" s="135" t="s">
        <v>667</v>
      </c>
      <c r="D202" s="136"/>
      <c r="E202" s="136"/>
      <c r="F202" s="136"/>
      <c r="G202" s="137"/>
      <c r="H202" s="78" t="s">
        <v>19</v>
      </c>
      <c r="I202" s="78" t="s">
        <v>20</v>
      </c>
      <c r="J202" s="138" t="s">
        <v>637</v>
      </c>
      <c r="K202" s="139"/>
      <c r="L202" s="122">
        <v>316443</v>
      </c>
      <c r="M202" s="123" t="s">
        <v>207</v>
      </c>
      <c r="N202" s="26"/>
      <c r="O202"/>
    </row>
    <row r="203" spans="2:15" ht="12" customHeight="1">
      <c r="B203" s="25"/>
      <c r="C203" s="135" t="s">
        <v>668</v>
      </c>
      <c r="D203" s="136"/>
      <c r="E203" s="136"/>
      <c r="F203" s="136"/>
      <c r="G203" s="137"/>
      <c r="H203" s="78" t="s">
        <v>141</v>
      </c>
      <c r="I203" s="78" t="s">
        <v>20</v>
      </c>
      <c r="J203" s="138" t="s">
        <v>638</v>
      </c>
      <c r="K203" s="139"/>
      <c r="L203" s="88">
        <v>316469</v>
      </c>
      <c r="M203" s="89" t="s">
        <v>166</v>
      </c>
      <c r="N203" s="26"/>
      <c r="O203"/>
    </row>
    <row r="204" spans="2:15" ht="12" customHeight="1">
      <c r="B204" s="25"/>
      <c r="C204" s="135" t="s">
        <v>669</v>
      </c>
      <c r="D204" s="136"/>
      <c r="E204" s="136"/>
      <c r="F204" s="136"/>
      <c r="G204" s="137"/>
      <c r="H204" s="78" t="s">
        <v>141</v>
      </c>
      <c r="I204" s="78" t="s">
        <v>20</v>
      </c>
      <c r="J204" s="138" t="s">
        <v>638</v>
      </c>
      <c r="K204" s="139"/>
      <c r="L204" s="88">
        <v>316471</v>
      </c>
      <c r="M204" s="89" t="s">
        <v>217</v>
      </c>
      <c r="N204" s="26"/>
      <c r="O204"/>
    </row>
    <row r="205" spans="2:15" ht="12" customHeight="1">
      <c r="B205" s="25"/>
      <c r="C205" s="135" t="s">
        <v>671</v>
      </c>
      <c r="D205" s="136"/>
      <c r="E205" s="136"/>
      <c r="F205" s="136"/>
      <c r="G205" s="137"/>
      <c r="H205" s="78" t="s">
        <v>141</v>
      </c>
      <c r="I205" s="78" t="s">
        <v>20</v>
      </c>
      <c r="J205" s="138" t="s">
        <v>638</v>
      </c>
      <c r="K205" s="139"/>
      <c r="L205" s="88">
        <v>316474</v>
      </c>
      <c r="M205" s="89" t="s">
        <v>222</v>
      </c>
      <c r="N205" s="26"/>
      <c r="O205"/>
    </row>
    <row r="206" spans="2:15" ht="12" customHeight="1">
      <c r="B206" s="25"/>
      <c r="C206" s="135" t="s">
        <v>670</v>
      </c>
      <c r="D206" s="136"/>
      <c r="E206" s="136"/>
      <c r="F206" s="136"/>
      <c r="G206" s="137"/>
      <c r="H206" s="78" t="s">
        <v>141</v>
      </c>
      <c r="I206" s="78" t="s">
        <v>20</v>
      </c>
      <c r="J206" s="138" t="s">
        <v>639</v>
      </c>
      <c r="K206" s="139"/>
      <c r="L206" s="88">
        <v>316532</v>
      </c>
      <c r="M206" s="89" t="s">
        <v>234</v>
      </c>
      <c r="N206" s="26"/>
      <c r="O206"/>
    </row>
    <row r="207" spans="2:15" ht="12" customHeight="1">
      <c r="B207" s="25"/>
      <c r="C207" s="135" t="s">
        <v>245</v>
      </c>
      <c r="D207" s="136"/>
      <c r="E207" s="136"/>
      <c r="F207" s="136"/>
      <c r="G207" s="137"/>
      <c r="H207" s="78" t="s">
        <v>15</v>
      </c>
      <c r="I207" s="78" t="s">
        <v>20</v>
      </c>
      <c r="J207" s="138" t="s">
        <v>640</v>
      </c>
      <c r="K207" s="139"/>
      <c r="L207" s="122">
        <v>316561</v>
      </c>
      <c r="M207" s="123" t="s">
        <v>246</v>
      </c>
      <c r="N207" s="26"/>
      <c r="O207"/>
    </row>
    <row r="208" spans="2:15" ht="12" customHeight="1">
      <c r="B208" s="25"/>
      <c r="C208" s="135" t="s">
        <v>672</v>
      </c>
      <c r="D208" s="136"/>
      <c r="E208" s="136"/>
      <c r="F208" s="136"/>
      <c r="G208" s="137"/>
      <c r="H208" s="78" t="s">
        <v>141</v>
      </c>
      <c r="I208" s="78" t="s">
        <v>20</v>
      </c>
      <c r="J208" s="138" t="s">
        <v>624</v>
      </c>
      <c r="K208" s="139"/>
      <c r="L208" s="88">
        <v>316599</v>
      </c>
      <c r="M208" s="93" t="s">
        <v>256</v>
      </c>
      <c r="N208" s="26"/>
      <c r="O208"/>
    </row>
    <row r="209" spans="2:15" ht="12" customHeight="1">
      <c r="B209" s="25"/>
      <c r="C209" s="135" t="s">
        <v>673</v>
      </c>
      <c r="D209" s="136"/>
      <c r="E209" s="136"/>
      <c r="F209" s="136"/>
      <c r="G209" s="137"/>
      <c r="H209" s="78" t="s">
        <v>141</v>
      </c>
      <c r="I209" s="78" t="s">
        <v>20</v>
      </c>
      <c r="J209" s="138" t="s">
        <v>641</v>
      </c>
      <c r="K209" s="139"/>
      <c r="L209" s="88">
        <v>316641</v>
      </c>
      <c r="M209" s="89" t="s">
        <v>260</v>
      </c>
      <c r="N209" s="26"/>
      <c r="O209"/>
    </row>
    <row r="210" spans="2:15" ht="12" customHeight="1">
      <c r="B210" s="25"/>
      <c r="C210" s="135" t="s">
        <v>674</v>
      </c>
      <c r="D210" s="136"/>
      <c r="E210" s="136"/>
      <c r="F210" s="136"/>
      <c r="G210" s="137"/>
      <c r="H210" s="78" t="s">
        <v>141</v>
      </c>
      <c r="I210" s="78" t="s">
        <v>20</v>
      </c>
      <c r="J210" s="138" t="s">
        <v>45</v>
      </c>
      <c r="K210" s="139"/>
      <c r="L210" s="88">
        <v>316689</v>
      </c>
      <c r="M210" s="89" t="s">
        <v>631</v>
      </c>
      <c r="N210" s="26"/>
      <c r="O210"/>
    </row>
    <row r="211" spans="2:15" ht="12" customHeight="1">
      <c r="B211" s="25"/>
      <c r="C211" s="135" t="s">
        <v>675</v>
      </c>
      <c r="D211" s="136"/>
      <c r="E211" s="136"/>
      <c r="F211" s="136"/>
      <c r="G211" s="137"/>
      <c r="H211" s="78" t="s">
        <v>141</v>
      </c>
      <c r="I211" s="78" t="s">
        <v>20</v>
      </c>
      <c r="J211" s="138" t="s">
        <v>45</v>
      </c>
      <c r="K211" s="139"/>
      <c r="L211" s="88">
        <v>316691</v>
      </c>
      <c r="M211" s="89" t="s">
        <v>251</v>
      </c>
      <c r="N211" s="26"/>
      <c r="O211"/>
    </row>
    <row r="212" spans="2:15" ht="12" customHeight="1">
      <c r="B212" s="25"/>
      <c r="C212" s="135" t="s">
        <v>676</v>
      </c>
      <c r="D212" s="136"/>
      <c r="E212" s="136"/>
      <c r="F212" s="136"/>
      <c r="G212" s="137"/>
      <c r="H212" s="78" t="s">
        <v>141</v>
      </c>
      <c r="I212" s="78" t="s">
        <v>20</v>
      </c>
      <c r="J212" s="138" t="s">
        <v>45</v>
      </c>
      <c r="K212" s="139"/>
      <c r="L212" s="88">
        <v>316692</v>
      </c>
      <c r="M212" s="89" t="s">
        <v>632</v>
      </c>
      <c r="N212" s="26"/>
      <c r="O212"/>
    </row>
    <row r="213" spans="2:15" ht="12" customHeight="1">
      <c r="B213" s="25"/>
      <c r="C213" s="135" t="s">
        <v>677</v>
      </c>
      <c r="D213" s="136"/>
      <c r="E213" s="136"/>
      <c r="F213" s="136"/>
      <c r="G213" s="137"/>
      <c r="H213" s="78" t="s">
        <v>141</v>
      </c>
      <c r="I213" s="78" t="s">
        <v>20</v>
      </c>
      <c r="J213" s="138" t="s">
        <v>45</v>
      </c>
      <c r="K213" s="139"/>
      <c r="L213" s="88">
        <v>316693</v>
      </c>
      <c r="M213" s="89" t="s">
        <v>633</v>
      </c>
      <c r="N213" s="26"/>
      <c r="O213"/>
    </row>
    <row r="214" spans="2:15" ht="12" customHeight="1">
      <c r="B214" s="25"/>
      <c r="C214" s="135" t="s">
        <v>678</v>
      </c>
      <c r="D214" s="136"/>
      <c r="E214" s="136"/>
      <c r="F214" s="136"/>
      <c r="G214" s="137"/>
      <c r="H214" s="78" t="s">
        <v>141</v>
      </c>
      <c r="I214" s="78" t="s">
        <v>20</v>
      </c>
      <c r="J214" s="138" t="s">
        <v>45</v>
      </c>
      <c r="K214" s="139"/>
      <c r="L214" s="88">
        <v>316696</v>
      </c>
      <c r="M214" s="89" t="s">
        <v>256</v>
      </c>
      <c r="N214" s="26"/>
      <c r="O214"/>
    </row>
    <row r="215" spans="2:15" ht="12" customHeight="1">
      <c r="B215" s="25"/>
      <c r="C215" s="135" t="s">
        <v>679</v>
      </c>
      <c r="D215" s="136"/>
      <c r="E215" s="136"/>
      <c r="F215" s="136"/>
      <c r="G215" s="137"/>
      <c r="H215" s="78" t="s">
        <v>141</v>
      </c>
      <c r="I215" s="78" t="s">
        <v>20</v>
      </c>
      <c r="J215" s="138" t="s">
        <v>45</v>
      </c>
      <c r="K215" s="139"/>
      <c r="L215" s="88">
        <v>316698</v>
      </c>
      <c r="M215" s="89" t="s">
        <v>251</v>
      </c>
      <c r="N215" s="26"/>
      <c r="O215"/>
    </row>
    <row r="216" spans="2:15" ht="12" customHeight="1">
      <c r="B216" s="25"/>
      <c r="C216" s="135" t="s">
        <v>680</v>
      </c>
      <c r="D216" s="136"/>
      <c r="E216" s="136"/>
      <c r="F216" s="136"/>
      <c r="G216" s="137"/>
      <c r="H216" s="78" t="s">
        <v>141</v>
      </c>
      <c r="I216" s="78" t="s">
        <v>20</v>
      </c>
      <c r="J216" s="138" t="s">
        <v>45</v>
      </c>
      <c r="K216" s="139"/>
      <c r="L216" s="88">
        <v>316740</v>
      </c>
      <c r="M216" s="89" t="s">
        <v>251</v>
      </c>
      <c r="N216" s="26"/>
      <c r="O216"/>
    </row>
    <row r="217" spans="2:15" ht="12" customHeight="1">
      <c r="B217" s="25"/>
      <c r="C217" s="135" t="s">
        <v>681</v>
      </c>
      <c r="D217" s="136"/>
      <c r="E217" s="136"/>
      <c r="F217" s="136"/>
      <c r="G217" s="137"/>
      <c r="H217" s="78" t="s">
        <v>141</v>
      </c>
      <c r="I217" s="78" t="s">
        <v>20</v>
      </c>
      <c r="J217" s="138" t="s">
        <v>45</v>
      </c>
      <c r="K217" s="139"/>
      <c r="L217" s="88">
        <v>316787</v>
      </c>
      <c r="M217" s="89" t="s">
        <v>633</v>
      </c>
      <c r="N217" s="26"/>
      <c r="O217"/>
    </row>
    <row r="218" spans="2:15" ht="12" customHeight="1">
      <c r="B218" s="25"/>
      <c r="C218" s="135" t="s">
        <v>682</v>
      </c>
      <c r="D218" s="136"/>
      <c r="E218" s="136"/>
      <c r="F218" s="136"/>
      <c r="G218" s="137"/>
      <c r="H218" s="78" t="s">
        <v>141</v>
      </c>
      <c r="I218" s="78" t="s">
        <v>20</v>
      </c>
      <c r="J218" s="138" t="s">
        <v>45</v>
      </c>
      <c r="K218" s="139"/>
      <c r="L218" s="88">
        <v>316798</v>
      </c>
      <c r="M218" s="89" t="s">
        <v>256</v>
      </c>
      <c r="N218" s="26"/>
      <c r="O218"/>
    </row>
    <row r="219" spans="2:15" ht="12" customHeight="1">
      <c r="B219" s="25"/>
      <c r="C219" s="135" t="s">
        <v>683</v>
      </c>
      <c r="D219" s="136"/>
      <c r="E219" s="136"/>
      <c r="F219" s="136"/>
      <c r="G219" s="137"/>
      <c r="H219" s="78" t="s">
        <v>141</v>
      </c>
      <c r="I219" s="78" t="s">
        <v>20</v>
      </c>
      <c r="J219" s="138" t="s">
        <v>642</v>
      </c>
      <c r="K219" s="139"/>
      <c r="L219" s="88">
        <v>316803</v>
      </c>
      <c r="M219" s="89" t="s">
        <v>631</v>
      </c>
      <c r="N219" s="26"/>
      <c r="O219"/>
    </row>
    <row r="220" spans="2:15" ht="12" customHeight="1">
      <c r="B220" s="25"/>
      <c r="C220" s="135" t="s">
        <v>684</v>
      </c>
      <c r="D220" s="136"/>
      <c r="E220" s="136"/>
      <c r="F220" s="136"/>
      <c r="G220" s="137"/>
      <c r="H220" s="78" t="s">
        <v>141</v>
      </c>
      <c r="I220" s="78" t="s">
        <v>20</v>
      </c>
      <c r="J220" s="138" t="s">
        <v>643</v>
      </c>
      <c r="K220" s="139"/>
      <c r="L220" s="88">
        <v>316810</v>
      </c>
      <c r="M220" s="89" t="s">
        <v>634</v>
      </c>
      <c r="N220" s="26"/>
      <c r="O220"/>
    </row>
    <row r="221" spans="2:15" ht="12" customHeight="1">
      <c r="B221" s="25"/>
      <c r="C221" s="135" t="s">
        <v>685</v>
      </c>
      <c r="D221" s="136"/>
      <c r="E221" s="136"/>
      <c r="F221" s="136"/>
      <c r="G221" s="137"/>
      <c r="H221" s="78" t="s">
        <v>141</v>
      </c>
      <c r="I221" s="78" t="s">
        <v>20</v>
      </c>
      <c r="J221" s="138" t="s">
        <v>644</v>
      </c>
      <c r="K221" s="139"/>
      <c r="L221" s="88">
        <v>316811</v>
      </c>
      <c r="M221" s="89" t="s">
        <v>635</v>
      </c>
      <c r="N221" s="26"/>
      <c r="O221"/>
    </row>
    <row r="222" spans="2:15" ht="12" customHeight="1">
      <c r="B222" s="25"/>
      <c r="C222" s="135" t="s">
        <v>686</v>
      </c>
      <c r="D222" s="136"/>
      <c r="E222" s="136"/>
      <c r="F222" s="136"/>
      <c r="G222" s="137"/>
      <c r="H222" s="78" t="s">
        <v>141</v>
      </c>
      <c r="I222" s="78" t="s">
        <v>20</v>
      </c>
      <c r="J222" s="138" t="s">
        <v>625</v>
      </c>
      <c r="K222" s="139"/>
      <c r="L222" s="88">
        <v>316820</v>
      </c>
      <c r="M222" s="89" t="s">
        <v>633</v>
      </c>
      <c r="N222" s="26"/>
      <c r="O222"/>
    </row>
    <row r="223" spans="2:15" ht="12" customHeight="1">
      <c r="B223" s="25"/>
      <c r="C223" s="135" t="s">
        <v>718</v>
      </c>
      <c r="D223" s="136"/>
      <c r="E223" s="136"/>
      <c r="F223" s="136"/>
      <c r="G223" s="137"/>
      <c r="H223" s="78" t="s">
        <v>141</v>
      </c>
      <c r="I223" s="78" t="s">
        <v>20</v>
      </c>
      <c r="J223" s="138" t="s">
        <v>45</v>
      </c>
      <c r="K223" s="139"/>
      <c r="L223" s="88">
        <v>316841</v>
      </c>
      <c r="M223" s="89" t="s">
        <v>260</v>
      </c>
      <c r="N223" s="26"/>
      <c r="O223"/>
    </row>
    <row r="224" spans="2:15" ht="12" customHeight="1">
      <c r="B224" s="25"/>
      <c r="C224" s="135" t="s">
        <v>687</v>
      </c>
      <c r="D224" s="136"/>
      <c r="E224" s="136"/>
      <c r="F224" s="136"/>
      <c r="G224" s="137"/>
      <c r="H224" s="78" t="s">
        <v>141</v>
      </c>
      <c r="I224" s="78" t="s">
        <v>20</v>
      </c>
      <c r="J224" s="138" t="s">
        <v>45</v>
      </c>
      <c r="K224" s="139"/>
      <c r="L224" s="88">
        <v>316842</v>
      </c>
      <c r="M224" s="89" t="s">
        <v>631</v>
      </c>
      <c r="N224" s="26"/>
      <c r="O224"/>
    </row>
    <row r="225" spans="2:15" ht="12" customHeight="1">
      <c r="B225" s="25"/>
      <c r="C225" s="135" t="s">
        <v>688</v>
      </c>
      <c r="D225" s="136"/>
      <c r="E225" s="136"/>
      <c r="F225" s="136"/>
      <c r="G225" s="137"/>
      <c r="H225" s="78" t="s">
        <v>141</v>
      </c>
      <c r="I225" s="78" t="s">
        <v>20</v>
      </c>
      <c r="J225" s="138" t="s">
        <v>45</v>
      </c>
      <c r="K225" s="139"/>
      <c r="L225" s="92">
        <v>316843</v>
      </c>
      <c r="M225" s="93" t="s">
        <v>634</v>
      </c>
      <c r="N225" s="26"/>
      <c r="O225"/>
    </row>
    <row r="226" spans="2:15" ht="12" customHeight="1">
      <c r="B226" s="25"/>
      <c r="C226" s="135" t="s">
        <v>689</v>
      </c>
      <c r="D226" s="136"/>
      <c r="E226" s="136"/>
      <c r="F226" s="136"/>
      <c r="G226" s="137"/>
      <c r="H226" s="78" t="s">
        <v>141</v>
      </c>
      <c r="I226" s="78" t="s">
        <v>20</v>
      </c>
      <c r="J226" s="138" t="s">
        <v>33</v>
      </c>
      <c r="K226" s="139"/>
      <c r="L226" s="88">
        <v>316846</v>
      </c>
      <c r="M226" s="89" t="s">
        <v>636</v>
      </c>
      <c r="N226" s="26"/>
      <c r="O226"/>
    </row>
    <row r="227" spans="2:15" ht="12" customHeight="1">
      <c r="B227" s="25"/>
      <c r="C227" s="135" t="s">
        <v>690</v>
      </c>
      <c r="D227" s="136"/>
      <c r="E227" s="136"/>
      <c r="F227" s="136"/>
      <c r="G227" s="137"/>
      <c r="H227" s="78" t="s">
        <v>141</v>
      </c>
      <c r="I227" s="78" t="s">
        <v>20</v>
      </c>
      <c r="J227" s="138" t="s">
        <v>45</v>
      </c>
      <c r="K227" s="139"/>
      <c r="L227" s="88">
        <v>316847</v>
      </c>
      <c r="M227" s="89" t="s">
        <v>632</v>
      </c>
      <c r="N227" s="26"/>
      <c r="O227"/>
    </row>
    <row r="228" spans="2:15" ht="12" customHeight="1">
      <c r="B228" s="25"/>
      <c r="C228" s="135" t="s">
        <v>691</v>
      </c>
      <c r="D228" s="136"/>
      <c r="E228" s="136"/>
      <c r="F228" s="136"/>
      <c r="G228" s="137"/>
      <c r="H228" s="78" t="s">
        <v>141</v>
      </c>
      <c r="I228" s="78" t="s">
        <v>20</v>
      </c>
      <c r="J228" s="138" t="s">
        <v>45</v>
      </c>
      <c r="K228" s="139"/>
      <c r="L228" s="88">
        <v>316849</v>
      </c>
      <c r="M228" s="89" t="s">
        <v>633</v>
      </c>
      <c r="N228" s="26"/>
      <c r="O228"/>
    </row>
    <row r="229" spans="2:15" ht="12" customHeight="1">
      <c r="B229" s="25"/>
      <c r="C229" s="135" t="s">
        <v>692</v>
      </c>
      <c r="D229" s="136"/>
      <c r="E229" s="136"/>
      <c r="F229" s="136"/>
      <c r="G229" s="137"/>
      <c r="H229" s="78" t="s">
        <v>141</v>
      </c>
      <c r="I229" s="78" t="s">
        <v>20</v>
      </c>
      <c r="J229" s="138" t="s">
        <v>645</v>
      </c>
      <c r="K229" s="139"/>
      <c r="L229" s="88">
        <v>316860</v>
      </c>
      <c r="M229" s="89" t="s">
        <v>256</v>
      </c>
      <c r="N229" s="26"/>
      <c r="O229"/>
    </row>
    <row r="230" spans="2:15" ht="12" customHeight="1">
      <c r="B230" s="25"/>
      <c r="C230" s="135" t="s">
        <v>693</v>
      </c>
      <c r="D230" s="136"/>
      <c r="E230" s="136"/>
      <c r="F230" s="136"/>
      <c r="G230" s="137"/>
      <c r="H230" s="78" t="s">
        <v>141</v>
      </c>
      <c r="I230" s="78" t="s">
        <v>20</v>
      </c>
      <c r="J230" s="138" t="s">
        <v>645</v>
      </c>
      <c r="K230" s="139"/>
      <c r="L230" s="88">
        <v>316861</v>
      </c>
      <c r="M230" s="89" t="s">
        <v>260</v>
      </c>
      <c r="N230" s="26"/>
      <c r="O230"/>
    </row>
    <row r="231" spans="2:15" ht="12" customHeight="1">
      <c r="B231" s="25"/>
      <c r="C231" s="135" t="s">
        <v>694</v>
      </c>
      <c r="D231" s="136"/>
      <c r="E231" s="136"/>
      <c r="F231" s="136"/>
      <c r="G231" s="137"/>
      <c r="H231" s="78" t="s">
        <v>141</v>
      </c>
      <c r="I231" s="78" t="s">
        <v>20</v>
      </c>
      <c r="J231" s="138" t="s">
        <v>646</v>
      </c>
      <c r="K231" s="139"/>
      <c r="L231" s="88">
        <v>316864</v>
      </c>
      <c r="M231" s="89" t="s">
        <v>631</v>
      </c>
      <c r="N231" s="26"/>
      <c r="O231"/>
    </row>
    <row r="232" spans="2:15">
      <c r="B232" s="25"/>
      <c r="C232" s="135" t="s">
        <v>695</v>
      </c>
      <c r="D232" s="136"/>
      <c r="E232" s="136"/>
      <c r="F232" s="136"/>
      <c r="G232" s="137"/>
      <c r="H232" s="78" t="s">
        <v>141</v>
      </c>
      <c r="I232" s="78" t="s">
        <v>20</v>
      </c>
      <c r="J232" s="138" t="s">
        <v>647</v>
      </c>
      <c r="K232" s="139"/>
      <c r="L232" s="88">
        <v>316869</v>
      </c>
      <c r="M232" s="89" t="s">
        <v>234</v>
      </c>
      <c r="N232" s="26"/>
    </row>
    <row r="233" spans="2:15">
      <c r="B233" s="25"/>
      <c r="C233" s="135" t="s">
        <v>719</v>
      </c>
      <c r="D233" s="136"/>
      <c r="E233" s="136"/>
      <c r="F233" s="136"/>
      <c r="G233" s="137"/>
      <c r="H233" s="78" t="s">
        <v>141</v>
      </c>
      <c r="I233" s="78" t="s">
        <v>20</v>
      </c>
      <c r="J233" s="138" t="s">
        <v>648</v>
      </c>
      <c r="K233" s="139"/>
      <c r="L233" s="88">
        <v>316878</v>
      </c>
      <c r="M233" s="89" t="s">
        <v>260</v>
      </c>
      <c r="N233" s="26"/>
    </row>
    <row r="234" spans="2:15">
      <c r="B234" s="25"/>
      <c r="C234" s="135" t="s">
        <v>696</v>
      </c>
      <c r="D234" s="136"/>
      <c r="E234" s="136"/>
      <c r="F234" s="136"/>
      <c r="G234" s="137"/>
      <c r="H234" s="78" t="s">
        <v>141</v>
      </c>
      <c r="I234" s="78" t="s">
        <v>20</v>
      </c>
      <c r="J234" s="138" t="s">
        <v>45</v>
      </c>
      <c r="K234" s="139"/>
      <c r="L234" s="88">
        <v>316879</v>
      </c>
      <c r="M234" s="89" t="s">
        <v>631</v>
      </c>
      <c r="N234" s="26"/>
    </row>
    <row r="235" spans="2:15">
      <c r="B235" s="25"/>
      <c r="C235" s="135" t="s">
        <v>697</v>
      </c>
      <c r="D235" s="136"/>
      <c r="E235" s="136"/>
      <c r="F235" s="136"/>
      <c r="G235" s="137"/>
      <c r="H235" s="78" t="s">
        <v>141</v>
      </c>
      <c r="I235" s="78" t="s">
        <v>20</v>
      </c>
      <c r="J235" s="138" t="s">
        <v>45</v>
      </c>
      <c r="K235" s="139"/>
      <c r="L235" s="88">
        <v>316883</v>
      </c>
      <c r="M235" s="89" t="s">
        <v>634</v>
      </c>
      <c r="N235" s="26"/>
    </row>
    <row r="236" spans="2:15">
      <c r="B236" s="25"/>
      <c r="C236" s="135" t="s">
        <v>698</v>
      </c>
      <c r="D236" s="136"/>
      <c r="E236" s="136"/>
      <c r="F236" s="136"/>
      <c r="G236" s="137"/>
      <c r="H236" s="78" t="s">
        <v>141</v>
      </c>
      <c r="I236" s="78" t="s">
        <v>20</v>
      </c>
      <c r="J236" s="138" t="s">
        <v>45</v>
      </c>
      <c r="K236" s="139"/>
      <c r="L236" s="88">
        <v>316884</v>
      </c>
      <c r="M236" s="89" t="s">
        <v>251</v>
      </c>
      <c r="N236" s="26"/>
    </row>
    <row r="237" spans="2:15" ht="12" customHeight="1">
      <c r="B237" s="25"/>
      <c r="C237" s="135" t="s">
        <v>699</v>
      </c>
      <c r="D237" s="136"/>
      <c r="E237" s="136"/>
      <c r="F237" s="136"/>
      <c r="G237" s="137"/>
      <c r="H237" s="78" t="s">
        <v>141</v>
      </c>
      <c r="I237" s="78" t="s">
        <v>20</v>
      </c>
      <c r="J237" s="138" t="s">
        <v>45</v>
      </c>
      <c r="K237" s="139"/>
      <c r="L237" s="88">
        <v>316885</v>
      </c>
      <c r="M237" s="89" t="s">
        <v>632</v>
      </c>
      <c r="N237" s="26"/>
    </row>
    <row r="238" spans="2:15" ht="12" customHeight="1">
      <c r="B238" s="25"/>
      <c r="C238" s="135" t="s">
        <v>700</v>
      </c>
      <c r="D238" s="136"/>
      <c r="E238" s="136"/>
      <c r="F238" s="136"/>
      <c r="G238" s="137"/>
      <c r="H238" s="78" t="s">
        <v>141</v>
      </c>
      <c r="I238" s="78" t="s">
        <v>20</v>
      </c>
      <c r="J238" s="138" t="s">
        <v>649</v>
      </c>
      <c r="K238" s="139"/>
      <c r="L238" s="88">
        <v>316892</v>
      </c>
      <c r="M238" s="89" t="s">
        <v>633</v>
      </c>
      <c r="N238" s="26"/>
    </row>
    <row r="239" spans="2:15" ht="12" customHeight="1">
      <c r="B239" s="25"/>
      <c r="C239" s="135" t="s">
        <v>701</v>
      </c>
      <c r="D239" s="136"/>
      <c r="E239" s="136"/>
      <c r="F239" s="136"/>
      <c r="G239" s="137"/>
      <c r="H239" s="78" t="s">
        <v>141</v>
      </c>
      <c r="I239" s="78" t="s">
        <v>20</v>
      </c>
      <c r="J239" s="138" t="s">
        <v>45</v>
      </c>
      <c r="K239" s="139"/>
      <c r="L239" s="88">
        <v>316982</v>
      </c>
      <c r="M239" s="89" t="s">
        <v>256</v>
      </c>
      <c r="N239" s="26"/>
    </row>
    <row r="240" spans="2:15" ht="12" customHeight="1">
      <c r="B240" s="25"/>
      <c r="C240" s="135" t="s">
        <v>702</v>
      </c>
      <c r="D240" s="136"/>
      <c r="E240" s="136"/>
      <c r="F240" s="136"/>
      <c r="G240" s="137"/>
      <c r="H240" s="78" t="s">
        <v>141</v>
      </c>
      <c r="I240" s="78" t="s">
        <v>20</v>
      </c>
      <c r="J240" s="138" t="s">
        <v>650</v>
      </c>
      <c r="K240" s="139"/>
      <c r="L240" s="88">
        <v>317017</v>
      </c>
      <c r="M240" s="89" t="s">
        <v>260</v>
      </c>
      <c r="N240" s="26"/>
    </row>
    <row r="241" spans="2:14" ht="12" customHeight="1">
      <c r="B241" s="25"/>
      <c r="C241" s="135" t="s">
        <v>703</v>
      </c>
      <c r="D241" s="136"/>
      <c r="E241" s="136"/>
      <c r="F241" s="136"/>
      <c r="G241" s="137"/>
      <c r="H241" s="78" t="s">
        <v>141</v>
      </c>
      <c r="I241" s="78" t="s">
        <v>20</v>
      </c>
      <c r="J241" s="138" t="s">
        <v>45</v>
      </c>
      <c r="K241" s="139"/>
      <c r="L241" s="88">
        <v>317020</v>
      </c>
      <c r="M241" s="89" t="s">
        <v>631</v>
      </c>
      <c r="N241" s="26"/>
    </row>
    <row r="242" spans="2:14" ht="12" customHeight="1">
      <c r="B242" s="25"/>
      <c r="C242" s="135" t="s">
        <v>704</v>
      </c>
      <c r="D242" s="136"/>
      <c r="E242" s="136"/>
      <c r="F242" s="136"/>
      <c r="G242" s="137"/>
      <c r="H242" s="78" t="s">
        <v>141</v>
      </c>
      <c r="I242" s="78" t="s">
        <v>20</v>
      </c>
      <c r="J242" s="138" t="s">
        <v>45</v>
      </c>
      <c r="K242" s="139"/>
      <c r="L242" s="88">
        <v>317021</v>
      </c>
      <c r="M242" s="89" t="s">
        <v>634</v>
      </c>
      <c r="N242" s="26"/>
    </row>
    <row r="243" spans="2:14" ht="12" customHeight="1">
      <c r="B243" s="25"/>
      <c r="C243" s="135" t="s">
        <v>705</v>
      </c>
      <c r="D243" s="136"/>
      <c r="E243" s="136"/>
      <c r="F243" s="136"/>
      <c r="G243" s="137"/>
      <c r="H243" s="78" t="s">
        <v>141</v>
      </c>
      <c r="I243" s="78" t="s">
        <v>20</v>
      </c>
      <c r="J243" s="138" t="s">
        <v>45</v>
      </c>
      <c r="K243" s="139"/>
      <c r="L243" s="88">
        <v>317023</v>
      </c>
      <c r="M243" s="89" t="s">
        <v>207</v>
      </c>
      <c r="N243" s="26"/>
    </row>
    <row r="244" spans="2:14" ht="12" customHeight="1">
      <c r="B244" s="25"/>
      <c r="C244" s="135" t="s">
        <v>706</v>
      </c>
      <c r="D244" s="136"/>
      <c r="E244" s="136"/>
      <c r="F244" s="136"/>
      <c r="G244" s="137"/>
      <c r="H244" s="78" t="s">
        <v>141</v>
      </c>
      <c r="I244" s="78" t="s">
        <v>20</v>
      </c>
      <c r="J244" s="138" t="s">
        <v>651</v>
      </c>
      <c r="K244" s="139"/>
      <c r="L244" s="88">
        <v>317025</v>
      </c>
      <c r="M244" s="89" t="s">
        <v>632</v>
      </c>
      <c r="N244" s="26"/>
    </row>
    <row r="245" spans="2:14">
      <c r="B245" s="25"/>
      <c r="C245" s="135" t="s">
        <v>675</v>
      </c>
      <c r="D245" s="136"/>
      <c r="E245" s="136"/>
      <c r="F245" s="136"/>
      <c r="G245" s="137"/>
      <c r="H245" s="78" t="s">
        <v>141</v>
      </c>
      <c r="I245" s="78" t="s">
        <v>20</v>
      </c>
      <c r="J245" s="138" t="s">
        <v>45</v>
      </c>
      <c r="K245" s="139"/>
      <c r="L245" s="88">
        <v>317026</v>
      </c>
      <c r="M245" s="89" t="s">
        <v>633</v>
      </c>
      <c r="N245" s="26"/>
    </row>
    <row r="246" spans="2:14">
      <c r="B246" s="25"/>
      <c r="C246" s="135" t="s">
        <v>707</v>
      </c>
      <c r="D246" s="136"/>
      <c r="E246" s="136"/>
      <c r="F246" s="136"/>
      <c r="G246" s="137"/>
      <c r="H246" s="78" t="s">
        <v>141</v>
      </c>
      <c r="I246" s="78" t="s">
        <v>20</v>
      </c>
      <c r="J246" s="138" t="s">
        <v>45</v>
      </c>
      <c r="K246" s="139"/>
      <c r="L246" s="88">
        <v>317027</v>
      </c>
      <c r="M246" s="89" t="s">
        <v>256</v>
      </c>
      <c r="N246" s="26"/>
    </row>
    <row r="247" spans="2:14">
      <c r="B247" s="25"/>
      <c r="C247" s="135" t="s">
        <v>708</v>
      </c>
      <c r="D247" s="136"/>
      <c r="E247" s="136"/>
      <c r="F247" s="136"/>
      <c r="G247" s="137"/>
      <c r="H247" s="78" t="s">
        <v>141</v>
      </c>
      <c r="I247" s="78" t="s">
        <v>20</v>
      </c>
      <c r="J247" s="138" t="s">
        <v>598</v>
      </c>
      <c r="K247" s="139"/>
      <c r="L247" s="88">
        <v>317044</v>
      </c>
      <c r="M247" s="89" t="s">
        <v>632</v>
      </c>
      <c r="N247" s="26"/>
    </row>
    <row r="248" spans="2:14">
      <c r="B248" s="25"/>
      <c r="C248" s="135" t="s">
        <v>709</v>
      </c>
      <c r="D248" s="136"/>
      <c r="E248" s="136"/>
      <c r="F248" s="136"/>
      <c r="G248" s="137"/>
      <c r="H248" s="78" t="s">
        <v>141</v>
      </c>
      <c r="I248" s="78" t="s">
        <v>20</v>
      </c>
      <c r="J248" s="138" t="s">
        <v>598</v>
      </c>
      <c r="K248" s="139"/>
      <c r="L248" s="88">
        <v>317045</v>
      </c>
      <c r="M248" s="89" t="s">
        <v>633</v>
      </c>
      <c r="N248" s="26"/>
    </row>
    <row r="249" spans="2:14">
      <c r="B249" s="25"/>
      <c r="C249" s="135" t="s">
        <v>710</v>
      </c>
      <c r="D249" s="136"/>
      <c r="E249" s="136"/>
      <c r="F249" s="136"/>
      <c r="G249" s="137"/>
      <c r="H249" s="78" t="s">
        <v>141</v>
      </c>
      <c r="I249" s="78" t="s">
        <v>20</v>
      </c>
      <c r="J249" s="138" t="s">
        <v>45</v>
      </c>
      <c r="K249" s="139"/>
      <c r="L249" s="88">
        <v>317055</v>
      </c>
      <c r="M249" s="89" t="s">
        <v>256</v>
      </c>
      <c r="N249" s="26"/>
    </row>
    <row r="250" spans="2:14">
      <c r="B250" s="25"/>
      <c r="C250" s="135" t="s">
        <v>720</v>
      </c>
      <c r="D250" s="136"/>
      <c r="E250" s="136"/>
      <c r="F250" s="136"/>
      <c r="G250" s="137"/>
      <c r="H250" s="78" t="s">
        <v>141</v>
      </c>
      <c r="I250" s="78" t="s">
        <v>20</v>
      </c>
      <c r="J250" s="138" t="s">
        <v>45</v>
      </c>
      <c r="K250" s="139"/>
      <c r="L250" s="88">
        <v>317058</v>
      </c>
      <c r="M250" s="89" t="s">
        <v>260</v>
      </c>
      <c r="N250" s="26"/>
    </row>
    <row r="251" spans="2:14">
      <c r="B251" s="25"/>
      <c r="C251" s="135" t="s">
        <v>711</v>
      </c>
      <c r="D251" s="136"/>
      <c r="E251" s="136"/>
      <c r="F251" s="136"/>
      <c r="G251" s="137"/>
      <c r="H251" s="78" t="s">
        <v>141</v>
      </c>
      <c r="I251" s="78" t="s">
        <v>20</v>
      </c>
      <c r="J251" s="138" t="s">
        <v>45</v>
      </c>
      <c r="K251" s="139"/>
      <c r="L251" s="88">
        <v>317007</v>
      </c>
      <c r="M251" s="89" t="s">
        <v>633</v>
      </c>
      <c r="N251" s="26"/>
    </row>
    <row r="252" spans="2:14">
      <c r="B252" s="25"/>
      <c r="C252" s="135" t="s">
        <v>712</v>
      </c>
      <c r="D252" s="136"/>
      <c r="E252" s="136"/>
      <c r="F252" s="136"/>
      <c r="G252" s="137"/>
      <c r="H252" s="78" t="s">
        <v>141</v>
      </c>
      <c r="I252" s="78" t="s">
        <v>20</v>
      </c>
      <c r="J252" s="138" t="s">
        <v>45</v>
      </c>
      <c r="K252" s="139"/>
      <c r="L252" s="88">
        <v>317079</v>
      </c>
      <c r="M252" s="89" t="s">
        <v>256</v>
      </c>
      <c r="N252" s="26"/>
    </row>
    <row r="253" spans="2:14">
      <c r="B253" s="25"/>
      <c r="C253" s="135" t="s">
        <v>713</v>
      </c>
      <c r="D253" s="136"/>
      <c r="E253" s="136"/>
      <c r="F253" s="136"/>
      <c r="G253" s="137"/>
      <c r="H253" s="78" t="s">
        <v>141</v>
      </c>
      <c r="I253" s="78" t="s">
        <v>20</v>
      </c>
      <c r="J253" s="138" t="s">
        <v>652</v>
      </c>
      <c r="K253" s="139"/>
      <c r="L253" s="88">
        <v>317081</v>
      </c>
      <c r="M253" s="89" t="s">
        <v>260</v>
      </c>
      <c r="N253" s="26"/>
    </row>
    <row r="254" spans="2:14">
      <c r="B254" s="25"/>
      <c r="C254" s="135" t="s">
        <v>714</v>
      </c>
      <c r="D254" s="136"/>
      <c r="E254" s="136"/>
      <c r="F254" s="136"/>
      <c r="G254" s="137"/>
      <c r="H254" s="78" t="s">
        <v>141</v>
      </c>
      <c r="I254" s="78" t="s">
        <v>20</v>
      </c>
      <c r="J254" s="138" t="s">
        <v>652</v>
      </c>
      <c r="K254" s="139"/>
      <c r="L254" s="88">
        <v>317083</v>
      </c>
      <c r="M254" s="89" t="s">
        <v>631</v>
      </c>
      <c r="N254" s="26"/>
    </row>
    <row r="255" spans="2:14">
      <c r="B255" s="25"/>
      <c r="C255" s="135" t="s">
        <v>715</v>
      </c>
      <c r="D255" s="136"/>
      <c r="E255" s="136"/>
      <c r="F255" s="136"/>
      <c r="G255" s="137"/>
      <c r="H255" s="78" t="s">
        <v>141</v>
      </c>
      <c r="I255" s="78" t="s">
        <v>20</v>
      </c>
      <c r="J255" s="138" t="s">
        <v>45</v>
      </c>
      <c r="K255" s="139"/>
      <c r="L255" s="88">
        <v>317124</v>
      </c>
      <c r="M255" s="89" t="s">
        <v>260</v>
      </c>
      <c r="N255" s="26"/>
    </row>
    <row r="256" spans="2:14">
      <c r="B256" s="25"/>
      <c r="C256" s="135" t="s">
        <v>716</v>
      </c>
      <c r="D256" s="136"/>
      <c r="E256" s="136"/>
      <c r="F256" s="136"/>
      <c r="G256" s="137"/>
      <c r="H256" s="78" t="s">
        <v>141</v>
      </c>
      <c r="I256" s="78" t="s">
        <v>20</v>
      </c>
      <c r="J256" s="138" t="s">
        <v>598</v>
      </c>
      <c r="K256" s="139"/>
      <c r="L256" s="88">
        <v>317130</v>
      </c>
      <c r="M256" s="89" t="s">
        <v>228</v>
      </c>
      <c r="N256" s="26"/>
    </row>
    <row r="257" spans="2:14">
      <c r="B257" s="25"/>
      <c r="C257" s="135" t="s">
        <v>717</v>
      </c>
      <c r="D257" s="136"/>
      <c r="E257" s="136"/>
      <c r="F257" s="136"/>
      <c r="G257" s="137"/>
      <c r="H257" s="78" t="s">
        <v>141</v>
      </c>
      <c r="I257" s="78" t="s">
        <v>20</v>
      </c>
      <c r="J257" s="138" t="s">
        <v>653</v>
      </c>
      <c r="K257" s="139"/>
      <c r="L257" s="88">
        <v>317136</v>
      </c>
      <c r="M257" s="89" t="s">
        <v>631</v>
      </c>
      <c r="N257" s="26"/>
    </row>
    <row r="258" spans="2:14">
      <c r="B258" s="25"/>
      <c r="C258" s="17"/>
      <c r="D258" s="17"/>
      <c r="E258" s="17"/>
      <c r="F258" s="17"/>
      <c r="G258" s="17"/>
      <c r="H258" s="34"/>
      <c r="I258" s="34"/>
      <c r="J258" s="33"/>
      <c r="K258" s="33"/>
      <c r="L258" s="34"/>
      <c r="M258" s="34"/>
      <c r="N258" s="26"/>
    </row>
    <row r="259" spans="2:14">
      <c r="B259" s="25"/>
      <c r="C259" s="161" t="s">
        <v>573</v>
      </c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26"/>
    </row>
    <row r="260" spans="2:14">
      <c r="B260" s="25"/>
      <c r="C260" s="161" t="s">
        <v>574</v>
      </c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26"/>
    </row>
    <row r="261" spans="2:14">
      <c r="B261" s="25"/>
      <c r="I261" s="27"/>
      <c r="J261" s="27"/>
      <c r="N261" s="26"/>
    </row>
    <row r="262" spans="2:14" ht="15">
      <c r="B262" s="25"/>
      <c r="C262" s="179" t="s">
        <v>575</v>
      </c>
      <c r="D262" s="180"/>
      <c r="E262" s="180"/>
      <c r="F262" s="180"/>
      <c r="G262" s="180"/>
      <c r="H262" s="180"/>
      <c r="I262" s="180"/>
      <c r="J262" s="180"/>
      <c r="K262" s="180"/>
      <c r="L262" s="180"/>
      <c r="M262" s="181"/>
      <c r="N262" s="26"/>
    </row>
    <row r="263" spans="2:14" ht="16">
      <c r="B263" s="25"/>
      <c r="H263" s="39"/>
      <c r="I263" s="18"/>
      <c r="J263" s="18"/>
      <c r="K263" s="40"/>
      <c r="L263" s="18"/>
      <c r="M263" s="18"/>
      <c r="N263" s="26"/>
    </row>
    <row r="264" spans="2:14" ht="30">
      <c r="B264" s="25"/>
      <c r="C264" s="17"/>
      <c r="E264" s="41" t="s">
        <v>576</v>
      </c>
      <c r="F264" s="116" t="s">
        <v>577</v>
      </c>
      <c r="G264" s="116" t="s">
        <v>578</v>
      </c>
      <c r="H264" s="116" t="s">
        <v>579</v>
      </c>
      <c r="I264" s="116" t="s">
        <v>580</v>
      </c>
      <c r="J264" s="116" t="s">
        <v>721</v>
      </c>
      <c r="K264" s="55" t="s">
        <v>722</v>
      </c>
      <c r="L264" s="18"/>
      <c r="M264" s="18"/>
      <c r="N264" s="26"/>
    </row>
    <row r="265" spans="2:14" ht="15">
      <c r="B265" s="25"/>
      <c r="C265" s="17"/>
      <c r="E265" s="41" t="s">
        <v>581</v>
      </c>
      <c r="F265" s="50">
        <v>2230</v>
      </c>
      <c r="G265" s="50">
        <v>856</v>
      </c>
      <c r="H265" s="50">
        <v>905</v>
      </c>
      <c r="I265" s="50">
        <v>479</v>
      </c>
      <c r="J265" s="50">
        <v>23666</v>
      </c>
      <c r="K265" s="50">
        <v>791</v>
      </c>
      <c r="L265" s="18"/>
      <c r="M265" s="18"/>
      <c r="N265" s="26"/>
    </row>
    <row r="266" spans="2:14" ht="15">
      <c r="B266" s="25"/>
      <c r="C266" s="17"/>
      <c r="E266" s="41" t="s">
        <v>582</v>
      </c>
      <c r="F266" s="42">
        <v>77</v>
      </c>
      <c r="G266" s="42">
        <v>61</v>
      </c>
      <c r="H266" s="42">
        <v>99</v>
      </c>
      <c r="I266" s="42">
        <v>65</v>
      </c>
      <c r="J266" s="42">
        <v>151</v>
      </c>
      <c r="K266" s="42">
        <v>95</v>
      </c>
      <c r="L266" s="18"/>
      <c r="M266" s="18"/>
      <c r="N266" s="26"/>
    </row>
    <row r="267" spans="2:14" ht="15">
      <c r="B267" s="25"/>
      <c r="C267" s="17"/>
      <c r="E267" s="41" t="s">
        <v>583</v>
      </c>
      <c r="F267" s="50">
        <v>1849</v>
      </c>
      <c r="G267" s="50">
        <v>657</v>
      </c>
      <c r="H267" s="50">
        <v>509</v>
      </c>
      <c r="I267" s="50">
        <v>324</v>
      </c>
      <c r="J267" s="50">
        <v>15504</v>
      </c>
      <c r="K267" s="50">
        <v>505</v>
      </c>
      <c r="L267" s="18"/>
      <c r="M267" s="18"/>
      <c r="N267" s="26"/>
    </row>
    <row r="268" spans="2:14" ht="15" thickBot="1">
      <c r="B268" s="43"/>
      <c r="C268" s="44"/>
      <c r="D268" s="44"/>
      <c r="E268" s="45"/>
      <c r="F268" s="45"/>
      <c r="G268" s="44"/>
      <c r="H268" s="46"/>
      <c r="I268" s="47"/>
      <c r="J268" s="47"/>
      <c r="K268" s="48"/>
      <c r="L268" s="48"/>
      <c r="M268" s="48"/>
      <c r="N268" s="49"/>
    </row>
    <row r="269" spans="2:14" ht="15" thickTop="1"/>
    <row r="275" spans="5:5">
      <c r="E275" s="18">
        <v>317211</v>
      </c>
    </row>
  </sheetData>
  <mergeCells count="522">
    <mergeCell ref="C255:G255"/>
    <mergeCell ref="J255:K255"/>
    <mergeCell ref="C256:G256"/>
    <mergeCell ref="J256:K256"/>
    <mergeCell ref="C257:G257"/>
    <mergeCell ref="J257:K257"/>
    <mergeCell ref="C208:G208"/>
    <mergeCell ref="J208:K208"/>
    <mergeCell ref="C241:G241"/>
    <mergeCell ref="J241:K241"/>
    <mergeCell ref="C236:G236"/>
    <mergeCell ref="J236:K236"/>
    <mergeCell ref="C237:G237"/>
    <mergeCell ref="J237:K237"/>
    <mergeCell ref="C238:G238"/>
    <mergeCell ref="J238:K238"/>
    <mergeCell ref="C239:G239"/>
    <mergeCell ref="J239:K239"/>
    <mergeCell ref="C240:G240"/>
    <mergeCell ref="J240:K240"/>
    <mergeCell ref="C224:G224"/>
    <mergeCell ref="J224:K224"/>
    <mergeCell ref="C209:G209"/>
    <mergeCell ref="J209:K209"/>
    <mergeCell ref="C210:G210"/>
    <mergeCell ref="J210:K210"/>
    <mergeCell ref="C211:G211"/>
    <mergeCell ref="J211:K211"/>
    <mergeCell ref="C212:G212"/>
    <mergeCell ref="J212:K212"/>
    <mergeCell ref="C254:G254"/>
    <mergeCell ref="J254:K254"/>
    <mergeCell ref="C225:G225"/>
    <mergeCell ref="J225:K225"/>
    <mergeCell ref="C226:G226"/>
    <mergeCell ref="J226:K226"/>
    <mergeCell ref="C227:G227"/>
    <mergeCell ref="J227:K227"/>
    <mergeCell ref="C228:G228"/>
    <mergeCell ref="J228:K228"/>
    <mergeCell ref="C200:D200"/>
    <mergeCell ref="C201:G201"/>
    <mergeCell ref="J201:K201"/>
    <mergeCell ref="J218:K218"/>
    <mergeCell ref="C219:G219"/>
    <mergeCell ref="J219:K219"/>
    <mergeCell ref="C220:G220"/>
    <mergeCell ref="J220:K220"/>
    <mergeCell ref="C221:G221"/>
    <mergeCell ref="J221:K221"/>
    <mergeCell ref="C222:G222"/>
    <mergeCell ref="J222:K222"/>
    <mergeCell ref="C223:G223"/>
    <mergeCell ref="J223:K223"/>
    <mergeCell ref="C207:G207"/>
    <mergeCell ref="J207:K207"/>
    <mergeCell ref="C156:D156"/>
    <mergeCell ref="C164:G164"/>
    <mergeCell ref="C167:G167"/>
    <mergeCell ref="C168:G168"/>
    <mergeCell ref="C166:D166"/>
    <mergeCell ref="C170:D170"/>
    <mergeCell ref="C111:D111"/>
    <mergeCell ref="E111:G111"/>
    <mergeCell ref="K111:M111"/>
    <mergeCell ref="J168:K168"/>
    <mergeCell ref="J134:K134"/>
    <mergeCell ref="C135:G135"/>
    <mergeCell ref="J135:K135"/>
    <mergeCell ref="C136:G136"/>
    <mergeCell ref="J136:K136"/>
    <mergeCell ref="C137:G137"/>
    <mergeCell ref="J152:K152"/>
    <mergeCell ref="J146:K146"/>
    <mergeCell ref="C145:D145"/>
    <mergeCell ref="C142:G142"/>
    <mergeCell ref="C150:G150"/>
    <mergeCell ref="J150:K150"/>
    <mergeCell ref="C118:D118"/>
    <mergeCell ref="E118:G118"/>
    <mergeCell ref="C108:D108"/>
    <mergeCell ref="E108:G108"/>
    <mergeCell ref="K108:M108"/>
    <mergeCell ref="C109:D109"/>
    <mergeCell ref="E109:G109"/>
    <mergeCell ref="K109:M109"/>
    <mergeCell ref="C110:D110"/>
    <mergeCell ref="E110:G110"/>
    <mergeCell ref="K110:M110"/>
    <mergeCell ref="C105:D105"/>
    <mergeCell ref="E105:G105"/>
    <mergeCell ref="K105:M105"/>
    <mergeCell ref="C106:D106"/>
    <mergeCell ref="E106:G106"/>
    <mergeCell ref="K106:M106"/>
    <mergeCell ref="C107:D107"/>
    <mergeCell ref="E107:G107"/>
    <mergeCell ref="K107:M107"/>
    <mergeCell ref="C102:D102"/>
    <mergeCell ref="E102:G102"/>
    <mergeCell ref="K102:M102"/>
    <mergeCell ref="C103:D103"/>
    <mergeCell ref="E103:G103"/>
    <mergeCell ref="K103:M103"/>
    <mergeCell ref="C104:D104"/>
    <mergeCell ref="E104:G104"/>
    <mergeCell ref="K104:M104"/>
    <mergeCell ref="C99:D99"/>
    <mergeCell ref="E99:G99"/>
    <mergeCell ref="K99:M99"/>
    <mergeCell ref="C100:D100"/>
    <mergeCell ref="E100:G100"/>
    <mergeCell ref="K100:M100"/>
    <mergeCell ref="C101:D101"/>
    <mergeCell ref="E101:G101"/>
    <mergeCell ref="K101:M101"/>
    <mergeCell ref="C96:D96"/>
    <mergeCell ref="E96:G96"/>
    <mergeCell ref="K96:M96"/>
    <mergeCell ref="C97:D97"/>
    <mergeCell ref="E97:G97"/>
    <mergeCell ref="K97:M97"/>
    <mergeCell ref="C98:D98"/>
    <mergeCell ref="E98:G98"/>
    <mergeCell ref="K98:M98"/>
    <mergeCell ref="C93:D93"/>
    <mergeCell ref="E93:G93"/>
    <mergeCell ref="K93:M93"/>
    <mergeCell ref="C94:D94"/>
    <mergeCell ref="E94:G94"/>
    <mergeCell ref="K94:M94"/>
    <mergeCell ref="C95:D95"/>
    <mergeCell ref="E95:G95"/>
    <mergeCell ref="K95:M95"/>
    <mergeCell ref="C90:D90"/>
    <mergeCell ref="E90:G90"/>
    <mergeCell ref="K90:M90"/>
    <mergeCell ref="C91:D91"/>
    <mergeCell ref="E91:G91"/>
    <mergeCell ref="K91:M91"/>
    <mergeCell ref="C92:D92"/>
    <mergeCell ref="E92:G92"/>
    <mergeCell ref="K92:M92"/>
    <mergeCell ref="C87:D87"/>
    <mergeCell ref="E87:G87"/>
    <mergeCell ref="K87:M87"/>
    <mergeCell ref="C88:D88"/>
    <mergeCell ref="E88:G88"/>
    <mergeCell ref="K88:M88"/>
    <mergeCell ref="C89:D89"/>
    <mergeCell ref="E89:G89"/>
    <mergeCell ref="K89:M89"/>
    <mergeCell ref="C84:D84"/>
    <mergeCell ref="E84:G84"/>
    <mergeCell ref="K84:M84"/>
    <mergeCell ref="C85:D85"/>
    <mergeCell ref="E85:G85"/>
    <mergeCell ref="K85:M85"/>
    <mergeCell ref="C86:D86"/>
    <mergeCell ref="E86:G86"/>
    <mergeCell ref="K86:M86"/>
    <mergeCell ref="C81:D81"/>
    <mergeCell ref="E81:G81"/>
    <mergeCell ref="K81:M81"/>
    <mergeCell ref="C82:D82"/>
    <mergeCell ref="E82:G82"/>
    <mergeCell ref="K82:M82"/>
    <mergeCell ref="C83:D83"/>
    <mergeCell ref="E83:G83"/>
    <mergeCell ref="K83:M83"/>
    <mergeCell ref="C78:D78"/>
    <mergeCell ref="E78:G78"/>
    <mergeCell ref="K78:M78"/>
    <mergeCell ref="C79:D79"/>
    <mergeCell ref="E79:G79"/>
    <mergeCell ref="K79:M79"/>
    <mergeCell ref="C80:D80"/>
    <mergeCell ref="E80:G80"/>
    <mergeCell ref="K80:M80"/>
    <mergeCell ref="C75:D75"/>
    <mergeCell ref="E75:G75"/>
    <mergeCell ref="K75:M75"/>
    <mergeCell ref="C76:D76"/>
    <mergeCell ref="E76:G76"/>
    <mergeCell ref="K76:M76"/>
    <mergeCell ref="C77:D77"/>
    <mergeCell ref="E77:G77"/>
    <mergeCell ref="K77:M77"/>
    <mergeCell ref="E72:G72"/>
    <mergeCell ref="K66:M66"/>
    <mergeCell ref="C67:D67"/>
    <mergeCell ref="K67:M67"/>
    <mergeCell ref="C68:D68"/>
    <mergeCell ref="E62:G62"/>
    <mergeCell ref="C73:D73"/>
    <mergeCell ref="K73:M73"/>
    <mergeCell ref="C74:D74"/>
    <mergeCell ref="K74:M74"/>
    <mergeCell ref="K68:M68"/>
    <mergeCell ref="C69:D69"/>
    <mergeCell ref="K69:M69"/>
    <mergeCell ref="C70:D70"/>
    <mergeCell ref="K70:M70"/>
    <mergeCell ref="C71:D71"/>
    <mergeCell ref="K71:M71"/>
    <mergeCell ref="E73:G73"/>
    <mergeCell ref="E74:G74"/>
    <mergeCell ref="C185:G185"/>
    <mergeCell ref="J185:K185"/>
    <mergeCell ref="C183:G183"/>
    <mergeCell ref="J183:K183"/>
    <mergeCell ref="C186:G186"/>
    <mergeCell ref="J186:K186"/>
    <mergeCell ref="C188:D188"/>
    <mergeCell ref="C176:G176"/>
    <mergeCell ref="J176:K176"/>
    <mergeCell ref="C178:G178"/>
    <mergeCell ref="J178:K178"/>
    <mergeCell ref="C179:G179"/>
    <mergeCell ref="J179:K179"/>
    <mergeCell ref="C180:G180"/>
    <mergeCell ref="J180:K180"/>
    <mergeCell ref="C182:D182"/>
    <mergeCell ref="C184:G184"/>
    <mergeCell ref="J184:K184"/>
    <mergeCell ref="C171:G171"/>
    <mergeCell ref="J171:K171"/>
    <mergeCell ref="C172:G172"/>
    <mergeCell ref="J172:K172"/>
    <mergeCell ref="C174:G174"/>
    <mergeCell ref="J174:K174"/>
    <mergeCell ref="C163:G163"/>
    <mergeCell ref="J163:K163"/>
    <mergeCell ref="C162:G162"/>
    <mergeCell ref="J162:K162"/>
    <mergeCell ref="C173:G173"/>
    <mergeCell ref="J173:K173"/>
    <mergeCell ref="C175:G175"/>
    <mergeCell ref="J175:K175"/>
    <mergeCell ref="J167:K167"/>
    <mergeCell ref="J164:K164"/>
    <mergeCell ref="C177:G177"/>
    <mergeCell ref="J177:K177"/>
    <mergeCell ref="C147:G147"/>
    <mergeCell ref="J147:K147"/>
    <mergeCell ref="C159:G159"/>
    <mergeCell ref="J159:K159"/>
    <mergeCell ref="C148:G148"/>
    <mergeCell ref="J148:K148"/>
    <mergeCell ref="C149:D149"/>
    <mergeCell ref="C157:G157"/>
    <mergeCell ref="J157:K157"/>
    <mergeCell ref="C158:G158"/>
    <mergeCell ref="J158:K158"/>
    <mergeCell ref="C153:G153"/>
    <mergeCell ref="J153:K153"/>
    <mergeCell ref="C154:G154"/>
    <mergeCell ref="J154:K154"/>
    <mergeCell ref="C155:G155"/>
    <mergeCell ref="J155:K155"/>
    <mergeCell ref="C152:G152"/>
    <mergeCell ref="C259:M259"/>
    <mergeCell ref="C205:G205"/>
    <mergeCell ref="C206:G206"/>
    <mergeCell ref="C213:G213"/>
    <mergeCell ref="C203:G203"/>
    <mergeCell ref="C260:M260"/>
    <mergeCell ref="C262:M262"/>
    <mergeCell ref="C202:G202"/>
    <mergeCell ref="C204:G204"/>
    <mergeCell ref="C216:G216"/>
    <mergeCell ref="J216:K216"/>
    <mergeCell ref="C217:G217"/>
    <mergeCell ref="J217:K217"/>
    <mergeCell ref="J205:K205"/>
    <mergeCell ref="J206:K206"/>
    <mergeCell ref="J213:K213"/>
    <mergeCell ref="J202:K202"/>
    <mergeCell ref="J203:K203"/>
    <mergeCell ref="J204:K204"/>
    <mergeCell ref="C214:G214"/>
    <mergeCell ref="J214:K214"/>
    <mergeCell ref="C215:G215"/>
    <mergeCell ref="J215:K215"/>
    <mergeCell ref="C218:G218"/>
    <mergeCell ref="B2:N19"/>
    <mergeCell ref="K28:M28"/>
    <mergeCell ref="C28:D28"/>
    <mergeCell ref="C130:G130"/>
    <mergeCell ref="J130:K130"/>
    <mergeCell ref="C60:D60"/>
    <mergeCell ref="K60:M60"/>
    <mergeCell ref="C141:G141"/>
    <mergeCell ref="J141:K141"/>
    <mergeCell ref="C127:D127"/>
    <mergeCell ref="C128:G128"/>
    <mergeCell ref="J128:K128"/>
    <mergeCell ref="C129:G129"/>
    <mergeCell ref="J129:K129"/>
    <mergeCell ref="C122:M122"/>
    <mergeCell ref="I124:J124"/>
    <mergeCell ref="K124:M124"/>
    <mergeCell ref="I125:J125"/>
    <mergeCell ref="E38:G38"/>
    <mergeCell ref="E28:G28"/>
    <mergeCell ref="E29:G29"/>
    <mergeCell ref="C61:D61"/>
    <mergeCell ref="K61:M61"/>
    <mergeCell ref="C62:D62"/>
    <mergeCell ref="C22:M22"/>
    <mergeCell ref="C24:H24"/>
    <mergeCell ref="K34:M34"/>
    <mergeCell ref="C35:D35"/>
    <mergeCell ref="E35:G35"/>
    <mergeCell ref="K35:M35"/>
    <mergeCell ref="K36:M36"/>
    <mergeCell ref="C37:D37"/>
    <mergeCell ref="E37:G37"/>
    <mergeCell ref="K37:M37"/>
    <mergeCell ref="E36:G36"/>
    <mergeCell ref="L24:M24"/>
    <mergeCell ref="C26:D27"/>
    <mergeCell ref="E26:G27"/>
    <mergeCell ref="H26:J26"/>
    <mergeCell ref="K26:M27"/>
    <mergeCell ref="C33:D33"/>
    <mergeCell ref="E33:G33"/>
    <mergeCell ref="K33:M33"/>
    <mergeCell ref="C34:D34"/>
    <mergeCell ref="E34:G34"/>
    <mergeCell ref="C29:D29"/>
    <mergeCell ref="K29:M29"/>
    <mergeCell ref="C30:D30"/>
    <mergeCell ref="J137:K137"/>
    <mergeCell ref="K48:M48"/>
    <mergeCell ref="C49:D49"/>
    <mergeCell ref="K49:M49"/>
    <mergeCell ref="C50:D50"/>
    <mergeCell ref="C131:G131"/>
    <mergeCell ref="J131:K131"/>
    <mergeCell ref="C132:G132"/>
    <mergeCell ref="J132:K132"/>
    <mergeCell ref="C133:G133"/>
    <mergeCell ref="C134:G134"/>
    <mergeCell ref="C54:D54"/>
    <mergeCell ref="K54:M54"/>
    <mergeCell ref="E55:G55"/>
    <mergeCell ref="E56:G56"/>
    <mergeCell ref="E57:G57"/>
    <mergeCell ref="E58:G58"/>
    <mergeCell ref="E59:G59"/>
    <mergeCell ref="E60:G60"/>
    <mergeCell ref="E61:G61"/>
    <mergeCell ref="K62:M62"/>
    <mergeCell ref="C63:D63"/>
    <mergeCell ref="K63:M63"/>
    <mergeCell ref="C64:D64"/>
    <mergeCell ref="E30:G30"/>
    <mergeCell ref="K30:M30"/>
    <mergeCell ref="C31:D31"/>
    <mergeCell ref="E31:G31"/>
    <mergeCell ref="K31:M31"/>
    <mergeCell ref="C32:D32"/>
    <mergeCell ref="E32:G32"/>
    <mergeCell ref="K32:M32"/>
    <mergeCell ref="C143:G143"/>
    <mergeCell ref="J142:K142"/>
    <mergeCell ref="J143:K143"/>
    <mergeCell ref="C36:D36"/>
    <mergeCell ref="K59:M59"/>
    <mergeCell ref="C55:D55"/>
    <mergeCell ref="K55:M55"/>
    <mergeCell ref="C56:D56"/>
    <mergeCell ref="K56:M56"/>
    <mergeCell ref="C57:D57"/>
    <mergeCell ref="K57:M57"/>
    <mergeCell ref="E50:G50"/>
    <mergeCell ref="E51:G51"/>
    <mergeCell ref="E52:G52"/>
    <mergeCell ref="E53:G53"/>
    <mergeCell ref="E54:G54"/>
    <mergeCell ref="J189:K189"/>
    <mergeCell ref="C190:G190"/>
    <mergeCell ref="C45:D45"/>
    <mergeCell ref="K45:M45"/>
    <mergeCell ref="C46:D46"/>
    <mergeCell ref="C161:D161"/>
    <mergeCell ref="C146:G146"/>
    <mergeCell ref="K50:M50"/>
    <mergeCell ref="C51:D51"/>
    <mergeCell ref="K51:M51"/>
    <mergeCell ref="C52:D52"/>
    <mergeCell ref="K52:M52"/>
    <mergeCell ref="E49:G49"/>
    <mergeCell ref="K125:M125"/>
    <mergeCell ref="C151:G151"/>
    <mergeCell ref="J151:K151"/>
    <mergeCell ref="C140:G140"/>
    <mergeCell ref="J140:K140"/>
    <mergeCell ref="C58:D58"/>
    <mergeCell ref="K58:M58"/>
    <mergeCell ref="C59:D59"/>
    <mergeCell ref="C139:D139"/>
    <mergeCell ref="J133:K133"/>
    <mergeCell ref="C189:G189"/>
    <mergeCell ref="C191:G191"/>
    <mergeCell ref="J191:K191"/>
    <mergeCell ref="J190:K190"/>
    <mergeCell ref="C195:G195"/>
    <mergeCell ref="J195:K195"/>
    <mergeCell ref="C196:G196"/>
    <mergeCell ref="J196:K196"/>
    <mergeCell ref="C197:G197"/>
    <mergeCell ref="J197:K197"/>
    <mergeCell ref="C194:G194"/>
    <mergeCell ref="C193:D193"/>
    <mergeCell ref="J194:K194"/>
    <mergeCell ref="C242:G242"/>
    <mergeCell ref="J242:K242"/>
    <mergeCell ref="C243:G243"/>
    <mergeCell ref="J243:K243"/>
    <mergeCell ref="C244:G244"/>
    <mergeCell ref="J244:K244"/>
    <mergeCell ref="C229:G229"/>
    <mergeCell ref="J229:K229"/>
    <mergeCell ref="C230:G230"/>
    <mergeCell ref="J230:K230"/>
    <mergeCell ref="C231:G231"/>
    <mergeCell ref="J231:K231"/>
    <mergeCell ref="C232:G232"/>
    <mergeCell ref="J232:K232"/>
    <mergeCell ref="C233:G233"/>
    <mergeCell ref="J233:K233"/>
    <mergeCell ref="C234:G234"/>
    <mergeCell ref="J234:K234"/>
    <mergeCell ref="C235:G235"/>
    <mergeCell ref="J235:K235"/>
    <mergeCell ref="C245:G245"/>
    <mergeCell ref="J245:K245"/>
    <mergeCell ref="C246:G246"/>
    <mergeCell ref="J246:K246"/>
    <mergeCell ref="C247:G247"/>
    <mergeCell ref="J247:K247"/>
    <mergeCell ref="C248:G248"/>
    <mergeCell ref="J248:K248"/>
    <mergeCell ref="C249:G249"/>
    <mergeCell ref="J249:K249"/>
    <mergeCell ref="C250:G250"/>
    <mergeCell ref="J250:K250"/>
    <mergeCell ref="C251:G251"/>
    <mergeCell ref="J251:K251"/>
    <mergeCell ref="C252:G252"/>
    <mergeCell ref="J252:K252"/>
    <mergeCell ref="C253:G253"/>
    <mergeCell ref="J253:K253"/>
    <mergeCell ref="C38:D38"/>
    <mergeCell ref="K38:M38"/>
    <mergeCell ref="C39:D39"/>
    <mergeCell ref="E39:G39"/>
    <mergeCell ref="K39:M39"/>
    <mergeCell ref="C40:D40"/>
    <mergeCell ref="E40:G40"/>
    <mergeCell ref="K40:M40"/>
    <mergeCell ref="C41:D41"/>
    <mergeCell ref="E41:G41"/>
    <mergeCell ref="K41:M41"/>
    <mergeCell ref="C42:D42"/>
    <mergeCell ref="E42:G42"/>
    <mergeCell ref="K42:M42"/>
    <mergeCell ref="C43:D43"/>
    <mergeCell ref="E43:G43"/>
    <mergeCell ref="K43:M43"/>
    <mergeCell ref="C44:D44"/>
    <mergeCell ref="E44:G44"/>
    <mergeCell ref="K44:M44"/>
    <mergeCell ref="E45:G45"/>
    <mergeCell ref="E46:G46"/>
    <mergeCell ref="E48:G48"/>
    <mergeCell ref="E47:G47"/>
    <mergeCell ref="K53:M53"/>
    <mergeCell ref="C53:D53"/>
    <mergeCell ref="K46:M46"/>
    <mergeCell ref="C47:D47"/>
    <mergeCell ref="K47:M47"/>
    <mergeCell ref="C48:D48"/>
    <mergeCell ref="E63:G63"/>
    <mergeCell ref="C112:D112"/>
    <mergeCell ref="E112:G112"/>
    <mergeCell ref="K112:M112"/>
    <mergeCell ref="C113:D113"/>
    <mergeCell ref="E113:G113"/>
    <mergeCell ref="K113:M113"/>
    <mergeCell ref="C114:D114"/>
    <mergeCell ref="E114:G114"/>
    <mergeCell ref="K114:M114"/>
    <mergeCell ref="K64:M64"/>
    <mergeCell ref="C65:D65"/>
    <mergeCell ref="K65:M65"/>
    <mergeCell ref="C66:D66"/>
    <mergeCell ref="C72:D72"/>
    <mergeCell ref="K72:M72"/>
    <mergeCell ref="E64:G64"/>
    <mergeCell ref="E65:G65"/>
    <mergeCell ref="E66:G66"/>
    <mergeCell ref="E67:G67"/>
    <mergeCell ref="E68:G68"/>
    <mergeCell ref="E69:G69"/>
    <mergeCell ref="E70:G70"/>
    <mergeCell ref="E71:G71"/>
    <mergeCell ref="K118:M118"/>
    <mergeCell ref="C119:D119"/>
    <mergeCell ref="E119:G119"/>
    <mergeCell ref="K119:M119"/>
    <mergeCell ref="C115:D115"/>
    <mergeCell ref="E115:G115"/>
    <mergeCell ref="K115:M115"/>
    <mergeCell ref="C116:D116"/>
    <mergeCell ref="E116:G116"/>
    <mergeCell ref="K116:M116"/>
    <mergeCell ref="C117:D117"/>
    <mergeCell ref="E117:G117"/>
    <mergeCell ref="K117:M117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40" operator="containsText" id="{9A772FFA-629A-4100-8477-3D31BBCD96E6}">
            <xm:f>NOT(ISERROR(SEARCH("JIRA등록",H1)))</xm:f>
            <xm:f>"JIRA등록"</xm:f>
            <x14:dxf>
              <font>
                <color rgb="FF0000FF"/>
              </font>
            </x14:dxf>
          </x14:cfRule>
          <xm:sqref>H1:H20 H270:H1048576 H223:H224 H242:H251 H203:H206 H213 I202:I257</xm:sqref>
        </x14:conditionalFormatting>
        <x14:conditionalFormatting xmlns:xm="http://schemas.microsoft.com/office/excel/2006/main">
          <x14:cfRule type="containsText" priority="1439" operator="containsText" id="{2B8393CB-C3FE-46DC-A389-A44FAFAA3BA4}">
            <xm:f>NOT(ISERROR(SEARCH("JIRA등록",H21)))</xm:f>
            <xm:f>"JIRA등록"</xm:f>
            <x14:dxf>
              <font>
                <color rgb="FF0000FF"/>
              </font>
            </x14:dxf>
          </x14:cfRule>
          <xm:sqref>H21:H22 H25:H27 H120:H125</xm:sqref>
        </x14:conditionalFormatting>
        <x14:conditionalFormatting xmlns:xm="http://schemas.microsoft.com/office/excel/2006/main">
          <x14:cfRule type="containsText" priority="1438" operator="containsText" id="{3F852789-EE89-4380-A54B-6612CE00145F}">
            <xm:f>NOT(ISERROR(SEARCH("JIRA등록",H126)))</xm:f>
            <xm:f>"JIRA등록"</xm:f>
            <x14:dxf>
              <font>
                <color rgb="FF0000FF"/>
              </font>
            </x14:dxf>
          </x14:cfRule>
          <xm:sqref>H126</xm:sqref>
        </x14:conditionalFormatting>
        <x14:conditionalFormatting xmlns:xm="http://schemas.microsoft.com/office/excel/2006/main">
          <x14:cfRule type="containsText" priority="1435" operator="containsText" id="{32635FA1-8125-47C5-A4D8-25BE67AA6008}">
            <xm:f>NOT(ISERROR(SEARCH("JIRA등록",H23)))</xm:f>
            <xm:f>"JIRA등록"</xm:f>
            <x14:dxf>
              <font>
                <color rgb="FF0000FF"/>
              </font>
            </x14:dxf>
          </x14:cfRule>
          <xm:sqref>H23</xm:sqref>
        </x14:conditionalFormatting>
        <x14:conditionalFormatting xmlns:xm="http://schemas.microsoft.com/office/excel/2006/main">
          <x14:cfRule type="containsText" priority="1436" operator="containsText" id="{9251760A-C69A-46DA-8103-7780374ADBA1}">
            <xm:f>NOT(ISERROR(SEARCH("JIRA등록",H24)))</xm:f>
            <xm:f>"JIRA등록"</xm:f>
            <x14:dxf>
              <font>
                <color rgb="FF0000FF"/>
              </font>
            </x14:dxf>
          </x14:cfRule>
          <xm:sqref>H24</xm:sqref>
        </x14:conditionalFormatting>
        <x14:conditionalFormatting xmlns:xm="http://schemas.microsoft.com/office/excel/2006/main">
          <x14:cfRule type="containsText" priority="1416" operator="containsText" id="{111C7710-5950-4A41-809F-6AEFD48EDC98}">
            <xm:f>NOT(ISERROR(SEARCH("JIRA등록",H28)))</xm:f>
            <xm:f>"JIRA등록"</xm:f>
            <x14:dxf>
              <font>
                <color rgb="FF0000FF"/>
              </font>
            </x14:dxf>
          </x14:cfRule>
          <xm:sqref>H28:H69</xm:sqref>
        </x14:conditionalFormatting>
        <x14:conditionalFormatting xmlns:xm="http://schemas.microsoft.com/office/excel/2006/main">
          <x14:cfRule type="containsText" priority="987" operator="containsText" id="{20B79848-1AFE-40AF-B5F5-674391624BC6}">
            <xm:f>NOT(ISERROR(SEARCH("JIRA등록",H161)))</xm:f>
            <xm:f>"JIRA등록"</xm:f>
            <x14:dxf>
              <font>
                <color rgb="FF0000FF"/>
              </font>
            </x14:dxf>
          </x14:cfRule>
          <xm:sqref>H161:H162</xm:sqref>
        </x14:conditionalFormatting>
        <x14:conditionalFormatting xmlns:xm="http://schemas.microsoft.com/office/excel/2006/main">
          <x14:cfRule type="containsText" priority="988" operator="containsText" id="{D6B9A3AF-8166-4AA6-A9A1-308B099A2CE3}">
            <xm:f>NOT(ISERROR(SEARCH("JIRA등록",H198)))</xm:f>
            <xm:f>"JIRA등록"</xm:f>
            <x14:dxf>
              <font>
                <color rgb="FF0000FF"/>
              </font>
            </x14:dxf>
          </x14:cfRule>
          <xm:sqref>H198</xm:sqref>
        </x14:conditionalFormatting>
        <x14:conditionalFormatting xmlns:xm="http://schemas.microsoft.com/office/excel/2006/main">
          <x14:cfRule type="containsText" priority="984" operator="containsText" id="{3F2219BA-6AF2-472A-9C60-696467B14110}">
            <xm:f>NOT(ISERROR(SEARCH("JIRA등록",H183)))</xm:f>
            <xm:f>"JIRA등록"</xm:f>
            <x14:dxf>
              <font>
                <color rgb="FF0000FF"/>
              </font>
            </x14:dxf>
          </x14:cfRule>
          <xm:sqref>H183</xm:sqref>
        </x14:conditionalFormatting>
        <x14:conditionalFormatting xmlns:xm="http://schemas.microsoft.com/office/excel/2006/main">
          <x14:cfRule type="containsText" priority="985" operator="containsText" id="{FAAB66E7-AC4D-492B-ACD3-B5F08D94A517}">
            <xm:f>NOT(ISERROR(SEARCH("JIRA등록",H182)))</xm:f>
            <xm:f>"JIRA등록"</xm:f>
            <x14:dxf>
              <font>
                <color rgb="FF0000FF"/>
              </font>
            </x14:dxf>
          </x14:cfRule>
          <xm:sqref>H182</xm:sqref>
        </x14:conditionalFormatting>
        <x14:conditionalFormatting xmlns:xm="http://schemas.microsoft.com/office/excel/2006/main">
          <x14:cfRule type="containsText" priority="995" operator="containsText" id="{2EDE4BDE-1D70-4DDE-A155-45EDA38A2C89}">
            <xm:f>NOT(ISERROR(SEARCH("JIRA등록",H160)))</xm:f>
            <xm:f>"JIRA등록"</xm:f>
            <x14:dxf>
              <font>
                <color rgb="FF0000FF"/>
              </font>
            </x14:dxf>
          </x14:cfRule>
          <xm:sqref>H160</xm:sqref>
        </x14:conditionalFormatting>
        <x14:conditionalFormatting xmlns:xm="http://schemas.microsoft.com/office/excel/2006/main">
          <x14:cfRule type="containsText" priority="994" operator="containsText" id="{4AA110F1-5B8D-4D14-B1B3-59234DCA9737}">
            <xm:f>NOT(ISERROR(SEARCH("JIRA등록",I160)))</xm:f>
            <xm:f>"JIRA등록"</xm:f>
            <x14:dxf>
              <font>
                <color rgb="FF0000FF"/>
              </font>
            </x14:dxf>
          </x14:cfRule>
          <xm:sqref>I160</xm:sqref>
        </x14:conditionalFormatting>
        <x14:conditionalFormatting xmlns:xm="http://schemas.microsoft.com/office/excel/2006/main">
          <x14:cfRule type="containsText" priority="993" operator="containsText" id="{AB70759C-4B0C-49DA-AEC4-0CB1D9723486}">
            <xm:f>NOT(ISERROR(SEARCH("JIRA등록",H145)))</xm:f>
            <xm:f>"JIRA등록"</xm:f>
            <x14:dxf>
              <font>
                <color rgb="FF0000FF"/>
              </font>
            </x14:dxf>
          </x14:cfRule>
          <xm:sqref>H145</xm:sqref>
        </x14:conditionalFormatting>
        <x14:conditionalFormatting xmlns:xm="http://schemas.microsoft.com/office/excel/2006/main">
          <x14:cfRule type="containsText" priority="992" operator="containsText" id="{AFD7CD18-FE26-4C4D-AE81-E36818185493}">
            <xm:f>NOT(ISERROR(SEARCH("JIRA등록",H146)))</xm:f>
            <xm:f>"JIRA등록"</xm:f>
            <x14:dxf>
              <font>
                <color rgb="FF0000FF"/>
              </font>
            </x14:dxf>
          </x14:cfRule>
          <xm:sqref>H146</xm:sqref>
        </x14:conditionalFormatting>
        <x14:conditionalFormatting xmlns:xm="http://schemas.microsoft.com/office/excel/2006/main">
          <x14:cfRule type="containsText" priority="991" operator="containsText" id="{B44C016E-5ADF-43EF-85C2-7EA31E4D56C3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90" operator="containsText" id="{5635463B-189E-4845-89A9-23DA90DAD2EF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89" operator="containsText" id="{A46CF2D2-B3CF-441F-84E8-A201BF47257F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86" operator="containsText" id="{1E8BD3FE-0B64-4A48-A92B-E6131E08984F}">
            <xm:f>NOT(ISERROR(SEARCH("JIRA등록",H181)))</xm:f>
            <xm:f>"JIRA등록"</xm:f>
            <x14:dxf>
              <font>
                <color rgb="FF0000FF"/>
              </font>
            </x14:dxf>
          </x14:cfRule>
          <xm:sqref>H181</xm:sqref>
        </x14:conditionalFormatting>
        <x14:conditionalFormatting xmlns:xm="http://schemas.microsoft.com/office/excel/2006/main">
          <x14:cfRule type="containsText" priority="1009" operator="containsText" id="{3D044AC2-9B1D-4080-BE2C-596EBE13EB28}">
            <xm:f>NOT(ISERROR(SEARCH("JIRA등록",H144)))</xm:f>
            <xm:f>"JIRA등록"</xm:f>
            <x14:dxf>
              <font>
                <color rgb="FF0000FF"/>
              </font>
            </x14:dxf>
          </x14:cfRule>
          <xm:sqref>H269 H144:I144 I198</xm:sqref>
        </x14:conditionalFormatting>
        <x14:conditionalFormatting xmlns:xm="http://schemas.microsoft.com/office/excel/2006/main">
          <x14:cfRule type="containsText" priority="1008" operator="containsText" id="{E24AE22A-8914-4880-BEF5-5AD113963C8C}">
            <xm:f>NOT(ISERROR(SEARCH("JIRA등록",H259)))</xm:f>
            <xm:f>"JIRA등록"</xm:f>
            <x14:dxf>
              <font>
                <color rgb="FF0000FF"/>
              </font>
            </x14:dxf>
          </x14:cfRule>
          <xm:sqref>H268 H259:H263</xm:sqref>
        </x14:conditionalFormatting>
        <x14:conditionalFormatting xmlns:xm="http://schemas.microsoft.com/office/excel/2006/main">
          <x14:cfRule type="containsText" priority="1007" operator="containsText" id="{69874C30-C699-4284-9369-2423A5620A17}">
            <xm:f>NOT(ISERROR(SEARCH("JIRA등록",H127)))</xm:f>
            <xm:f>"JIRA등록"</xm:f>
            <x14:dxf>
              <font>
                <color rgb="FF0000FF"/>
              </font>
            </x14:dxf>
          </x14:cfRule>
          <xm:sqref>H127:H128</xm:sqref>
        </x14:conditionalFormatting>
        <x14:conditionalFormatting xmlns:xm="http://schemas.microsoft.com/office/excel/2006/main">
          <x14:cfRule type="containsText" priority="1004" operator="containsText" id="{C919E00C-BD12-4CBC-8F2A-221F740983FB}">
            <xm:f>NOT(ISERROR(SEARCH("JIRA등록",K264)))</xm:f>
            <xm:f>"JIRA등록"</xm:f>
            <x14:dxf>
              <font>
                <color rgb="FF0000FF"/>
              </font>
            </x14:dxf>
          </x14:cfRule>
          <xm:sqref>K264</xm:sqref>
        </x14:conditionalFormatting>
        <x14:conditionalFormatting xmlns:xm="http://schemas.microsoft.com/office/excel/2006/main">
          <x14:cfRule type="containsText" priority="1006" operator="containsText" id="{6450547D-805A-4767-B3EB-3E4AC3AD11E9}">
            <xm:f>NOT(ISERROR(SEARCH("JIRA등록",K264)))</xm:f>
            <xm:f>"JIRA등록"</xm:f>
            <x14:dxf>
              <font>
                <color rgb="FF0000FF"/>
              </font>
            </x14:dxf>
          </x14:cfRule>
          <xm:sqref>K264</xm:sqref>
        </x14:conditionalFormatting>
        <x14:conditionalFormatting xmlns:xm="http://schemas.microsoft.com/office/excel/2006/main">
          <x14:cfRule type="containsText" priority="1005" operator="containsText" id="{E4B89177-C1EB-4F7D-8D3C-FF6BB4E0B19E}">
            <xm:f>NOT(ISERROR(SEARCH("JIRA등록",K264)))</xm:f>
            <xm:f>"JIRA등록"</xm:f>
            <x14:dxf>
              <font>
                <color rgb="FF0000FF"/>
              </font>
            </x14:dxf>
          </x14:cfRule>
          <xm:sqref>K264</xm:sqref>
        </x14:conditionalFormatting>
        <x14:conditionalFormatting xmlns:xm="http://schemas.microsoft.com/office/excel/2006/main">
          <x14:cfRule type="containsText" priority="997" operator="containsText" id="{3C70117C-4210-41EC-B12F-F02234D75187}">
            <xm:f>NOT(ISERROR(SEARCH("JIRA등록",H258)))</xm:f>
            <xm:f>"JIRA등록"</xm:f>
            <x14:dxf>
              <font>
                <color rgb="FF0000FF"/>
              </font>
            </x14:dxf>
          </x14:cfRule>
          <xm:sqref>H258</xm:sqref>
        </x14:conditionalFormatting>
        <x14:conditionalFormatting xmlns:xm="http://schemas.microsoft.com/office/excel/2006/main">
          <x14:cfRule type="containsText" priority="1003" operator="containsText" id="{69D919FB-5F3E-44C3-99A4-F1224CDC05AF}">
            <xm:f>NOT(ISERROR(SEARCH("JIRA등록",H138)))</xm:f>
            <xm:f>"JIRA등록"</xm:f>
            <x14:dxf>
              <font>
                <color rgb="FF0000FF"/>
              </font>
            </x14:dxf>
          </x14:cfRule>
          <xm:sqref>H138</xm:sqref>
        </x14:conditionalFormatting>
        <x14:conditionalFormatting xmlns:xm="http://schemas.microsoft.com/office/excel/2006/main">
          <x14:cfRule type="containsText" priority="1002" operator="containsText" id="{D22027CF-B801-40AC-A861-F2A953C04F88}">
            <xm:f>NOT(ISERROR(SEARCH("JIRA등록",H139)))</xm:f>
            <xm:f>"JIRA등록"</xm:f>
            <x14:dxf>
              <font>
                <color rgb="FF0000FF"/>
              </font>
            </x14:dxf>
          </x14:cfRule>
          <xm:sqref>H139</xm:sqref>
        </x14:conditionalFormatting>
        <x14:conditionalFormatting xmlns:xm="http://schemas.microsoft.com/office/excel/2006/main">
          <x14:cfRule type="containsText" priority="1001" operator="containsText" id="{687D5C30-20D9-470E-8DC0-FA6743214BB9}">
            <xm:f>NOT(ISERROR(SEARCH("JIRA등록",H140)))</xm:f>
            <xm:f>"JIRA등록"</xm:f>
            <x14:dxf>
              <font>
                <color rgb="FF0000FF"/>
              </font>
            </x14:dxf>
          </x14:cfRule>
          <xm:sqref>H140</xm:sqref>
        </x14:conditionalFormatting>
        <x14:conditionalFormatting xmlns:xm="http://schemas.microsoft.com/office/excel/2006/main">
          <x14:cfRule type="containsText" priority="967" operator="containsText" id="{CB447160-CA15-4F01-AF1C-49BC8C626669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969" operator="containsText" id="{6C70D532-1092-49BC-B037-C7B0B28AF16A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F264:F265</xm:sqref>
        </x14:conditionalFormatting>
        <x14:conditionalFormatting xmlns:xm="http://schemas.microsoft.com/office/excel/2006/main">
          <x14:cfRule type="containsText" priority="968" operator="containsText" id="{C24EE5E2-7D88-43C2-972A-EDE3312D13E1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964" operator="containsText" id="{B9DDDD6D-B847-41D2-8C2D-53DFC3831901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66" operator="containsText" id="{DCA1714D-B5AD-4BD3-BDA1-013B8F1EC450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65" operator="containsText" id="{F6476332-8D11-40B7-A7CA-006313EB30D5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61" operator="containsText" id="{AB3FDFD7-26F1-4089-BEEA-C739A169CA14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63" operator="containsText" id="{6CE8A47D-7D28-40EF-B43E-7957CF78E063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62" operator="containsText" id="{0A65FC3D-B870-4008-AA0B-8EF8EFCDCD78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58" operator="containsText" id="{60E07B75-70E0-4469-B3E4-91E929909E6A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60" operator="containsText" id="{8D642D32-F4C0-44B0-A472-B2421AD3C8D8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59" operator="containsText" id="{BE849874-27D2-4854-AA13-D220D6D0D966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55" operator="containsText" id="{989D0A91-2957-48CC-82B4-54910E52D500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57" operator="containsText" id="{4C82D900-75B6-4109-8139-BE0219BE0421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56" operator="containsText" id="{902A5AB4-8876-4635-ABCF-7C207C3B9E6E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952" operator="containsText" id="{E0DFC3D4-F2B8-4304-820B-3CF2E1E52D9A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54" operator="containsText" id="{8EB5809B-7F21-45C9-9F36-2F510F4D729B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53" operator="containsText" id="{C621ED6E-319F-4E50-9B31-94A32C4E1A9C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949" operator="containsText" id="{66805F42-34E2-4336-A59C-CF4CF0D11B2E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951" operator="containsText" id="{3CFE1281-F2B4-4E2D-B7F6-32549F772282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950" operator="containsText" id="{958FD72C-355E-4970-95A3-CE9DD4878865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946" operator="containsText" id="{81A38C8E-6B61-4258-B77A-DCE3985EB6D0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48" operator="containsText" id="{57816BC4-BFB4-42A7-ADFF-68657F5E6CAF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47" operator="containsText" id="{809DEFE3-6954-4A94-80B1-9A9189EC7486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943" operator="containsText" id="{15C634A9-0B9A-472C-929F-31D83960C401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45" operator="containsText" id="{680DE41B-53E0-403B-84E0-09885883EC88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44" operator="containsText" id="{FBDF2AB0-862A-48EF-9A84-687102961A51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848" operator="containsText" id="{ED1D491B-1EFA-484B-B9AA-8923F02EFE23}">
            <xm:f>NOT(ISERROR(SEARCH("JIRA등록",E28)))</xm:f>
            <xm:f>"JIRA등록"</xm:f>
            <x14:dxf>
              <font>
                <color rgb="FF0000FF"/>
              </font>
            </x14:dxf>
          </x14:cfRule>
          <xm:sqref>E28:E94</xm:sqref>
        </x14:conditionalFormatting>
        <x14:conditionalFormatting xmlns:xm="http://schemas.microsoft.com/office/excel/2006/main">
          <x14:cfRule type="containsText" priority="845" operator="containsText" id="{4B7C0B49-9CF4-4F23-B286-DBC04A3F7EDF}">
            <xm:f>NOT(ISERROR(SEARCH("JIRA등록",E28)))</xm:f>
            <xm:f>"JIRA등록"</xm:f>
            <x14:dxf>
              <font>
                <color rgb="FF0000FF"/>
              </font>
            </x14:dxf>
          </x14:cfRule>
          <xm:sqref>E28:E94</xm:sqref>
        </x14:conditionalFormatting>
        <x14:conditionalFormatting xmlns:xm="http://schemas.microsoft.com/office/excel/2006/main">
          <x14:cfRule type="containsText" priority="829" operator="containsText" id="{58F1B49C-C54C-4B29-8E99-C887E3817EDA}">
            <xm:f>NOT(ISERROR(SEARCH("JIRA등록",J70)))</xm:f>
            <xm:f>"JIRA등록"</xm:f>
            <x14:dxf>
              <font>
                <color rgb="FF0000FF"/>
              </font>
            </x14:dxf>
          </x14:cfRule>
          <xm:sqref>J70:J119</xm:sqref>
        </x14:conditionalFormatting>
        <x14:conditionalFormatting xmlns:xm="http://schemas.microsoft.com/office/excel/2006/main">
          <x14:cfRule type="containsText" priority="828" operator="containsText" id="{EAD31CB1-3AA4-49B1-8D84-42635C7CF952}">
            <xm:f>NOT(ISERROR(SEARCH("JIRA등록",I258)))</xm:f>
            <xm:f>"JIRA등록"</xm:f>
            <x14:dxf>
              <font>
                <color rgb="FF0000FF"/>
              </font>
            </x14:dxf>
          </x14:cfRule>
          <xm:sqref>I258</xm:sqref>
        </x14:conditionalFormatting>
        <x14:conditionalFormatting xmlns:xm="http://schemas.microsoft.com/office/excel/2006/main">
          <x14:cfRule type="containsText" priority="820" operator="containsText" id="{344FE840-8A9E-4032-8AEB-E8F2C9360A83}">
            <xm:f>NOT(ISERROR(SEARCH("JIRA등록",L141)))</xm:f>
            <xm:f>"JIRA등록"</xm:f>
            <x14:dxf>
              <font>
                <color rgb="FF0000FF"/>
              </font>
            </x14:dxf>
          </x14:cfRule>
          <xm:sqref>L141</xm:sqref>
        </x14:conditionalFormatting>
        <x14:conditionalFormatting xmlns:xm="http://schemas.microsoft.com/office/excel/2006/main">
          <x14:cfRule type="containsText" priority="816" operator="containsText" id="{BCA6780D-619C-46E6-8F2F-B61FE9D34989}">
            <xm:f>NOT(ISERROR(SEARCH("JIRA등록",L142)))</xm:f>
            <xm:f>"JIRA등록"</xm:f>
            <x14:dxf>
              <font>
                <color rgb="FF0000FF"/>
              </font>
            </x14:dxf>
          </x14:cfRule>
          <xm:sqref>L142:L143</xm:sqref>
        </x14:conditionalFormatting>
        <x14:conditionalFormatting xmlns:xm="http://schemas.microsoft.com/office/excel/2006/main">
          <x14:cfRule type="containsText" priority="812" operator="containsText" id="{6618F2DE-9DF1-49DF-8CF4-F7E3F5F75140}">
            <xm:f>NOT(ISERROR(SEARCH("JIRA등록",L147)))</xm:f>
            <xm:f>"JIRA등록"</xm:f>
            <x14:dxf>
              <font>
                <color rgb="FF0000FF"/>
              </font>
            </x14:dxf>
          </x14:cfRule>
          <xm:sqref>L147:L148</xm:sqref>
        </x14:conditionalFormatting>
        <x14:conditionalFormatting xmlns:xm="http://schemas.microsoft.com/office/excel/2006/main">
          <x14:cfRule type="containsText" priority="808" operator="containsText" id="{436E8D8C-C7A6-4DAF-83E8-98B20AC60964}">
            <xm:f>NOT(ISERROR(SEARCH("JIRA등록",L163)))</xm:f>
            <xm:f>"JIRA등록"</xm:f>
            <x14:dxf>
              <font>
                <color rgb="FF0000FF"/>
              </font>
            </x14:dxf>
          </x14:cfRule>
          <xm:sqref>L163:L164</xm:sqref>
        </x14:conditionalFormatting>
        <x14:conditionalFormatting xmlns:xm="http://schemas.microsoft.com/office/excel/2006/main">
          <x14:cfRule type="containsText" priority="800" operator="containsText" id="{79FEFE81-8244-4D20-AC25-C6422BE982E0}">
            <xm:f>NOT(ISERROR(SEARCH("JIRA등록",L184)))</xm:f>
            <xm:f>"JIRA등록"</xm:f>
            <x14:dxf>
              <font>
                <color rgb="FF0000FF"/>
              </font>
            </x14:dxf>
          </x14:cfRule>
          <xm:sqref>L184:L185</xm:sqref>
        </x14:conditionalFormatting>
        <x14:conditionalFormatting xmlns:xm="http://schemas.microsoft.com/office/excel/2006/main">
          <x14:cfRule type="containsText" priority="799" operator="containsText" id="{5CFD7F7C-40DC-47C7-92AD-3B6014DCF5B2}">
            <xm:f>NOT(ISERROR(SEARCH("JIRA등록",M184)))</xm:f>
            <xm:f>"JIRA등록"</xm:f>
            <x14:dxf>
              <font>
                <color rgb="FF0000FF"/>
              </font>
            </x14:dxf>
          </x14:cfRule>
          <xm:sqref>M184:M186 M190:M191 M195:M197</xm:sqref>
        </x14:conditionalFormatting>
        <x14:conditionalFormatting xmlns:xm="http://schemas.microsoft.com/office/excel/2006/main">
          <x14:cfRule type="containsText" priority="796" operator="containsText" id="{6B16FE70-67D0-4B82-A611-6F3B35C8BBDE}">
            <xm:f>NOT(ISERROR(SEARCH("JIRA등록",L186)))</xm:f>
            <xm:f>"JIRA등록"</xm:f>
            <x14:dxf>
              <font>
                <color rgb="FF0000FF"/>
              </font>
            </x14:dxf>
          </x14:cfRule>
          <xm:sqref>L186</xm:sqref>
        </x14:conditionalFormatting>
        <x14:conditionalFormatting xmlns:xm="http://schemas.microsoft.com/office/excel/2006/main">
          <x14:cfRule type="containsText" priority="688" operator="containsText" id="{2F16957E-DFF5-495A-8531-3E8B8CCF53F9}">
            <xm:f>NOT(ISERROR(SEARCH("JIRA등록",L152)))</xm:f>
            <xm:f>"JIRA등록"</xm:f>
            <x14:dxf>
              <font>
                <color rgb="FF0000FF"/>
              </font>
            </x14:dxf>
          </x14:cfRule>
          <xm:sqref>L152</xm:sqref>
        </x14:conditionalFormatting>
        <x14:conditionalFormatting xmlns:xm="http://schemas.microsoft.com/office/excel/2006/main">
          <x14:cfRule type="containsText" priority="684" operator="containsText" id="{A8F3A614-8B33-4739-A55A-5BFF5E349FBF}">
            <xm:f>NOT(ISERROR(SEARCH("JIRA등록",L153)))</xm:f>
            <xm:f>"JIRA등록"</xm:f>
            <x14:dxf>
              <font>
                <color rgb="FF0000FF"/>
              </font>
            </x14:dxf>
          </x14:cfRule>
          <xm:sqref>L153:L154</xm:sqref>
        </x14:conditionalFormatting>
        <x14:conditionalFormatting xmlns:xm="http://schemas.microsoft.com/office/excel/2006/main">
          <x14:cfRule type="containsText" priority="656" operator="containsText" id="{4775C280-F460-458B-BE7B-AF002735EF29}">
            <xm:f>NOT(ISERROR(SEARCH("JIRA등록",L159)))</xm:f>
            <xm:f>"JIRA등록"</xm:f>
            <x14:dxf>
              <font>
                <color rgb="FF0000FF"/>
              </font>
            </x14:dxf>
          </x14:cfRule>
          <xm:sqref>L159</xm:sqref>
        </x14:conditionalFormatting>
        <x14:conditionalFormatting xmlns:xm="http://schemas.microsoft.com/office/excel/2006/main">
          <x14:cfRule type="containsText" priority="588" operator="containsText" id="{88289A21-E062-4D42-BEDD-CC98DFC1F1D5}">
            <xm:f>NOT(ISERROR(SEARCH("JIRA등록",L190)))</xm:f>
            <xm:f>"JIRA등록"</xm:f>
            <x14:dxf>
              <font>
                <color rgb="FF0000FF"/>
              </font>
            </x14:dxf>
          </x14:cfRule>
          <xm:sqref>L190:L191</xm:sqref>
        </x14:conditionalFormatting>
        <x14:conditionalFormatting xmlns:xm="http://schemas.microsoft.com/office/excel/2006/main">
          <x14:cfRule type="containsText" priority="560" operator="containsText" id="{039F672D-EA27-481B-AF0A-0BEDC2C4A91E}">
            <xm:f>NOT(ISERROR(SEARCH("JIRA등록",L195)))</xm:f>
            <xm:f>"JIRA등록"</xm:f>
            <x14:dxf>
              <font>
                <color rgb="FF0000FF"/>
              </font>
            </x14:dxf>
          </x14:cfRule>
          <xm:sqref>L195:L196</xm:sqref>
        </x14:conditionalFormatting>
        <x14:conditionalFormatting xmlns:xm="http://schemas.microsoft.com/office/excel/2006/main">
          <x14:cfRule type="containsText" priority="556" operator="containsText" id="{970B11B0-3095-4B85-B18A-7CE1112AD264}">
            <xm:f>NOT(ISERROR(SEARCH("JIRA등록",L197)))</xm:f>
            <xm:f>"JIRA등록"</xm:f>
            <x14:dxf>
              <font>
                <color rgb="FF0000FF"/>
              </font>
            </x14:dxf>
          </x14:cfRule>
          <xm:sqref>L197</xm:sqref>
        </x14:conditionalFormatting>
        <x14:conditionalFormatting xmlns:xm="http://schemas.microsoft.com/office/excel/2006/main">
          <x14:cfRule type="containsText" priority="493" operator="containsText" id="{7840E842-4D16-43E4-BF5F-2F48EB5F1AA2}">
            <xm:f>NOT(ISERROR(SEARCH("JIRA등록",H129)))</xm:f>
            <xm:f>"JIRA등록"</xm:f>
            <x14:dxf>
              <font>
                <color rgb="FF0000FF"/>
              </font>
            </x14:dxf>
          </x14:cfRule>
          <xm:sqref>H129:H135</xm:sqref>
        </x14:conditionalFormatting>
        <x14:conditionalFormatting xmlns:xm="http://schemas.microsoft.com/office/excel/2006/main">
          <x14:cfRule type="containsText" priority="492" operator="containsText" id="{DF31DE78-589D-42B1-B4CC-5BE2EE9F184A}">
            <xm:f>NOT(ISERROR(SEARCH("JIRA등록",I129)))</xm:f>
            <xm:f>"JIRA등록"</xm:f>
            <x14:dxf>
              <font>
                <color rgb="FF0000FF"/>
              </font>
            </x14:dxf>
          </x14:cfRule>
          <xm:sqref>I129:I135</xm:sqref>
        </x14:conditionalFormatting>
        <x14:conditionalFormatting xmlns:xm="http://schemas.microsoft.com/office/excel/2006/main">
          <x14:cfRule type="containsText" priority="491" operator="containsText" id="{F26B7CC5-BE2C-4794-87BB-846383EBB281}">
            <xm:f>NOT(ISERROR(SEARCH("JIRA등록",L129)))</xm:f>
            <xm:f>"JIRA등록"</xm:f>
            <x14:dxf>
              <font>
                <color rgb="FF0000FF"/>
              </font>
            </x14:dxf>
          </x14:cfRule>
          <xm:sqref>L129:L130</xm:sqref>
        </x14:conditionalFormatting>
        <x14:conditionalFormatting xmlns:xm="http://schemas.microsoft.com/office/excel/2006/main">
          <x14:cfRule type="containsText" priority="490" operator="containsText" id="{D4F577FF-A501-4880-8577-90B25AB26ED4}">
            <xm:f>NOT(ISERROR(SEARCH("JIRA등록",M129)))</xm:f>
            <xm:f>"JIRA등록"</xm:f>
            <x14:dxf>
              <font>
                <color rgb="FF0000FF"/>
              </font>
            </x14:dxf>
          </x14:cfRule>
          <xm:sqref>M129:M135</xm:sqref>
        </x14:conditionalFormatting>
        <x14:conditionalFormatting xmlns:xm="http://schemas.microsoft.com/office/excel/2006/main">
          <x14:cfRule type="containsText" priority="487" operator="containsText" id="{3E850BDA-0D8C-470C-8B1C-843C656ED777}">
            <xm:f>NOT(ISERROR(SEARCH("JIRA등록",L131)))</xm:f>
            <xm:f>"JIRA등록"</xm:f>
            <x14:dxf>
              <font>
                <color rgb="FF0000FF"/>
              </font>
            </x14:dxf>
          </x14:cfRule>
          <xm:sqref>L131:L132</xm:sqref>
        </x14:conditionalFormatting>
        <x14:conditionalFormatting xmlns:xm="http://schemas.microsoft.com/office/excel/2006/main">
          <x14:cfRule type="containsText" priority="483" operator="containsText" id="{3A38E5F9-B987-4D64-BDCF-408D38139E55}">
            <xm:f>NOT(ISERROR(SEARCH("JIRA등록",L133)))</xm:f>
            <xm:f>"JIRA등록"</xm:f>
            <x14:dxf>
              <font>
                <color rgb="FF0000FF"/>
              </font>
            </x14:dxf>
          </x14:cfRule>
          <xm:sqref>L133</xm:sqref>
        </x14:conditionalFormatting>
        <x14:conditionalFormatting xmlns:xm="http://schemas.microsoft.com/office/excel/2006/main">
          <x14:cfRule type="containsText" priority="440" operator="containsText" id="{761F2561-B814-43E2-A4B1-A37224248900}">
            <xm:f>NOT(ISERROR(SEARCH("JIRA등록",H159)))</xm:f>
            <xm:f>"JIRA등록"</xm:f>
            <x14:dxf>
              <font>
                <color rgb="FF0000FF"/>
              </font>
            </x14:dxf>
          </x14:cfRule>
          <xm:sqref>H159</xm:sqref>
        </x14:conditionalFormatting>
        <x14:conditionalFormatting xmlns:xm="http://schemas.microsoft.com/office/excel/2006/main">
          <x14:cfRule type="containsText" priority="475" operator="containsText" id="{BB3D4016-EFD6-4D0B-9186-8FFC1CA1D5B1}">
            <xm:f>NOT(ISERROR(SEARCH("JIRA등록",L134)))</xm:f>
            <xm:f>"JIRA등록"</xm:f>
            <x14:dxf>
              <font>
                <color rgb="FF0000FF"/>
              </font>
            </x14:dxf>
          </x14:cfRule>
          <xm:sqref>L134:L135</xm:sqref>
        </x14:conditionalFormatting>
        <x14:conditionalFormatting xmlns:xm="http://schemas.microsoft.com/office/excel/2006/main">
          <x14:cfRule type="containsText" priority="427" operator="containsText" id="{B47FE6D6-C136-4637-8A66-0418EAD9E276}">
            <xm:f>NOT(ISERROR(SEARCH("JIRA등록",I190)))</xm:f>
            <xm:f>"JIRA등록"</xm:f>
            <x14:dxf>
              <font>
                <color rgb="FF0000FF"/>
              </font>
            </x14:dxf>
          </x14:cfRule>
          <xm:sqref>I190:I191</xm:sqref>
        </x14:conditionalFormatting>
        <x14:conditionalFormatting xmlns:xm="http://schemas.microsoft.com/office/excel/2006/main">
          <x14:cfRule type="containsText" priority="435" operator="containsText" id="{244EE4C0-548D-4276-A5CF-BD9505014B2A}">
            <xm:f>NOT(ISERROR(SEARCH("JIRA등록",H175)))</xm:f>
            <xm:f>"JIRA등록"</xm:f>
            <x14:dxf>
              <font>
                <color rgb="FF0000FF"/>
              </font>
            </x14:dxf>
          </x14:cfRule>
          <xm:sqref>H175:H180</xm:sqref>
        </x14:conditionalFormatting>
        <x14:conditionalFormatting xmlns:xm="http://schemas.microsoft.com/office/excel/2006/main">
          <x14:cfRule type="containsText" priority="431" operator="containsText" id="{FFC5EFF7-3C64-4D26-911C-4E7DF5BAE00C}">
            <xm:f>NOT(ISERROR(SEARCH("JIRA등록",I175)))</xm:f>
            <xm:f>"JIRA등록"</xm:f>
            <x14:dxf>
              <font>
                <color rgb="FF0000FF"/>
              </font>
            </x14:dxf>
          </x14:cfRule>
          <xm:sqref>I175:I180</xm:sqref>
        </x14:conditionalFormatting>
        <x14:conditionalFormatting xmlns:xm="http://schemas.microsoft.com/office/excel/2006/main">
          <x14:cfRule type="containsText" priority="441" operator="containsText" id="{A580F22D-C6A5-4673-8395-C56C485B021F}">
            <xm:f>NOT(ISERROR(SEARCH("JIRA등록",I159)))</xm:f>
            <xm:f>"JIRA등록"</xm:f>
            <x14:dxf>
              <font>
                <color rgb="FF0000FF"/>
              </font>
            </x14:dxf>
          </x14:cfRule>
          <xm:sqref>I159</xm:sqref>
        </x14:conditionalFormatting>
        <x14:conditionalFormatting xmlns:xm="http://schemas.microsoft.com/office/excel/2006/main">
          <x14:cfRule type="containsText" priority="437" operator="containsText" id="{8A821CF1-0718-49BB-891D-FC5C8E3D341D}">
            <xm:f>NOT(ISERROR(SEARCH("JIRA등록",H163)))</xm:f>
            <xm:f>"JIRA등록"</xm:f>
            <x14:dxf>
              <font>
                <color rgb="FF0000FF"/>
              </font>
            </x14:dxf>
          </x14:cfRule>
          <xm:sqref>H163</xm:sqref>
        </x14:conditionalFormatting>
        <x14:conditionalFormatting xmlns:xm="http://schemas.microsoft.com/office/excel/2006/main">
          <x14:cfRule type="containsText" priority="428" operator="containsText" id="{52504A62-2277-4FC9-ADD9-0F469E2DC7BB}">
            <xm:f>NOT(ISERROR(SEARCH("JIRA등록",I184)))</xm:f>
            <xm:f>"JIRA등록"</xm:f>
            <x14:dxf>
              <font>
                <color rgb="FF0000FF"/>
              </font>
            </x14:dxf>
          </x14:cfRule>
          <xm:sqref>I184:I186</xm:sqref>
        </x14:conditionalFormatting>
        <x14:conditionalFormatting xmlns:xm="http://schemas.microsoft.com/office/excel/2006/main">
          <x14:cfRule type="containsText" priority="446" operator="containsText" id="{0693ECC3-FEEA-4894-B274-C45EC312F2BB}">
            <xm:f>NOT(ISERROR(SEARCH("JIRA등록",I141)))</xm:f>
            <xm:f>"JIRA등록"</xm:f>
            <x14:dxf>
              <font>
                <color rgb="FF0000FF"/>
              </font>
            </x14:dxf>
          </x14:cfRule>
          <xm:sqref>I141:I143</xm:sqref>
        </x14:conditionalFormatting>
        <x14:conditionalFormatting xmlns:xm="http://schemas.microsoft.com/office/excel/2006/main">
          <x14:cfRule type="containsText" priority="432" operator="containsText" id="{A23683A9-BA64-4870-BEB1-7F9FC85795FD}">
            <xm:f>NOT(ISERROR(SEARCH("JIRA등록",I173)))</xm:f>
            <xm:f>"JIRA등록"</xm:f>
            <x14:dxf>
              <font>
                <color rgb="FF0000FF"/>
              </font>
            </x14:dxf>
          </x14:cfRule>
          <xm:sqref>I173:I174</xm:sqref>
        </x14:conditionalFormatting>
        <x14:conditionalFormatting xmlns:xm="http://schemas.microsoft.com/office/excel/2006/main">
          <x14:cfRule type="containsText" priority="443" operator="containsText" id="{50DD11C9-D9C9-4665-9B28-69B4833E371C}">
            <xm:f>NOT(ISERROR(SEARCH("JIRA등록",I147)))</xm:f>
            <xm:f>"JIRA등록"</xm:f>
            <x14:dxf>
              <font>
                <color rgb="FF0000FF"/>
              </font>
            </x14:dxf>
          </x14:cfRule>
          <xm:sqref>I147:I148 I152:I154</xm:sqref>
        </x14:conditionalFormatting>
        <x14:conditionalFormatting xmlns:xm="http://schemas.microsoft.com/office/excel/2006/main">
          <x14:cfRule type="containsText" priority="442" operator="containsText" id="{4F4CD73E-6FA8-4B2D-A606-E34C50AD62CB}">
            <xm:f>NOT(ISERROR(SEARCH("JIRA등록",H147)))</xm:f>
            <xm:f>"JIRA등록"</xm:f>
            <x14:dxf>
              <font>
                <color rgb="FF0000FF"/>
              </font>
            </x14:dxf>
          </x14:cfRule>
          <xm:sqref>H147:H148 H152:H154</xm:sqref>
        </x14:conditionalFormatting>
        <x14:conditionalFormatting xmlns:xm="http://schemas.microsoft.com/office/excel/2006/main">
          <x14:cfRule type="containsText" priority="423" operator="containsText" id="{A07CB634-3F76-4CF5-82D4-4D60E81DF684}">
            <xm:f>NOT(ISERROR(SEARCH("JIRA등록",I197)))</xm:f>
            <xm:f>"JIRA등록"</xm:f>
            <x14:dxf>
              <font>
                <color rgb="FF0000FF"/>
              </font>
            </x14:dxf>
          </x14:cfRule>
          <xm:sqref>I197</xm:sqref>
        </x14:conditionalFormatting>
        <x14:conditionalFormatting xmlns:xm="http://schemas.microsoft.com/office/excel/2006/main">
          <x14:cfRule type="containsText" priority="436" operator="containsText" id="{A6B10FC5-580F-4BEC-A0C0-421F8DAA5BC8}">
            <xm:f>NOT(ISERROR(SEARCH("JIRA등록",H173)))</xm:f>
            <xm:f>"JIRA등록"</xm:f>
            <x14:dxf>
              <font>
                <color rgb="FF0000FF"/>
              </font>
            </x14:dxf>
          </x14:cfRule>
          <xm:sqref>H173:H174</xm:sqref>
        </x14:conditionalFormatting>
        <x14:conditionalFormatting xmlns:xm="http://schemas.microsoft.com/office/excel/2006/main">
          <x14:cfRule type="containsText" priority="424" operator="containsText" id="{3E14DD5B-B118-4A83-90B2-5BC33CE8520A}">
            <xm:f>NOT(ISERROR(SEARCH("JIRA등록",I195)))</xm:f>
            <xm:f>"JIRA등록"</xm:f>
            <x14:dxf>
              <font>
                <color rgb="FF0000FF"/>
              </font>
            </x14:dxf>
          </x14:cfRule>
          <xm:sqref>I195:I196</xm:sqref>
        </x14:conditionalFormatting>
        <x14:conditionalFormatting xmlns:xm="http://schemas.microsoft.com/office/excel/2006/main">
          <x14:cfRule type="containsText" priority="430" operator="containsText" id="{671D5B86-B5BD-4958-A065-B80357BB7A60}">
            <xm:f>NOT(ISERROR(SEARCH("JIRA등록",H184)))</xm:f>
            <xm:f>"JIRA등록"</xm:f>
            <x14:dxf>
              <font>
                <color rgb="FF0000FF"/>
              </font>
            </x14:dxf>
          </x14:cfRule>
          <xm:sqref>H184:H186 H190</xm:sqref>
        </x14:conditionalFormatting>
        <x14:conditionalFormatting xmlns:xm="http://schemas.microsoft.com/office/excel/2006/main">
          <x14:cfRule type="containsText" priority="429" operator="containsText" id="{DEF70C87-6D85-47C3-8873-31FC37543F93}">
            <xm:f>NOT(ISERROR(SEARCH("JIRA등록",H191)))</xm:f>
            <xm:f>"JIRA등록"</xm:f>
            <x14:dxf>
              <font>
                <color rgb="FF0000FF"/>
              </font>
            </x14:dxf>
          </x14:cfRule>
          <xm:sqref>H191</xm:sqref>
        </x14:conditionalFormatting>
        <x14:conditionalFormatting xmlns:xm="http://schemas.microsoft.com/office/excel/2006/main">
          <x14:cfRule type="containsText" priority="426" operator="containsText" id="{1DD4DDA0-A430-4930-8094-8A5571A6C086}">
            <xm:f>NOT(ISERROR(SEARCH("JIRA등록",H195)))</xm:f>
            <xm:f>"JIRA등록"</xm:f>
            <x14:dxf>
              <font>
                <color rgb="FF0000FF"/>
              </font>
            </x14:dxf>
          </x14:cfRule>
          <xm:sqref>H195:H197</xm:sqref>
        </x14:conditionalFormatting>
        <x14:conditionalFormatting xmlns:xm="http://schemas.microsoft.com/office/excel/2006/main">
          <x14:cfRule type="containsText" priority="360" operator="containsText" id="{2C263070-93C8-4BD4-BBE6-3C710F027300}">
            <xm:f>NOT(ISERROR(SEARCH("JIRA등록",H214)))</xm:f>
            <xm:f>"JIRA등록"</xm:f>
            <x14:dxf>
              <font>
                <color rgb="FF0000FF"/>
              </font>
            </x14:dxf>
          </x14:cfRule>
          <xm:sqref>H214:H222</xm:sqref>
        </x14:conditionalFormatting>
        <x14:conditionalFormatting xmlns:xm="http://schemas.microsoft.com/office/excel/2006/main">
          <x14:cfRule type="containsText" priority="358" operator="containsText" id="{038B4DA9-4EF5-446E-9327-AE323DB1694A}">
            <xm:f>NOT(ISERROR(SEARCH("JIRA등록",H252)))</xm:f>
            <xm:f>"JIRA등록"</xm:f>
            <x14:dxf>
              <font>
                <color rgb="FF0000FF"/>
              </font>
            </x14:dxf>
          </x14:cfRule>
          <xm:sqref>H252:H253</xm:sqref>
        </x14:conditionalFormatting>
        <x14:conditionalFormatting xmlns:xm="http://schemas.microsoft.com/office/excel/2006/main">
          <x14:cfRule type="containsText" priority="335" operator="containsText" id="{E7B7DDFD-D64D-41F5-BB9B-4342E42C5568}">
            <xm:f>NOT(ISERROR(SEARCH("JIRA등록",H202)))</xm:f>
            <xm:f>"JIRA등록"</xm:f>
            <x14:dxf>
              <font>
                <color rgb="FF0000FF"/>
              </font>
            </x14:dxf>
          </x14:cfRule>
          <xm:sqref>H202</xm:sqref>
        </x14:conditionalFormatting>
        <x14:conditionalFormatting xmlns:xm="http://schemas.microsoft.com/office/excel/2006/main">
          <x14:cfRule type="containsText" priority="331" operator="containsText" id="{8C8D2457-4899-4D53-B8B5-A0D319DA473F}">
            <xm:f>NOT(ISERROR(SEARCH("JIRA등록",I199)))</xm:f>
            <xm:f>"JIRA등록"</xm:f>
            <x14:dxf>
              <font>
                <color rgb="FF0000FF"/>
              </font>
            </x14:dxf>
          </x14:cfRule>
          <xm:sqref>I199</xm:sqref>
        </x14:conditionalFormatting>
        <x14:conditionalFormatting xmlns:xm="http://schemas.microsoft.com/office/excel/2006/main">
          <x14:cfRule type="containsText" priority="332" operator="containsText" id="{1612B74B-B01A-4874-8F7A-C33EE6B61959}">
            <xm:f>NOT(ISERROR(SEARCH("JIRA등록",H199)))</xm:f>
            <xm:f>"JIRA등록"</xm:f>
            <x14:dxf>
              <font>
                <color rgb="FF0000FF"/>
              </font>
            </x14:dxf>
          </x14:cfRule>
          <xm:sqref>H199</xm:sqref>
        </x14:conditionalFormatting>
        <x14:conditionalFormatting xmlns:xm="http://schemas.microsoft.com/office/excel/2006/main">
          <x14:cfRule type="containsText" priority="334" operator="containsText" id="{69CA577D-226D-4601-B850-4A18DD3B75F6}">
            <xm:f>NOT(ISERROR(SEARCH("JIRA등록",H200)))</xm:f>
            <xm:f>"JIRA등록"</xm:f>
            <x14:dxf>
              <font>
                <color rgb="FF0000FF"/>
              </font>
            </x14:dxf>
          </x14:cfRule>
          <xm:sqref>H200</xm:sqref>
        </x14:conditionalFormatting>
        <x14:conditionalFormatting xmlns:xm="http://schemas.microsoft.com/office/excel/2006/main">
          <x14:cfRule type="containsText" priority="333" operator="containsText" id="{6C3DC5F4-F7C8-4F1E-B304-CE25759BA276}">
            <xm:f>NOT(ISERROR(SEARCH("JIRA등록",H201)))</xm:f>
            <xm:f>"JIRA등록"</xm:f>
            <x14:dxf>
              <font>
                <color rgb="FF0000FF"/>
              </font>
            </x14:dxf>
          </x14:cfRule>
          <xm:sqref>H201</xm:sqref>
        </x14:conditionalFormatting>
        <x14:conditionalFormatting xmlns:xm="http://schemas.microsoft.com/office/excel/2006/main">
          <x14:cfRule type="containsText" priority="264" operator="containsText" id="{23751687-E7A8-4515-BB02-63D610CA4E0B}">
            <xm:f>NOT(ISERROR(SEARCH("JIRA등록",E95)))</xm:f>
            <xm:f>"JIRA등록"</xm:f>
            <x14:dxf>
              <font>
                <color rgb="FF0000FF"/>
              </font>
            </x14:dxf>
          </x14:cfRule>
          <xm:sqref>E95:E98</xm:sqref>
        </x14:conditionalFormatting>
        <x14:conditionalFormatting xmlns:xm="http://schemas.microsoft.com/office/excel/2006/main">
          <x14:cfRule type="containsText" priority="259" operator="containsText" id="{AB325423-CBD8-48EF-B704-EDF7EEA390F0}">
            <xm:f>NOT(ISERROR(SEARCH("JIRA등록",E100)))</xm:f>
            <xm:f>"JIRA등록"</xm:f>
            <x14:dxf>
              <font>
                <color rgb="FF0000FF"/>
              </font>
            </x14:dxf>
          </x14:cfRule>
          <xm:sqref>E100:E101</xm:sqref>
        </x14:conditionalFormatting>
        <x14:conditionalFormatting xmlns:xm="http://schemas.microsoft.com/office/excel/2006/main">
          <x14:cfRule type="containsText" priority="258" operator="containsText" id="{ED37031E-9444-4F47-991F-6333C2F0B133}">
            <xm:f>NOT(ISERROR(SEARCH("JIRA등록",E99)))</xm:f>
            <xm:f>"JIRA등록"</xm:f>
            <x14:dxf>
              <font>
                <color rgb="FF0000FF"/>
              </font>
            </x14:dxf>
          </x14:cfRule>
          <xm:sqref>E99</xm:sqref>
        </x14:conditionalFormatting>
        <x14:conditionalFormatting xmlns:xm="http://schemas.microsoft.com/office/excel/2006/main">
          <x14:cfRule type="containsText" priority="257" operator="containsText" id="{6D0E5A2F-26F4-41C7-B1D3-E9085D1CECA7}">
            <xm:f>NOT(ISERROR(SEARCH("JIRA등록",E99)))</xm:f>
            <xm:f>"JIRA등록"</xm:f>
            <x14:dxf>
              <font>
                <color rgb="FF0000FF"/>
              </font>
            </x14:dxf>
          </x14:cfRule>
          <xm:sqref>E99</xm:sqref>
        </x14:conditionalFormatting>
        <x14:conditionalFormatting xmlns:xm="http://schemas.microsoft.com/office/excel/2006/main">
          <x14:cfRule type="containsText" priority="256" operator="containsText" id="{E5F9DBAB-6FEE-4F70-A351-86D87A1CE12F}">
            <xm:f>NOT(ISERROR(SEARCH("JIRA등록",E103)))</xm:f>
            <xm:f>"JIRA등록"</xm:f>
            <x14:dxf>
              <font>
                <color rgb="FF0000FF"/>
              </font>
            </x14:dxf>
          </x14:cfRule>
          <xm:sqref>E103</xm:sqref>
        </x14:conditionalFormatting>
        <x14:conditionalFormatting xmlns:xm="http://schemas.microsoft.com/office/excel/2006/main">
          <x14:cfRule type="containsText" priority="255" operator="containsText" id="{7867B19E-D452-42D3-9892-A8F36FDD7926}">
            <xm:f>NOT(ISERROR(SEARCH("JIRA등록",E102)))</xm:f>
            <xm:f>"JIRA등록"</xm:f>
            <x14:dxf>
              <font>
                <color rgb="FF0000FF"/>
              </font>
            </x14:dxf>
          </x14:cfRule>
          <xm:sqref>E102</xm:sqref>
        </x14:conditionalFormatting>
        <x14:conditionalFormatting xmlns:xm="http://schemas.microsoft.com/office/excel/2006/main">
          <x14:cfRule type="containsText" priority="254" operator="containsText" id="{336C3E73-75AD-4420-848B-C05FB59A2139}">
            <xm:f>NOT(ISERROR(SEARCH("JIRA등록",E102)))</xm:f>
            <xm:f>"JIRA등록"</xm:f>
            <x14:dxf>
              <font>
                <color rgb="FF0000FF"/>
              </font>
            </x14:dxf>
          </x14:cfRule>
          <xm:sqref>E102</xm:sqref>
        </x14:conditionalFormatting>
        <x14:conditionalFormatting xmlns:xm="http://schemas.microsoft.com/office/excel/2006/main">
          <x14:cfRule type="containsText" priority="253" operator="containsText" id="{6CD6B241-8CD0-47EC-9CE3-6E5565DDF42A}">
            <xm:f>NOT(ISERROR(SEARCH("JIRA등록",E105)))</xm:f>
            <xm:f>"JIRA등록"</xm:f>
            <x14:dxf>
              <font>
                <color rgb="FF0000FF"/>
              </font>
            </x14:dxf>
          </x14:cfRule>
          <xm:sqref>E105:E107</xm:sqref>
        </x14:conditionalFormatting>
        <x14:conditionalFormatting xmlns:xm="http://schemas.microsoft.com/office/excel/2006/main">
          <x14:cfRule type="containsText" priority="252" operator="containsText" id="{BBE15F4D-CF0A-4DD4-AE93-8FD1AD522088}">
            <xm:f>NOT(ISERROR(SEARCH("JIRA등록",E104)))</xm:f>
            <xm:f>"JIRA등록"</xm:f>
            <x14:dxf>
              <font>
                <color rgb="FF0000FF"/>
              </font>
            </x14:dxf>
          </x14:cfRule>
          <xm:sqref>E104</xm:sqref>
        </x14:conditionalFormatting>
        <x14:conditionalFormatting xmlns:xm="http://schemas.microsoft.com/office/excel/2006/main">
          <x14:cfRule type="containsText" priority="251" operator="containsText" id="{B2089E50-A37D-456F-9734-FE18DD3B19EA}">
            <xm:f>NOT(ISERROR(SEARCH("JIRA등록",E104)))</xm:f>
            <xm:f>"JIRA등록"</xm:f>
            <x14:dxf>
              <font>
                <color rgb="FF0000FF"/>
              </font>
            </x14:dxf>
          </x14:cfRule>
          <xm:sqref>E104</xm:sqref>
        </x14:conditionalFormatting>
        <x14:conditionalFormatting xmlns:xm="http://schemas.microsoft.com/office/excel/2006/main">
          <x14:cfRule type="containsText" priority="217" operator="containsText" id="{DB33396A-CB8A-41D1-9699-B9E132226303}">
            <xm:f>NOT(ISERROR(SEARCH("JIRA등록",E108)))</xm:f>
            <xm:f>"JIRA등록"</xm:f>
            <x14:dxf>
              <font>
                <color rgb="FF0000FF"/>
              </font>
            </x14:dxf>
          </x14:cfRule>
          <xm:sqref>E108:E110</xm:sqref>
        </x14:conditionalFormatting>
        <x14:conditionalFormatting xmlns:xm="http://schemas.microsoft.com/office/excel/2006/main">
          <x14:cfRule type="containsText" priority="215" operator="containsText" id="{CF64279D-3FF1-4ACE-ABD8-057902283E41}">
            <xm:f>NOT(ISERROR(SEARCH("JIRA등록",E111)))</xm:f>
            <xm:f>"JIRA등록"</xm:f>
            <x14:dxf>
              <font>
                <color rgb="FF0000FF"/>
              </font>
            </x14:dxf>
          </x14:cfRule>
          <xm:sqref>E111:E115</xm:sqref>
        </x14:conditionalFormatting>
        <x14:conditionalFormatting xmlns:xm="http://schemas.microsoft.com/office/excel/2006/main">
          <x14:cfRule type="containsText" priority="212" operator="containsText" id="{E7DDAF1A-FCA4-4B78-9328-52621C02FB2B}">
            <xm:f>NOT(ISERROR(SEARCH("JIRA등록",E117)))</xm:f>
            <xm:f>"JIRA등록"</xm:f>
            <x14:dxf>
              <font>
                <color rgb="FF0000FF"/>
              </font>
            </x14:dxf>
          </x14:cfRule>
          <xm:sqref>E117:E118</xm:sqref>
        </x14:conditionalFormatting>
        <x14:conditionalFormatting xmlns:xm="http://schemas.microsoft.com/office/excel/2006/main">
          <x14:cfRule type="containsText" priority="211" operator="containsText" id="{75B828C3-89B1-42BB-A85A-C90C91B3EDF4}">
            <xm:f>NOT(ISERROR(SEARCH("JIRA등록",E116)))</xm:f>
            <xm:f>"JIRA등록"</xm:f>
            <x14:dxf>
              <font>
                <color rgb="FF0000FF"/>
              </font>
            </x14:dxf>
          </x14:cfRule>
          <xm:sqref>E116</xm:sqref>
        </x14:conditionalFormatting>
        <x14:conditionalFormatting xmlns:xm="http://schemas.microsoft.com/office/excel/2006/main">
          <x14:cfRule type="containsText" priority="210" operator="containsText" id="{937A0974-6015-4F95-8827-2C18414D9251}">
            <xm:f>NOT(ISERROR(SEARCH("JIRA등록",E116)))</xm:f>
            <xm:f>"JIRA등록"</xm:f>
            <x14:dxf>
              <font>
                <color rgb="FF0000FF"/>
              </font>
            </x14:dxf>
          </x14:cfRule>
          <xm:sqref>E116</xm:sqref>
        </x14:conditionalFormatting>
        <x14:conditionalFormatting xmlns:xm="http://schemas.microsoft.com/office/excel/2006/main">
          <x14:cfRule type="containsText" priority="208" operator="containsText" id="{39D16263-0A8C-439C-9ACF-5077E5718DBC}">
            <xm:f>NOT(ISERROR(SEARCH("JIRA등록",E119)))</xm:f>
            <xm:f>"JIRA등록"</xm:f>
            <x14:dxf>
              <font>
                <color rgb="FF0000FF"/>
              </font>
            </x14:dxf>
          </x14:cfRule>
          <xm:sqref>E119</xm:sqref>
        </x14:conditionalFormatting>
        <x14:conditionalFormatting xmlns:xm="http://schemas.microsoft.com/office/excel/2006/main">
          <x14:cfRule type="containsText" priority="207" operator="containsText" id="{662F9B22-56D4-4F0E-BCB1-1A70C66AF2DB}">
            <xm:f>NOT(ISERROR(SEARCH("JIRA등록",E119)))</xm:f>
            <xm:f>"JIRA등록"</xm:f>
            <x14:dxf>
              <font>
                <color rgb="FF0000FF"/>
              </font>
            </x14:dxf>
          </x14:cfRule>
          <xm:sqref>E119</xm:sqref>
        </x14:conditionalFormatting>
        <x14:conditionalFormatting xmlns:xm="http://schemas.microsoft.com/office/excel/2006/main">
          <x14:cfRule type="containsText" priority="190" operator="containsText" id="{B0124D65-DD50-42B1-800D-42FB7AF10DA9}">
            <xm:f>NOT(ISERROR(SEARCH("JIRA등록",H70)))</xm:f>
            <xm:f>"JIRA등록"</xm:f>
            <x14:dxf>
              <font>
                <color rgb="FF0000FF"/>
              </font>
            </x14:dxf>
          </x14:cfRule>
          <xm:sqref>H70:H71</xm:sqref>
        </x14:conditionalFormatting>
        <x14:conditionalFormatting xmlns:xm="http://schemas.microsoft.com/office/excel/2006/main">
          <x14:cfRule type="containsText" priority="189" operator="containsText" id="{CD0E9B04-8ABB-422D-A4D0-09C8F50158BA}">
            <xm:f>NOT(ISERROR(SEARCH("JIRA등록",H72)))</xm:f>
            <xm:f>"JIRA등록"</xm:f>
            <x14:dxf>
              <font>
                <color rgb="FF0000FF"/>
              </font>
            </x14:dxf>
          </x14:cfRule>
          <xm:sqref>H72</xm:sqref>
        </x14:conditionalFormatting>
        <x14:conditionalFormatting xmlns:xm="http://schemas.microsoft.com/office/excel/2006/main">
          <x14:cfRule type="containsText" priority="188" operator="containsText" id="{A8F6220E-B8CD-4F29-860D-E44F8D8310F4}">
            <xm:f>NOT(ISERROR(SEARCH("JIRA등록",H73)))</xm:f>
            <xm:f>"JIRA등록"</xm:f>
            <x14:dxf>
              <font>
                <color rgb="FF0000FF"/>
              </font>
            </x14:dxf>
          </x14:cfRule>
          <xm:sqref>H73:H77</xm:sqref>
        </x14:conditionalFormatting>
        <x14:conditionalFormatting xmlns:xm="http://schemas.microsoft.com/office/excel/2006/main">
          <x14:cfRule type="containsText" priority="187" operator="containsText" id="{68D375D3-1E82-43B2-84F5-C11AD595E232}">
            <xm:f>NOT(ISERROR(SEARCH("JIRA등록",H78)))</xm:f>
            <xm:f>"JIRA등록"</xm:f>
            <x14:dxf>
              <font>
                <color rgb="FF0000FF"/>
              </font>
            </x14:dxf>
          </x14:cfRule>
          <xm:sqref>H78</xm:sqref>
        </x14:conditionalFormatting>
        <x14:conditionalFormatting xmlns:xm="http://schemas.microsoft.com/office/excel/2006/main">
          <x14:cfRule type="containsText" priority="186" operator="containsText" id="{96D40D5D-A74B-4A48-9BB1-81BE2AD0E4D0}">
            <xm:f>NOT(ISERROR(SEARCH("JIRA등록",H79)))</xm:f>
            <xm:f>"JIRA등록"</xm:f>
            <x14:dxf>
              <font>
                <color rgb="FF0000FF"/>
              </font>
            </x14:dxf>
          </x14:cfRule>
          <xm:sqref>H79</xm:sqref>
        </x14:conditionalFormatting>
        <x14:conditionalFormatting xmlns:xm="http://schemas.microsoft.com/office/excel/2006/main">
          <x14:cfRule type="containsText" priority="185" operator="containsText" id="{F7DAA5B3-8C63-4A78-8801-4BD0762C0974}">
            <xm:f>NOT(ISERROR(SEARCH("JIRA등록",H80)))</xm:f>
            <xm:f>"JIRA등록"</xm:f>
            <x14:dxf>
              <font>
                <color rgb="FF0000FF"/>
              </font>
            </x14:dxf>
          </x14:cfRule>
          <xm:sqref>H80</xm:sqref>
        </x14:conditionalFormatting>
        <x14:conditionalFormatting xmlns:xm="http://schemas.microsoft.com/office/excel/2006/main">
          <x14:cfRule type="containsText" priority="184" operator="containsText" id="{3C937F2A-4572-44D5-89EB-5668CFD2C6D5}">
            <xm:f>NOT(ISERROR(SEARCH("JIRA등록",H81)))</xm:f>
            <xm:f>"JIRA등록"</xm:f>
            <x14:dxf>
              <font>
                <color rgb="FF0000FF"/>
              </font>
            </x14:dxf>
          </x14:cfRule>
          <xm:sqref>H81:H88</xm:sqref>
        </x14:conditionalFormatting>
        <x14:conditionalFormatting xmlns:xm="http://schemas.microsoft.com/office/excel/2006/main">
          <x14:cfRule type="containsText" priority="183" operator="containsText" id="{3A63B46E-5DD4-4FE5-9A1F-BC676939EF08}">
            <xm:f>NOT(ISERROR(SEARCH("JIRA등록",H89)))</xm:f>
            <xm:f>"JIRA등록"</xm:f>
            <x14:dxf>
              <font>
                <color rgb="FF0000FF"/>
              </font>
            </x14:dxf>
          </x14:cfRule>
          <xm:sqref>H89</xm:sqref>
        </x14:conditionalFormatting>
        <x14:conditionalFormatting xmlns:xm="http://schemas.microsoft.com/office/excel/2006/main">
          <x14:cfRule type="containsText" priority="182" operator="containsText" id="{FCA0D4F7-9FF2-4587-8905-BB76428B4A6C}">
            <xm:f>NOT(ISERROR(SEARCH("JIRA등록",H90)))</xm:f>
            <xm:f>"JIRA등록"</xm:f>
            <x14:dxf>
              <font>
                <color rgb="FF0000FF"/>
              </font>
            </x14:dxf>
          </x14:cfRule>
          <xm:sqref>H90:H94</xm:sqref>
        </x14:conditionalFormatting>
        <x14:conditionalFormatting xmlns:xm="http://schemas.microsoft.com/office/excel/2006/main">
          <x14:cfRule type="containsText" priority="181" operator="containsText" id="{01250ACD-D0F3-4E09-B5D7-C4E41FB51FE1}">
            <xm:f>NOT(ISERROR(SEARCH("JIRA등록",H95)))</xm:f>
            <xm:f>"JIRA등록"</xm:f>
            <x14:dxf>
              <font>
                <color rgb="FF0000FF"/>
              </font>
            </x14:dxf>
          </x14:cfRule>
          <xm:sqref>H95</xm:sqref>
        </x14:conditionalFormatting>
        <x14:conditionalFormatting xmlns:xm="http://schemas.microsoft.com/office/excel/2006/main">
          <x14:cfRule type="containsText" priority="180" operator="containsText" id="{3A7EF86F-5F9F-4467-9EA2-870FD40A61A0}">
            <xm:f>NOT(ISERROR(SEARCH("JIRA등록",H96)))</xm:f>
            <xm:f>"JIRA등록"</xm:f>
            <x14:dxf>
              <font>
                <color rgb="FF0000FF"/>
              </font>
            </x14:dxf>
          </x14:cfRule>
          <xm:sqref>H96</xm:sqref>
        </x14:conditionalFormatting>
        <x14:conditionalFormatting xmlns:xm="http://schemas.microsoft.com/office/excel/2006/main">
          <x14:cfRule type="containsText" priority="179" operator="containsText" id="{1098A520-6F63-4F91-BD01-C94F5B6D0DD1}">
            <xm:f>NOT(ISERROR(SEARCH("JIRA등록",H97)))</xm:f>
            <xm:f>"JIRA등록"</xm:f>
            <x14:dxf>
              <font>
                <color rgb="FF0000FF"/>
              </font>
            </x14:dxf>
          </x14:cfRule>
          <xm:sqref>H97</xm:sqref>
        </x14:conditionalFormatting>
        <x14:conditionalFormatting xmlns:xm="http://schemas.microsoft.com/office/excel/2006/main">
          <x14:cfRule type="containsText" priority="178" operator="containsText" id="{FDFF999A-6722-4476-864B-22E07085C08A}">
            <xm:f>NOT(ISERROR(SEARCH("JIRA등록",H98)))</xm:f>
            <xm:f>"JIRA등록"</xm:f>
            <x14:dxf>
              <font>
                <color rgb="FF0000FF"/>
              </font>
            </x14:dxf>
          </x14:cfRule>
          <xm:sqref>H98</xm:sqref>
        </x14:conditionalFormatting>
        <x14:conditionalFormatting xmlns:xm="http://schemas.microsoft.com/office/excel/2006/main">
          <x14:cfRule type="containsText" priority="177" operator="containsText" id="{A3EA4F1D-302C-447D-8614-974B63DE530C}">
            <xm:f>NOT(ISERROR(SEARCH("JIRA등록",H99)))</xm:f>
            <xm:f>"JIRA등록"</xm:f>
            <x14:dxf>
              <font>
                <color rgb="FF0000FF"/>
              </font>
            </x14:dxf>
          </x14:cfRule>
          <xm:sqref>H99</xm:sqref>
        </x14:conditionalFormatting>
        <x14:conditionalFormatting xmlns:xm="http://schemas.microsoft.com/office/excel/2006/main">
          <x14:cfRule type="containsText" priority="174" operator="containsText" id="{6B4D0563-69AC-41AB-AE42-59D5C099CAB6}">
            <xm:f>NOT(ISERROR(SEARCH("JIRA등록",H100)))</xm:f>
            <xm:f>"JIRA등록"</xm:f>
            <x14:dxf>
              <font>
                <color rgb="FF0000FF"/>
              </font>
            </x14:dxf>
          </x14:cfRule>
          <xm:sqref>H100</xm:sqref>
        </x14:conditionalFormatting>
        <x14:conditionalFormatting xmlns:xm="http://schemas.microsoft.com/office/excel/2006/main">
          <x14:cfRule type="containsText" priority="173" operator="containsText" id="{A0EF9596-54EA-490B-8621-CDAE58102C1B}">
            <xm:f>NOT(ISERROR(SEARCH("JIRA등록",H101)))</xm:f>
            <xm:f>"JIRA등록"</xm:f>
            <x14:dxf>
              <font>
                <color rgb="FF0000FF"/>
              </font>
            </x14:dxf>
          </x14:cfRule>
          <xm:sqref>H101</xm:sqref>
        </x14:conditionalFormatting>
        <x14:conditionalFormatting xmlns:xm="http://schemas.microsoft.com/office/excel/2006/main">
          <x14:cfRule type="containsText" priority="172" operator="containsText" id="{D0671192-3D5E-45B3-9C00-C05CCFF13CE7}">
            <xm:f>NOT(ISERROR(SEARCH("JIRA등록",H102)))</xm:f>
            <xm:f>"JIRA등록"</xm:f>
            <x14:dxf>
              <font>
                <color rgb="FF0000FF"/>
              </font>
            </x14:dxf>
          </x14:cfRule>
          <xm:sqref>H102</xm:sqref>
        </x14:conditionalFormatting>
        <x14:conditionalFormatting xmlns:xm="http://schemas.microsoft.com/office/excel/2006/main">
          <x14:cfRule type="containsText" priority="168" operator="containsText" id="{C2F72952-4DE0-4FF7-AE47-01CC4144A3E6}">
            <xm:f>NOT(ISERROR(SEARCH("JIRA등록",H103)))</xm:f>
            <xm:f>"JIRA등록"</xm:f>
            <x14:dxf>
              <font>
                <color rgb="FF0000FF"/>
              </font>
            </x14:dxf>
          </x14:cfRule>
          <xm:sqref>H103</xm:sqref>
        </x14:conditionalFormatting>
        <x14:conditionalFormatting xmlns:xm="http://schemas.microsoft.com/office/excel/2006/main">
          <x14:cfRule type="containsText" priority="167" operator="containsText" id="{4F63129C-DE33-484D-8580-924286079F8E}">
            <xm:f>NOT(ISERROR(SEARCH("JIRA등록",H104)))</xm:f>
            <xm:f>"JIRA등록"</xm:f>
            <x14:dxf>
              <font>
                <color rgb="FF0000FF"/>
              </font>
            </x14:dxf>
          </x14:cfRule>
          <xm:sqref>H104</xm:sqref>
        </x14:conditionalFormatting>
        <x14:conditionalFormatting xmlns:xm="http://schemas.microsoft.com/office/excel/2006/main">
          <x14:cfRule type="containsText" priority="166" operator="containsText" id="{27D28812-DBE4-46A6-8BD2-6CF075AD78CA}">
            <xm:f>NOT(ISERROR(SEARCH("JIRA등록",H105)))</xm:f>
            <xm:f>"JIRA등록"</xm:f>
            <x14:dxf>
              <font>
                <color rgb="FF0000FF"/>
              </font>
            </x14:dxf>
          </x14:cfRule>
          <xm:sqref>H105</xm:sqref>
        </x14:conditionalFormatting>
        <x14:conditionalFormatting xmlns:xm="http://schemas.microsoft.com/office/excel/2006/main">
          <x14:cfRule type="containsText" priority="165" operator="containsText" id="{4739B687-B55B-4ED9-B9A4-F87CCD0003C4}">
            <xm:f>NOT(ISERROR(SEARCH("JIRA등록",H106)))</xm:f>
            <xm:f>"JIRA등록"</xm:f>
            <x14:dxf>
              <font>
                <color rgb="FF0000FF"/>
              </font>
            </x14:dxf>
          </x14:cfRule>
          <xm:sqref>H106:H113</xm:sqref>
        </x14:conditionalFormatting>
        <x14:conditionalFormatting xmlns:xm="http://schemas.microsoft.com/office/excel/2006/main">
          <x14:cfRule type="containsText" priority="164" operator="containsText" id="{96756A77-D9B3-4B8F-8107-D3C09820B672}">
            <xm:f>NOT(ISERROR(SEARCH("JIRA등록",H114)))</xm:f>
            <xm:f>"JIRA등록"</xm:f>
            <x14:dxf>
              <font>
                <color rgb="FF0000FF"/>
              </font>
            </x14:dxf>
          </x14:cfRule>
          <xm:sqref>H114</xm:sqref>
        </x14:conditionalFormatting>
        <x14:conditionalFormatting xmlns:xm="http://schemas.microsoft.com/office/excel/2006/main">
          <x14:cfRule type="containsText" priority="163" operator="containsText" id="{50D3FB2B-BFEE-4CC5-94B9-2D239E20AFE1}">
            <xm:f>NOT(ISERROR(SEARCH("JIRA등록",H115)))</xm:f>
            <xm:f>"JIRA등록"</xm:f>
            <x14:dxf>
              <font>
                <color rgb="FF0000FF"/>
              </font>
            </x14:dxf>
          </x14:cfRule>
          <xm:sqref>H115:H119</xm:sqref>
        </x14:conditionalFormatting>
        <x14:conditionalFormatting xmlns:xm="http://schemas.microsoft.com/office/excel/2006/main">
          <x14:cfRule type="containsText" priority="154" operator="containsText" id="{001C3BD3-D2E1-4F43-81D5-603CCDF9E19E}">
            <xm:f>NOT(ISERROR(SEARCH("JIRA등록",I70)))</xm:f>
            <xm:f>"JIRA등록"</xm:f>
            <x14:dxf>
              <font>
                <color rgb="FF0000FF"/>
              </font>
            </x14:dxf>
          </x14:cfRule>
          <xm:sqref>I70:I71</xm:sqref>
        </x14:conditionalFormatting>
        <x14:conditionalFormatting xmlns:xm="http://schemas.microsoft.com/office/excel/2006/main">
          <x14:cfRule type="containsText" priority="153" operator="containsText" id="{2D10D416-493F-405B-BA8D-BB7D6D014FDD}">
            <xm:f>NOT(ISERROR(SEARCH("JIRA등록",I72)))</xm:f>
            <xm:f>"JIRA등록"</xm:f>
            <x14:dxf>
              <font>
                <color rgb="FF0000FF"/>
              </font>
            </x14:dxf>
          </x14:cfRule>
          <xm:sqref>I72</xm:sqref>
        </x14:conditionalFormatting>
        <x14:conditionalFormatting xmlns:xm="http://schemas.microsoft.com/office/excel/2006/main">
          <x14:cfRule type="containsText" priority="152" operator="containsText" id="{DB97ACCF-95F5-4D8B-8047-303163D3F780}">
            <xm:f>NOT(ISERROR(SEARCH("JIRA등록",I73)))</xm:f>
            <xm:f>"JIRA등록"</xm:f>
            <x14:dxf>
              <font>
                <color rgb="FF0000FF"/>
              </font>
            </x14:dxf>
          </x14:cfRule>
          <xm:sqref>I73:I77</xm:sqref>
        </x14:conditionalFormatting>
        <x14:conditionalFormatting xmlns:xm="http://schemas.microsoft.com/office/excel/2006/main">
          <x14:cfRule type="containsText" priority="151" operator="containsText" id="{E1B4C681-F740-4CE7-8CE9-CF16CB2154C5}">
            <xm:f>NOT(ISERROR(SEARCH("JIRA등록",I78)))</xm:f>
            <xm:f>"JIRA등록"</xm:f>
            <x14:dxf>
              <font>
                <color rgb="FF0000FF"/>
              </font>
            </x14:dxf>
          </x14:cfRule>
          <xm:sqref>I78</xm:sqref>
        </x14:conditionalFormatting>
        <x14:conditionalFormatting xmlns:xm="http://schemas.microsoft.com/office/excel/2006/main">
          <x14:cfRule type="containsText" priority="150" operator="containsText" id="{329048DA-FCBD-4027-A43D-983957735B44}">
            <xm:f>NOT(ISERROR(SEARCH("JIRA등록",I79)))</xm:f>
            <xm:f>"JIRA등록"</xm:f>
            <x14:dxf>
              <font>
                <color rgb="FF0000FF"/>
              </font>
            </x14:dxf>
          </x14:cfRule>
          <xm:sqref>I79</xm:sqref>
        </x14:conditionalFormatting>
        <x14:conditionalFormatting xmlns:xm="http://schemas.microsoft.com/office/excel/2006/main">
          <x14:cfRule type="containsText" priority="149" operator="containsText" id="{E35FD173-D5BC-433D-982B-186074E0E893}">
            <xm:f>NOT(ISERROR(SEARCH("JIRA등록",I80)))</xm:f>
            <xm:f>"JIRA등록"</xm:f>
            <x14:dxf>
              <font>
                <color rgb="FF0000FF"/>
              </font>
            </x14:dxf>
          </x14:cfRule>
          <xm:sqref>I80</xm:sqref>
        </x14:conditionalFormatting>
        <x14:conditionalFormatting xmlns:xm="http://schemas.microsoft.com/office/excel/2006/main">
          <x14:cfRule type="containsText" priority="148" operator="containsText" id="{9D1C3E68-F5DA-4888-B0B8-D8193CE55653}">
            <xm:f>NOT(ISERROR(SEARCH("JIRA등록",I81)))</xm:f>
            <xm:f>"JIRA등록"</xm:f>
            <x14:dxf>
              <font>
                <color rgb="FF0000FF"/>
              </font>
            </x14:dxf>
          </x14:cfRule>
          <xm:sqref>I81:I88</xm:sqref>
        </x14:conditionalFormatting>
        <x14:conditionalFormatting xmlns:xm="http://schemas.microsoft.com/office/excel/2006/main">
          <x14:cfRule type="containsText" priority="147" operator="containsText" id="{B41703CD-9C67-4988-A7D3-877AB546A190}">
            <xm:f>NOT(ISERROR(SEARCH("JIRA등록",I89)))</xm:f>
            <xm:f>"JIRA등록"</xm:f>
            <x14:dxf>
              <font>
                <color rgb="FF0000FF"/>
              </font>
            </x14:dxf>
          </x14:cfRule>
          <xm:sqref>I89</xm:sqref>
        </x14:conditionalFormatting>
        <x14:conditionalFormatting xmlns:xm="http://schemas.microsoft.com/office/excel/2006/main">
          <x14:cfRule type="containsText" priority="146" operator="containsText" id="{B54FEE60-21C4-4412-9686-3E0A89FCE137}">
            <xm:f>NOT(ISERROR(SEARCH("JIRA등록",I90)))</xm:f>
            <xm:f>"JIRA등록"</xm:f>
            <x14:dxf>
              <font>
                <color rgb="FF0000FF"/>
              </font>
            </x14:dxf>
          </x14:cfRule>
          <xm:sqref>I90:I94</xm:sqref>
        </x14:conditionalFormatting>
        <x14:conditionalFormatting xmlns:xm="http://schemas.microsoft.com/office/excel/2006/main">
          <x14:cfRule type="containsText" priority="145" operator="containsText" id="{FA5E36EA-4698-4202-9D56-C35F554950DA}">
            <xm:f>NOT(ISERROR(SEARCH("JIRA등록",I95)))</xm:f>
            <xm:f>"JIRA등록"</xm:f>
            <x14:dxf>
              <font>
                <color rgb="FF0000FF"/>
              </font>
            </x14:dxf>
          </x14:cfRule>
          <xm:sqref>I95</xm:sqref>
        </x14:conditionalFormatting>
        <x14:conditionalFormatting xmlns:xm="http://schemas.microsoft.com/office/excel/2006/main">
          <x14:cfRule type="containsText" priority="144" operator="containsText" id="{2DB0D4A4-643A-4785-BA0D-7A28EBAC6619}">
            <xm:f>NOT(ISERROR(SEARCH("JIRA등록",I96)))</xm:f>
            <xm:f>"JIRA등록"</xm:f>
            <x14:dxf>
              <font>
                <color rgb="FF0000FF"/>
              </font>
            </x14:dxf>
          </x14:cfRule>
          <xm:sqref>I96</xm:sqref>
        </x14:conditionalFormatting>
        <x14:conditionalFormatting xmlns:xm="http://schemas.microsoft.com/office/excel/2006/main">
          <x14:cfRule type="containsText" priority="143" operator="containsText" id="{37F11890-A65F-40CC-92F4-C2405DDE9BDB}">
            <xm:f>NOT(ISERROR(SEARCH("JIRA등록",I97)))</xm:f>
            <xm:f>"JIRA등록"</xm:f>
            <x14:dxf>
              <font>
                <color rgb="FF0000FF"/>
              </font>
            </x14:dxf>
          </x14:cfRule>
          <xm:sqref>I97</xm:sqref>
        </x14:conditionalFormatting>
        <x14:conditionalFormatting xmlns:xm="http://schemas.microsoft.com/office/excel/2006/main">
          <x14:cfRule type="containsText" priority="142" operator="containsText" id="{3C15B367-BE4B-487C-98AC-5318C3B9EB44}">
            <xm:f>NOT(ISERROR(SEARCH("JIRA등록",I98)))</xm:f>
            <xm:f>"JIRA등록"</xm:f>
            <x14:dxf>
              <font>
                <color rgb="FF0000FF"/>
              </font>
            </x14:dxf>
          </x14:cfRule>
          <xm:sqref>I98</xm:sqref>
        </x14:conditionalFormatting>
        <x14:conditionalFormatting xmlns:xm="http://schemas.microsoft.com/office/excel/2006/main">
          <x14:cfRule type="containsText" priority="141" operator="containsText" id="{1976400A-D759-46A2-80BE-F203D5209A07}">
            <xm:f>NOT(ISERROR(SEARCH("JIRA등록",I99)))</xm:f>
            <xm:f>"JIRA등록"</xm:f>
            <x14:dxf>
              <font>
                <color rgb="FF0000FF"/>
              </font>
            </x14:dxf>
          </x14:cfRule>
          <xm:sqref>I99</xm:sqref>
        </x14:conditionalFormatting>
        <x14:conditionalFormatting xmlns:xm="http://schemas.microsoft.com/office/excel/2006/main">
          <x14:cfRule type="containsText" priority="140" operator="containsText" id="{E4988DB7-2610-4315-8448-DC35ABB1A7AF}">
            <xm:f>NOT(ISERROR(SEARCH("JIRA등록",I100)))</xm:f>
            <xm:f>"JIRA등록"</xm:f>
            <x14:dxf>
              <font>
                <color rgb="FF0000FF"/>
              </font>
            </x14:dxf>
          </x14:cfRule>
          <xm:sqref>I100</xm:sqref>
        </x14:conditionalFormatting>
        <x14:conditionalFormatting xmlns:xm="http://schemas.microsoft.com/office/excel/2006/main">
          <x14:cfRule type="containsText" priority="139" operator="containsText" id="{E48487E0-2802-44E1-A424-026931167D2D}">
            <xm:f>NOT(ISERROR(SEARCH("JIRA등록",I101)))</xm:f>
            <xm:f>"JIRA등록"</xm:f>
            <x14:dxf>
              <font>
                <color rgb="FF0000FF"/>
              </font>
            </x14:dxf>
          </x14:cfRule>
          <xm:sqref>I101</xm:sqref>
        </x14:conditionalFormatting>
        <x14:conditionalFormatting xmlns:xm="http://schemas.microsoft.com/office/excel/2006/main">
          <x14:cfRule type="containsText" priority="138" operator="containsText" id="{145F7007-F919-4E40-8F10-5329CE6BCB52}">
            <xm:f>NOT(ISERROR(SEARCH("JIRA등록",I102)))</xm:f>
            <xm:f>"JIRA등록"</xm:f>
            <x14:dxf>
              <font>
                <color rgb="FF0000FF"/>
              </font>
            </x14:dxf>
          </x14:cfRule>
          <xm:sqref>I102</xm:sqref>
        </x14:conditionalFormatting>
        <x14:conditionalFormatting xmlns:xm="http://schemas.microsoft.com/office/excel/2006/main">
          <x14:cfRule type="containsText" priority="137" operator="containsText" id="{5E82DA2A-5507-4CC2-B882-532A5065BB2C}">
            <xm:f>NOT(ISERROR(SEARCH("JIRA등록",I103)))</xm:f>
            <xm:f>"JIRA등록"</xm:f>
            <x14:dxf>
              <font>
                <color rgb="FF0000FF"/>
              </font>
            </x14:dxf>
          </x14:cfRule>
          <xm:sqref>I103</xm:sqref>
        </x14:conditionalFormatting>
        <x14:conditionalFormatting xmlns:xm="http://schemas.microsoft.com/office/excel/2006/main">
          <x14:cfRule type="containsText" priority="136" operator="containsText" id="{E09948E9-C38D-4CEA-9AAA-3186DF965F47}">
            <xm:f>NOT(ISERROR(SEARCH("JIRA등록",I104)))</xm:f>
            <xm:f>"JIRA등록"</xm:f>
            <x14:dxf>
              <font>
                <color rgb="FF0000FF"/>
              </font>
            </x14:dxf>
          </x14:cfRule>
          <xm:sqref>I104</xm:sqref>
        </x14:conditionalFormatting>
        <x14:conditionalFormatting xmlns:xm="http://schemas.microsoft.com/office/excel/2006/main">
          <x14:cfRule type="containsText" priority="135" operator="containsText" id="{3C55AF15-CFC5-4400-8551-383DE62C8521}">
            <xm:f>NOT(ISERROR(SEARCH("JIRA등록",I105)))</xm:f>
            <xm:f>"JIRA등록"</xm:f>
            <x14:dxf>
              <font>
                <color rgb="FF0000FF"/>
              </font>
            </x14:dxf>
          </x14:cfRule>
          <xm:sqref>I105</xm:sqref>
        </x14:conditionalFormatting>
        <x14:conditionalFormatting xmlns:xm="http://schemas.microsoft.com/office/excel/2006/main">
          <x14:cfRule type="containsText" priority="134" operator="containsText" id="{D1BD69DC-54F9-4EED-AEAC-5F65DC09CA98}">
            <xm:f>NOT(ISERROR(SEARCH("JIRA등록",I106)))</xm:f>
            <xm:f>"JIRA등록"</xm:f>
            <x14:dxf>
              <font>
                <color rgb="FF0000FF"/>
              </font>
            </x14:dxf>
          </x14:cfRule>
          <xm:sqref>I106:I113</xm:sqref>
        </x14:conditionalFormatting>
        <x14:conditionalFormatting xmlns:xm="http://schemas.microsoft.com/office/excel/2006/main">
          <x14:cfRule type="containsText" priority="133" operator="containsText" id="{8C9F6D19-A5BF-4E64-8584-20395FC07B8C}">
            <xm:f>NOT(ISERROR(SEARCH("JIRA등록",I114)))</xm:f>
            <xm:f>"JIRA등록"</xm:f>
            <x14:dxf>
              <font>
                <color rgb="FF0000FF"/>
              </font>
            </x14:dxf>
          </x14:cfRule>
          <xm:sqref>I114</xm:sqref>
        </x14:conditionalFormatting>
        <x14:conditionalFormatting xmlns:xm="http://schemas.microsoft.com/office/excel/2006/main">
          <x14:cfRule type="containsText" priority="132" operator="containsText" id="{2D5DD6EB-9A3C-4375-B5EE-BC220DB4CA90}">
            <xm:f>NOT(ISERROR(SEARCH("JIRA등록",I115)))</xm:f>
            <xm:f>"JIRA등록"</xm:f>
            <x14:dxf>
              <font>
                <color rgb="FF0000FF"/>
              </font>
            </x14:dxf>
          </x14:cfRule>
          <xm:sqref>I115:I119</xm:sqref>
        </x14:conditionalFormatting>
        <x14:conditionalFormatting xmlns:xm="http://schemas.microsoft.com/office/excel/2006/main">
          <x14:cfRule type="containsText" priority="128" operator="containsText" id="{5872E3BC-6F95-48B3-95B0-25BB827A7023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27" operator="containsText" id="{534B7361-19C1-4B61-A8C4-DB739C7D1AB7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26" operator="containsText" id="{BAFA2CF5-4A0B-4B91-96E6-CB4325EB013F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29" operator="containsText" id="{D471BBB4-9CCC-4867-886C-C9DF89598890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131" operator="containsText" id="{605D9B58-FA53-4625-A8B8-93D8AAEEDF9B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130" operator="containsText" id="{3D41EBB1-90F5-43A3-A788-259FECCE2843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123" operator="containsText" id="{8B1835FB-B0A2-4411-A102-D41AD326DFC9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25" operator="containsText" id="{26A9D5F1-593A-45A6-BF01-A4548FC588C1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24" operator="containsText" id="{762EE63C-33ED-49B0-9786-81145D8903BF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20" operator="containsText" id="{AD4C5638-593F-4574-A064-5BEA704FD377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22" operator="containsText" id="{6FF4168F-CCF4-46E6-B7C6-371B3924B6FF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21" operator="containsText" id="{3BAD314F-B1FE-4A00-8209-B64D3D57FC9E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17" operator="containsText" id="{25C988C2-1DF3-44A4-97B8-F8423891E152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19" operator="containsText" id="{2C708E57-3BC8-47D2-A0E8-20B72A9C3B3E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18" operator="containsText" id="{371B9494-165C-4AA7-8737-AAF6DA9F9E48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14" operator="containsText" id="{27663165-BCB4-429C-B2E0-E71222753A6E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16" operator="containsText" id="{3D1725AB-0624-4FC4-B504-C0A1CB2A7DE8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15" operator="containsText" id="{FC26607A-1994-417F-888F-C95C2B93F772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11" operator="containsText" id="{BB802429-BED2-4B7F-A5DA-964382082865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13" operator="containsText" id="{AF1268A3-0C16-42BE-8321-EEFD16A642B2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12" operator="containsText" id="{82923931-0BE8-45B4-ADD4-F799F17919D1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08" operator="containsText" id="{5D2C9550-65F8-4289-93BF-C76F6B993E33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10" operator="containsText" id="{47961702-46AF-499C-8381-012EC7A9F257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09" operator="containsText" id="{75EB91B3-A756-44E5-A682-2935D721E919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05" operator="containsText" id="{D6752FCF-FE5A-4C5F-99A8-FDAC1F1F05FC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07" operator="containsText" id="{3A87B51E-49C1-4F9E-B70B-89EE9AB7ECCA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06" operator="containsText" id="{48F8EC72-B2E9-406C-A065-4BBAA72EF812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04" operator="containsText" id="{DE256B08-F611-4276-B35F-837D2531FB1B}">
            <xm:f>NOT(ISERROR(SEARCH("JIRA등록",H136)))</xm:f>
            <xm:f>"JIRA등록"</xm:f>
            <x14:dxf>
              <font>
                <color rgb="FF0000FF"/>
              </font>
            </x14:dxf>
          </x14:cfRule>
          <xm:sqref>H136</xm:sqref>
        </x14:conditionalFormatting>
        <x14:conditionalFormatting xmlns:xm="http://schemas.microsoft.com/office/excel/2006/main">
          <x14:cfRule type="containsText" priority="103" operator="containsText" id="{94B10352-4DF0-47F2-8184-B692BF46CA67}">
            <xm:f>NOT(ISERROR(SEARCH("JIRA등록",I136)))</xm:f>
            <xm:f>"JIRA등록"</xm:f>
            <x14:dxf>
              <font>
                <color rgb="FF0000FF"/>
              </font>
            </x14:dxf>
          </x14:cfRule>
          <xm:sqref>I136</xm:sqref>
        </x14:conditionalFormatting>
        <x14:conditionalFormatting xmlns:xm="http://schemas.microsoft.com/office/excel/2006/main">
          <x14:cfRule type="containsText" priority="102" operator="containsText" id="{83BF12AF-0483-45E3-BC13-AF65B412BB19}">
            <xm:f>NOT(ISERROR(SEARCH("JIRA등록",M136)))</xm:f>
            <xm:f>"JIRA등록"</xm:f>
            <x14:dxf>
              <font>
                <color rgb="FF0000FF"/>
              </font>
            </x14:dxf>
          </x14:cfRule>
          <xm:sqref>M136</xm:sqref>
        </x14:conditionalFormatting>
        <x14:conditionalFormatting xmlns:xm="http://schemas.microsoft.com/office/excel/2006/main">
          <x14:cfRule type="containsText" priority="101" operator="containsText" id="{BBD31C40-042C-473F-8C37-E9FDE323E464}">
            <xm:f>NOT(ISERROR(SEARCH("JIRA등록",L136)))</xm:f>
            <xm:f>"JIRA등록"</xm:f>
            <x14:dxf>
              <font>
                <color rgb="FF0000FF"/>
              </font>
            </x14:dxf>
          </x14:cfRule>
          <xm:sqref>L136</xm:sqref>
        </x14:conditionalFormatting>
        <x14:conditionalFormatting xmlns:xm="http://schemas.microsoft.com/office/excel/2006/main">
          <x14:cfRule type="containsText" priority="100" operator="containsText" id="{3C8F191A-4D4F-42D7-8B62-285276D664EF}">
            <xm:f>NOT(ISERROR(SEARCH("JIRA등록",H137)))</xm:f>
            <xm:f>"JIRA등록"</xm:f>
            <x14:dxf>
              <font>
                <color rgb="FF0000FF"/>
              </font>
            </x14:dxf>
          </x14:cfRule>
          <xm:sqref>H137</xm:sqref>
        </x14:conditionalFormatting>
        <x14:conditionalFormatting xmlns:xm="http://schemas.microsoft.com/office/excel/2006/main">
          <x14:cfRule type="containsText" priority="99" operator="containsText" id="{4E1F0D55-DCEE-473E-8168-F991650058B0}">
            <xm:f>NOT(ISERROR(SEARCH("JIRA등록",I137)))</xm:f>
            <xm:f>"JIRA등록"</xm:f>
            <x14:dxf>
              <font>
                <color rgb="FF0000FF"/>
              </font>
            </x14:dxf>
          </x14:cfRule>
          <xm:sqref>I137</xm:sqref>
        </x14:conditionalFormatting>
        <x14:conditionalFormatting xmlns:xm="http://schemas.microsoft.com/office/excel/2006/main">
          <x14:cfRule type="containsText" priority="98" operator="containsText" id="{EDEFDCEC-0BD2-4B82-B249-F915294ACD73}">
            <xm:f>NOT(ISERROR(SEARCH("JIRA등록",M137)))</xm:f>
            <xm:f>"JIRA등록"</xm:f>
            <x14:dxf>
              <font>
                <color rgb="FF0000FF"/>
              </font>
            </x14:dxf>
          </x14:cfRule>
          <xm:sqref>M137</xm:sqref>
        </x14:conditionalFormatting>
        <x14:conditionalFormatting xmlns:xm="http://schemas.microsoft.com/office/excel/2006/main">
          <x14:cfRule type="containsText" priority="97" operator="containsText" id="{1DE8F0DB-37B3-4563-A65D-C62D071BE37B}">
            <xm:f>NOT(ISERROR(SEARCH("JIRA등록",L137)))</xm:f>
            <xm:f>"JIRA등록"</xm:f>
            <x14:dxf>
              <font>
                <color rgb="FF0000FF"/>
              </font>
            </x14:dxf>
          </x14:cfRule>
          <xm:sqref>L137</xm:sqref>
        </x14:conditionalFormatting>
        <x14:conditionalFormatting xmlns:xm="http://schemas.microsoft.com/office/excel/2006/main">
          <x14:cfRule type="containsText" priority="96" operator="containsText" id="{E875CF2A-231D-4904-A546-88E4BBABEB48}">
            <xm:f>NOT(ISERROR(SEARCH("JIRA등록",L137)))</xm:f>
            <xm:f>"JIRA등록"</xm:f>
            <x14:dxf>
              <font>
                <color rgb="FF0000FF"/>
              </font>
            </x14:dxf>
          </x14:cfRule>
          <xm:sqref>L137</xm:sqref>
        </x14:conditionalFormatting>
        <x14:conditionalFormatting xmlns:xm="http://schemas.microsoft.com/office/excel/2006/main">
          <x14:cfRule type="containsText" priority="95" operator="containsText" id="{F9FFA3AB-C677-4461-AF30-45E9BD11A508}">
            <xm:f>NOT(ISERROR(SEARCH("JIRA등록",H141)))</xm:f>
            <xm:f>"JIRA등록"</xm:f>
            <x14:dxf>
              <font>
                <color rgb="FF0000FF"/>
              </font>
            </x14:dxf>
          </x14:cfRule>
          <xm:sqref>H141:H143</xm:sqref>
        </x14:conditionalFormatting>
        <x14:conditionalFormatting xmlns:xm="http://schemas.microsoft.com/office/excel/2006/main">
          <x14:cfRule type="containsText" priority="94" operator="containsText" id="{5A7EA05C-71E2-4C68-A102-CD6675EC2BE4}">
            <xm:f>NOT(ISERROR(SEARCH("JIRA등록",H149)))</xm:f>
            <xm:f>"JIRA등록"</xm:f>
            <x14:dxf>
              <font>
                <color rgb="FF0000FF"/>
              </font>
            </x14:dxf>
          </x14:cfRule>
          <xm:sqref>H149</xm:sqref>
        </x14:conditionalFormatting>
        <x14:conditionalFormatting xmlns:xm="http://schemas.microsoft.com/office/excel/2006/main">
          <x14:cfRule type="containsText" priority="93" operator="containsText" id="{272875FB-1321-4F8E-AB3F-BD75FE5770B9}">
            <xm:f>NOT(ISERROR(SEARCH("JIRA등록",H150)))</xm:f>
            <xm:f>"JIRA등록"</xm:f>
            <x14:dxf>
              <font>
                <color rgb="FF0000FF"/>
              </font>
            </x14:dxf>
          </x14:cfRule>
          <xm:sqref>H150</xm:sqref>
        </x14:conditionalFormatting>
        <x14:conditionalFormatting xmlns:xm="http://schemas.microsoft.com/office/excel/2006/main">
          <x14:cfRule type="containsText" priority="92" operator="containsText" id="{6D477252-94F5-4A42-A349-D73FF4A38B57}">
            <xm:f>NOT(ISERROR(SEARCH("JIRA등록",L151)))</xm:f>
            <xm:f>"JIRA등록"</xm:f>
            <x14:dxf>
              <font>
                <color rgb="FF0000FF"/>
              </font>
            </x14:dxf>
          </x14:cfRule>
          <xm:sqref>L151</xm:sqref>
        </x14:conditionalFormatting>
        <x14:conditionalFormatting xmlns:xm="http://schemas.microsoft.com/office/excel/2006/main">
          <x14:cfRule type="containsText" priority="91" operator="containsText" id="{7870DE19-4B18-4578-9E76-1AA6F014B7EF}">
            <xm:f>NOT(ISERROR(SEARCH("JIRA등록",I151)))</xm:f>
            <xm:f>"JIRA등록"</xm:f>
            <x14:dxf>
              <font>
                <color rgb="FF0000FF"/>
              </font>
            </x14:dxf>
          </x14:cfRule>
          <xm:sqref>I151</xm:sqref>
        </x14:conditionalFormatting>
        <x14:conditionalFormatting xmlns:xm="http://schemas.microsoft.com/office/excel/2006/main">
          <x14:cfRule type="containsText" priority="90" operator="containsText" id="{4A68DDD0-A54C-4B38-AAEC-834339F1EBD3}">
            <xm:f>NOT(ISERROR(SEARCH("JIRA등록",H151)))</xm:f>
            <xm:f>"JIRA등록"</xm:f>
            <x14:dxf>
              <font>
                <color rgb="FF0000FF"/>
              </font>
            </x14:dxf>
          </x14:cfRule>
          <xm:sqref>H151</xm:sqref>
        </x14:conditionalFormatting>
        <x14:conditionalFormatting xmlns:xm="http://schemas.microsoft.com/office/excel/2006/main">
          <x14:cfRule type="containsText" priority="89" operator="containsText" id="{508A3102-B753-433E-A6E5-FA04DC49F945}">
            <xm:f>NOT(ISERROR(SEARCH("JIRA등록",L155)))</xm:f>
            <xm:f>"JIRA등록"</xm:f>
            <x14:dxf>
              <font>
                <color rgb="FF0000FF"/>
              </font>
            </x14:dxf>
          </x14:cfRule>
          <xm:sqref>L155</xm:sqref>
        </x14:conditionalFormatting>
        <x14:conditionalFormatting xmlns:xm="http://schemas.microsoft.com/office/excel/2006/main">
          <x14:cfRule type="containsText" priority="88" operator="containsText" id="{5CFD0903-13CD-4EE5-8509-CEFB98564F08}">
            <xm:f>NOT(ISERROR(SEARCH("JIRA등록",I155)))</xm:f>
            <xm:f>"JIRA등록"</xm:f>
            <x14:dxf>
              <font>
                <color rgb="FF0000FF"/>
              </font>
            </x14:dxf>
          </x14:cfRule>
          <xm:sqref>I155</xm:sqref>
        </x14:conditionalFormatting>
        <x14:conditionalFormatting xmlns:xm="http://schemas.microsoft.com/office/excel/2006/main">
          <x14:cfRule type="containsText" priority="87" operator="containsText" id="{03E787EA-75D3-4885-8949-088CF8AF3CE0}">
            <xm:f>NOT(ISERROR(SEARCH("JIRA등록",H155)))</xm:f>
            <xm:f>"JIRA등록"</xm:f>
            <x14:dxf>
              <font>
                <color rgb="FF0000FF"/>
              </font>
            </x14:dxf>
          </x14:cfRule>
          <xm:sqref>H155</xm:sqref>
        </x14:conditionalFormatting>
        <x14:conditionalFormatting xmlns:xm="http://schemas.microsoft.com/office/excel/2006/main">
          <x14:cfRule type="containsText" priority="86" operator="containsText" id="{189C294F-8F86-4CE9-9500-2F7DE769A2E7}">
            <xm:f>NOT(ISERROR(SEARCH("JIRA등록",H156)))</xm:f>
            <xm:f>"JIRA등록"</xm:f>
            <x14:dxf>
              <font>
                <color rgb="FF0000FF"/>
              </font>
            </x14:dxf>
          </x14:cfRule>
          <xm:sqref>H156</xm:sqref>
        </x14:conditionalFormatting>
        <x14:conditionalFormatting xmlns:xm="http://schemas.microsoft.com/office/excel/2006/main">
          <x14:cfRule type="containsText" priority="85" operator="containsText" id="{DCD99718-3903-47D9-A3E1-6D61876DDB8D}">
            <xm:f>NOT(ISERROR(SEARCH("JIRA등록",H157)))</xm:f>
            <xm:f>"JIRA등록"</xm:f>
            <x14:dxf>
              <font>
                <color rgb="FF0000FF"/>
              </font>
            </x14:dxf>
          </x14:cfRule>
          <xm:sqref>H157</xm:sqref>
        </x14:conditionalFormatting>
        <x14:conditionalFormatting xmlns:xm="http://schemas.microsoft.com/office/excel/2006/main">
          <x14:cfRule type="containsText" priority="84" operator="containsText" id="{013AB7F0-3C58-4D5F-BD0C-1C3B0A8C33EF}">
            <xm:f>NOT(ISERROR(SEARCH("JIRA등록",L158)))</xm:f>
            <xm:f>"JIRA등록"</xm:f>
            <x14:dxf>
              <font>
                <color rgb="FF0000FF"/>
              </font>
            </x14:dxf>
          </x14:cfRule>
          <xm:sqref>L158</xm:sqref>
        </x14:conditionalFormatting>
        <x14:conditionalFormatting xmlns:xm="http://schemas.microsoft.com/office/excel/2006/main">
          <x14:cfRule type="containsText" priority="83" operator="containsText" id="{BE7FD956-E003-40A4-9263-1B0D19D5375C}">
            <xm:f>NOT(ISERROR(SEARCH("JIRA등록",I158)))</xm:f>
            <xm:f>"JIRA등록"</xm:f>
            <x14:dxf>
              <font>
                <color rgb="FF0000FF"/>
              </font>
            </x14:dxf>
          </x14:cfRule>
          <xm:sqref>I158</xm:sqref>
        </x14:conditionalFormatting>
        <x14:conditionalFormatting xmlns:xm="http://schemas.microsoft.com/office/excel/2006/main">
          <x14:cfRule type="containsText" priority="82" operator="containsText" id="{2E38A420-4DC2-411B-94EA-25ADF8D1B0A9}">
            <xm:f>NOT(ISERROR(SEARCH("JIRA등록",H158)))</xm:f>
            <xm:f>"JIRA등록"</xm:f>
            <x14:dxf>
              <font>
                <color rgb="FF0000FF"/>
              </font>
            </x14:dxf>
          </x14:cfRule>
          <xm:sqref>H158</xm:sqref>
        </x14:conditionalFormatting>
        <x14:conditionalFormatting xmlns:xm="http://schemas.microsoft.com/office/excel/2006/main">
          <x14:cfRule type="containsText" priority="81" operator="containsText" id="{422C6002-A592-4790-BC24-A02C3A293D09}">
            <xm:f>NOT(ISERROR(SEARCH("JIRA등록",H164)))</xm:f>
            <xm:f>"JIRA등록"</xm:f>
            <x14:dxf>
              <font>
                <color rgb="FF0000FF"/>
              </font>
            </x14:dxf>
          </x14:cfRule>
          <xm:sqref>H164</xm:sqref>
        </x14:conditionalFormatting>
        <x14:conditionalFormatting xmlns:xm="http://schemas.microsoft.com/office/excel/2006/main">
          <x14:cfRule type="containsText" priority="80" operator="containsText" id="{966FCF6B-9810-4F1E-A5DC-2C9357F6C414}">
            <xm:f>NOT(ISERROR(SEARCH("JIRA등록",I164)))</xm:f>
            <xm:f>"JIRA등록"</xm:f>
            <x14:dxf>
              <font>
                <color rgb="FF0000FF"/>
              </font>
            </x14:dxf>
          </x14:cfRule>
          <xm:sqref>I164</xm:sqref>
        </x14:conditionalFormatting>
        <x14:conditionalFormatting xmlns:xm="http://schemas.microsoft.com/office/excel/2006/main">
          <x14:cfRule type="containsText" priority="79" operator="containsText" id="{C6180F83-174A-4B59-8346-FB9201881679}">
            <xm:f>NOT(ISERROR(SEARCH("JIRA등록",I163)))</xm:f>
            <xm:f>"JIRA등록"</xm:f>
            <x14:dxf>
              <font>
                <color rgb="FF0000FF"/>
              </font>
            </x14:dxf>
          </x14:cfRule>
          <xm:sqref>I163</xm:sqref>
        </x14:conditionalFormatting>
        <x14:conditionalFormatting xmlns:xm="http://schemas.microsoft.com/office/excel/2006/main">
          <x14:cfRule type="containsText" priority="76" operator="containsText" id="{DD879670-7006-4EC3-8445-B0B1EC1F4226}">
            <xm:f>NOT(ISERROR(SEARCH("JIRA등록",H166)))</xm:f>
            <xm:f>"JIRA등록"</xm:f>
            <x14:dxf>
              <font>
                <color rgb="FF0000FF"/>
              </font>
            </x14:dxf>
          </x14:cfRule>
          <xm:sqref>H166:H167</xm:sqref>
        </x14:conditionalFormatting>
        <x14:conditionalFormatting xmlns:xm="http://schemas.microsoft.com/office/excel/2006/main">
          <x14:cfRule type="containsText" priority="78" operator="containsText" id="{14FCC1F4-E0C2-4AC7-BA37-C81B1C81E2E4}">
            <xm:f>NOT(ISERROR(SEARCH("JIRA등록",H165)))</xm:f>
            <xm:f>"JIRA등록"</xm:f>
            <x14:dxf>
              <font>
                <color rgb="FF0000FF"/>
              </font>
            </x14:dxf>
          </x14:cfRule>
          <xm:sqref>H165</xm:sqref>
        </x14:conditionalFormatting>
        <x14:conditionalFormatting xmlns:xm="http://schemas.microsoft.com/office/excel/2006/main">
          <x14:cfRule type="containsText" priority="77" operator="containsText" id="{5B935FB4-2F84-4508-BCA3-0625EC455829}">
            <xm:f>NOT(ISERROR(SEARCH("JIRA등록",I165)))</xm:f>
            <xm:f>"JIRA등록"</xm:f>
            <x14:dxf>
              <font>
                <color rgb="FF0000FF"/>
              </font>
            </x14:dxf>
          </x14:cfRule>
          <xm:sqref>I165</xm:sqref>
        </x14:conditionalFormatting>
        <x14:conditionalFormatting xmlns:xm="http://schemas.microsoft.com/office/excel/2006/main">
          <x14:cfRule type="containsText" priority="75" operator="containsText" id="{AFBC3CC9-D9F6-4525-AD95-C81014C74B63}">
            <xm:f>NOT(ISERROR(SEARCH("JIRA등록",L168)))</xm:f>
            <xm:f>"JIRA등록"</xm:f>
            <x14:dxf>
              <font>
                <color rgb="FF0000FF"/>
              </font>
            </x14:dxf>
          </x14:cfRule>
          <xm:sqref>L168</xm:sqref>
        </x14:conditionalFormatting>
        <x14:conditionalFormatting xmlns:xm="http://schemas.microsoft.com/office/excel/2006/main">
          <x14:cfRule type="containsText" priority="66" operator="containsText" id="{3A1B643A-C8A1-4A1D-A6F6-4570FD171830}">
            <xm:f>NOT(ISERROR(SEARCH("JIRA등록",M172)))</xm:f>
            <xm:f>"JIRA등록"</xm:f>
            <x14:dxf>
              <font>
                <color rgb="FF0000FF"/>
              </font>
            </x14:dxf>
          </x14:cfRule>
          <xm:sqref>M172:M180</xm:sqref>
        </x14:conditionalFormatting>
        <x14:conditionalFormatting xmlns:xm="http://schemas.microsoft.com/office/excel/2006/main">
          <x14:cfRule type="containsText" priority="73" operator="containsText" id="{45301573-0920-4F53-B1E9-44B2B293C925}">
            <xm:f>NOT(ISERROR(SEARCH("JIRA등록",I168)))</xm:f>
            <xm:f>"JIRA등록"</xm:f>
            <x14:dxf>
              <font>
                <color rgb="FF0000FF"/>
              </font>
            </x14:dxf>
          </x14:cfRule>
          <xm:sqref>I168</xm:sqref>
        </x14:conditionalFormatting>
        <x14:conditionalFormatting xmlns:xm="http://schemas.microsoft.com/office/excel/2006/main">
          <x14:cfRule type="containsText" priority="65" operator="containsText" id="{4BF61A03-1587-476A-9A8E-9334AE60131B}">
            <xm:f>NOT(ISERROR(SEARCH("JIRA등록",H172)))</xm:f>
            <xm:f>"JIRA등록"</xm:f>
            <x14:dxf>
              <font>
                <color rgb="FF0000FF"/>
              </font>
            </x14:dxf>
          </x14:cfRule>
          <xm:sqref>H172</xm:sqref>
        </x14:conditionalFormatting>
        <x14:conditionalFormatting xmlns:xm="http://schemas.microsoft.com/office/excel/2006/main">
          <x14:cfRule type="containsText" priority="71" operator="containsText" id="{FA056CEB-56C8-42D5-AC40-D9F2DC666A31}">
            <xm:f>NOT(ISERROR(SEARCH("JIRA등록",H168)))</xm:f>
            <xm:f>"JIRA등록"</xm:f>
            <x14:dxf>
              <font>
                <color rgb="FF0000FF"/>
              </font>
            </x14:dxf>
          </x14:cfRule>
          <xm:sqref>H168</xm:sqref>
        </x14:conditionalFormatting>
        <x14:conditionalFormatting xmlns:xm="http://schemas.microsoft.com/office/excel/2006/main">
          <x14:cfRule type="containsText" priority="68" operator="containsText" id="{D32F325D-3876-4AED-B595-DCE0A260CB5A}">
            <xm:f>NOT(ISERROR(SEARCH("JIRA등록",H171)))</xm:f>
            <xm:f>"JIRA등록"</xm:f>
            <x14:dxf>
              <font>
                <color rgb="FF0000FF"/>
              </font>
            </x14:dxf>
          </x14:cfRule>
          <xm:sqref>H171</xm:sqref>
        </x14:conditionalFormatting>
        <x14:conditionalFormatting xmlns:xm="http://schemas.microsoft.com/office/excel/2006/main">
          <x14:cfRule type="containsText" priority="69" operator="containsText" id="{64F02475-BB08-47C2-9C6D-E14098EE1268}">
            <xm:f>NOT(ISERROR(SEARCH("JIRA등록",H170)))</xm:f>
            <xm:f>"JIRA등록"</xm:f>
            <x14:dxf>
              <font>
                <color rgb="FF0000FF"/>
              </font>
            </x14:dxf>
          </x14:cfRule>
          <xm:sqref>H170</xm:sqref>
        </x14:conditionalFormatting>
        <x14:conditionalFormatting xmlns:xm="http://schemas.microsoft.com/office/excel/2006/main">
          <x14:cfRule type="containsText" priority="70" operator="containsText" id="{2DB57F4B-7301-4460-9D38-86D4E7E93FC6}">
            <xm:f>NOT(ISERROR(SEARCH("JIRA등록",H169)))</xm:f>
            <xm:f>"JIRA등록"</xm:f>
            <x14:dxf>
              <font>
                <color rgb="FF0000FF"/>
              </font>
            </x14:dxf>
          </x14:cfRule>
          <xm:sqref>H169</xm:sqref>
        </x14:conditionalFormatting>
        <x14:conditionalFormatting xmlns:xm="http://schemas.microsoft.com/office/excel/2006/main">
          <x14:cfRule type="containsText" priority="60" operator="containsText" id="{10EDD6AA-11F0-4D57-870C-51C3A73DD24C}">
            <xm:f>NOT(ISERROR(SEARCH("JIRA등록",H189)))</xm:f>
            <xm:f>"JIRA등록"</xm:f>
            <x14:dxf>
              <font>
                <color rgb="FF0000FF"/>
              </font>
            </x14:dxf>
          </x14:cfRule>
          <xm:sqref>H189</xm:sqref>
        </x14:conditionalFormatting>
        <x14:conditionalFormatting xmlns:xm="http://schemas.microsoft.com/office/excel/2006/main">
          <x14:cfRule type="containsText" priority="59" operator="containsText" id="{CBD00987-EDAD-45D8-8FB4-07388474CC43}">
            <xm:f>NOT(ISERROR(SEARCH("JIRA등록",H192)))</xm:f>
            <xm:f>"JIRA등록"</xm:f>
            <x14:dxf>
              <font>
                <color rgb="FF0000FF"/>
              </font>
            </x14:dxf>
          </x14:cfRule>
          <xm:sqref>H192</xm:sqref>
        </x14:conditionalFormatting>
        <x14:conditionalFormatting xmlns:xm="http://schemas.microsoft.com/office/excel/2006/main">
          <x14:cfRule type="containsText" priority="58" operator="containsText" id="{B62C0822-52DD-4027-93BE-E6DE0391C623}">
            <xm:f>NOT(ISERROR(SEARCH("JIRA등록",H193)))</xm:f>
            <xm:f>"JIRA등록"</xm:f>
            <x14:dxf>
              <font>
                <color rgb="FF0000FF"/>
              </font>
            </x14:dxf>
          </x14:cfRule>
          <xm:sqref>H193</xm:sqref>
        </x14:conditionalFormatting>
        <x14:conditionalFormatting xmlns:xm="http://schemas.microsoft.com/office/excel/2006/main">
          <x14:cfRule type="containsText" priority="64" operator="containsText" id="{BFCDA61D-798C-4950-A4AB-F13B69DFD2DD}">
            <xm:f>NOT(ISERROR(SEARCH("JIRA등록",I172)))</xm:f>
            <xm:f>"JIRA등록"</xm:f>
            <x14:dxf>
              <font>
                <color rgb="FF0000FF"/>
              </font>
            </x14:dxf>
          </x14:cfRule>
          <xm:sqref>I172</xm:sqref>
        </x14:conditionalFormatting>
        <x14:conditionalFormatting xmlns:xm="http://schemas.microsoft.com/office/excel/2006/main">
          <x14:cfRule type="containsText" priority="63" operator="containsText" id="{7100FA2A-E7C3-4876-9D04-841DB9BC8E53}">
            <xm:f>NOT(ISERROR(SEARCH("JIRA등록",L172)))</xm:f>
            <xm:f>"JIRA등록"</xm:f>
            <x14:dxf>
              <font>
                <color rgb="FF0000FF"/>
              </font>
            </x14:dxf>
          </x14:cfRule>
          <xm:sqref>L172:L180</xm:sqref>
        </x14:conditionalFormatting>
        <x14:conditionalFormatting xmlns:xm="http://schemas.microsoft.com/office/excel/2006/main">
          <x14:cfRule type="containsText" priority="61" operator="containsText" id="{3EF46DEB-36D3-40A9-9701-7A996BC87BC6}">
            <xm:f>NOT(ISERROR(SEARCH("JIRA등록",H188)))</xm:f>
            <xm:f>"JIRA등록"</xm:f>
            <x14:dxf>
              <font>
                <color rgb="FF0000FF"/>
              </font>
            </x14:dxf>
          </x14:cfRule>
          <xm:sqref>H188</xm:sqref>
        </x14:conditionalFormatting>
        <x14:conditionalFormatting xmlns:xm="http://schemas.microsoft.com/office/excel/2006/main">
          <x14:cfRule type="containsText" priority="62" operator="containsText" id="{78DC8EAE-607E-4254-A92B-799FEFDC2161}">
            <xm:f>NOT(ISERROR(SEARCH("JIRA등록",H187)))</xm:f>
            <xm:f>"JIRA등록"</xm:f>
            <x14:dxf>
              <font>
                <color rgb="FF0000FF"/>
              </font>
            </x14:dxf>
          </x14:cfRule>
          <xm:sqref>H187</xm:sqref>
        </x14:conditionalFormatting>
        <x14:conditionalFormatting xmlns:xm="http://schemas.microsoft.com/office/excel/2006/main">
          <x14:cfRule type="containsText" priority="57" operator="containsText" id="{DEE23DCD-732A-4B3E-BCEB-2D9B234864B9}">
            <xm:f>NOT(ISERROR(SEARCH("JIRA등록",H194)))</xm:f>
            <xm:f>"JIRA등록"</xm:f>
            <x14:dxf>
              <font>
                <color rgb="FF0000FF"/>
              </font>
            </x14:dxf>
          </x14:cfRule>
          <xm:sqref>H194</xm:sqref>
        </x14:conditionalFormatting>
        <x14:conditionalFormatting xmlns:xm="http://schemas.microsoft.com/office/excel/2006/main">
          <x14:cfRule type="containsText" priority="56" operator="containsText" id="{C852FE1B-20D9-4FC8-ADF8-263C3016D10C}">
            <xm:f>NOT(ISERROR(SEARCH("JIRA등록",H240)))</xm:f>
            <xm:f>"JIRA등록"</xm:f>
            <x14:dxf>
              <font>
                <color rgb="FF0000FF"/>
              </font>
            </x14:dxf>
          </x14:cfRule>
          <xm:sqref>H240:H241</xm:sqref>
        </x14:conditionalFormatting>
        <x14:conditionalFormatting xmlns:xm="http://schemas.microsoft.com/office/excel/2006/main">
          <x14:cfRule type="containsText" priority="55" operator="containsText" id="{213B4139-D16C-452F-94B8-CCEAB24A3D9D}">
            <xm:f>NOT(ISERROR(SEARCH("JIRA등록",H226)))</xm:f>
            <xm:f>"JIRA등록"</xm:f>
            <x14:dxf>
              <font>
                <color rgb="FF0000FF"/>
              </font>
            </x14:dxf>
          </x14:cfRule>
          <xm:sqref>H226:H230</xm:sqref>
        </x14:conditionalFormatting>
        <x14:conditionalFormatting xmlns:xm="http://schemas.microsoft.com/office/excel/2006/main">
          <x14:cfRule type="containsText" priority="54" operator="containsText" id="{5646C565-D435-42BE-84BE-0C4D0218989C}">
            <xm:f>NOT(ISERROR(SEARCH("JIRA등록",H231)))</xm:f>
            <xm:f>"JIRA등록"</xm:f>
            <x14:dxf>
              <font>
                <color rgb="FF0000FF"/>
              </font>
            </x14:dxf>
          </x14:cfRule>
          <xm:sqref>H231:H239</xm:sqref>
        </x14:conditionalFormatting>
        <x14:conditionalFormatting xmlns:xm="http://schemas.microsoft.com/office/excel/2006/main">
          <x14:cfRule type="containsText" priority="53" operator="containsText" id="{33127884-5DEB-441D-BEB2-57FC09E7AC73}">
            <xm:f>NOT(ISERROR(SEARCH("JIRA등록",H225)))</xm:f>
            <xm:f>"JIRA등록"</xm:f>
            <x14:dxf>
              <font>
                <color rgb="FF0000FF"/>
              </font>
            </x14:dxf>
          </x14:cfRule>
          <xm:sqref>H225</xm:sqref>
        </x14:conditionalFormatting>
        <x14:conditionalFormatting xmlns:xm="http://schemas.microsoft.com/office/excel/2006/main">
          <x14:cfRule type="containsText" priority="52" operator="containsText" id="{79692EB8-F19C-45BF-99FB-652D3222B01C}">
            <xm:f>NOT(ISERROR(SEARCH("JIRA등록",H209)))</xm:f>
            <xm:f>"JIRA등록"</xm:f>
            <x14:dxf>
              <font>
                <color rgb="FF0000FF"/>
              </font>
            </x14:dxf>
          </x14:cfRule>
          <xm:sqref>H209:H212</xm:sqref>
        </x14:conditionalFormatting>
        <x14:conditionalFormatting xmlns:xm="http://schemas.microsoft.com/office/excel/2006/main">
          <x14:cfRule type="containsText" priority="51" operator="containsText" id="{59D16B05-4A28-4549-B65A-269221813389}">
            <xm:f>NOT(ISERROR(SEARCH("JIRA등록",H207)))</xm:f>
            <xm:f>"JIRA등록"</xm:f>
            <x14:dxf>
              <font>
                <color rgb="FF0000FF"/>
              </font>
            </x14:dxf>
          </x14:cfRule>
          <xm:sqref>H207:H208</xm:sqref>
        </x14:conditionalFormatting>
        <x14:conditionalFormatting xmlns:xm="http://schemas.microsoft.com/office/excel/2006/main">
          <x14:cfRule type="containsText" priority="2" operator="containsText" id="{3A5400CA-4463-48B7-9AC4-4BAC8293371B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49" operator="containsText" id="{8E26EC64-7EAC-419A-8515-047232724134}">
            <xm:f>NOT(ISERROR(SEARCH("JIRA등록",H254)))</xm:f>
            <xm:f>"JIRA등록"</xm:f>
            <x14:dxf>
              <font>
                <color rgb="FF0000FF"/>
              </font>
            </x14:dxf>
          </x14:cfRule>
          <xm:sqref>H254:H257</xm:sqref>
        </x14:conditionalFormatting>
        <x14:conditionalFormatting xmlns:xm="http://schemas.microsoft.com/office/excel/2006/main">
          <x14:cfRule type="containsText" priority="45" operator="containsText" id="{2B042BEE-E0B3-449F-8F83-E92D11612FCD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44" operator="containsText" id="{14841830-CDB4-49F4-9E7E-531C390353A6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43" operator="containsText" id="{336B3264-C5B5-4F28-AC71-ADE19863426D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46" operator="containsText" id="{EFF1764D-3ED5-4032-AD32-FA40BC571CC2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48" operator="containsText" id="{3D998DF6-4628-4913-A4B5-BC2D5CA6EE70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47" operator="containsText" id="{5A1D2003-44D7-46B9-93EC-D887AB7D1736}">
            <xm:f>NOT(ISERROR(SEARCH("JIRA등록",J264)))</xm:f>
            <xm:f>"JIRA등록"</xm:f>
            <x14:dxf>
              <font>
                <color rgb="FF0000FF"/>
              </font>
            </x14:dxf>
          </x14:cfRule>
          <xm:sqref>J264</xm:sqref>
        </x14:conditionalFormatting>
        <x14:conditionalFormatting xmlns:xm="http://schemas.microsoft.com/office/excel/2006/main">
          <x14:cfRule type="containsText" priority="40" operator="containsText" id="{1E3CE74E-C160-43C2-AD34-5E29EBB34F79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42" operator="containsText" id="{899A2782-7D6B-4CC2-9A07-05D8D7DE6855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41" operator="containsText" id="{02D13CF6-19ED-4FAB-B284-5F31689BE479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37" operator="containsText" id="{F218F975-B3EF-45D9-A6B7-1DA824CFE2A7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39" operator="containsText" id="{6C7AF7F5-0065-47E7-9EE1-C748575000AF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38" operator="containsText" id="{DF9336CA-D6C0-4B95-B33F-B194A3935504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34" operator="containsText" id="{755225E7-8AEE-4CAD-BB0E-6DDBD12D3DBC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36" operator="containsText" id="{1EF6CFA5-4592-42F8-92AB-064FAEF53B59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35" operator="containsText" id="{A3A9CA3E-884B-4A5A-AF77-38EF08DBBA58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31" operator="containsText" id="{999C83A3-EFD7-4AF0-8750-8B2068BA7A21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33" operator="containsText" id="{7D22ACB1-D332-4E6A-A1BB-211C9FE883CF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32" operator="containsText" id="{919F52C7-FB7A-45DD-AE96-828728E18050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28" operator="containsText" id="{2973086F-59F4-4158-B77F-11B54E4BABB7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30" operator="containsText" id="{B1E9497E-4A38-45A9-A2B2-C4A72C509D34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29" operator="containsText" id="{35AB7A08-E856-4C99-A34E-12FCC3F4F776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25" operator="containsText" id="{466D32FB-25F8-4D79-B503-3C40CB5DC8B7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27" operator="containsText" id="{DB33AE4C-9494-4389-B12E-D61A48239948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26" operator="containsText" id="{A0AE6554-B797-4CDF-AC00-45B20F5FE076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22" operator="containsText" id="{CAEE400B-67C8-4589-99D6-4E091DF7872B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24" operator="containsText" id="{64C39526-A169-414F-AE80-7C17F7642552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23" operator="containsText" id="{7F49EF2C-43F9-490E-8244-1CDBFECD023D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8" operator="containsText" id="{1C0C7BA9-218D-4643-A7B9-A798D85B7019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7" operator="containsText" id="{363D1E03-115D-4369-A88F-FD507315EEF9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6" operator="containsText" id="{7FA3AD0C-1610-411C-8F16-0DFF354C3FB0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19" operator="containsText" id="{972725ED-0C45-4B6F-A356-49A58923354B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21" operator="containsText" id="{95D5CD1A-7745-4BC8-ADB0-A6EE34AC2567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20" operator="containsText" id="{FB918C8A-B5FC-47F7-A1C6-1DD536C54FC1}">
            <xm:f>NOT(ISERROR(SEARCH("JIRA등록",I264)))</xm:f>
            <xm:f>"JIRA등록"</xm:f>
            <x14:dxf>
              <font>
                <color rgb="FF0000FF"/>
              </font>
            </x14:dxf>
          </x14:cfRule>
          <xm:sqref>I264</xm:sqref>
        </x14:conditionalFormatting>
        <x14:conditionalFormatting xmlns:xm="http://schemas.microsoft.com/office/excel/2006/main">
          <x14:cfRule type="containsText" priority="13" operator="containsText" id="{EF6AAB02-02E9-4654-9D5B-94A3E2CD14E7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5" operator="containsText" id="{6338AD24-76D8-4004-B14F-9344635B05D8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4" operator="containsText" id="{294D6D12-F10E-46D3-9E91-0C894BD749BC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10" operator="containsText" id="{BE6AB3F6-F6AE-424F-B79A-5C9CCD21AECA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2" operator="containsText" id="{32EBDBF6-7099-4B4F-90ED-AD62CE87AA48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1" operator="containsText" id="{F7F8E6F4-6B3A-450F-AAC0-164910F44035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7" operator="containsText" id="{CE817341-56BA-4F72-AC0E-41E86F857A1D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9" operator="containsText" id="{B40B418F-F3F8-431B-8A04-DFCA4F800E13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8" operator="containsText" id="{FFD486E2-5B00-40CE-9CF5-E64ECBD18A49}">
            <xm:f>NOT(ISERROR(SEARCH("JIRA등록",H264)))</xm:f>
            <xm:f>"JIRA등록"</xm:f>
            <x14:dxf>
              <font>
                <color rgb="FF0000FF"/>
              </font>
            </x14:dxf>
          </x14:cfRule>
          <xm:sqref>H264</xm:sqref>
        </x14:conditionalFormatting>
        <x14:conditionalFormatting xmlns:xm="http://schemas.microsoft.com/office/excel/2006/main">
          <x14:cfRule type="containsText" priority="4" operator="containsText" id="{3D32A696-9682-448B-B1A8-BA7D5054AD87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6" operator="containsText" id="{61575B6C-4940-4049-B3E6-64F9EEDCE718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5" operator="containsText" id="{1D09F1B1-5525-4762-AAC4-D04CEDEDFF89}">
            <xm:f>NOT(ISERROR(SEARCH("JIRA등록",G264)))</xm:f>
            <xm:f>"JIRA등록"</xm:f>
            <x14:dxf>
              <font>
                <color rgb="FF0000FF"/>
              </font>
            </x14:dxf>
          </x14:cfRule>
          <xm:sqref>G264</xm:sqref>
        </x14:conditionalFormatting>
        <x14:conditionalFormatting xmlns:xm="http://schemas.microsoft.com/office/excel/2006/main">
          <x14:cfRule type="containsText" priority="1" operator="containsText" id="{77659E29-0662-4DA7-9153-3CECB2E2C635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  <x14:conditionalFormatting xmlns:xm="http://schemas.microsoft.com/office/excel/2006/main">
          <x14:cfRule type="containsText" priority="3" operator="containsText" id="{3E6B807A-5E53-4AD0-97AA-D3A16C11CAC7}">
            <xm:f>NOT(ISERROR(SEARCH("JIRA등록",F264)))</xm:f>
            <xm:f>"JIRA등록"</xm:f>
            <x14:dxf>
              <font>
                <color rgb="FF0000FF"/>
              </font>
            </x14:dxf>
          </x14:cfRule>
          <xm:sqref>F264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DDD-CDA5-4A9E-8FBC-0ABE23EB56D4}">
  <sheetPr codeName="Sheet21"/>
  <dimension ref="B1:T570"/>
  <sheetViews>
    <sheetView workbookViewId="0">
      <selection activeCell="P7" sqref="P7"/>
    </sheetView>
  </sheetViews>
  <sheetFormatPr baseColWidth="10" defaultColWidth="8.83203125" defaultRowHeight="17"/>
  <cols>
    <col min="7" max="7" width="21.1640625" customWidth="1"/>
    <col min="10" max="10" width="1.83203125" customWidth="1"/>
    <col min="11" max="11" width="9.5" bestFit="1" customWidth="1"/>
    <col min="13" max="13" width="19.6640625" customWidth="1"/>
  </cols>
  <sheetData>
    <row r="1" spans="2:20">
      <c r="F1" s="124" t="s">
        <v>724</v>
      </c>
      <c r="H1" s="124" t="s">
        <v>725</v>
      </c>
      <c r="I1" s="124"/>
      <c r="K1" t="s">
        <v>726</v>
      </c>
      <c r="M1" s="124" t="s">
        <v>729</v>
      </c>
      <c r="P1" s="125" t="s">
        <v>730</v>
      </c>
      <c r="Q1" s="125"/>
      <c r="R1" s="125" t="s">
        <v>475</v>
      </c>
      <c r="S1" s="125" t="s">
        <v>476</v>
      </c>
      <c r="T1" s="125" t="s">
        <v>477</v>
      </c>
    </row>
    <row r="2" spans="2:20">
      <c r="B2">
        <f ca="1">IF(NOT(우수테스터!J28="등록자"),우수테스터!J28,0)</f>
        <v>32</v>
      </c>
      <c r="C2">
        <f ca="1">IF(NOT(우수테스터!J28="등록자"),우수테스터!I28,0)</f>
        <v>0</v>
      </c>
      <c r="D2" t="str">
        <f t="shared" ref="D2:D65" ca="1" si="0">IF(OR(C2="S",C2="A",C2="B"),B2,"")</f>
        <v/>
      </c>
      <c r="F2" t="str" cm="1">
        <f t="array" ref="F2:G96">_xlfn._xlws.FILTER(우수테스터!I:J,(우수테스터!I:I="B")+(우수테스터!I:I="A")+(우수테스터!I:I="S"),"없음")</f>
        <v>B</v>
      </c>
      <c r="G2" t="str">
        <v>akdlxl8789@naver.com</v>
      </c>
      <c r="H2" cm="1">
        <f t="array" ref="H2">_xlfn.SWITCH(F2,"S",10,"A",3,"B",1)</f>
        <v>1</v>
      </c>
      <c r="K2">
        <f ca="1">SUMIF(G:H,G2,H:H)</f>
        <v>1</v>
      </c>
      <c r="M2" t="str" cm="1">
        <f t="array" ref="M2:M44">_xlfn.UNIQUE(G2:G263)</f>
        <v>akdlxl8789@naver.com</v>
      </c>
      <c r="N2">
        <f ca="1">VLOOKUP(M2,G2:K264,5,0)</f>
        <v>1</v>
      </c>
      <c r="P2" t="str" cm="1">
        <f t="array" aca="1" ref="P2:Q72" ca="1">_xlfn._xlws.SORT(M2:N72,2,-1)</f>
        <v>defasft</v>
      </c>
      <c r="Q2">
        <f ca="1"/>
        <v>32</v>
      </c>
      <c r="R2">
        <f ca="1">COUNTIFS(G:G,P2,F:F,"S")</f>
        <v>0</v>
      </c>
      <c r="S2">
        <f ca="1">COUNTIFS(G:G,P2,F:F,"A")</f>
        <v>0</v>
      </c>
      <c r="T2">
        <f ca="1">COUNTIFS(G:G,P2,F:F,"B")</f>
        <v>32</v>
      </c>
    </row>
    <row r="3" spans="2:20">
      <c r="B3">
        <f ca="1">IF(NOT(우수테스터!J29="등록자"),우수테스터!J29,0)</f>
        <v>1</v>
      </c>
      <c r="C3">
        <f ca="1">IF(NOT(우수테스터!J29="등록자"),우수테스터!I29,0)</f>
        <v>2</v>
      </c>
      <c r="D3" t="str">
        <f t="shared" ca="1" si="0"/>
        <v/>
      </c>
      <c r="F3" t="str">
        <v>B</v>
      </c>
      <c r="G3" t="str">
        <v>cocoyaa</v>
      </c>
      <c r="H3" cm="1">
        <f t="array" ref="H3">_xlfn.SWITCH(F3,"S",10,"A",3,"B",1)</f>
        <v>1</v>
      </c>
      <c r="K3">
        <f t="shared" ref="K3:K66" ca="1" si="1">SUMIF(G:H,G3,H:H)</f>
        <v>7</v>
      </c>
      <c r="M3" t="str">
        <v>cocoyaa</v>
      </c>
      <c r="N3">
        <f t="shared" ref="N3:N43" ca="1" si="2">VLOOKUP(M3,G3:K265,5,0)</f>
        <v>7</v>
      </c>
      <c r="P3" t="str">
        <f ca="1"/>
        <v>cocoyaa</v>
      </c>
      <c r="Q3">
        <f ca="1"/>
        <v>7</v>
      </c>
      <c r="R3">
        <f t="shared" ref="R3:R64" ca="1" si="3">COUNTIFS(G:G,P3,F:F,"S")</f>
        <v>0</v>
      </c>
      <c r="S3">
        <f t="shared" ref="S3:S64" ca="1" si="4">COUNTIFS(G:G,P3,F:F,"A")</f>
        <v>2</v>
      </c>
      <c r="T3">
        <f t="shared" ref="T3:T64" ca="1" si="5">COUNTIFS(G:G,P3,F:F,"B")</f>
        <v>1</v>
      </c>
    </row>
    <row r="4" spans="2:20">
      <c r="B4">
        <f ca="1">IF(NOT(우수테스터!J30="등록자"),우수테스터!J30,0)</f>
        <v>5</v>
      </c>
      <c r="C4">
        <f ca="1">IF(NOT(우수테스터!J30="등록자"),우수테스터!I30,0)</f>
        <v>0</v>
      </c>
      <c r="D4" t="str">
        <f t="shared" ca="1" si="0"/>
        <v/>
      </c>
      <c r="F4" t="str">
        <v>B</v>
      </c>
      <c r="G4" t="str">
        <v>kjy1927@cnol.com</v>
      </c>
      <c r="H4" cm="1">
        <f t="array" ref="H4">_xlfn.SWITCH(F4,"S",10,"A",3,"B",1)</f>
        <v>1</v>
      </c>
      <c r="K4">
        <f t="shared" ca="1" si="1"/>
        <v>1</v>
      </c>
      <c r="M4" t="str">
        <v>kjy1927@cnol.com</v>
      </c>
      <c r="N4">
        <f t="shared" ca="1" si="2"/>
        <v>1</v>
      </c>
      <c r="P4" t="str">
        <f ca="1"/>
        <v>ausido64</v>
      </c>
      <c r="Q4">
        <f ca="1"/>
        <v>5</v>
      </c>
      <c r="R4">
        <f t="shared" ca="1" si="3"/>
        <v>0</v>
      </c>
      <c r="S4">
        <f t="shared" ca="1" si="4"/>
        <v>0</v>
      </c>
      <c r="T4">
        <f t="shared" ca="1" si="5"/>
        <v>5</v>
      </c>
    </row>
    <row r="5" spans="2:20">
      <c r="B5">
        <f ca="1">IF(NOT(우수테스터!J31="등록자"),우수테스터!J31,0)</f>
        <v>4</v>
      </c>
      <c r="C5">
        <f ca="1">IF(NOT(우수테스터!J31="등록자"),우수테스터!I31,0)</f>
        <v>0</v>
      </c>
      <c r="D5" t="str">
        <f t="shared" ca="1" si="0"/>
        <v/>
      </c>
      <c r="F5" t="str">
        <v>B</v>
      </c>
      <c r="G5" t="str">
        <v>yoon9272</v>
      </c>
      <c r="H5" cm="1">
        <f t="array" ref="H5">_xlfn.SWITCH(F5,"S",10,"A",3,"B",1)</f>
        <v>1</v>
      </c>
      <c r="K5">
        <f t="shared" ca="1" si="1"/>
        <v>2</v>
      </c>
      <c r="M5" t="str">
        <v>yoon9272</v>
      </c>
      <c r="N5">
        <f t="shared" ca="1" si="2"/>
        <v>2</v>
      </c>
      <c r="P5" t="str">
        <f ca="1"/>
        <v>sksh1017@empal.com</v>
      </c>
      <c r="Q5">
        <f ca="1"/>
        <v>4</v>
      </c>
      <c r="R5">
        <f t="shared" ca="1" si="3"/>
        <v>0</v>
      </c>
      <c r="S5">
        <f t="shared" ca="1" si="4"/>
        <v>0</v>
      </c>
      <c r="T5">
        <f t="shared" ca="1" si="5"/>
        <v>4</v>
      </c>
    </row>
    <row r="6" spans="2:20">
      <c r="B6">
        <f ca="1">IF(NOT(우수테스터!J32="등록자"),우수테스터!J32,0)</f>
        <v>3</v>
      </c>
      <c r="C6">
        <f ca="1">IF(NOT(우수테스터!J32="등록자"),우수테스터!I32,0)</f>
        <v>0</v>
      </c>
      <c r="D6" t="str">
        <f t="shared" ca="1" si="0"/>
        <v/>
      </c>
      <c r="F6" t="str">
        <v>B</v>
      </c>
      <c r="G6" t="str">
        <v>mucocool12</v>
      </c>
      <c r="H6" cm="1">
        <f t="array" ref="H6">_xlfn.SWITCH(F6,"S",10,"A",3,"B",1)</f>
        <v>1</v>
      </c>
      <c r="K6">
        <f t="shared" ca="1" si="1"/>
        <v>3</v>
      </c>
      <c r="M6" t="str">
        <v>mucocool12</v>
      </c>
      <c r="N6">
        <f t="shared" ca="1" si="2"/>
        <v>3</v>
      </c>
      <c r="P6" t="str">
        <f ca="1"/>
        <v>mucocool12</v>
      </c>
      <c r="Q6">
        <f ca="1"/>
        <v>3</v>
      </c>
      <c r="R6">
        <f t="shared" ca="1" si="3"/>
        <v>0</v>
      </c>
      <c r="S6">
        <f t="shared" ca="1" si="4"/>
        <v>0</v>
      </c>
      <c r="T6">
        <f t="shared" ca="1" si="5"/>
        <v>3</v>
      </c>
    </row>
    <row r="7" spans="2:20">
      <c r="B7">
        <f ca="1">IF(NOT(우수테스터!J33="등록자"),우수테스터!J33,0)</f>
        <v>0</v>
      </c>
      <c r="C7">
        <f ca="1">IF(NOT(우수테스터!J33="등록자"),우수테스터!I33,0)</f>
        <v>1</v>
      </c>
      <c r="D7" t="str">
        <f t="shared" ca="1" si="0"/>
        <v/>
      </c>
      <c r="F7" t="str">
        <v>B</v>
      </c>
      <c r="G7" t="str">
        <v>sksh1017@empal.com</v>
      </c>
      <c r="H7" cm="1">
        <f t="array" ref="H7">_xlfn.SWITCH(F7,"S",10,"A",3,"B",1)</f>
        <v>1</v>
      </c>
      <c r="K7">
        <f t="shared" ca="1" si="1"/>
        <v>4</v>
      </c>
      <c r="M7" t="str">
        <v>sksh1017@empal.com</v>
      </c>
      <c r="N7">
        <f t="shared" ca="1" si="2"/>
        <v>4</v>
      </c>
      <c r="P7" t="str">
        <f ca="1"/>
        <v>rlaghks1001</v>
      </c>
      <c r="Q7">
        <f ca="1"/>
        <v>3</v>
      </c>
      <c r="R7">
        <f t="shared" ca="1" si="3"/>
        <v>0</v>
      </c>
      <c r="S7">
        <f t="shared" ca="1" si="4"/>
        <v>1</v>
      </c>
      <c r="T7">
        <f t="shared" ca="1" si="5"/>
        <v>0</v>
      </c>
    </row>
    <row r="8" spans="2:20">
      <c r="B8">
        <f ca="1">IF(NOT(우수테스터!J34="등록자"),우수테스터!J34,0)</f>
        <v>3</v>
      </c>
      <c r="C8">
        <f ca="1">IF(NOT(우수테스터!J34="등록자"),우수테스터!I34,0)</f>
        <v>0</v>
      </c>
      <c r="D8" t="str">
        <f t="shared" ca="1" si="0"/>
        <v/>
      </c>
      <c r="F8" t="str">
        <v>B</v>
      </c>
      <c r="G8">
        <v>20110183</v>
      </c>
      <c r="H8" cm="1">
        <f t="array" ref="H8">_xlfn.SWITCH(F8,"S",10,"A",3,"B",1)</f>
        <v>1</v>
      </c>
      <c r="K8">
        <f t="shared" ca="1" si="1"/>
        <v>2</v>
      </c>
      <c r="M8">
        <v>20110183</v>
      </c>
      <c r="N8">
        <f t="shared" ca="1" si="2"/>
        <v>2</v>
      </c>
      <c r="P8" t="str">
        <f ca="1"/>
        <v>kia_lotto@naver.com</v>
      </c>
      <c r="Q8">
        <f ca="1"/>
        <v>3</v>
      </c>
      <c r="R8">
        <f t="shared" ca="1" si="3"/>
        <v>0</v>
      </c>
      <c r="S8">
        <f t="shared" ca="1" si="4"/>
        <v>0</v>
      </c>
      <c r="T8">
        <f t="shared" ca="1" si="5"/>
        <v>3</v>
      </c>
    </row>
    <row r="9" spans="2:20">
      <c r="B9">
        <f ca="1">IF(NOT(우수테스터!J35="등록자"),우수테스터!J35,0)</f>
        <v>2</v>
      </c>
      <c r="C9">
        <f ca="1">IF(NOT(우수테스터!J35="등록자"),우수테스터!I35,0)</f>
        <v>0</v>
      </c>
      <c r="D9" t="str">
        <f t="shared" ca="1" si="0"/>
        <v/>
      </c>
      <c r="F9" t="str">
        <v>B</v>
      </c>
      <c r="G9" t="str">
        <v>defasft</v>
      </c>
      <c r="H9" cm="1">
        <f t="array" ref="H9">_xlfn.SWITCH(F9,"S",10,"A",3,"B",1)</f>
        <v>1</v>
      </c>
      <c r="K9">
        <f t="shared" ca="1" si="1"/>
        <v>32</v>
      </c>
      <c r="M9" t="str">
        <v>defasft</v>
      </c>
      <c r="N9">
        <f t="shared" ca="1" si="2"/>
        <v>32</v>
      </c>
      <c r="P9" t="str">
        <f ca="1"/>
        <v>yoon9272</v>
      </c>
      <c r="Q9">
        <f ca="1"/>
        <v>2</v>
      </c>
      <c r="R9">
        <f t="shared" ca="1" si="3"/>
        <v>0</v>
      </c>
      <c r="S9">
        <f t="shared" ca="1" si="4"/>
        <v>0</v>
      </c>
      <c r="T9">
        <f t="shared" ca="1" si="5"/>
        <v>2</v>
      </c>
    </row>
    <row r="10" spans="2:20">
      <c r="B10">
        <f ca="1">IF(NOT(우수테스터!J36="등록자"),우수테스터!J36,0)</f>
        <v>2</v>
      </c>
      <c r="C10">
        <f ca="1">IF(NOT(우수테스터!J36="등록자"),우수테스터!I36,0)</f>
        <v>0</v>
      </c>
      <c r="D10" t="str">
        <f t="shared" ca="1" si="0"/>
        <v/>
      </c>
      <c r="F10" t="str">
        <v>B</v>
      </c>
      <c r="G10" t="str">
        <v>yoon9272</v>
      </c>
      <c r="H10" cm="1">
        <f t="array" ref="H10">_xlfn.SWITCH(F10,"S",10,"A",3,"B",1)</f>
        <v>1</v>
      </c>
      <c r="K10">
        <f t="shared" ca="1" si="1"/>
        <v>2</v>
      </c>
      <c r="M10" t="str">
        <v>sap03069</v>
      </c>
      <c r="N10">
        <f t="shared" ca="1" si="2"/>
        <v>2</v>
      </c>
      <c r="P10">
        <f ca="1"/>
        <v>20110183</v>
      </c>
      <c r="Q10">
        <f ca="1"/>
        <v>2</v>
      </c>
      <c r="R10">
        <f t="shared" ca="1" si="3"/>
        <v>0</v>
      </c>
      <c r="S10">
        <f t="shared" ca="1" si="4"/>
        <v>0</v>
      </c>
      <c r="T10">
        <f t="shared" ca="1" si="5"/>
        <v>2</v>
      </c>
    </row>
    <row r="11" spans="2:20">
      <c r="B11">
        <f ca="1">IF(NOT(우수테스터!J37="등록자"),우수테스터!J37,0)</f>
        <v>2</v>
      </c>
      <c r="C11">
        <f ca="1">IF(NOT(우수테스터!J37="등록자"),우수테스터!I37,0)</f>
        <v>0</v>
      </c>
      <c r="D11" t="str">
        <f t="shared" ca="1" si="0"/>
        <v/>
      </c>
      <c r="F11" t="str">
        <v>B</v>
      </c>
      <c r="G11" t="str">
        <v>sap03069</v>
      </c>
      <c r="H11" cm="1">
        <f t="array" ref="H11">_xlfn.SWITCH(F11,"S",10,"A",3,"B",1)</f>
        <v>1</v>
      </c>
      <c r="K11">
        <f t="shared" ca="1" si="1"/>
        <v>2</v>
      </c>
      <c r="M11" t="str">
        <v>dmsqlrrkql</v>
      </c>
      <c r="N11">
        <f t="shared" ca="1" si="2"/>
        <v>1</v>
      </c>
      <c r="P11" t="str">
        <f ca="1"/>
        <v>sap03069</v>
      </c>
      <c r="Q11">
        <f ca="1"/>
        <v>2</v>
      </c>
      <c r="R11">
        <f t="shared" ca="1" si="3"/>
        <v>0</v>
      </c>
      <c r="S11">
        <f t="shared" ca="1" si="4"/>
        <v>0</v>
      </c>
      <c r="T11">
        <f t="shared" ca="1" si="5"/>
        <v>2</v>
      </c>
    </row>
    <row r="12" spans="2:20">
      <c r="B12">
        <f ca="1">IF(NOT(우수테스터!J38="등록자"),우수테스터!J38,0)</f>
        <v>2</v>
      </c>
      <c r="C12">
        <f ca="1">IF(NOT(우수테스터!J38="등록자"),우수테스터!I38,0)</f>
        <v>0</v>
      </c>
      <c r="D12" t="str">
        <f t="shared" ca="1" si="0"/>
        <v/>
      </c>
      <c r="F12" t="str">
        <v>B</v>
      </c>
      <c r="G12" t="str">
        <v>dmsqlrrkql</v>
      </c>
      <c r="H12" cm="1">
        <f t="array" ref="H12">_xlfn.SWITCH(F12,"S",10,"A",3,"B",1)</f>
        <v>1</v>
      </c>
      <c r="K12">
        <f t="shared" ca="1" si="1"/>
        <v>1</v>
      </c>
      <c r="M12" t="str">
        <v>rlawlsdn322@naver.com</v>
      </c>
      <c r="N12">
        <f t="shared" ca="1" si="2"/>
        <v>1</v>
      </c>
      <c r="P12" t="str">
        <f ca="1"/>
        <v>tkdgurwkd456@dltkdgur.co</v>
      </c>
      <c r="Q12">
        <f ca="1"/>
        <v>2</v>
      </c>
      <c r="R12">
        <f t="shared" ca="1" si="3"/>
        <v>0</v>
      </c>
      <c r="S12">
        <f t="shared" ca="1" si="4"/>
        <v>0</v>
      </c>
      <c r="T12">
        <f t="shared" ca="1" si="5"/>
        <v>2</v>
      </c>
    </row>
    <row r="13" spans="2:20">
      <c r="B13">
        <f ca="1">IF(NOT(우수테스터!J39="등록자"),우수테스터!J39,0)</f>
        <v>2</v>
      </c>
      <c r="C13">
        <f ca="1">IF(NOT(우수테스터!J39="등록자"),우수테스터!I39,0)</f>
        <v>0</v>
      </c>
      <c r="D13" t="str">
        <f t="shared" ca="1" si="0"/>
        <v/>
      </c>
      <c r="F13" t="str">
        <v>B</v>
      </c>
      <c r="G13" t="str">
        <v>defasft</v>
      </c>
      <c r="H13" cm="1">
        <f t="array" ref="H13">_xlfn.SWITCH(F13,"S",10,"A",3,"B",1)</f>
        <v>1</v>
      </c>
      <c r="K13">
        <f t="shared" ca="1" si="1"/>
        <v>32</v>
      </c>
      <c r="M13" t="str">
        <v>ausido64</v>
      </c>
      <c r="N13">
        <f t="shared" ca="1" si="2"/>
        <v>5</v>
      </c>
      <c r="P13" t="str">
        <f ca="1"/>
        <v>hansegye</v>
      </c>
      <c r="Q13">
        <f ca="1"/>
        <v>2</v>
      </c>
      <c r="R13">
        <f t="shared" ca="1" si="3"/>
        <v>0</v>
      </c>
      <c r="S13">
        <f t="shared" ca="1" si="4"/>
        <v>0</v>
      </c>
      <c r="T13">
        <f t="shared" ca="1" si="5"/>
        <v>2</v>
      </c>
    </row>
    <row r="14" spans="2:20">
      <c r="B14">
        <f ca="1">IF(NOT(우수테스터!J40="등록자"),우수테스터!J40,0)</f>
        <v>2</v>
      </c>
      <c r="C14">
        <f ca="1">IF(NOT(우수테스터!J40="등록자"),우수테스터!I40,0)</f>
        <v>0</v>
      </c>
      <c r="D14" t="str">
        <f t="shared" ca="1" si="0"/>
        <v/>
      </c>
      <c r="F14" t="str">
        <v>B</v>
      </c>
      <c r="G14" t="str">
        <v>defasft</v>
      </c>
      <c r="H14" cm="1">
        <f t="array" ref="H14">_xlfn.SWITCH(F14,"S",10,"A",3,"B",1)</f>
        <v>1</v>
      </c>
      <c r="K14">
        <f t="shared" ca="1" si="1"/>
        <v>32</v>
      </c>
      <c r="M14" t="str">
        <v>tkdgurwkd456@dltkdgur.co</v>
      </c>
      <c r="N14">
        <f t="shared" ca="1" si="2"/>
        <v>2</v>
      </c>
      <c r="P14" t="str">
        <f ca="1"/>
        <v>ksr980321</v>
      </c>
      <c r="Q14">
        <f ca="1"/>
        <v>2</v>
      </c>
      <c r="R14">
        <f t="shared" ca="1" si="3"/>
        <v>0</v>
      </c>
      <c r="S14">
        <f t="shared" ca="1" si="4"/>
        <v>0</v>
      </c>
      <c r="T14">
        <f t="shared" ca="1" si="5"/>
        <v>2</v>
      </c>
    </row>
    <row r="15" spans="2:20">
      <c r="B15">
        <f ca="1">IF(NOT(우수테스터!J41="등록자"),우수테스터!J41,0)</f>
        <v>2</v>
      </c>
      <c r="C15">
        <f ca="1">IF(NOT(우수테스터!J41="등록자"),우수테스터!I41,0)</f>
        <v>0</v>
      </c>
      <c r="D15" t="str">
        <f t="shared" ca="1" si="0"/>
        <v/>
      </c>
      <c r="F15" t="str">
        <v>B</v>
      </c>
      <c r="G15" t="str">
        <v>sksh1017@empal.com</v>
      </c>
      <c r="H15" cm="1">
        <f t="array" ref="H15">_xlfn.SWITCH(F15,"S",10,"A",3,"B",1)</f>
        <v>1</v>
      </c>
      <c r="K15">
        <f t="shared" ca="1" si="1"/>
        <v>4</v>
      </c>
      <c r="M15" t="str">
        <v>chiu0202</v>
      </c>
      <c r="N15">
        <f t="shared" ca="1" si="2"/>
        <v>1</v>
      </c>
      <c r="P15" t="str">
        <f ca="1"/>
        <v>iov4</v>
      </c>
      <c r="Q15">
        <f ca="1"/>
        <v>2</v>
      </c>
      <c r="R15">
        <f t="shared" ca="1" si="3"/>
        <v>0</v>
      </c>
      <c r="S15">
        <f t="shared" ca="1" si="4"/>
        <v>0</v>
      </c>
      <c r="T15">
        <f t="shared" ca="1" si="5"/>
        <v>2</v>
      </c>
    </row>
    <row r="16" spans="2:20">
      <c r="B16">
        <f ca="1">IF(NOT(우수테스터!J42="등록자"),우수테스터!J42,0)</f>
        <v>2</v>
      </c>
      <c r="C16">
        <f ca="1">IF(NOT(우수테스터!J42="등록자"),우수테스터!I42,0)</f>
        <v>0</v>
      </c>
      <c r="D16" t="str">
        <f t="shared" ca="1" si="0"/>
        <v/>
      </c>
      <c r="F16" t="str">
        <v>B</v>
      </c>
      <c r="G16" t="str">
        <v>rlawlsdn322@naver.com</v>
      </c>
      <c r="H16" cm="1">
        <f t="array" ref="H16">_xlfn.SWITCH(F16,"S",10,"A",3,"B",1)</f>
        <v>1</v>
      </c>
      <c r="K16">
        <f t="shared" ca="1" si="1"/>
        <v>1</v>
      </c>
      <c r="M16" t="str">
        <v>hansegye</v>
      </c>
      <c r="N16">
        <f t="shared" ca="1" si="2"/>
        <v>2</v>
      </c>
      <c r="P16" t="str">
        <f ca="1"/>
        <v>lhk06031</v>
      </c>
      <c r="Q16">
        <f ca="1"/>
        <v>2</v>
      </c>
      <c r="R16">
        <f t="shared" ca="1" si="3"/>
        <v>0</v>
      </c>
      <c r="S16">
        <f t="shared" ca="1" si="4"/>
        <v>0</v>
      </c>
      <c r="T16">
        <f t="shared" ca="1" si="5"/>
        <v>2</v>
      </c>
    </row>
    <row r="17" spans="2:20">
      <c r="B17">
        <f ca="1">IF(NOT(우수테스터!J43="등록자"),우수테스터!J43,0)</f>
        <v>2</v>
      </c>
      <c r="C17">
        <f ca="1">IF(NOT(우수테스터!J43="등록자"),우수테스터!I43,0)</f>
        <v>0</v>
      </c>
      <c r="D17" t="str">
        <f t="shared" ca="1" si="0"/>
        <v/>
      </c>
      <c r="F17" t="str">
        <v>B</v>
      </c>
      <c r="G17" t="str">
        <v>mucocool12</v>
      </c>
      <c r="H17" cm="1">
        <f t="array" ref="H17">_xlfn.SWITCH(F17,"S",10,"A",3,"B",1)</f>
        <v>1</v>
      </c>
      <c r="K17">
        <f t="shared" ca="1" si="1"/>
        <v>3</v>
      </c>
      <c r="M17" t="str">
        <v>youdongho</v>
      </c>
      <c r="N17">
        <f t="shared" ca="1" si="2"/>
        <v>1</v>
      </c>
      <c r="P17" t="str">
        <f ca="1"/>
        <v>rian8549</v>
      </c>
      <c r="Q17">
        <f ca="1"/>
        <v>2</v>
      </c>
      <c r="R17">
        <f t="shared" ca="1" si="3"/>
        <v>0</v>
      </c>
      <c r="S17">
        <f t="shared" ca="1" si="4"/>
        <v>0</v>
      </c>
      <c r="T17">
        <f t="shared" ca="1" si="5"/>
        <v>2</v>
      </c>
    </row>
    <row r="18" spans="2:20">
      <c r="B18">
        <f ca="1">IF(NOT(우수테스터!J44="등록자"),우수테스터!J44,0)</f>
        <v>1</v>
      </c>
      <c r="C18">
        <f ca="1">IF(NOT(우수테스터!J44="등록자"),우수테스터!I44,0)</f>
        <v>0</v>
      </c>
      <c r="D18" t="str">
        <f t="shared" ca="1" si="0"/>
        <v/>
      </c>
      <c r="F18" t="str">
        <v>B</v>
      </c>
      <c r="G18" t="str">
        <v>ausido64</v>
      </c>
      <c r="H18" cm="1">
        <f t="array" ref="H18">_xlfn.SWITCH(F18,"S",10,"A",3,"B",1)</f>
        <v>1</v>
      </c>
      <c r="K18">
        <f t="shared" ca="1" si="1"/>
        <v>5</v>
      </c>
      <c r="M18" t="str">
        <v>gkswldn151@z.com</v>
      </c>
      <c r="N18">
        <f t="shared" ca="1" si="2"/>
        <v>1</v>
      </c>
      <c r="P18" t="str">
        <f ca="1"/>
        <v>akdlxl8789@naver.com</v>
      </c>
      <c r="Q18">
        <f ca="1"/>
        <v>1</v>
      </c>
      <c r="R18">
        <f t="shared" ca="1" si="3"/>
        <v>0</v>
      </c>
      <c r="S18">
        <f t="shared" ca="1" si="4"/>
        <v>0</v>
      </c>
      <c r="T18">
        <f t="shared" ca="1" si="5"/>
        <v>1</v>
      </c>
    </row>
    <row r="19" spans="2:20">
      <c r="B19">
        <f ca="1">IF(NOT(우수테스터!J45="등록자"),우수테스터!J45,0)</f>
        <v>1</v>
      </c>
      <c r="C19">
        <f ca="1">IF(NOT(우수테스터!J45="등록자"),우수테스터!I45,0)</f>
        <v>0</v>
      </c>
      <c r="D19" t="str">
        <f t="shared" ca="1" si="0"/>
        <v/>
      </c>
      <c r="F19" t="str">
        <v>B</v>
      </c>
      <c r="G19" t="str">
        <v>tkdgurwkd456@dltkdgur.co</v>
      </c>
      <c r="H19" cm="1">
        <f t="array" ref="H19">_xlfn.SWITCH(F19,"S",10,"A",3,"B",1)</f>
        <v>1</v>
      </c>
      <c r="K19">
        <f t="shared" ca="1" si="1"/>
        <v>2</v>
      </c>
      <c r="M19" t="str">
        <v>catdogkim2816</v>
      </c>
      <c r="N19">
        <f t="shared" ca="1" si="2"/>
        <v>1</v>
      </c>
      <c r="P19" t="str">
        <f ca="1"/>
        <v>kjy1927@cnol.com</v>
      </c>
      <c r="Q19">
        <f ca="1"/>
        <v>1</v>
      </c>
      <c r="R19">
        <f t="shared" ca="1" si="3"/>
        <v>0</v>
      </c>
      <c r="S19">
        <f t="shared" ca="1" si="4"/>
        <v>0</v>
      </c>
      <c r="T19">
        <f t="shared" ca="1" si="5"/>
        <v>1</v>
      </c>
    </row>
    <row r="20" spans="2:20">
      <c r="B20">
        <f ca="1">IF(NOT(우수테스터!J46="등록자"),우수테스터!J46,0)</f>
        <v>1</v>
      </c>
      <c r="C20">
        <f ca="1">IF(NOT(우수테스터!J46="등록자"),우수테스터!I46,0)</f>
        <v>0</v>
      </c>
      <c r="D20" t="str">
        <f t="shared" ca="1" si="0"/>
        <v/>
      </c>
      <c r="F20" t="str">
        <v>B</v>
      </c>
      <c r="G20" t="str">
        <v>tkdgurwkd456@dltkdgur.co</v>
      </c>
      <c r="H20" cm="1">
        <f t="array" ref="H20">_xlfn.SWITCH(F20,"S",10,"A",3,"B",1)</f>
        <v>1</v>
      </c>
      <c r="K20">
        <f t="shared" ca="1" si="1"/>
        <v>2</v>
      </c>
      <c r="M20" t="str">
        <v>162eksanwl04@naver.com</v>
      </c>
      <c r="N20">
        <f t="shared" ca="1" si="2"/>
        <v>1</v>
      </c>
      <c r="P20" t="str">
        <f ca="1"/>
        <v>dmsqlrrkql</v>
      </c>
      <c r="Q20">
        <f ca="1"/>
        <v>1</v>
      </c>
      <c r="R20">
        <f t="shared" ca="1" si="3"/>
        <v>0</v>
      </c>
      <c r="S20">
        <f t="shared" ca="1" si="4"/>
        <v>0</v>
      </c>
      <c r="T20">
        <f t="shared" ca="1" si="5"/>
        <v>1</v>
      </c>
    </row>
    <row r="21" spans="2:20">
      <c r="B21">
        <f ca="1">IF(NOT(우수테스터!J47="등록자"),우수테스터!J47,0)</f>
        <v>1</v>
      </c>
      <c r="C21">
        <f ca="1">IF(NOT(우수테스터!J47="등록자"),우수테스터!I47,0)</f>
        <v>0</v>
      </c>
      <c r="D21" t="str">
        <f t="shared" ca="1" si="0"/>
        <v/>
      </c>
      <c r="F21" t="str">
        <v>B</v>
      </c>
      <c r="G21" t="str">
        <v>chiu0202</v>
      </c>
      <c r="H21" cm="1">
        <f t="array" ref="H21">_xlfn.SWITCH(F21,"S",10,"A",3,"B",1)</f>
        <v>1</v>
      </c>
      <c r="K21">
        <f t="shared" ca="1" si="1"/>
        <v>1</v>
      </c>
      <c r="M21" t="str">
        <v>rlaghks1001</v>
      </c>
      <c r="N21">
        <f t="shared" ca="1" si="2"/>
        <v>3</v>
      </c>
      <c r="P21" t="str">
        <f ca="1"/>
        <v>rlawlsdn322@naver.com</v>
      </c>
      <c r="Q21">
        <f ca="1"/>
        <v>1</v>
      </c>
      <c r="R21">
        <f t="shared" ca="1" si="3"/>
        <v>0</v>
      </c>
      <c r="S21">
        <f t="shared" ca="1" si="4"/>
        <v>0</v>
      </c>
      <c r="T21">
        <f t="shared" ca="1" si="5"/>
        <v>1</v>
      </c>
    </row>
    <row r="22" spans="2:20">
      <c r="B22">
        <f ca="1">IF(NOT(우수테스터!J48="등록자"),우수테스터!J48,0)</f>
        <v>1</v>
      </c>
      <c r="C22">
        <f ca="1">IF(NOT(우수테스터!J48="등록자"),우수테스터!I48,0)</f>
        <v>0</v>
      </c>
      <c r="D22" t="str">
        <f t="shared" ca="1" si="0"/>
        <v/>
      </c>
      <c r="F22" t="str">
        <v>B</v>
      </c>
      <c r="G22" t="str">
        <v>ausido64</v>
      </c>
      <c r="H22" cm="1">
        <f t="array" ref="H22">_xlfn.SWITCH(F22,"S",10,"A",3,"B",1)</f>
        <v>1</v>
      </c>
      <c r="K22">
        <f t="shared" ca="1" si="1"/>
        <v>5</v>
      </c>
      <c r="M22" t="str">
        <v>ksr980321</v>
      </c>
      <c r="N22">
        <f t="shared" ca="1" si="2"/>
        <v>2</v>
      </c>
      <c r="P22" t="str">
        <f ca="1"/>
        <v>chiu0202</v>
      </c>
      <c r="Q22">
        <f ca="1"/>
        <v>1</v>
      </c>
      <c r="R22">
        <f t="shared" ca="1" si="3"/>
        <v>0</v>
      </c>
      <c r="S22">
        <f t="shared" ca="1" si="4"/>
        <v>0</v>
      </c>
      <c r="T22">
        <f t="shared" ca="1" si="5"/>
        <v>1</v>
      </c>
    </row>
    <row r="23" spans="2:20">
      <c r="B23">
        <f ca="1">IF(NOT(우수테스터!J49="등록자"),우수테스터!J49,0)</f>
        <v>1</v>
      </c>
      <c r="C23">
        <f ca="1">IF(NOT(우수테스터!J49="등록자"),우수테스터!I49,0)</f>
        <v>0</v>
      </c>
      <c r="D23" t="str">
        <f t="shared" ca="1" si="0"/>
        <v/>
      </c>
      <c r="F23" t="str">
        <v>B</v>
      </c>
      <c r="G23">
        <v>20110183</v>
      </c>
      <c r="H23" cm="1">
        <f t="array" ref="H23">_xlfn.SWITCH(F23,"S",10,"A",3,"B",1)</f>
        <v>1</v>
      </c>
      <c r="K23">
        <f t="shared" ca="1" si="1"/>
        <v>2</v>
      </c>
      <c r="M23" t="str">
        <v>iov4</v>
      </c>
      <c r="N23">
        <f t="shared" ca="1" si="2"/>
        <v>2</v>
      </c>
      <c r="P23" t="str">
        <f ca="1"/>
        <v>youdongho</v>
      </c>
      <c r="Q23">
        <f ca="1"/>
        <v>1</v>
      </c>
      <c r="R23">
        <f t="shared" ca="1" si="3"/>
        <v>0</v>
      </c>
      <c r="S23">
        <f t="shared" ca="1" si="4"/>
        <v>0</v>
      </c>
      <c r="T23">
        <f t="shared" ca="1" si="5"/>
        <v>1</v>
      </c>
    </row>
    <row r="24" spans="2:20">
      <c r="B24">
        <f ca="1">IF(NOT(우수테스터!J50="등록자"),우수테스터!J50,0)</f>
        <v>1</v>
      </c>
      <c r="C24">
        <f ca="1">IF(NOT(우수테스터!J50="등록자"),우수테스터!I50,0)</f>
        <v>0</v>
      </c>
      <c r="D24" t="str">
        <f t="shared" ca="1" si="0"/>
        <v/>
      </c>
      <c r="F24" t="str">
        <v>B</v>
      </c>
      <c r="G24" t="str">
        <v>hansegye</v>
      </c>
      <c r="H24" cm="1">
        <f t="array" ref="H24">_xlfn.SWITCH(F24,"S",10,"A",3,"B",1)</f>
        <v>1</v>
      </c>
      <c r="K24">
        <f t="shared" ca="1" si="1"/>
        <v>2</v>
      </c>
      <c r="M24" t="str">
        <v>yklan@naver.com</v>
      </c>
      <c r="N24">
        <f t="shared" ca="1" si="2"/>
        <v>1</v>
      </c>
      <c r="P24" t="str">
        <f ca="1"/>
        <v>gkswldn151@z.com</v>
      </c>
      <c r="Q24">
        <f ca="1"/>
        <v>1</v>
      </c>
      <c r="R24">
        <f t="shared" ca="1" si="3"/>
        <v>0</v>
      </c>
      <c r="S24">
        <f t="shared" ca="1" si="4"/>
        <v>0</v>
      </c>
      <c r="T24">
        <f t="shared" ca="1" si="5"/>
        <v>1</v>
      </c>
    </row>
    <row r="25" spans="2:20">
      <c r="B25">
        <f ca="1">IF(NOT(우수테스터!J51="등록자"),우수테스터!J51,0)</f>
        <v>1</v>
      </c>
      <c r="C25">
        <f ca="1">IF(NOT(우수테스터!J51="등록자"),우수테스터!I51,0)</f>
        <v>0</v>
      </c>
      <c r="D25" t="str">
        <f t="shared" ca="1" si="0"/>
        <v/>
      </c>
      <c r="F25" t="str">
        <v>B</v>
      </c>
      <c r="G25" t="str">
        <v>youdongho</v>
      </c>
      <c r="H25" cm="1">
        <f t="array" ref="H25">_xlfn.SWITCH(F25,"S",10,"A",3,"B",1)</f>
        <v>1</v>
      </c>
      <c r="K25">
        <f t="shared" ca="1" si="1"/>
        <v>1</v>
      </c>
      <c r="M25" t="str">
        <v>ko11206ez4398</v>
      </c>
      <c r="N25">
        <f t="shared" ca="1" si="2"/>
        <v>1</v>
      </c>
      <c r="P25" t="str">
        <f ca="1"/>
        <v>catdogkim2816</v>
      </c>
      <c r="Q25">
        <f ca="1"/>
        <v>1</v>
      </c>
      <c r="R25">
        <f t="shared" ca="1" si="3"/>
        <v>0</v>
      </c>
      <c r="S25">
        <f t="shared" ca="1" si="4"/>
        <v>0</v>
      </c>
      <c r="T25">
        <f t="shared" ca="1" si="5"/>
        <v>1</v>
      </c>
    </row>
    <row r="26" spans="2:20">
      <c r="B26">
        <f ca="1">IF(NOT(우수테스터!J52="등록자"),우수테스터!J52,0)</f>
        <v>1</v>
      </c>
      <c r="C26">
        <f ca="1">IF(NOT(우수테스터!J52="등록자"),우수테스터!I52,0)</f>
        <v>0</v>
      </c>
      <c r="D26" t="str">
        <f t="shared" ca="1" si="0"/>
        <v/>
      </c>
      <c r="F26" t="str">
        <v>B</v>
      </c>
      <c r="G26" t="str">
        <v>mucocool12</v>
      </c>
      <c r="H26" cm="1">
        <f t="array" ref="H26">_xlfn.SWITCH(F26,"S",10,"A",3,"B",1)</f>
        <v>1</v>
      </c>
      <c r="K26">
        <f t="shared" ca="1" si="1"/>
        <v>3</v>
      </c>
      <c r="M26" t="str">
        <v>ikaroshoho</v>
      </c>
      <c r="N26">
        <f t="shared" ca="1" si="2"/>
        <v>1</v>
      </c>
      <c r="P26" t="str">
        <f ca="1"/>
        <v>162eksanwl04@naver.com</v>
      </c>
      <c r="Q26">
        <f ca="1"/>
        <v>1</v>
      </c>
      <c r="R26">
        <f t="shared" ca="1" si="3"/>
        <v>0</v>
      </c>
      <c r="S26">
        <f t="shared" ca="1" si="4"/>
        <v>0</v>
      </c>
      <c r="T26">
        <f t="shared" ca="1" si="5"/>
        <v>1</v>
      </c>
    </row>
    <row r="27" spans="2:20">
      <c r="B27">
        <f ca="1">IF(NOT(우수테스터!J53="등록자"),우수테스터!J53,0)</f>
        <v>1</v>
      </c>
      <c r="C27">
        <f ca="1">IF(NOT(우수테스터!J53="등록자"),우수테스터!I53,0)</f>
        <v>0</v>
      </c>
      <c r="D27" t="str">
        <f t="shared" ca="1" si="0"/>
        <v/>
      </c>
      <c r="F27" t="str">
        <v>B</v>
      </c>
      <c r="G27" t="str">
        <v>gkswldn151@z.com</v>
      </c>
      <c r="H27" cm="1">
        <f t="array" ref="H27">_xlfn.SWITCH(F27,"S",10,"A",3,"B",1)</f>
        <v>1</v>
      </c>
      <c r="K27">
        <f t="shared" ca="1" si="1"/>
        <v>1</v>
      </c>
      <c r="M27" t="str">
        <v>kia_lotto@naver.com</v>
      </c>
      <c r="N27">
        <f t="shared" ca="1" si="2"/>
        <v>3</v>
      </c>
      <c r="P27" t="str">
        <f ca="1"/>
        <v>yklan@naver.com</v>
      </c>
      <c r="Q27">
        <f ca="1"/>
        <v>1</v>
      </c>
      <c r="R27">
        <f t="shared" ca="1" si="3"/>
        <v>0</v>
      </c>
      <c r="S27">
        <f t="shared" ca="1" si="4"/>
        <v>0</v>
      </c>
      <c r="T27">
        <f t="shared" ca="1" si="5"/>
        <v>1</v>
      </c>
    </row>
    <row r="28" spans="2:20">
      <c r="B28">
        <f ca="1">IF(NOT(우수테스터!J54="등록자"),우수테스터!J54,0)</f>
        <v>1</v>
      </c>
      <c r="C28">
        <f ca="1">IF(NOT(우수테스터!J54="등록자"),우수테스터!I54,0)</f>
        <v>0</v>
      </c>
      <c r="D28" t="str">
        <f t="shared" ca="1" si="0"/>
        <v/>
      </c>
      <c r="F28" t="str">
        <v>B</v>
      </c>
      <c r="G28" t="str">
        <v>hansegye</v>
      </c>
      <c r="H28" cm="1">
        <f t="array" ref="H28">_xlfn.SWITCH(F28,"S",10,"A",3,"B",1)</f>
        <v>1</v>
      </c>
      <c r="K28">
        <f t="shared" ca="1" si="1"/>
        <v>2</v>
      </c>
      <c r="M28" t="str">
        <v>shutdown10</v>
      </c>
      <c r="N28">
        <f t="shared" ca="1" si="2"/>
        <v>1</v>
      </c>
      <c r="P28" t="str">
        <f ca="1"/>
        <v>ko11206ez4398</v>
      </c>
      <c r="Q28">
        <f ca="1"/>
        <v>1</v>
      </c>
      <c r="R28">
        <f t="shared" ca="1" si="3"/>
        <v>0</v>
      </c>
      <c r="S28">
        <f t="shared" ca="1" si="4"/>
        <v>0</v>
      </c>
      <c r="T28">
        <f t="shared" ca="1" si="5"/>
        <v>1</v>
      </c>
    </row>
    <row r="29" spans="2:20">
      <c r="B29">
        <f ca="1">IF(NOT(우수테스터!J55="등록자"),우수테스터!J55,0)</f>
        <v>1</v>
      </c>
      <c r="C29">
        <f ca="1">IF(NOT(우수테스터!J55="등록자"),우수테스터!I55,0)</f>
        <v>0</v>
      </c>
      <c r="D29" t="str">
        <f t="shared" ca="1" si="0"/>
        <v/>
      </c>
      <c r="F29" t="str">
        <v>B</v>
      </c>
      <c r="G29" t="str">
        <v>catdogkim2816</v>
      </c>
      <c r="H29" cm="1">
        <f t="array" ref="H29">_xlfn.SWITCH(F29,"S",10,"A",3,"B",1)</f>
        <v>1</v>
      </c>
      <c r="K29">
        <f t="shared" ca="1" si="1"/>
        <v>1</v>
      </c>
      <c r="M29" t="str">
        <v>yura496198</v>
      </c>
      <c r="N29">
        <f t="shared" ca="1" si="2"/>
        <v>1</v>
      </c>
      <c r="P29" t="str">
        <f ca="1"/>
        <v>ikaroshoho</v>
      </c>
      <c r="Q29">
        <f ca="1"/>
        <v>1</v>
      </c>
      <c r="R29">
        <f t="shared" ca="1" si="3"/>
        <v>0</v>
      </c>
      <c r="S29">
        <f t="shared" ca="1" si="4"/>
        <v>0</v>
      </c>
      <c r="T29">
        <f t="shared" ca="1" si="5"/>
        <v>1</v>
      </c>
    </row>
    <row r="30" spans="2:20">
      <c r="B30">
        <f ca="1">IF(NOT(우수테스터!J56="등록자"),우수테스터!J56,0)</f>
        <v>1</v>
      </c>
      <c r="C30">
        <f ca="1">IF(NOT(우수테스터!J56="등록자"),우수테스터!I56,0)</f>
        <v>0</v>
      </c>
      <c r="D30" t="str">
        <f t="shared" ca="1" si="0"/>
        <v/>
      </c>
      <c r="F30" t="str">
        <v>B</v>
      </c>
      <c r="G30" t="str">
        <v>162eksanwl04@naver.com</v>
      </c>
      <c r="H30" cm="1">
        <f t="array" ref="H30">_xlfn.SWITCH(F30,"S",10,"A",3,"B",1)</f>
        <v>1</v>
      </c>
      <c r="K30">
        <f t="shared" ca="1" si="1"/>
        <v>1</v>
      </c>
      <c r="M30" t="str">
        <v>lapika</v>
      </c>
      <c r="N30">
        <f t="shared" ca="1" si="2"/>
        <v>1</v>
      </c>
      <c r="P30" t="str">
        <f ca="1"/>
        <v>shutdown10</v>
      </c>
      <c r="Q30">
        <f ca="1"/>
        <v>1</v>
      </c>
      <c r="R30">
        <f t="shared" ca="1" si="3"/>
        <v>0</v>
      </c>
      <c r="S30">
        <f t="shared" ca="1" si="4"/>
        <v>0</v>
      </c>
      <c r="T30">
        <f t="shared" ca="1" si="5"/>
        <v>1</v>
      </c>
    </row>
    <row r="31" spans="2:20">
      <c r="B31">
        <f ca="1">IF(NOT(우수테스터!J57="등록자"),우수테스터!J57,0)</f>
        <v>1</v>
      </c>
      <c r="C31">
        <f ca="1">IF(NOT(우수테스터!J57="등록자"),우수테스터!I57,0)</f>
        <v>0</v>
      </c>
      <c r="D31" t="str">
        <f t="shared" ca="1" si="0"/>
        <v/>
      </c>
      <c r="F31" t="str">
        <v>B</v>
      </c>
      <c r="G31" t="str">
        <v>sap03069</v>
      </c>
      <c r="H31" cm="1">
        <f t="array" ref="H31">_xlfn.SWITCH(F31,"S",10,"A",3,"B",1)</f>
        <v>1</v>
      </c>
      <c r="K31">
        <f t="shared" ca="1" si="1"/>
        <v>2</v>
      </c>
      <c r="M31" t="str">
        <v>taehyunseol@naver.com</v>
      </c>
      <c r="N31">
        <f t="shared" ca="1" si="2"/>
        <v>1</v>
      </c>
      <c r="P31" t="str">
        <f ca="1"/>
        <v>yura496198</v>
      </c>
      <c r="Q31">
        <f ca="1"/>
        <v>1</v>
      </c>
      <c r="R31">
        <f t="shared" ca="1" si="3"/>
        <v>0</v>
      </c>
      <c r="S31">
        <f t="shared" ca="1" si="4"/>
        <v>0</v>
      </c>
      <c r="T31">
        <f t="shared" ca="1" si="5"/>
        <v>1</v>
      </c>
    </row>
    <row r="32" spans="2:20">
      <c r="B32">
        <f ca="1">IF(NOT(우수테스터!J58="등록자"),우수테스터!J58,0)</f>
        <v>1</v>
      </c>
      <c r="C32">
        <f ca="1">IF(NOT(우수테스터!J58="등록자"),우수테스터!I58,0)</f>
        <v>0</v>
      </c>
      <c r="D32" t="str">
        <f t="shared" ca="1" si="0"/>
        <v/>
      </c>
      <c r="F32" t="str">
        <v>B</v>
      </c>
      <c r="G32" t="str">
        <v>sksh1017@empal.com</v>
      </c>
      <c r="H32" cm="1">
        <f t="array" ref="H32">_xlfn.SWITCH(F32,"S",10,"A",3,"B",1)</f>
        <v>1</v>
      </c>
      <c r="K32">
        <f t="shared" ca="1" si="1"/>
        <v>4</v>
      </c>
      <c r="M32" t="str">
        <v>rlawjddns982@naver.com</v>
      </c>
      <c r="N32">
        <f t="shared" ca="1" si="2"/>
        <v>1</v>
      </c>
      <c r="P32" t="str">
        <f ca="1"/>
        <v>lapika</v>
      </c>
      <c r="Q32">
        <f ca="1"/>
        <v>1</v>
      </c>
      <c r="R32">
        <f t="shared" ca="1" si="3"/>
        <v>0</v>
      </c>
      <c r="S32">
        <f t="shared" ca="1" si="4"/>
        <v>0</v>
      </c>
      <c r="T32">
        <f t="shared" ca="1" si="5"/>
        <v>1</v>
      </c>
    </row>
    <row r="33" spans="2:20">
      <c r="B33">
        <f ca="1">IF(NOT(우수테스터!J59="등록자"),우수테스터!J59,0)</f>
        <v>1</v>
      </c>
      <c r="C33">
        <f ca="1">IF(NOT(우수테스터!J59="등록자"),우수테스터!I59,0)</f>
        <v>0</v>
      </c>
      <c r="D33" t="str">
        <f t="shared" ca="1" si="0"/>
        <v/>
      </c>
      <c r="F33" t="str">
        <v>A</v>
      </c>
      <c r="G33" t="str">
        <v>cocoyaa</v>
      </c>
      <c r="H33" cm="1">
        <f t="array" ref="H33">_xlfn.SWITCH(F33,"S",10,"A",3,"B",1)</f>
        <v>3</v>
      </c>
      <c r="K33">
        <f t="shared" ca="1" si="1"/>
        <v>7</v>
      </c>
      <c r="M33" t="str">
        <v>osw0012aa</v>
      </c>
      <c r="N33">
        <f t="shared" ca="1" si="2"/>
        <v>1</v>
      </c>
      <c r="P33" t="str">
        <f ca="1"/>
        <v>taehyunseol@naver.com</v>
      </c>
      <c r="Q33">
        <f ca="1"/>
        <v>1</v>
      </c>
      <c r="R33">
        <f t="shared" ca="1" si="3"/>
        <v>0</v>
      </c>
      <c r="S33">
        <f t="shared" ca="1" si="4"/>
        <v>0</v>
      </c>
      <c r="T33">
        <f t="shared" ca="1" si="5"/>
        <v>1</v>
      </c>
    </row>
    <row r="34" spans="2:20">
      <c r="B34">
        <f ca="1">IF(NOT(우수테스터!J60="등록자"),우수테스터!J60,0)</f>
        <v>1</v>
      </c>
      <c r="C34">
        <f ca="1">IF(NOT(우수테스터!J60="등록자"),우수테스터!I60,0)</f>
        <v>0</v>
      </c>
      <c r="D34" t="str">
        <f t="shared" ca="1" si="0"/>
        <v/>
      </c>
      <c r="F34" t="str">
        <v>A</v>
      </c>
      <c r="G34" t="str">
        <v>rlaghks1001</v>
      </c>
      <c r="H34" cm="1">
        <f t="array" ref="H34">_xlfn.SWITCH(F34,"S",10,"A",3,"B",1)</f>
        <v>3</v>
      </c>
      <c r="K34">
        <f t="shared" ca="1" si="1"/>
        <v>3</v>
      </c>
      <c r="M34" t="str">
        <v>kyj95429</v>
      </c>
      <c r="N34">
        <f t="shared" ca="1" si="2"/>
        <v>1</v>
      </c>
      <c r="P34" t="str">
        <f ca="1"/>
        <v>rlawjddns982@naver.com</v>
      </c>
      <c r="Q34">
        <f ca="1"/>
        <v>1</v>
      </c>
      <c r="R34">
        <f t="shared" ca="1" si="3"/>
        <v>0</v>
      </c>
      <c r="S34">
        <f t="shared" ca="1" si="4"/>
        <v>0</v>
      </c>
      <c r="T34">
        <f t="shared" ca="1" si="5"/>
        <v>1</v>
      </c>
    </row>
    <row r="35" spans="2:20">
      <c r="B35">
        <f ca="1">IF(NOT(우수테스터!J61="등록자"),우수테스터!J61,0)</f>
        <v>1</v>
      </c>
      <c r="C35">
        <f ca="1">IF(NOT(우수테스터!J61="등록자"),우수테스터!I61,0)</f>
        <v>0</v>
      </c>
      <c r="D35" t="str">
        <f t="shared" ca="1" si="0"/>
        <v/>
      </c>
      <c r="F35" t="str">
        <v>A</v>
      </c>
      <c r="G35" t="str">
        <v>cocoyaa</v>
      </c>
      <c r="H35" cm="1">
        <f t="array" ref="H35">_xlfn.SWITCH(F35,"S",10,"A",3,"B",1)</f>
        <v>3</v>
      </c>
      <c r="K35">
        <f t="shared" ca="1" si="1"/>
        <v>7</v>
      </c>
      <c r="M35" t="str">
        <v>lhk06031</v>
      </c>
      <c r="N35">
        <f t="shared" ca="1" si="2"/>
        <v>2</v>
      </c>
      <c r="P35" t="str">
        <f ca="1"/>
        <v>osw0012aa</v>
      </c>
      <c r="Q35">
        <f ca="1"/>
        <v>1</v>
      </c>
      <c r="R35">
        <f t="shared" ca="1" si="3"/>
        <v>0</v>
      </c>
      <c r="S35">
        <f t="shared" ca="1" si="4"/>
        <v>0</v>
      </c>
      <c r="T35">
        <f t="shared" ca="1" si="5"/>
        <v>1</v>
      </c>
    </row>
    <row r="36" spans="2:20">
      <c r="B36">
        <f ca="1">IF(NOT(우수테스터!J62="등록자"),우수테스터!J62,0)</f>
        <v>1</v>
      </c>
      <c r="C36">
        <f ca="1">IF(NOT(우수테스터!J62="등록자"),우수테스터!I62,0)</f>
        <v>0</v>
      </c>
      <c r="D36" t="str">
        <f t="shared" ca="1" si="0"/>
        <v/>
      </c>
      <c r="F36" t="str">
        <v>B</v>
      </c>
      <c r="G36" t="str">
        <v>ksr980321</v>
      </c>
      <c r="H36" cm="1">
        <f t="array" ref="H36">_xlfn.SWITCH(F36,"S",10,"A",3,"B",1)</f>
        <v>1</v>
      </c>
      <c r="K36">
        <f t="shared" ca="1" si="1"/>
        <v>2</v>
      </c>
      <c r="M36" t="str">
        <v>yawool24</v>
      </c>
      <c r="N36">
        <f t="shared" ca="1" si="2"/>
        <v>1</v>
      </c>
      <c r="P36" t="str">
        <f ca="1"/>
        <v>kyj95429</v>
      </c>
      <c r="Q36">
        <f ca="1"/>
        <v>1</v>
      </c>
      <c r="R36">
        <f t="shared" ca="1" si="3"/>
        <v>0</v>
      </c>
      <c r="S36">
        <f t="shared" ca="1" si="4"/>
        <v>0</v>
      </c>
      <c r="T36">
        <f t="shared" ca="1" si="5"/>
        <v>1</v>
      </c>
    </row>
    <row r="37" spans="2:20">
      <c r="B37">
        <f ca="1">IF(NOT(우수테스터!J63="등록자"),우수테스터!J63,0)</f>
        <v>1</v>
      </c>
      <c r="C37">
        <f ca="1">IF(NOT(우수테스터!J63="등록자"),우수테스터!I63,0)</f>
        <v>0</v>
      </c>
      <c r="D37" t="str">
        <f t="shared" ca="1" si="0"/>
        <v/>
      </c>
      <c r="F37" t="str">
        <v>B</v>
      </c>
      <c r="G37" t="str">
        <v>iov4</v>
      </c>
      <c r="H37" cm="1">
        <f t="array" ref="H37">_xlfn.SWITCH(F37,"S",10,"A",3,"B",1)</f>
        <v>1</v>
      </c>
      <c r="K37">
        <f t="shared" ca="1" si="1"/>
        <v>2</v>
      </c>
      <c r="M37" t="str">
        <v>muni7265</v>
      </c>
      <c r="N37">
        <f t="shared" ca="1" si="2"/>
        <v>1</v>
      </c>
      <c r="P37" t="str">
        <f ca="1"/>
        <v>yawool24</v>
      </c>
      <c r="Q37">
        <f ca="1"/>
        <v>1</v>
      </c>
      <c r="R37">
        <f t="shared" ca="1" si="3"/>
        <v>0</v>
      </c>
      <c r="S37">
        <f t="shared" ca="1" si="4"/>
        <v>0</v>
      </c>
      <c r="T37">
        <f t="shared" ca="1" si="5"/>
        <v>1</v>
      </c>
    </row>
    <row r="38" spans="2:20">
      <c r="B38">
        <f ca="1">IF(NOT(우수테스터!J64="등록자"),우수테스터!J64,0)</f>
        <v>1</v>
      </c>
      <c r="C38">
        <f ca="1">IF(NOT(우수테스터!J64="등록자"),우수테스터!I64,0)</f>
        <v>0</v>
      </c>
      <c r="D38" t="str">
        <f t="shared" ca="1" si="0"/>
        <v/>
      </c>
      <c r="F38" t="str">
        <v>B</v>
      </c>
      <c r="G38" t="str">
        <v>sksh1017@empal.com</v>
      </c>
      <c r="H38" cm="1">
        <f t="array" ref="H38">_xlfn.SWITCH(F38,"S",10,"A",3,"B",1)</f>
        <v>1</v>
      </c>
      <c r="K38">
        <f t="shared" ca="1" si="1"/>
        <v>4</v>
      </c>
      <c r="M38" t="str">
        <v>astro4913</v>
      </c>
      <c r="N38">
        <f t="shared" ca="1" si="2"/>
        <v>1</v>
      </c>
      <c r="P38" t="str">
        <f ca="1"/>
        <v>muni7265</v>
      </c>
      <c r="Q38">
        <f ca="1"/>
        <v>1</v>
      </c>
      <c r="R38">
        <f t="shared" ca="1" si="3"/>
        <v>0</v>
      </c>
      <c r="S38">
        <f t="shared" ca="1" si="4"/>
        <v>0</v>
      </c>
      <c r="T38">
        <f t="shared" ca="1" si="5"/>
        <v>1</v>
      </c>
    </row>
    <row r="39" spans="2:20">
      <c r="B39">
        <f ca="1">IF(NOT(우수테스터!J65="등록자"),우수테스터!J65,0)</f>
        <v>1</v>
      </c>
      <c r="C39">
        <f ca="1">IF(NOT(우수테스터!J65="등록자"),우수테스터!I65,0)</f>
        <v>0</v>
      </c>
      <c r="D39" t="str">
        <f t="shared" ca="1" si="0"/>
        <v/>
      </c>
      <c r="F39" t="str">
        <v>B</v>
      </c>
      <c r="G39" t="str">
        <v>yklan@naver.com</v>
      </c>
      <c r="H39" cm="1">
        <f t="array" ref="H39">_xlfn.SWITCH(F39,"S",10,"A",3,"B",1)</f>
        <v>1</v>
      </c>
      <c r="K39">
        <f t="shared" ca="1" si="1"/>
        <v>1</v>
      </c>
      <c r="M39" t="str">
        <v>shuhu</v>
      </c>
      <c r="N39">
        <f t="shared" ca="1" si="2"/>
        <v>1</v>
      </c>
      <c r="P39" t="str">
        <f ca="1"/>
        <v>astro4913</v>
      </c>
      <c r="Q39">
        <f ca="1"/>
        <v>1</v>
      </c>
      <c r="R39">
        <f t="shared" ca="1" si="3"/>
        <v>0</v>
      </c>
      <c r="S39">
        <f t="shared" ca="1" si="4"/>
        <v>0</v>
      </c>
      <c r="T39">
        <f t="shared" ca="1" si="5"/>
        <v>1</v>
      </c>
    </row>
    <row r="40" spans="2:20">
      <c r="B40">
        <f ca="1">IF(NOT(우수테스터!J66="등록자"),우수테스터!J66,0)</f>
        <v>1</v>
      </c>
      <c r="C40">
        <f ca="1">IF(NOT(우수테스터!J66="등록자"),우수테스터!I66,0)</f>
        <v>0</v>
      </c>
      <c r="D40" t="str">
        <f t="shared" ca="1" si="0"/>
        <v/>
      </c>
      <c r="F40" t="str">
        <v>B</v>
      </c>
      <c r="G40" t="str">
        <v>ko11206ez4398</v>
      </c>
      <c r="H40" cm="1">
        <f t="array" ref="H40">_xlfn.SWITCH(F40,"S",10,"A",3,"B",1)</f>
        <v>1</v>
      </c>
      <c r="K40">
        <f t="shared" ca="1" si="1"/>
        <v>1</v>
      </c>
      <c r="M40" t="str">
        <v>jingeo</v>
      </c>
      <c r="N40">
        <f t="shared" ca="1" si="2"/>
        <v>1</v>
      </c>
      <c r="P40" t="str">
        <f ca="1"/>
        <v>shuhu</v>
      </c>
      <c r="Q40">
        <f ca="1"/>
        <v>1</v>
      </c>
      <c r="R40">
        <f t="shared" ca="1" si="3"/>
        <v>0</v>
      </c>
      <c r="S40">
        <f t="shared" ca="1" si="4"/>
        <v>0</v>
      </c>
      <c r="T40">
        <f t="shared" ca="1" si="5"/>
        <v>1</v>
      </c>
    </row>
    <row r="41" spans="2:20">
      <c r="B41">
        <f ca="1">IF(NOT(우수테스터!J67="등록자"),우수테스터!J67,0)</f>
        <v>1</v>
      </c>
      <c r="C41">
        <f ca="1">IF(NOT(우수테스터!J67="등록자"),우수테스터!I67,0)</f>
        <v>0</v>
      </c>
      <c r="D41" t="str">
        <f t="shared" ca="1" si="0"/>
        <v/>
      </c>
      <c r="F41" t="str">
        <v>B</v>
      </c>
      <c r="G41" t="str">
        <v>ikaroshoho</v>
      </c>
      <c r="H41" cm="1">
        <f t="array" ref="H41">_xlfn.SWITCH(F41,"S",10,"A",3,"B",1)</f>
        <v>1</v>
      </c>
      <c r="K41">
        <f t="shared" ca="1" si="1"/>
        <v>1</v>
      </c>
      <c r="M41" t="str">
        <v>cyjvip</v>
      </c>
      <c r="N41">
        <f t="shared" ca="1" si="2"/>
        <v>1</v>
      </c>
      <c r="P41" t="str">
        <f ca="1"/>
        <v>jingeo</v>
      </c>
      <c r="Q41">
        <f ca="1"/>
        <v>1</v>
      </c>
      <c r="R41">
        <f t="shared" ca="1" si="3"/>
        <v>0</v>
      </c>
      <c r="S41">
        <f t="shared" ca="1" si="4"/>
        <v>0</v>
      </c>
      <c r="T41">
        <f t="shared" ca="1" si="5"/>
        <v>1</v>
      </c>
    </row>
    <row r="42" spans="2:20">
      <c r="B42">
        <f ca="1">IF(NOT(우수테스터!J68="등록자"),우수테스터!J68,0)</f>
        <v>1</v>
      </c>
      <c r="C42">
        <f ca="1">IF(NOT(우수테스터!J68="등록자"),우수테스터!I68,0)</f>
        <v>0</v>
      </c>
      <c r="D42" t="str">
        <f t="shared" ca="1" si="0"/>
        <v/>
      </c>
      <c r="F42" t="str">
        <v>B</v>
      </c>
      <c r="G42" t="str">
        <v>kia_lotto@naver.com</v>
      </c>
      <c r="H42" cm="1">
        <f t="array" ref="H42">_xlfn.SWITCH(F42,"S",10,"A",3,"B",1)</f>
        <v>1</v>
      </c>
      <c r="K42">
        <f t="shared" ca="1" si="1"/>
        <v>3</v>
      </c>
      <c r="M42" t="str">
        <v>rian8549</v>
      </c>
      <c r="N42">
        <f t="shared" ca="1" si="2"/>
        <v>2</v>
      </c>
      <c r="P42" t="str">
        <f ca="1"/>
        <v>cyjvip</v>
      </c>
      <c r="Q42">
        <f ca="1"/>
        <v>1</v>
      </c>
      <c r="R42">
        <f t="shared" ca="1" si="3"/>
        <v>0</v>
      </c>
      <c r="S42">
        <f t="shared" ca="1" si="4"/>
        <v>0</v>
      </c>
      <c r="T42">
        <f t="shared" ca="1" si="5"/>
        <v>1</v>
      </c>
    </row>
    <row r="43" spans="2:20">
      <c r="B43">
        <f ca="1">IF(NOT(우수테스터!J69="등록자"),우수테스터!J69,0)</f>
        <v>1</v>
      </c>
      <c r="C43">
        <f ca="1">IF(NOT(우수테스터!J69="등록자"),우수테스터!I69,0)</f>
        <v>0</v>
      </c>
      <c r="D43" t="str">
        <f t="shared" ca="1" si="0"/>
        <v/>
      </c>
      <c r="F43" t="str">
        <v>B</v>
      </c>
      <c r="G43" t="str">
        <v>kia_lotto@naver.com</v>
      </c>
      <c r="H43" cm="1">
        <f t="array" ref="H43">_xlfn.SWITCH(F43,"S",10,"A",3,"B",1)</f>
        <v>1</v>
      </c>
      <c r="K43">
        <f t="shared" ca="1" si="1"/>
        <v>3</v>
      </c>
      <c r="M43" t="str">
        <v>dalyoung5@naver.com</v>
      </c>
      <c r="N43">
        <f t="shared" ca="1" si="2"/>
        <v>1</v>
      </c>
      <c r="P43" t="str">
        <f ca="1"/>
        <v>dalyoung5@naver.com</v>
      </c>
      <c r="Q43">
        <f ca="1"/>
        <v>1</v>
      </c>
      <c r="R43">
        <f t="shared" ca="1" si="3"/>
        <v>0</v>
      </c>
      <c r="S43">
        <f t="shared" ca="1" si="4"/>
        <v>0</v>
      </c>
      <c r="T43">
        <f t="shared" ca="1" si="5"/>
        <v>1</v>
      </c>
    </row>
    <row r="44" spans="2:20">
      <c r="B44">
        <f>IF(NOT(우수테스터!J70="등록자"),우수테스터!J70,0)</f>
        <v>0</v>
      </c>
      <c r="C44">
        <f>IF(NOT(우수테스터!J70="등록자"),우수테스터!I70,0)</f>
        <v>0</v>
      </c>
      <c r="D44" t="str">
        <f t="shared" si="0"/>
        <v/>
      </c>
      <c r="F44" t="str">
        <v>B</v>
      </c>
      <c r="G44" t="str">
        <v>kia_lotto@naver.com</v>
      </c>
      <c r="H44" cm="1">
        <f t="array" ref="H44">_xlfn.SWITCH(F44,"S",10,"A",3,"B",1)</f>
        <v>1</v>
      </c>
      <c r="K44">
        <f t="shared" ca="1" si="1"/>
        <v>3</v>
      </c>
      <c r="M44">
        <v>0</v>
      </c>
      <c r="P44">
        <f ca="1"/>
        <v>0</v>
      </c>
      <c r="Q44">
        <f ca="1"/>
        <v>0</v>
      </c>
      <c r="R44">
        <f t="shared" ca="1" si="3"/>
        <v>0</v>
      </c>
      <c r="S44">
        <f t="shared" ca="1" si="4"/>
        <v>0</v>
      </c>
      <c r="T44">
        <f t="shared" ca="1" si="5"/>
        <v>0</v>
      </c>
    </row>
    <row r="45" spans="2:20">
      <c r="B45">
        <f>IF(NOT(우수테스터!J71="등록자"),우수테스터!J71,0)</f>
        <v>0</v>
      </c>
      <c r="C45">
        <f>IF(NOT(우수테스터!J71="등록자"),우수테스터!I71,0)</f>
        <v>0</v>
      </c>
      <c r="D45" t="str">
        <f t="shared" si="0"/>
        <v/>
      </c>
      <c r="F45" t="str">
        <v>B</v>
      </c>
      <c r="G45" t="str">
        <v>shutdown10</v>
      </c>
      <c r="H45" cm="1">
        <f t="array" ref="H45">_xlfn.SWITCH(F45,"S",10,"A",3,"B",1)</f>
        <v>1</v>
      </c>
      <c r="K45">
        <f t="shared" ca="1" si="1"/>
        <v>1</v>
      </c>
      <c r="P45">
        <f ca="1"/>
        <v>0</v>
      </c>
      <c r="Q45">
        <f ca="1"/>
        <v>0</v>
      </c>
      <c r="R45">
        <f t="shared" ca="1" si="3"/>
        <v>0</v>
      </c>
      <c r="S45">
        <f t="shared" ca="1" si="4"/>
        <v>0</v>
      </c>
      <c r="T45">
        <f t="shared" ca="1" si="5"/>
        <v>0</v>
      </c>
    </row>
    <row r="46" spans="2:20">
      <c r="B46">
        <f>IF(NOT(우수테스터!J72="등록자"),우수테스터!J72,0)</f>
        <v>0</v>
      </c>
      <c r="C46">
        <f>IF(NOT(우수테스터!J72="등록자"),우수테스터!I72,0)</f>
        <v>0</v>
      </c>
      <c r="D46" t="str">
        <f t="shared" si="0"/>
        <v/>
      </c>
      <c r="F46" t="str">
        <v>B</v>
      </c>
      <c r="G46" t="str">
        <v>yura496198</v>
      </c>
      <c r="H46" cm="1">
        <f t="array" ref="H46">_xlfn.SWITCH(F46,"S",10,"A",3,"B",1)</f>
        <v>1</v>
      </c>
      <c r="K46">
        <f t="shared" ca="1" si="1"/>
        <v>1</v>
      </c>
      <c r="P46">
        <f ca="1"/>
        <v>0</v>
      </c>
      <c r="Q46">
        <f ca="1"/>
        <v>0</v>
      </c>
      <c r="R46">
        <f t="shared" ca="1" si="3"/>
        <v>0</v>
      </c>
      <c r="S46">
        <f t="shared" ca="1" si="4"/>
        <v>0</v>
      </c>
      <c r="T46">
        <f t="shared" ca="1" si="5"/>
        <v>0</v>
      </c>
    </row>
    <row r="47" spans="2:20">
      <c r="B47">
        <f>IF(NOT(우수테스터!J73="등록자"),우수테스터!J73,0)</f>
        <v>0</v>
      </c>
      <c r="C47">
        <f>IF(NOT(우수테스터!J73="등록자"),우수테스터!I73,0)</f>
        <v>0</v>
      </c>
      <c r="D47" t="str">
        <f t="shared" si="0"/>
        <v/>
      </c>
      <c r="F47" t="str">
        <v>B</v>
      </c>
      <c r="G47" t="str">
        <v>ksr980321</v>
      </c>
      <c r="H47" cm="1">
        <f t="array" ref="H47">_xlfn.SWITCH(F47,"S",10,"A",3,"B",1)</f>
        <v>1</v>
      </c>
      <c r="K47">
        <f t="shared" ca="1" si="1"/>
        <v>2</v>
      </c>
      <c r="P47">
        <f ca="1"/>
        <v>0</v>
      </c>
      <c r="Q47">
        <f ca="1"/>
        <v>0</v>
      </c>
      <c r="R47">
        <f t="shared" ca="1" si="3"/>
        <v>0</v>
      </c>
      <c r="S47">
        <f t="shared" ca="1" si="4"/>
        <v>0</v>
      </c>
      <c r="T47">
        <f t="shared" ca="1" si="5"/>
        <v>0</v>
      </c>
    </row>
    <row r="48" spans="2:20">
      <c r="B48">
        <f>IF(NOT(우수테스터!J74="등록자"),우수테스터!J74,0)</f>
        <v>0</v>
      </c>
      <c r="C48">
        <f>IF(NOT(우수테스터!J74="등록자"),우수테스터!I74,0)</f>
        <v>0</v>
      </c>
      <c r="D48" t="str">
        <f t="shared" si="0"/>
        <v/>
      </c>
      <c r="F48" t="str">
        <v>B</v>
      </c>
      <c r="G48" t="str">
        <v>lapika</v>
      </c>
      <c r="H48" cm="1">
        <f t="array" ref="H48">_xlfn.SWITCH(F48,"S",10,"A",3,"B",1)</f>
        <v>1</v>
      </c>
      <c r="K48">
        <f t="shared" ca="1" si="1"/>
        <v>1</v>
      </c>
      <c r="P48">
        <f ca="1"/>
        <v>0</v>
      </c>
      <c r="Q48">
        <f ca="1"/>
        <v>0</v>
      </c>
      <c r="R48">
        <f t="shared" ca="1" si="3"/>
        <v>0</v>
      </c>
      <c r="S48">
        <f t="shared" ca="1" si="4"/>
        <v>0</v>
      </c>
      <c r="T48">
        <f t="shared" ca="1" si="5"/>
        <v>0</v>
      </c>
    </row>
    <row r="49" spans="2:20">
      <c r="B49">
        <f>IF(NOT(우수테스터!J75="등록자"),우수테스터!J75,0)</f>
        <v>0</v>
      </c>
      <c r="C49">
        <f>IF(NOT(우수테스터!J75="등록자"),우수테스터!I75,0)</f>
        <v>0</v>
      </c>
      <c r="D49" t="str">
        <f t="shared" si="0"/>
        <v/>
      </c>
      <c r="F49" t="str">
        <v>B</v>
      </c>
      <c r="G49" t="str">
        <v>defasft</v>
      </c>
      <c r="H49" cm="1">
        <f t="array" ref="H49">_xlfn.SWITCH(F49,"S",10,"A",3,"B",1)</f>
        <v>1</v>
      </c>
      <c r="K49">
        <f t="shared" ca="1" si="1"/>
        <v>32</v>
      </c>
      <c r="P49">
        <f ca="1"/>
        <v>0</v>
      </c>
      <c r="Q49">
        <f ca="1"/>
        <v>0</v>
      </c>
      <c r="R49">
        <f t="shared" ca="1" si="3"/>
        <v>0</v>
      </c>
      <c r="S49">
        <f t="shared" ca="1" si="4"/>
        <v>0</v>
      </c>
      <c r="T49">
        <f t="shared" ca="1" si="5"/>
        <v>0</v>
      </c>
    </row>
    <row r="50" spans="2:20">
      <c r="B50">
        <f>IF(NOT(우수테스터!J76="등록자"),우수테스터!J76,0)</f>
        <v>0</v>
      </c>
      <c r="C50">
        <f>IF(NOT(우수테스터!J76="등록자"),우수테스터!I76,0)</f>
        <v>0</v>
      </c>
      <c r="D50" t="str">
        <f t="shared" si="0"/>
        <v/>
      </c>
      <c r="F50" t="str">
        <v>B</v>
      </c>
      <c r="G50" t="str">
        <v>defasft</v>
      </c>
      <c r="H50" cm="1">
        <f t="array" ref="H50">_xlfn.SWITCH(F50,"S",10,"A",3,"B",1)</f>
        <v>1</v>
      </c>
      <c r="K50">
        <f t="shared" ca="1" si="1"/>
        <v>32</v>
      </c>
      <c r="P50">
        <f ca="1"/>
        <v>0</v>
      </c>
      <c r="Q50">
        <f ca="1"/>
        <v>0</v>
      </c>
      <c r="R50">
        <f t="shared" ca="1" si="3"/>
        <v>0</v>
      </c>
      <c r="S50">
        <f t="shared" ca="1" si="4"/>
        <v>0</v>
      </c>
      <c r="T50">
        <f t="shared" ca="1" si="5"/>
        <v>0</v>
      </c>
    </row>
    <row r="51" spans="2:20">
      <c r="B51">
        <f>IF(NOT(우수테스터!J77="등록자"),우수테스터!J77,0)</f>
        <v>0</v>
      </c>
      <c r="C51">
        <f>IF(NOT(우수테스터!J77="등록자"),우수테스터!I77,0)</f>
        <v>0</v>
      </c>
      <c r="D51" t="str">
        <f t="shared" si="0"/>
        <v/>
      </c>
      <c r="F51" t="str">
        <v>B</v>
      </c>
      <c r="G51" t="str">
        <v>defasft</v>
      </c>
      <c r="H51" cm="1">
        <f t="array" ref="H51">_xlfn.SWITCH(F51,"S",10,"A",3,"B",1)</f>
        <v>1</v>
      </c>
      <c r="K51">
        <f t="shared" ca="1" si="1"/>
        <v>32</v>
      </c>
      <c r="P51">
        <f ca="1"/>
        <v>0</v>
      </c>
      <c r="Q51">
        <f ca="1"/>
        <v>0</v>
      </c>
      <c r="R51">
        <f t="shared" ca="1" si="3"/>
        <v>0</v>
      </c>
      <c r="S51">
        <f t="shared" ca="1" si="4"/>
        <v>0</v>
      </c>
      <c r="T51">
        <f t="shared" ca="1" si="5"/>
        <v>0</v>
      </c>
    </row>
    <row r="52" spans="2:20">
      <c r="B52">
        <f>IF(NOT(우수테스터!J78="등록자"),우수테스터!J78,0)</f>
        <v>0</v>
      </c>
      <c r="C52">
        <f>IF(NOT(우수테스터!J78="등록자"),우수테스터!I78,0)</f>
        <v>0</v>
      </c>
      <c r="D52" t="str">
        <f t="shared" si="0"/>
        <v/>
      </c>
      <c r="F52" t="str">
        <v>B</v>
      </c>
      <c r="G52" t="str">
        <v>defasft</v>
      </c>
      <c r="H52" cm="1">
        <f t="array" ref="H52">_xlfn.SWITCH(F52,"S",10,"A",3,"B",1)</f>
        <v>1</v>
      </c>
      <c r="K52">
        <f t="shared" ca="1" si="1"/>
        <v>32</v>
      </c>
      <c r="P52">
        <f ca="1"/>
        <v>0</v>
      </c>
      <c r="Q52">
        <f ca="1"/>
        <v>0</v>
      </c>
      <c r="R52">
        <f t="shared" ca="1" si="3"/>
        <v>0</v>
      </c>
      <c r="S52">
        <f t="shared" ca="1" si="4"/>
        <v>0</v>
      </c>
      <c r="T52">
        <f t="shared" ca="1" si="5"/>
        <v>0</v>
      </c>
    </row>
    <row r="53" spans="2:20">
      <c r="B53">
        <f>IF(NOT(우수테스터!J79="등록자"),우수테스터!J79,0)</f>
        <v>0</v>
      </c>
      <c r="C53">
        <f>IF(NOT(우수테스터!J79="등록자"),우수테스터!I79,0)</f>
        <v>0</v>
      </c>
      <c r="D53" t="str">
        <f t="shared" si="0"/>
        <v/>
      </c>
      <c r="F53" t="str">
        <v>B</v>
      </c>
      <c r="G53" t="str">
        <v>defasft</v>
      </c>
      <c r="H53" cm="1">
        <f t="array" ref="H53">_xlfn.SWITCH(F53,"S",10,"A",3,"B",1)</f>
        <v>1</v>
      </c>
      <c r="K53">
        <f t="shared" ca="1" si="1"/>
        <v>32</v>
      </c>
      <c r="P53">
        <f ca="1"/>
        <v>0</v>
      </c>
      <c r="Q53">
        <f ca="1"/>
        <v>0</v>
      </c>
      <c r="R53">
        <f t="shared" ca="1" si="3"/>
        <v>0</v>
      </c>
      <c r="S53">
        <f t="shared" ca="1" si="4"/>
        <v>0</v>
      </c>
      <c r="T53">
        <f t="shared" ca="1" si="5"/>
        <v>0</v>
      </c>
    </row>
    <row r="54" spans="2:20">
      <c r="B54">
        <f>IF(NOT(우수테스터!J80="등록자"),우수테스터!J80,0)</f>
        <v>0</v>
      </c>
      <c r="C54">
        <f>IF(NOT(우수테스터!J80="등록자"),우수테스터!I80,0)</f>
        <v>0</v>
      </c>
      <c r="D54" t="str">
        <f t="shared" si="0"/>
        <v/>
      </c>
      <c r="F54" t="str">
        <v>B</v>
      </c>
      <c r="G54" t="str">
        <v>defasft</v>
      </c>
      <c r="H54" cm="1">
        <f t="array" ref="H54">_xlfn.SWITCH(F54,"S",10,"A",3,"B",1)</f>
        <v>1</v>
      </c>
      <c r="K54">
        <f t="shared" ca="1" si="1"/>
        <v>32</v>
      </c>
      <c r="P54">
        <f ca="1"/>
        <v>0</v>
      </c>
      <c r="Q54">
        <f ca="1"/>
        <v>0</v>
      </c>
      <c r="R54">
        <f t="shared" ca="1" si="3"/>
        <v>0</v>
      </c>
      <c r="S54">
        <f t="shared" ca="1" si="4"/>
        <v>0</v>
      </c>
      <c r="T54">
        <f t="shared" ca="1" si="5"/>
        <v>0</v>
      </c>
    </row>
    <row r="55" spans="2:20">
      <c r="B55">
        <f>IF(NOT(우수테스터!J81="등록자"),우수테스터!J81,0)</f>
        <v>0</v>
      </c>
      <c r="C55">
        <f>IF(NOT(우수테스터!J81="등록자"),우수테스터!I81,0)</f>
        <v>0</v>
      </c>
      <c r="D55" t="str">
        <f t="shared" si="0"/>
        <v/>
      </c>
      <c r="F55" t="str">
        <v>B</v>
      </c>
      <c r="G55" t="str">
        <v>defasft</v>
      </c>
      <c r="H55" cm="1">
        <f t="array" ref="H55">_xlfn.SWITCH(F55,"S",10,"A",3,"B",1)</f>
        <v>1</v>
      </c>
      <c r="K55">
        <f t="shared" ca="1" si="1"/>
        <v>32</v>
      </c>
      <c r="P55">
        <f ca="1"/>
        <v>0</v>
      </c>
      <c r="Q55">
        <f ca="1"/>
        <v>0</v>
      </c>
      <c r="R55">
        <f t="shared" ca="1" si="3"/>
        <v>0</v>
      </c>
      <c r="S55">
        <f t="shared" ca="1" si="4"/>
        <v>0</v>
      </c>
      <c r="T55">
        <f t="shared" ca="1" si="5"/>
        <v>0</v>
      </c>
    </row>
    <row r="56" spans="2:20">
      <c r="B56">
        <f>IF(NOT(우수테스터!J82="등록자"),우수테스터!J82,0)</f>
        <v>0</v>
      </c>
      <c r="C56">
        <f>IF(NOT(우수테스터!J82="등록자"),우수테스터!I82,0)</f>
        <v>0</v>
      </c>
      <c r="D56" t="str">
        <f t="shared" si="0"/>
        <v/>
      </c>
      <c r="F56" t="str">
        <v>B</v>
      </c>
      <c r="G56" t="str">
        <v>defasft</v>
      </c>
      <c r="H56" cm="1">
        <f t="array" ref="H56">_xlfn.SWITCH(F56,"S",10,"A",3,"B",1)</f>
        <v>1</v>
      </c>
      <c r="K56">
        <f t="shared" ca="1" si="1"/>
        <v>32</v>
      </c>
      <c r="P56">
        <f ca="1"/>
        <v>0</v>
      </c>
      <c r="Q56">
        <f ca="1"/>
        <v>0</v>
      </c>
      <c r="R56">
        <f t="shared" ca="1" si="3"/>
        <v>0</v>
      </c>
      <c r="S56">
        <f t="shared" ca="1" si="4"/>
        <v>0</v>
      </c>
      <c r="T56">
        <f t="shared" ca="1" si="5"/>
        <v>0</v>
      </c>
    </row>
    <row r="57" spans="2:20">
      <c r="B57">
        <f>IF(NOT(우수테스터!J83="등록자"),우수테스터!J83,0)</f>
        <v>0</v>
      </c>
      <c r="C57">
        <f>IF(NOT(우수테스터!J83="등록자"),우수테스터!I83,0)</f>
        <v>0</v>
      </c>
      <c r="D57" t="str">
        <f t="shared" si="0"/>
        <v/>
      </c>
      <c r="F57" t="str">
        <v>B</v>
      </c>
      <c r="G57" t="str">
        <v>defasft</v>
      </c>
      <c r="H57" cm="1">
        <f t="array" ref="H57">_xlfn.SWITCH(F57,"S",10,"A",3,"B",1)</f>
        <v>1</v>
      </c>
      <c r="K57">
        <f t="shared" ca="1" si="1"/>
        <v>32</v>
      </c>
      <c r="P57">
        <f ca="1"/>
        <v>0</v>
      </c>
      <c r="Q57">
        <f ca="1"/>
        <v>0</v>
      </c>
      <c r="R57">
        <f t="shared" ca="1" si="3"/>
        <v>0</v>
      </c>
      <c r="S57">
        <f t="shared" ca="1" si="4"/>
        <v>0</v>
      </c>
      <c r="T57">
        <f t="shared" ca="1" si="5"/>
        <v>0</v>
      </c>
    </row>
    <row r="58" spans="2:20">
      <c r="B58">
        <f>IF(NOT(우수테스터!J84="등록자"),우수테스터!J84,0)</f>
        <v>0</v>
      </c>
      <c r="C58">
        <f>IF(NOT(우수테스터!J84="등록자"),우수테스터!I84,0)</f>
        <v>0</v>
      </c>
      <c r="D58" t="str">
        <f t="shared" si="0"/>
        <v/>
      </c>
      <c r="F58" t="str">
        <v>B</v>
      </c>
      <c r="G58" t="str">
        <v>taehyunseol@naver.com</v>
      </c>
      <c r="H58" cm="1">
        <f t="array" ref="H58">_xlfn.SWITCH(F58,"S",10,"A",3,"B",1)</f>
        <v>1</v>
      </c>
      <c r="K58">
        <f t="shared" ca="1" si="1"/>
        <v>1</v>
      </c>
      <c r="P58">
        <f ca="1"/>
        <v>0</v>
      </c>
      <c r="Q58">
        <f ca="1"/>
        <v>0</v>
      </c>
      <c r="R58">
        <f t="shared" ca="1" si="3"/>
        <v>0</v>
      </c>
      <c r="S58">
        <f t="shared" ca="1" si="4"/>
        <v>0</v>
      </c>
      <c r="T58">
        <f t="shared" ca="1" si="5"/>
        <v>0</v>
      </c>
    </row>
    <row r="59" spans="2:20">
      <c r="B59">
        <f>IF(NOT(우수테스터!J85="등록자"),우수테스터!J85,0)</f>
        <v>0</v>
      </c>
      <c r="C59">
        <f>IF(NOT(우수테스터!J85="등록자"),우수테스터!I85,0)</f>
        <v>0</v>
      </c>
      <c r="D59" t="str">
        <f t="shared" si="0"/>
        <v/>
      </c>
      <c r="F59" t="str">
        <v>B</v>
      </c>
      <c r="G59" t="str">
        <v>rlawjddns982@naver.com</v>
      </c>
      <c r="H59" cm="1">
        <f t="array" ref="H59">_xlfn.SWITCH(F59,"S",10,"A",3,"B",1)</f>
        <v>1</v>
      </c>
      <c r="K59">
        <f t="shared" ca="1" si="1"/>
        <v>1</v>
      </c>
      <c r="P59">
        <f ca="1"/>
        <v>0</v>
      </c>
      <c r="Q59">
        <f ca="1"/>
        <v>0</v>
      </c>
      <c r="R59">
        <f t="shared" ca="1" si="3"/>
        <v>0</v>
      </c>
      <c r="S59">
        <f t="shared" ca="1" si="4"/>
        <v>0</v>
      </c>
      <c r="T59">
        <f t="shared" ca="1" si="5"/>
        <v>0</v>
      </c>
    </row>
    <row r="60" spans="2:20">
      <c r="B60">
        <f>IF(NOT(우수테스터!J86="등록자"),우수테스터!J86,0)</f>
        <v>0</v>
      </c>
      <c r="C60">
        <f>IF(NOT(우수테스터!J86="등록자"),우수테스터!I86,0)</f>
        <v>0</v>
      </c>
      <c r="D60" t="str">
        <f t="shared" si="0"/>
        <v/>
      </c>
      <c r="F60" t="str">
        <v>B</v>
      </c>
      <c r="G60" t="str">
        <v>osw0012aa</v>
      </c>
      <c r="H60" cm="1">
        <f t="array" ref="H60">_xlfn.SWITCH(F60,"S",10,"A",3,"B",1)</f>
        <v>1</v>
      </c>
      <c r="K60">
        <f t="shared" ca="1" si="1"/>
        <v>1</v>
      </c>
      <c r="P60">
        <f ca="1"/>
        <v>0</v>
      </c>
      <c r="Q60">
        <f ca="1"/>
        <v>0</v>
      </c>
      <c r="R60">
        <f t="shared" ca="1" si="3"/>
        <v>0</v>
      </c>
      <c r="S60">
        <f t="shared" ca="1" si="4"/>
        <v>0</v>
      </c>
      <c r="T60">
        <f t="shared" ca="1" si="5"/>
        <v>0</v>
      </c>
    </row>
    <row r="61" spans="2:20">
      <c r="B61">
        <f>IF(NOT(우수테스터!J87="등록자"),우수테스터!J87,0)</f>
        <v>0</v>
      </c>
      <c r="C61">
        <f>IF(NOT(우수테스터!J87="등록자"),우수테스터!I87,0)</f>
        <v>0</v>
      </c>
      <c r="D61" t="str">
        <f t="shared" si="0"/>
        <v/>
      </c>
      <c r="F61" t="str">
        <v>B</v>
      </c>
      <c r="G61" t="str">
        <v>iov4</v>
      </c>
      <c r="H61" cm="1">
        <f t="array" ref="H61">_xlfn.SWITCH(F61,"S",10,"A",3,"B",1)</f>
        <v>1</v>
      </c>
      <c r="K61">
        <f t="shared" ca="1" si="1"/>
        <v>2</v>
      </c>
      <c r="P61">
        <f ca="1"/>
        <v>0</v>
      </c>
      <c r="Q61">
        <f ca="1"/>
        <v>0</v>
      </c>
      <c r="R61">
        <f t="shared" ca="1" si="3"/>
        <v>0</v>
      </c>
      <c r="S61">
        <f t="shared" ca="1" si="4"/>
        <v>0</v>
      </c>
      <c r="T61">
        <f t="shared" ca="1" si="5"/>
        <v>0</v>
      </c>
    </row>
    <row r="62" spans="2:20">
      <c r="B62">
        <f>IF(NOT(우수테스터!J88="등록자"),우수테스터!J88,0)</f>
        <v>0</v>
      </c>
      <c r="C62">
        <f>IF(NOT(우수테스터!J88="등록자"),우수테스터!I88,0)</f>
        <v>0</v>
      </c>
      <c r="D62" t="str">
        <f t="shared" si="0"/>
        <v/>
      </c>
      <c r="F62" t="str">
        <v>B</v>
      </c>
      <c r="G62" t="str">
        <v>defasft</v>
      </c>
      <c r="H62" cm="1">
        <f t="array" ref="H62">_xlfn.SWITCH(F62,"S",10,"A",3,"B",1)</f>
        <v>1</v>
      </c>
      <c r="K62">
        <f t="shared" ca="1" si="1"/>
        <v>32</v>
      </c>
      <c r="P62">
        <f ca="1"/>
        <v>0</v>
      </c>
      <c r="Q62">
        <f ca="1"/>
        <v>0</v>
      </c>
      <c r="R62">
        <f t="shared" ca="1" si="3"/>
        <v>0</v>
      </c>
      <c r="S62">
        <f t="shared" ca="1" si="4"/>
        <v>0</v>
      </c>
      <c r="T62">
        <f t="shared" ca="1" si="5"/>
        <v>0</v>
      </c>
    </row>
    <row r="63" spans="2:20">
      <c r="B63">
        <f>IF(NOT(우수테스터!J89="등록자"),우수테스터!J89,0)</f>
        <v>0</v>
      </c>
      <c r="C63">
        <f>IF(NOT(우수테스터!J89="등록자"),우수테스터!I89,0)</f>
        <v>0</v>
      </c>
      <c r="D63" t="str">
        <f t="shared" si="0"/>
        <v/>
      </c>
      <c r="F63" t="str">
        <v>B</v>
      </c>
      <c r="G63" t="str">
        <v>defasft</v>
      </c>
      <c r="H63" cm="1">
        <f t="array" ref="H63">_xlfn.SWITCH(F63,"S",10,"A",3,"B",1)</f>
        <v>1</v>
      </c>
      <c r="K63">
        <f t="shared" ca="1" si="1"/>
        <v>32</v>
      </c>
      <c r="P63">
        <f ca="1"/>
        <v>0</v>
      </c>
      <c r="Q63">
        <f ca="1"/>
        <v>0</v>
      </c>
      <c r="R63">
        <f t="shared" ca="1" si="3"/>
        <v>0</v>
      </c>
      <c r="S63">
        <f t="shared" ca="1" si="4"/>
        <v>0</v>
      </c>
      <c r="T63">
        <f t="shared" ca="1" si="5"/>
        <v>0</v>
      </c>
    </row>
    <row r="64" spans="2:20">
      <c r="B64">
        <f>IF(NOT(우수테스터!J90="등록자"),우수테스터!J90,0)</f>
        <v>0</v>
      </c>
      <c r="C64">
        <f>IF(NOT(우수테스터!J90="등록자"),우수테스터!I90,0)</f>
        <v>0</v>
      </c>
      <c r="D64" t="str">
        <f t="shared" si="0"/>
        <v/>
      </c>
      <c r="F64" t="str">
        <v>B</v>
      </c>
      <c r="G64" t="str">
        <v>defasft</v>
      </c>
      <c r="H64" cm="1">
        <f t="array" ref="H64">_xlfn.SWITCH(F64,"S",10,"A",3,"B",1)</f>
        <v>1</v>
      </c>
      <c r="K64">
        <f t="shared" ca="1" si="1"/>
        <v>32</v>
      </c>
      <c r="P64">
        <f ca="1"/>
        <v>0</v>
      </c>
      <c r="Q64">
        <f ca="1"/>
        <v>0</v>
      </c>
      <c r="R64">
        <f t="shared" ca="1" si="3"/>
        <v>0</v>
      </c>
      <c r="S64">
        <f t="shared" ca="1" si="4"/>
        <v>0</v>
      </c>
      <c r="T64">
        <f t="shared" ca="1" si="5"/>
        <v>0</v>
      </c>
    </row>
    <row r="65" spans="2:19">
      <c r="B65">
        <f>IF(NOT(우수테스터!J91="등록자"),우수테스터!J91,0)</f>
        <v>0</v>
      </c>
      <c r="C65">
        <f>IF(NOT(우수테스터!J91="등록자"),우수테스터!I91,0)</f>
        <v>0</v>
      </c>
      <c r="D65" t="str">
        <f t="shared" si="0"/>
        <v/>
      </c>
      <c r="F65" t="str">
        <v>B</v>
      </c>
      <c r="G65" t="str">
        <v>kyj95429</v>
      </c>
      <c r="H65" cm="1">
        <f t="array" ref="H65">_xlfn.SWITCH(F65,"S",10,"A",3,"B",1)</f>
        <v>1</v>
      </c>
      <c r="K65">
        <f t="shared" ca="1" si="1"/>
        <v>1</v>
      </c>
      <c r="P65">
        <f ca="1"/>
        <v>0</v>
      </c>
      <c r="Q65">
        <f ca="1"/>
        <v>0</v>
      </c>
      <c r="R65">
        <f t="shared" ref="R65:R66" ca="1" si="6">COUNTIFS(G:G,P65,F:F,"S")</f>
        <v>0</v>
      </c>
      <c r="S65">
        <f t="shared" ref="S65:S66" ca="1" si="7">COUNTIFS(G:G,P65,F:F,"A")</f>
        <v>0</v>
      </c>
    </row>
    <row r="66" spans="2:19">
      <c r="B66">
        <f>IF(NOT(우수테스터!J92="등록자"),우수테스터!J92,0)</f>
        <v>0</v>
      </c>
      <c r="C66">
        <f>IF(NOT(우수테스터!J92="등록자"),우수테스터!I92,0)</f>
        <v>0</v>
      </c>
      <c r="D66" t="str">
        <f t="shared" ref="D66:D129" si="8">IF(OR(C66="S",C66="A",C66="B"),B66,"")</f>
        <v/>
      </c>
      <c r="F66" t="str">
        <v>B</v>
      </c>
      <c r="G66" t="str">
        <v>defasft</v>
      </c>
      <c r="H66" cm="1">
        <f t="array" ref="H66">_xlfn.SWITCH(F66,"S",10,"A",3,"B",1)</f>
        <v>1</v>
      </c>
      <c r="K66">
        <f t="shared" ca="1" si="1"/>
        <v>32</v>
      </c>
      <c r="P66">
        <f ca="1"/>
        <v>0</v>
      </c>
      <c r="Q66">
        <f ca="1"/>
        <v>0</v>
      </c>
      <c r="R66">
        <f t="shared" ca="1" si="6"/>
        <v>0</v>
      </c>
      <c r="S66">
        <f t="shared" ca="1" si="7"/>
        <v>0</v>
      </c>
    </row>
    <row r="67" spans="2:19">
      <c r="B67">
        <f>IF(NOT(우수테스터!J93="등록자"),우수테스터!J93,0)</f>
        <v>0</v>
      </c>
      <c r="C67">
        <f>IF(NOT(우수테스터!J93="등록자"),우수테스터!I93,0)</f>
        <v>0</v>
      </c>
      <c r="D67" t="str">
        <f t="shared" si="8"/>
        <v/>
      </c>
      <c r="F67" t="str">
        <v>B</v>
      </c>
      <c r="G67" t="str">
        <v>defasft</v>
      </c>
      <c r="H67" cm="1">
        <f t="array" ref="H67">_xlfn.SWITCH(F67,"S",10,"A",3,"B",1)</f>
        <v>1</v>
      </c>
      <c r="K67">
        <f t="shared" ref="K67:K130" ca="1" si="9">SUMIF(G:H,G67,H:H)</f>
        <v>32</v>
      </c>
      <c r="P67">
        <f ca="1"/>
        <v>0</v>
      </c>
      <c r="Q67">
        <f ca="1"/>
        <v>0</v>
      </c>
      <c r="R67">
        <f ca="1">SUMIF(우수테스터!J93:J565,P67,우수테스터!I:I)</f>
        <v>0</v>
      </c>
      <c r="S67">
        <f t="shared" ref="S67:S68" ca="1" si="10">COUNTIFS(G:G,P67,F:F,"A")</f>
        <v>0</v>
      </c>
    </row>
    <row r="68" spans="2:19">
      <c r="B68">
        <f>IF(NOT(우수테스터!J94="등록자"),우수테스터!J94,0)</f>
        <v>0</v>
      </c>
      <c r="C68">
        <f>IF(NOT(우수테스터!J94="등록자"),우수테스터!I94,0)</f>
        <v>0</v>
      </c>
      <c r="D68" t="str">
        <f t="shared" si="8"/>
        <v/>
      </c>
      <c r="F68" t="str">
        <v>B</v>
      </c>
      <c r="G68" t="str">
        <v>lhk06031</v>
      </c>
      <c r="H68" cm="1">
        <f t="array" ref="H68">_xlfn.SWITCH(F68,"S",10,"A",3,"B",1)</f>
        <v>1</v>
      </c>
      <c r="K68">
        <f t="shared" ca="1" si="9"/>
        <v>2</v>
      </c>
      <c r="P68">
        <f ca="1"/>
        <v>0</v>
      </c>
      <c r="Q68">
        <f ca="1"/>
        <v>0</v>
      </c>
      <c r="S68">
        <f t="shared" ca="1" si="10"/>
        <v>0</v>
      </c>
    </row>
    <row r="69" spans="2:19">
      <c r="B69">
        <f>IF(NOT(우수테스터!J95="등록자"),우수테스터!J95,0)</f>
        <v>0</v>
      </c>
      <c r="C69">
        <f>IF(NOT(우수테스터!J95="등록자"),우수테스터!I95,0)</f>
        <v>0</v>
      </c>
      <c r="D69" t="str">
        <f t="shared" si="8"/>
        <v/>
      </c>
      <c r="F69" t="str">
        <v>B</v>
      </c>
      <c r="G69" t="str">
        <v>lhk06031</v>
      </c>
      <c r="H69" cm="1">
        <f t="array" ref="H69">_xlfn.SWITCH(F69,"S",10,"A",3,"B",1)</f>
        <v>1</v>
      </c>
      <c r="K69">
        <f t="shared" ca="1" si="9"/>
        <v>2</v>
      </c>
      <c r="P69">
        <f ca="1"/>
        <v>0</v>
      </c>
      <c r="Q69">
        <f ca="1"/>
        <v>0</v>
      </c>
    </row>
    <row r="70" spans="2:19">
      <c r="B70">
        <f>IF(NOT(우수테스터!J96="등록자"),우수테스터!J96,0)</f>
        <v>0</v>
      </c>
      <c r="C70">
        <f>IF(NOT(우수테스터!J96="등록자"),우수테스터!I96,0)</f>
        <v>0</v>
      </c>
      <c r="D70" t="str">
        <f t="shared" si="8"/>
        <v/>
      </c>
      <c r="F70" t="str">
        <v>B</v>
      </c>
      <c r="G70" t="str">
        <v>yawool24</v>
      </c>
      <c r="H70" cm="1">
        <f t="array" ref="H70">_xlfn.SWITCH(F70,"S",10,"A",3,"B",1)</f>
        <v>1</v>
      </c>
      <c r="K70">
        <f t="shared" ca="1" si="9"/>
        <v>1</v>
      </c>
      <c r="P70">
        <f ca="1"/>
        <v>0</v>
      </c>
      <c r="Q70">
        <f ca="1"/>
        <v>0</v>
      </c>
    </row>
    <row r="71" spans="2:19">
      <c r="B71">
        <f>IF(NOT(우수테스터!J97="등록자"),우수테스터!J97,0)</f>
        <v>0</v>
      </c>
      <c r="C71">
        <f>IF(NOT(우수테스터!J97="등록자"),우수테스터!I97,0)</f>
        <v>0</v>
      </c>
      <c r="D71" t="str">
        <f t="shared" si="8"/>
        <v/>
      </c>
      <c r="F71" t="str">
        <v>B</v>
      </c>
      <c r="G71" t="str">
        <v>muni7265</v>
      </c>
      <c r="H71" cm="1">
        <f t="array" ref="H71">_xlfn.SWITCH(F71,"S",10,"A",3,"B",1)</f>
        <v>1</v>
      </c>
      <c r="K71">
        <f t="shared" ca="1" si="9"/>
        <v>1</v>
      </c>
      <c r="P71">
        <f ca="1"/>
        <v>0</v>
      </c>
      <c r="Q71">
        <f ca="1"/>
        <v>0</v>
      </c>
    </row>
    <row r="72" spans="2:19">
      <c r="B72">
        <f>IF(NOT(우수테스터!J98="등록자"),우수테스터!J98,0)</f>
        <v>0</v>
      </c>
      <c r="C72">
        <f>IF(NOT(우수테스터!J98="등록자"),우수테스터!I98,0)</f>
        <v>0</v>
      </c>
      <c r="D72" t="str">
        <f t="shared" si="8"/>
        <v/>
      </c>
      <c r="F72" t="str">
        <v>B</v>
      </c>
      <c r="G72" t="str">
        <v>astro4913</v>
      </c>
      <c r="H72" cm="1">
        <f t="array" ref="H72">_xlfn.SWITCH(F72,"S",10,"A",3,"B",1)</f>
        <v>1</v>
      </c>
      <c r="K72">
        <f t="shared" ca="1" si="9"/>
        <v>1</v>
      </c>
      <c r="P72">
        <f ca="1"/>
        <v>0</v>
      </c>
      <c r="Q72">
        <f ca="1"/>
        <v>0</v>
      </c>
    </row>
    <row r="73" spans="2:19">
      <c r="B73">
        <f>IF(NOT(우수테스터!J99="등록자"),우수테스터!J99,0)</f>
        <v>0</v>
      </c>
      <c r="C73">
        <f>IF(NOT(우수테스터!J99="등록자"),우수테스터!I99,0)</f>
        <v>0</v>
      </c>
      <c r="D73" t="str">
        <f t="shared" si="8"/>
        <v/>
      </c>
      <c r="F73" t="str">
        <v>B</v>
      </c>
      <c r="G73" t="str">
        <v>defasft</v>
      </c>
      <c r="H73" cm="1">
        <f t="array" ref="H73">_xlfn.SWITCH(F73,"S",10,"A",3,"B",1)</f>
        <v>1</v>
      </c>
      <c r="K73">
        <f t="shared" ca="1" si="9"/>
        <v>32</v>
      </c>
    </row>
    <row r="74" spans="2:19">
      <c r="B74">
        <f>IF(NOT(우수테스터!J100="등록자"),우수테스터!J100,0)</f>
        <v>0</v>
      </c>
      <c r="C74">
        <f>IF(NOT(우수테스터!J100="등록자"),우수테스터!I100,0)</f>
        <v>0</v>
      </c>
      <c r="D74" t="str">
        <f t="shared" si="8"/>
        <v/>
      </c>
      <c r="F74" t="str">
        <v>B</v>
      </c>
      <c r="G74" t="str">
        <v>defasft</v>
      </c>
      <c r="H74" cm="1">
        <f t="array" ref="H74">_xlfn.SWITCH(F74,"S",10,"A",3,"B",1)</f>
        <v>1</v>
      </c>
      <c r="K74">
        <f t="shared" ca="1" si="9"/>
        <v>32</v>
      </c>
    </row>
    <row r="75" spans="2:19">
      <c r="B75">
        <f>IF(NOT(우수테스터!J101="등록자"),우수테스터!J101,0)</f>
        <v>0</v>
      </c>
      <c r="C75">
        <f>IF(NOT(우수테스터!J101="등록자"),우수테스터!I101,0)</f>
        <v>0</v>
      </c>
      <c r="D75" t="str">
        <f t="shared" si="8"/>
        <v/>
      </c>
      <c r="F75" t="str">
        <v>B</v>
      </c>
      <c r="G75" t="str">
        <v>defasft</v>
      </c>
      <c r="H75" cm="1">
        <f t="array" ref="H75">_xlfn.SWITCH(F75,"S",10,"A",3,"B",1)</f>
        <v>1</v>
      </c>
      <c r="K75">
        <f t="shared" ca="1" si="9"/>
        <v>32</v>
      </c>
    </row>
    <row r="76" spans="2:19">
      <c r="B76">
        <f>IF(NOT(우수테스터!J102="등록자"),우수테스터!J102,0)</f>
        <v>0</v>
      </c>
      <c r="C76">
        <f>IF(NOT(우수테스터!J102="등록자"),우수테스터!I102,0)</f>
        <v>0</v>
      </c>
      <c r="D76" t="str">
        <f t="shared" si="8"/>
        <v/>
      </c>
      <c r="F76" t="str">
        <v>B</v>
      </c>
      <c r="G76" t="str">
        <v>defasft</v>
      </c>
      <c r="H76" cm="1">
        <f t="array" ref="H76">_xlfn.SWITCH(F76,"S",10,"A",3,"B",1)</f>
        <v>1</v>
      </c>
      <c r="K76">
        <f t="shared" ca="1" si="9"/>
        <v>32</v>
      </c>
    </row>
    <row r="77" spans="2:19">
      <c r="B77">
        <f>IF(NOT(우수테스터!J103="등록자"),우수테스터!J103,0)</f>
        <v>0</v>
      </c>
      <c r="C77">
        <f>IF(NOT(우수테스터!J103="등록자"),우수테스터!I103,0)</f>
        <v>0</v>
      </c>
      <c r="D77" t="str">
        <f t="shared" si="8"/>
        <v/>
      </c>
      <c r="F77" t="str">
        <v>B</v>
      </c>
      <c r="G77" t="str">
        <v>shuhu</v>
      </c>
      <c r="H77" cm="1">
        <f t="array" ref="H77">_xlfn.SWITCH(F77,"S",10,"A",3,"B",1)</f>
        <v>1</v>
      </c>
      <c r="K77">
        <f t="shared" ca="1" si="9"/>
        <v>1</v>
      </c>
    </row>
    <row r="78" spans="2:19">
      <c r="B78">
        <f>IF(NOT(우수테스터!J104="등록자"),우수테스터!J104,0)</f>
        <v>0</v>
      </c>
      <c r="C78">
        <f>IF(NOT(우수테스터!J104="등록자"),우수테스터!I104,0)</f>
        <v>0</v>
      </c>
      <c r="D78" t="str">
        <f t="shared" si="8"/>
        <v/>
      </c>
      <c r="F78" t="str">
        <v>B</v>
      </c>
      <c r="G78" t="str">
        <v>defasft</v>
      </c>
      <c r="H78" cm="1">
        <f t="array" ref="H78">_xlfn.SWITCH(F78,"S",10,"A",3,"B",1)</f>
        <v>1</v>
      </c>
      <c r="K78">
        <f t="shared" ca="1" si="9"/>
        <v>32</v>
      </c>
    </row>
    <row r="79" spans="2:19">
      <c r="B79">
        <f>IF(NOT(우수테스터!J105="등록자"),우수테스터!J105,0)</f>
        <v>0</v>
      </c>
      <c r="C79">
        <f>IF(NOT(우수테스터!J105="등록자"),우수테스터!I105,0)</f>
        <v>0</v>
      </c>
      <c r="D79" t="str">
        <f t="shared" si="8"/>
        <v/>
      </c>
      <c r="F79" t="str">
        <v>B</v>
      </c>
      <c r="G79" t="str">
        <v>jingeo</v>
      </c>
      <c r="H79" cm="1">
        <f t="array" ref="H79">_xlfn.SWITCH(F79,"S",10,"A",3,"B",1)</f>
        <v>1</v>
      </c>
      <c r="K79">
        <f t="shared" ca="1" si="9"/>
        <v>1</v>
      </c>
    </row>
    <row r="80" spans="2:19">
      <c r="B80">
        <f>IF(NOT(우수테스터!J106="등록자"),우수테스터!J106,0)</f>
        <v>0</v>
      </c>
      <c r="C80">
        <f>IF(NOT(우수테스터!J106="등록자"),우수테스터!I106,0)</f>
        <v>0</v>
      </c>
      <c r="D80" t="str">
        <f t="shared" si="8"/>
        <v/>
      </c>
      <c r="F80" t="str">
        <v>B</v>
      </c>
      <c r="G80" t="str">
        <v>defasft</v>
      </c>
      <c r="H80" cm="1">
        <f t="array" ref="H80">_xlfn.SWITCH(F80,"S",10,"A",3,"B",1)</f>
        <v>1</v>
      </c>
      <c r="K80">
        <f t="shared" ca="1" si="9"/>
        <v>32</v>
      </c>
    </row>
    <row r="81" spans="2:11">
      <c r="B81">
        <f>IF(NOT(우수테스터!J107="등록자"),우수테스터!J107,0)</f>
        <v>0</v>
      </c>
      <c r="C81">
        <f>IF(NOT(우수테스터!J107="등록자"),우수테스터!I107,0)</f>
        <v>0</v>
      </c>
      <c r="D81" t="str">
        <f t="shared" si="8"/>
        <v/>
      </c>
      <c r="F81" t="str">
        <v>B</v>
      </c>
      <c r="G81" t="str">
        <v>defasft</v>
      </c>
      <c r="H81" cm="1">
        <f t="array" ref="H81">_xlfn.SWITCH(F81,"S",10,"A",3,"B",1)</f>
        <v>1</v>
      </c>
      <c r="K81">
        <f t="shared" ca="1" si="9"/>
        <v>32</v>
      </c>
    </row>
    <row r="82" spans="2:11">
      <c r="B82">
        <f>IF(NOT(우수테스터!J108="등록자"),우수테스터!J108,0)</f>
        <v>0</v>
      </c>
      <c r="C82">
        <f>IF(NOT(우수테스터!J108="등록자"),우수테스터!I108,0)</f>
        <v>0</v>
      </c>
      <c r="D82" t="str">
        <f t="shared" si="8"/>
        <v/>
      </c>
      <c r="F82" t="str">
        <v>B</v>
      </c>
      <c r="G82" t="str">
        <v>defasft</v>
      </c>
      <c r="H82" cm="1">
        <f t="array" ref="H82">_xlfn.SWITCH(F82,"S",10,"A",3,"B",1)</f>
        <v>1</v>
      </c>
      <c r="K82">
        <f t="shared" ca="1" si="9"/>
        <v>32</v>
      </c>
    </row>
    <row r="83" spans="2:11">
      <c r="B83">
        <f>IF(NOT(우수테스터!J109="등록자"),우수테스터!J109,0)</f>
        <v>0</v>
      </c>
      <c r="C83">
        <f>IF(NOT(우수테스터!J109="등록자"),우수테스터!I109,0)</f>
        <v>0</v>
      </c>
      <c r="D83" t="str">
        <f t="shared" si="8"/>
        <v/>
      </c>
      <c r="F83" t="str">
        <v>B</v>
      </c>
      <c r="G83" t="str">
        <v>cyjvip</v>
      </c>
      <c r="H83" cm="1">
        <f t="array" ref="H83">_xlfn.SWITCH(F83,"S",10,"A",3,"B",1)</f>
        <v>1</v>
      </c>
      <c r="K83">
        <f t="shared" ca="1" si="9"/>
        <v>1</v>
      </c>
    </row>
    <row r="84" spans="2:11">
      <c r="B84">
        <f>IF(NOT(우수테스터!J110="등록자"),우수테스터!J110,0)</f>
        <v>0</v>
      </c>
      <c r="C84">
        <f>IF(NOT(우수테스터!J110="등록자"),우수테스터!I110,0)</f>
        <v>0</v>
      </c>
      <c r="D84" t="str">
        <f t="shared" si="8"/>
        <v/>
      </c>
      <c r="F84" t="str">
        <v>B</v>
      </c>
      <c r="G84" t="str">
        <v>defasft</v>
      </c>
      <c r="H84" cm="1">
        <f t="array" ref="H84">_xlfn.SWITCH(F84,"S",10,"A",3,"B",1)</f>
        <v>1</v>
      </c>
      <c r="K84">
        <f t="shared" ca="1" si="9"/>
        <v>32</v>
      </c>
    </row>
    <row r="85" spans="2:11">
      <c r="B85">
        <f>IF(NOT(우수테스터!J111="등록자"),우수테스터!J111,0)</f>
        <v>0</v>
      </c>
      <c r="C85">
        <f>IF(NOT(우수테스터!J111="등록자"),우수테스터!I111,0)</f>
        <v>0</v>
      </c>
      <c r="D85" t="str">
        <f t="shared" si="8"/>
        <v/>
      </c>
      <c r="F85" t="str">
        <v>B</v>
      </c>
      <c r="G85" t="str">
        <v>defasft</v>
      </c>
      <c r="H85" cm="1">
        <f t="array" ref="H85">_xlfn.SWITCH(F85,"S",10,"A",3,"B",1)</f>
        <v>1</v>
      </c>
      <c r="K85">
        <f t="shared" ca="1" si="9"/>
        <v>32</v>
      </c>
    </row>
    <row r="86" spans="2:11">
      <c r="B86">
        <f>IF(NOT(우수테스터!J112="등록자"),우수테스터!J112,0)</f>
        <v>0</v>
      </c>
      <c r="C86">
        <f>IF(NOT(우수테스터!J112="등록자"),우수테스터!I112,0)</f>
        <v>0</v>
      </c>
      <c r="D86" t="str">
        <f t="shared" si="8"/>
        <v/>
      </c>
      <c r="F86" t="str">
        <v>B</v>
      </c>
      <c r="G86" t="str">
        <v>ausido64</v>
      </c>
      <c r="H86" cm="1">
        <f t="array" ref="H86">_xlfn.SWITCH(F86,"S",10,"A",3,"B",1)</f>
        <v>1</v>
      </c>
      <c r="K86">
        <f t="shared" ca="1" si="9"/>
        <v>5</v>
      </c>
    </row>
    <row r="87" spans="2:11">
      <c r="B87">
        <f>IF(NOT(우수테스터!J113="등록자"),우수테스터!J113,0)</f>
        <v>0</v>
      </c>
      <c r="C87">
        <f>IF(NOT(우수테스터!J113="등록자"),우수테스터!I113,0)</f>
        <v>0</v>
      </c>
      <c r="D87" t="str">
        <f t="shared" si="8"/>
        <v/>
      </c>
      <c r="F87" t="str">
        <v>B</v>
      </c>
      <c r="G87" t="str">
        <v>ausido64</v>
      </c>
      <c r="H87" cm="1">
        <f t="array" ref="H87">_xlfn.SWITCH(F87,"S",10,"A",3,"B",1)</f>
        <v>1</v>
      </c>
      <c r="K87">
        <f t="shared" ca="1" si="9"/>
        <v>5</v>
      </c>
    </row>
    <row r="88" spans="2:11">
      <c r="B88">
        <f>IF(NOT(우수테스터!J114="등록자"),우수테스터!J114,0)</f>
        <v>0</v>
      </c>
      <c r="C88">
        <f>IF(NOT(우수테스터!J114="등록자"),우수테스터!I114,0)</f>
        <v>0</v>
      </c>
      <c r="D88" t="str">
        <f t="shared" si="8"/>
        <v/>
      </c>
      <c r="F88" t="str">
        <v>B</v>
      </c>
      <c r="G88" t="str">
        <v>defasft</v>
      </c>
      <c r="H88" cm="1">
        <f t="array" ref="H88">_xlfn.SWITCH(F88,"S",10,"A",3,"B",1)</f>
        <v>1</v>
      </c>
      <c r="K88">
        <f t="shared" ca="1" si="9"/>
        <v>32</v>
      </c>
    </row>
    <row r="89" spans="2:11">
      <c r="B89">
        <f>IF(NOT(우수테스터!J115="등록자"),우수테스터!J115,0)</f>
        <v>0</v>
      </c>
      <c r="C89">
        <f>IF(NOT(우수테스터!J115="등록자"),우수테스터!I115,0)</f>
        <v>0</v>
      </c>
      <c r="D89" t="str">
        <f t="shared" si="8"/>
        <v/>
      </c>
      <c r="F89" t="str">
        <v>B</v>
      </c>
      <c r="G89" t="str">
        <v>defasft</v>
      </c>
      <c r="H89" cm="1">
        <f t="array" ref="H89">_xlfn.SWITCH(F89,"S",10,"A",3,"B",1)</f>
        <v>1</v>
      </c>
      <c r="K89">
        <f t="shared" ca="1" si="9"/>
        <v>32</v>
      </c>
    </row>
    <row r="90" spans="2:11">
      <c r="B90">
        <f>IF(NOT(우수테스터!J116="등록자"),우수테스터!J116,0)</f>
        <v>0</v>
      </c>
      <c r="C90">
        <f>IF(NOT(우수테스터!J116="등록자"),우수테스터!I116,0)</f>
        <v>0</v>
      </c>
      <c r="D90" t="str">
        <f t="shared" si="8"/>
        <v/>
      </c>
      <c r="F90" t="str">
        <v>B</v>
      </c>
      <c r="G90" t="str">
        <v>defasft</v>
      </c>
      <c r="H90" cm="1">
        <f t="array" ref="H90">_xlfn.SWITCH(F90,"S",10,"A",3,"B",1)</f>
        <v>1</v>
      </c>
      <c r="K90">
        <f t="shared" ca="1" si="9"/>
        <v>32</v>
      </c>
    </row>
    <row r="91" spans="2:11">
      <c r="B91">
        <f>IF(NOT(우수테스터!J117="등록자"),우수테스터!J117,0)</f>
        <v>0</v>
      </c>
      <c r="C91">
        <f>IF(NOT(우수테스터!J117="등록자"),우수테스터!I117,0)</f>
        <v>0</v>
      </c>
      <c r="D91" t="str">
        <f t="shared" si="8"/>
        <v/>
      </c>
      <c r="F91" t="str">
        <v>B</v>
      </c>
      <c r="G91" t="str">
        <v>defasft</v>
      </c>
      <c r="H91" cm="1">
        <f t="array" ref="H91">_xlfn.SWITCH(F91,"S",10,"A",3,"B",1)</f>
        <v>1</v>
      </c>
      <c r="K91">
        <f t="shared" ca="1" si="9"/>
        <v>32</v>
      </c>
    </row>
    <row r="92" spans="2:11">
      <c r="B92">
        <f>IF(NOT(우수테스터!J118="등록자"),우수테스터!J118,0)</f>
        <v>0</v>
      </c>
      <c r="C92">
        <f>IF(NOT(우수테스터!J118="등록자"),우수테스터!I118,0)</f>
        <v>0</v>
      </c>
      <c r="D92" t="str">
        <f t="shared" si="8"/>
        <v/>
      </c>
      <c r="F92" t="str">
        <v>B</v>
      </c>
      <c r="G92" t="str">
        <v>rian8549</v>
      </c>
      <c r="H92" cm="1">
        <f t="array" ref="H92">_xlfn.SWITCH(F92,"S",10,"A",3,"B",1)</f>
        <v>1</v>
      </c>
      <c r="K92">
        <f t="shared" ca="1" si="9"/>
        <v>2</v>
      </c>
    </row>
    <row r="93" spans="2:11">
      <c r="B93">
        <f>IF(NOT(우수테스터!J119="등록자"),우수테스터!J119,0)</f>
        <v>0</v>
      </c>
      <c r="C93">
        <f>IF(NOT(우수테스터!J119="등록자"),우수테스터!I119,0)</f>
        <v>0</v>
      </c>
      <c r="D93" t="str">
        <f t="shared" si="8"/>
        <v/>
      </c>
      <c r="F93" t="str">
        <v>B</v>
      </c>
      <c r="G93" t="str">
        <v>rian8549</v>
      </c>
      <c r="H93" cm="1">
        <f t="array" ref="H93">_xlfn.SWITCH(F93,"S",10,"A",3,"B",1)</f>
        <v>1</v>
      </c>
      <c r="K93">
        <f t="shared" ca="1" si="9"/>
        <v>2</v>
      </c>
    </row>
    <row r="94" spans="2:11">
      <c r="B94">
        <f>IF(NOT(우수테스터!J120="등록자"),우수테스터!J120,0)</f>
        <v>0</v>
      </c>
      <c r="C94">
        <f>IF(NOT(우수테스터!J120="등록자"),우수테스터!I120,0)</f>
        <v>0</v>
      </c>
      <c r="D94" t="str">
        <f t="shared" si="8"/>
        <v/>
      </c>
      <c r="F94" t="str">
        <v>B</v>
      </c>
      <c r="G94" t="str">
        <v>defasft</v>
      </c>
      <c r="H94" cm="1">
        <f t="array" ref="H94">_xlfn.SWITCH(F94,"S",10,"A",3,"B",1)</f>
        <v>1</v>
      </c>
      <c r="K94">
        <f t="shared" ca="1" si="9"/>
        <v>32</v>
      </c>
    </row>
    <row r="95" spans="2:11">
      <c r="B95">
        <f>IF(NOT(우수테스터!J121="등록자"),우수테스터!J121,0)</f>
        <v>0</v>
      </c>
      <c r="C95">
        <f>IF(NOT(우수테스터!J121="등록자"),우수테스터!I121,0)</f>
        <v>0</v>
      </c>
      <c r="D95" t="str">
        <f t="shared" si="8"/>
        <v/>
      </c>
      <c r="F95" t="str">
        <v>B</v>
      </c>
      <c r="G95" t="str">
        <v>ausido64</v>
      </c>
      <c r="H95" cm="1">
        <f t="array" ref="H95">_xlfn.SWITCH(F95,"S",10,"A",3,"B",1)</f>
        <v>1</v>
      </c>
      <c r="K95">
        <f t="shared" ca="1" si="9"/>
        <v>5</v>
      </c>
    </row>
    <row r="96" spans="2:11">
      <c r="B96">
        <f>IF(NOT(우수테스터!J122="등록자"),우수테스터!J122,0)</f>
        <v>0</v>
      </c>
      <c r="C96">
        <f>IF(NOT(우수테스터!J122="등록자"),우수테스터!I122,0)</f>
        <v>0</v>
      </c>
      <c r="D96" t="str">
        <f t="shared" si="8"/>
        <v/>
      </c>
      <c r="F96" t="str">
        <v>B</v>
      </c>
      <c r="G96" t="str">
        <v>dalyoung5@naver.com</v>
      </c>
      <c r="H96" cm="1">
        <f t="array" ref="H96">_xlfn.SWITCH(F96,"S",10,"A",3,"B",1)</f>
        <v>1</v>
      </c>
      <c r="K96">
        <f t="shared" ca="1" si="9"/>
        <v>1</v>
      </c>
    </row>
    <row r="97" spans="2:11">
      <c r="B97">
        <f>IF(NOT(우수테스터!J123="등록자"),우수테스터!J123,0)</f>
        <v>0</v>
      </c>
      <c r="C97">
        <f>IF(NOT(우수테스터!J123="등록자"),우수테스터!I123,0)</f>
        <v>0</v>
      </c>
      <c r="D97" t="str">
        <f t="shared" si="8"/>
        <v/>
      </c>
      <c r="H97" t="e" cm="1">
        <f t="array" ref="H97">_xlfn.SWITCH(F97,"S",10,"A",3,"B",1)</f>
        <v>#N/A</v>
      </c>
      <c r="K97">
        <f t="shared" ca="1" si="9"/>
        <v>0</v>
      </c>
    </row>
    <row r="98" spans="2:11">
      <c r="B98">
        <f>IF(NOT(우수테스터!J124="등록자"),우수테스터!J124,0)</f>
        <v>0</v>
      </c>
      <c r="C98" t="str">
        <f>IF(NOT(우수테스터!J124="등록자"),우수테스터!I124,0)</f>
        <v>업데이트 버전</v>
      </c>
      <c r="D98" t="str">
        <f t="shared" si="8"/>
        <v/>
      </c>
      <c r="H98" t="e" cm="1">
        <f t="array" ref="H98">_xlfn.SWITCH(F98,"S",10,"A",3,"B",1)</f>
        <v>#N/A</v>
      </c>
      <c r="K98">
        <f t="shared" ca="1" si="9"/>
        <v>0</v>
      </c>
    </row>
    <row r="99" spans="2:11">
      <c r="B99">
        <f>IF(NOT(우수테스터!J125="등록자"),우수테스터!J125,0)</f>
        <v>0</v>
      </c>
      <c r="C99" t="str">
        <f>IF(NOT(우수테스터!J125="등록자"),우수테스터!I125,0)</f>
        <v>우수테스터 선발 일자</v>
      </c>
      <c r="D99" t="str">
        <f t="shared" si="8"/>
        <v/>
      </c>
      <c r="H99" t="e" cm="1">
        <f t="array" ref="H99">_xlfn.SWITCH(F99,"S",10,"A",3,"B",1)</f>
        <v>#N/A</v>
      </c>
      <c r="K99">
        <f t="shared" ca="1" si="9"/>
        <v>0</v>
      </c>
    </row>
    <row r="100" spans="2:11">
      <c r="B100">
        <f>IF(NOT(우수테스터!J126="등록자"),우수테스터!J126,0)</f>
        <v>0</v>
      </c>
      <c r="C100">
        <f>IF(NOT(우수테스터!J126="등록자"),우수테스터!I126,0)</f>
        <v>0</v>
      </c>
      <c r="D100" t="str">
        <f t="shared" si="8"/>
        <v/>
      </c>
      <c r="H100" t="e" cm="1">
        <f t="array" ref="H100">_xlfn.SWITCH(F100,"S",10,"A",3,"B",1)</f>
        <v>#N/A</v>
      </c>
      <c r="K100">
        <f t="shared" ca="1" si="9"/>
        <v>0</v>
      </c>
    </row>
    <row r="101" spans="2:11">
      <c r="B101">
        <f>IF(NOT(우수테스터!J127="등록자"),우수테스터!J127,0)</f>
        <v>0</v>
      </c>
      <c r="C101">
        <f>IF(NOT(우수테스터!J127="등록자"),우수테스터!I127,0)</f>
        <v>0</v>
      </c>
      <c r="D101" t="str">
        <f t="shared" si="8"/>
        <v/>
      </c>
      <c r="H101" t="e" cm="1">
        <f t="array" ref="H101">_xlfn.SWITCH(F101,"S",10,"A",3,"B",1)</f>
        <v>#N/A</v>
      </c>
      <c r="K101">
        <f t="shared" ca="1" si="9"/>
        <v>0</v>
      </c>
    </row>
    <row r="102" spans="2:11">
      <c r="B102">
        <f>IF(NOT(우수테스터!J128="등록자"),우수테스터!J128,0)</f>
        <v>0</v>
      </c>
      <c r="C102">
        <f>IF(NOT(우수테스터!J128="등록자"),우수테스터!I128,0)</f>
        <v>0</v>
      </c>
      <c r="D102" t="str">
        <f t="shared" si="8"/>
        <v/>
      </c>
      <c r="H102" t="e" cm="1">
        <f t="array" ref="H102">_xlfn.SWITCH(F102,"S",10,"A",3,"B",1)</f>
        <v>#N/A</v>
      </c>
      <c r="K102">
        <f t="shared" ca="1" si="9"/>
        <v>0</v>
      </c>
    </row>
    <row r="103" spans="2:11">
      <c r="B103" t="str">
        <f>IF(NOT(우수테스터!J129="등록자"),우수테스터!J129,0)</f>
        <v>akdlxl8789@naver.com</v>
      </c>
      <c r="C103" t="str">
        <f>IF(NOT(우수테스터!J129="등록자"),우수테스터!I129,0)</f>
        <v>B</v>
      </c>
      <c r="D103" t="str">
        <f t="shared" si="8"/>
        <v>akdlxl8789@naver.com</v>
      </c>
      <c r="H103" t="e" cm="1">
        <f t="array" ref="H103">_xlfn.SWITCH(F103,"S",10,"A",3,"B",1)</f>
        <v>#N/A</v>
      </c>
      <c r="K103">
        <f t="shared" ca="1" si="9"/>
        <v>0</v>
      </c>
    </row>
    <row r="104" spans="2:11">
      <c r="B104" t="str">
        <f>IF(NOT(우수테스터!J130="등록자"),우수테스터!J130,0)</f>
        <v>cocoyaa</v>
      </c>
      <c r="C104" t="str">
        <f>IF(NOT(우수테스터!J130="등록자"),우수테스터!I130,0)</f>
        <v>B</v>
      </c>
      <c r="D104" t="str">
        <f t="shared" si="8"/>
        <v>cocoyaa</v>
      </c>
      <c r="H104" t="e" cm="1">
        <f t="array" ref="H104">_xlfn.SWITCH(F104,"S",10,"A",3,"B",1)</f>
        <v>#N/A</v>
      </c>
      <c r="K104">
        <f t="shared" ca="1" si="9"/>
        <v>0</v>
      </c>
    </row>
    <row r="105" spans="2:11">
      <c r="B105" t="str">
        <f>IF(NOT(우수테스터!J131="등록자"),우수테스터!J131,0)</f>
        <v>kjy1927@cnol.com</v>
      </c>
      <c r="C105" t="str">
        <f>IF(NOT(우수테스터!J131="등록자"),우수테스터!I131,0)</f>
        <v>B</v>
      </c>
      <c r="D105" t="str">
        <f t="shared" si="8"/>
        <v>kjy1927@cnol.com</v>
      </c>
      <c r="H105" t="e" cm="1">
        <f t="array" ref="H105">_xlfn.SWITCH(F105,"S",10,"A",3,"B",1)</f>
        <v>#N/A</v>
      </c>
      <c r="K105">
        <f t="shared" ca="1" si="9"/>
        <v>0</v>
      </c>
    </row>
    <row r="106" spans="2:11">
      <c r="B106" t="str">
        <f>IF(NOT(우수테스터!J132="등록자"),우수테스터!J132,0)</f>
        <v>yoon9272</v>
      </c>
      <c r="C106" t="str">
        <f>IF(NOT(우수테스터!J132="등록자"),우수테스터!I132,0)</f>
        <v>B</v>
      </c>
      <c r="D106" t="str">
        <f t="shared" si="8"/>
        <v>yoon9272</v>
      </c>
      <c r="H106" t="e" cm="1">
        <f t="array" ref="H106">_xlfn.SWITCH(F106,"S",10,"A",3,"B",1)</f>
        <v>#N/A</v>
      </c>
      <c r="K106">
        <f t="shared" ca="1" si="9"/>
        <v>0</v>
      </c>
    </row>
    <row r="107" spans="2:11">
      <c r="B107" t="str">
        <f>IF(NOT(우수테스터!J133="등록자"),우수테스터!J133,0)</f>
        <v>mucocool12</v>
      </c>
      <c r="C107" t="str">
        <f>IF(NOT(우수테스터!J133="등록자"),우수테스터!I133,0)</f>
        <v>B</v>
      </c>
      <c r="D107" t="str">
        <f t="shared" si="8"/>
        <v>mucocool12</v>
      </c>
      <c r="H107" t="e" cm="1">
        <f t="array" ref="H107">_xlfn.SWITCH(F107,"S",10,"A",3,"B",1)</f>
        <v>#N/A</v>
      </c>
      <c r="K107">
        <f t="shared" ca="1" si="9"/>
        <v>0</v>
      </c>
    </row>
    <row r="108" spans="2:11">
      <c r="B108" t="str">
        <f>IF(NOT(우수테스터!J134="등록자"),우수테스터!J134,0)</f>
        <v>sksh1017@empal.com</v>
      </c>
      <c r="C108" t="str">
        <f>IF(NOT(우수테스터!J134="등록자"),우수테스터!I134,0)</f>
        <v>B</v>
      </c>
      <c r="D108" t="str">
        <f t="shared" si="8"/>
        <v>sksh1017@empal.com</v>
      </c>
      <c r="H108" t="e" cm="1">
        <f t="array" ref="H108">_xlfn.SWITCH(F108,"S",10,"A",3,"B",1)</f>
        <v>#N/A</v>
      </c>
      <c r="K108">
        <f t="shared" ca="1" si="9"/>
        <v>0</v>
      </c>
    </row>
    <row r="109" spans="2:11">
      <c r="B109">
        <f>IF(NOT(우수테스터!J135="등록자"),우수테스터!J135,0)</f>
        <v>20110183</v>
      </c>
      <c r="C109" t="str">
        <f>IF(NOT(우수테스터!J135="등록자"),우수테스터!I135,0)</f>
        <v>B</v>
      </c>
      <c r="D109">
        <f t="shared" si="8"/>
        <v>20110183</v>
      </c>
      <c r="H109" t="e" cm="1">
        <f t="array" ref="H109">_xlfn.SWITCH(F109,"S",10,"A",3,"B",1)</f>
        <v>#N/A</v>
      </c>
      <c r="K109">
        <f t="shared" ca="1" si="9"/>
        <v>0</v>
      </c>
    </row>
    <row r="110" spans="2:11">
      <c r="B110" t="str">
        <f>IF(NOT(우수테스터!J136="등록자"),우수테스터!J136,0)</f>
        <v>defasft</v>
      </c>
      <c r="C110" t="str">
        <f>IF(NOT(우수테스터!J136="등록자"),우수테스터!I136,0)</f>
        <v>B</v>
      </c>
      <c r="D110" t="str">
        <f t="shared" si="8"/>
        <v>defasft</v>
      </c>
      <c r="H110" t="e" cm="1">
        <f t="array" ref="H110">_xlfn.SWITCH(F110,"S",10,"A",3,"B",1)</f>
        <v>#N/A</v>
      </c>
      <c r="K110">
        <f t="shared" ca="1" si="9"/>
        <v>0</v>
      </c>
    </row>
    <row r="111" spans="2:11">
      <c r="B111" t="str">
        <f>IF(NOT(우수테스터!J137="등록자"),우수테스터!J137,0)</f>
        <v>yoon9272</v>
      </c>
      <c r="C111" t="str">
        <f>IF(NOT(우수테스터!J137="등록자"),우수테스터!I137,0)</f>
        <v>B</v>
      </c>
      <c r="D111" t="str">
        <f t="shared" si="8"/>
        <v>yoon9272</v>
      </c>
      <c r="H111" t="e" cm="1">
        <f t="array" ref="H111">_xlfn.SWITCH(F111,"S",10,"A",3,"B",1)</f>
        <v>#N/A</v>
      </c>
      <c r="K111">
        <f t="shared" ca="1" si="9"/>
        <v>0</v>
      </c>
    </row>
    <row r="112" spans="2:11">
      <c r="B112">
        <f>IF(NOT(우수테스터!J138="등록자"),우수테스터!J138,0)</f>
        <v>0</v>
      </c>
      <c r="C112">
        <f>IF(NOT(우수테스터!J138="등록자"),우수테스터!I138,0)</f>
        <v>0</v>
      </c>
      <c r="D112" t="str">
        <f t="shared" si="8"/>
        <v/>
      </c>
      <c r="H112" t="e" cm="1">
        <f t="array" ref="H112">_xlfn.SWITCH(F112,"S",10,"A",3,"B",1)</f>
        <v>#N/A</v>
      </c>
      <c r="K112">
        <f t="shared" ca="1" si="9"/>
        <v>0</v>
      </c>
    </row>
    <row r="113" spans="2:11">
      <c r="B113">
        <f>IF(NOT(우수테스터!J139="등록자"),우수테스터!J139,0)</f>
        <v>0</v>
      </c>
      <c r="C113">
        <f>IF(NOT(우수테스터!J139="등록자"),우수테스터!I139,0)</f>
        <v>0</v>
      </c>
      <c r="D113" t="str">
        <f t="shared" si="8"/>
        <v/>
      </c>
      <c r="H113" t="e" cm="1">
        <f t="array" ref="H113">_xlfn.SWITCH(F113,"S",10,"A",3,"B",1)</f>
        <v>#N/A</v>
      </c>
      <c r="K113">
        <f t="shared" ca="1" si="9"/>
        <v>0</v>
      </c>
    </row>
    <row r="114" spans="2:11">
      <c r="B114">
        <f>IF(NOT(우수테스터!J140="등록자"),우수테스터!J140,0)</f>
        <v>0</v>
      </c>
      <c r="C114">
        <f>IF(NOT(우수테스터!J140="등록자"),우수테스터!I140,0)</f>
        <v>0</v>
      </c>
      <c r="D114" t="str">
        <f t="shared" si="8"/>
        <v/>
      </c>
      <c r="H114" t="e" cm="1">
        <f t="array" ref="H114">_xlfn.SWITCH(F114,"S",10,"A",3,"B",1)</f>
        <v>#N/A</v>
      </c>
      <c r="K114">
        <f t="shared" ca="1" si="9"/>
        <v>0</v>
      </c>
    </row>
    <row r="115" spans="2:11">
      <c r="B115" t="str">
        <f>IF(NOT(우수테스터!J141="등록자"),우수테스터!J141,0)</f>
        <v>sap03069</v>
      </c>
      <c r="C115" t="str">
        <f>IF(NOT(우수테스터!J141="등록자"),우수테스터!I141,0)</f>
        <v>B</v>
      </c>
      <c r="D115" t="str">
        <f t="shared" si="8"/>
        <v>sap03069</v>
      </c>
      <c r="H115" t="e" cm="1">
        <f t="array" ref="H115">_xlfn.SWITCH(F115,"S",10,"A",3,"B",1)</f>
        <v>#N/A</v>
      </c>
      <c r="K115">
        <f t="shared" ca="1" si="9"/>
        <v>0</v>
      </c>
    </row>
    <row r="116" spans="2:11">
      <c r="B116" t="str">
        <f>IF(NOT(우수테스터!J142="등록자"),우수테스터!J142,0)</f>
        <v>dmsqlrrkql</v>
      </c>
      <c r="C116" t="str">
        <f>IF(NOT(우수테스터!J142="등록자"),우수테스터!I142,0)</f>
        <v>B</v>
      </c>
      <c r="D116" t="str">
        <f t="shared" si="8"/>
        <v>dmsqlrrkql</v>
      </c>
      <c r="H116" t="e" cm="1">
        <f t="array" ref="H116">_xlfn.SWITCH(F116,"S",10,"A",3,"B",1)</f>
        <v>#N/A</v>
      </c>
      <c r="K116">
        <f t="shared" ca="1" si="9"/>
        <v>0</v>
      </c>
    </row>
    <row r="117" spans="2:11">
      <c r="B117" t="str">
        <f>IF(NOT(우수테스터!J143="등록자"),우수테스터!J143,0)</f>
        <v>defasft</v>
      </c>
      <c r="C117" t="str">
        <f>IF(NOT(우수테스터!J143="등록자"),우수테스터!I143,0)</f>
        <v>B</v>
      </c>
      <c r="D117" t="str">
        <f t="shared" si="8"/>
        <v>defasft</v>
      </c>
      <c r="H117" t="e" cm="1">
        <f t="array" ref="H117">_xlfn.SWITCH(F117,"S",10,"A",3,"B",1)</f>
        <v>#N/A</v>
      </c>
      <c r="K117">
        <f t="shared" ca="1" si="9"/>
        <v>0</v>
      </c>
    </row>
    <row r="118" spans="2:11">
      <c r="B118">
        <f>IF(NOT(우수테스터!J144="등록자"),우수테스터!J144,0)</f>
        <v>0</v>
      </c>
      <c r="C118">
        <f>IF(NOT(우수테스터!J144="등록자"),우수테스터!I144,0)</f>
        <v>0</v>
      </c>
      <c r="D118" t="str">
        <f t="shared" si="8"/>
        <v/>
      </c>
      <c r="H118" t="e" cm="1">
        <f t="array" ref="H118">_xlfn.SWITCH(F118,"S",10,"A",3,"B",1)</f>
        <v>#N/A</v>
      </c>
      <c r="K118">
        <f t="shared" ca="1" si="9"/>
        <v>0</v>
      </c>
    </row>
    <row r="119" spans="2:11">
      <c r="B119">
        <f>IF(NOT(우수테스터!J145="등록자"),우수테스터!J145,0)</f>
        <v>0</v>
      </c>
      <c r="C119">
        <f>IF(NOT(우수테스터!J145="등록자"),우수테스터!I145,0)</f>
        <v>0</v>
      </c>
      <c r="D119" t="str">
        <f t="shared" si="8"/>
        <v/>
      </c>
      <c r="H119" t="e" cm="1">
        <f t="array" ref="H119">_xlfn.SWITCH(F119,"S",10,"A",3,"B",1)</f>
        <v>#N/A</v>
      </c>
      <c r="K119">
        <f t="shared" ca="1" si="9"/>
        <v>0</v>
      </c>
    </row>
    <row r="120" spans="2:11">
      <c r="B120">
        <f>IF(NOT(우수테스터!J146="등록자"),우수테스터!J146,0)</f>
        <v>0</v>
      </c>
      <c r="C120">
        <f>IF(NOT(우수테스터!J146="등록자"),우수테스터!I146,0)</f>
        <v>0</v>
      </c>
      <c r="D120" t="str">
        <f t="shared" si="8"/>
        <v/>
      </c>
      <c r="H120" t="e" cm="1">
        <f t="array" ref="H120">_xlfn.SWITCH(F120,"S",10,"A",3,"B",1)</f>
        <v>#N/A</v>
      </c>
      <c r="K120">
        <f t="shared" ca="1" si="9"/>
        <v>0</v>
      </c>
    </row>
    <row r="121" spans="2:11">
      <c r="B121" t="str">
        <f>IF(NOT(우수테스터!J147="등록자"),우수테스터!J147,0)</f>
        <v>defasft</v>
      </c>
      <c r="C121" t="str">
        <f>IF(NOT(우수테스터!J147="등록자"),우수테스터!I147,0)</f>
        <v>B</v>
      </c>
      <c r="D121" t="str">
        <f t="shared" si="8"/>
        <v>defasft</v>
      </c>
      <c r="H121" t="e" cm="1">
        <f t="array" ref="H121">_xlfn.SWITCH(F121,"S",10,"A",3,"B",1)</f>
        <v>#N/A</v>
      </c>
      <c r="K121">
        <f t="shared" ca="1" si="9"/>
        <v>0</v>
      </c>
    </row>
    <row r="122" spans="2:11">
      <c r="B122">
        <f>IF(NOT(우수테스터!J148="등록자"),우수테스터!J148,0)</f>
        <v>0</v>
      </c>
      <c r="C122">
        <f>IF(NOT(우수테스터!J148="등록자"),우수테스터!I148,0)</f>
        <v>0</v>
      </c>
      <c r="D122" t="str">
        <f t="shared" si="8"/>
        <v/>
      </c>
      <c r="H122" t="e" cm="1">
        <f t="array" ref="H122">_xlfn.SWITCH(F122,"S",10,"A",3,"B",1)</f>
        <v>#N/A</v>
      </c>
      <c r="K122">
        <f t="shared" ca="1" si="9"/>
        <v>0</v>
      </c>
    </row>
    <row r="123" spans="2:11">
      <c r="B123">
        <f>IF(NOT(우수테스터!J149="등록자"),우수테스터!J149,0)</f>
        <v>0</v>
      </c>
      <c r="C123">
        <f>IF(NOT(우수테스터!J149="등록자"),우수테스터!I149,0)</f>
        <v>0</v>
      </c>
      <c r="D123" t="str">
        <f t="shared" si="8"/>
        <v/>
      </c>
      <c r="H123" t="e" cm="1">
        <f t="array" ref="H123">_xlfn.SWITCH(F123,"S",10,"A",3,"B",1)</f>
        <v>#N/A</v>
      </c>
      <c r="K123">
        <f t="shared" ca="1" si="9"/>
        <v>0</v>
      </c>
    </row>
    <row r="124" spans="2:11">
      <c r="B124">
        <f>IF(NOT(우수테스터!J150="등록자"),우수테스터!J150,0)</f>
        <v>0</v>
      </c>
      <c r="C124">
        <f>IF(NOT(우수테스터!J150="등록자"),우수테스터!I150,0)</f>
        <v>0</v>
      </c>
      <c r="D124" t="str">
        <f t="shared" si="8"/>
        <v/>
      </c>
      <c r="H124" t="e" cm="1">
        <f t="array" ref="H124">_xlfn.SWITCH(F124,"S",10,"A",3,"B",1)</f>
        <v>#N/A</v>
      </c>
      <c r="K124">
        <f t="shared" ca="1" si="9"/>
        <v>0</v>
      </c>
    </row>
    <row r="125" spans="2:11">
      <c r="B125" t="str">
        <f>IF(NOT(우수테스터!J151="등록자"),우수테스터!J151,0)</f>
        <v>sksh1017@empal.com</v>
      </c>
      <c r="C125" t="str">
        <f>IF(NOT(우수테스터!J151="등록자"),우수테스터!I151,0)</f>
        <v>B</v>
      </c>
      <c r="D125" t="str">
        <f t="shared" si="8"/>
        <v>sksh1017@empal.com</v>
      </c>
      <c r="H125" t="e" cm="1">
        <f t="array" ref="H125">_xlfn.SWITCH(F125,"S",10,"A",3,"B",1)</f>
        <v>#N/A</v>
      </c>
      <c r="K125">
        <f t="shared" ca="1" si="9"/>
        <v>0</v>
      </c>
    </row>
    <row r="126" spans="2:11">
      <c r="B126" t="str">
        <f>IF(NOT(우수테스터!J152="등록자"),우수테스터!J152,0)</f>
        <v>rlawlsdn322@naver.com</v>
      </c>
      <c r="C126" t="str">
        <f>IF(NOT(우수테스터!J152="등록자"),우수테스터!I152,0)</f>
        <v>B</v>
      </c>
      <c r="D126" t="str">
        <f t="shared" si="8"/>
        <v>rlawlsdn322@naver.com</v>
      </c>
      <c r="H126" t="e" cm="1">
        <f t="array" ref="H126">_xlfn.SWITCH(F126,"S",10,"A",3,"B",1)</f>
        <v>#N/A</v>
      </c>
      <c r="K126">
        <f t="shared" ca="1" si="9"/>
        <v>0</v>
      </c>
    </row>
    <row r="127" spans="2:11">
      <c r="B127" t="str">
        <f>IF(NOT(우수테스터!J153="등록자"),우수테스터!J153,0)</f>
        <v>mucocool12</v>
      </c>
      <c r="C127" t="str">
        <f>IF(NOT(우수테스터!J153="등록자"),우수테스터!I153,0)</f>
        <v>B</v>
      </c>
      <c r="D127" t="str">
        <f t="shared" si="8"/>
        <v>mucocool12</v>
      </c>
      <c r="H127" t="e" cm="1">
        <f t="array" ref="H127">_xlfn.SWITCH(F127,"S",10,"A",3,"B",1)</f>
        <v>#N/A</v>
      </c>
      <c r="K127">
        <f t="shared" ca="1" si="9"/>
        <v>0</v>
      </c>
    </row>
    <row r="128" spans="2:11">
      <c r="B128" t="str">
        <f>IF(NOT(우수테스터!J154="등록자"),우수테스터!J154,0)</f>
        <v>ausido64</v>
      </c>
      <c r="C128" t="str">
        <f>IF(NOT(우수테스터!J154="등록자"),우수테스터!I154,0)</f>
        <v>B</v>
      </c>
      <c r="D128" t="str">
        <f t="shared" si="8"/>
        <v>ausido64</v>
      </c>
      <c r="H128" t="e" cm="1">
        <f t="array" ref="H128">_xlfn.SWITCH(F128,"S",10,"A",3,"B",1)</f>
        <v>#N/A</v>
      </c>
      <c r="K128">
        <f t="shared" ca="1" si="9"/>
        <v>0</v>
      </c>
    </row>
    <row r="129" spans="2:11">
      <c r="B129">
        <f>IF(NOT(우수테스터!J155="등록자"),우수테스터!J155,0)</f>
        <v>0</v>
      </c>
      <c r="C129">
        <f>IF(NOT(우수테스터!J155="등록자"),우수테스터!I155,0)</f>
        <v>0</v>
      </c>
      <c r="D129" t="str">
        <f t="shared" si="8"/>
        <v/>
      </c>
      <c r="H129" t="e" cm="1">
        <f t="array" ref="H129">_xlfn.SWITCH(F129,"S",10,"A",3,"B",1)</f>
        <v>#N/A</v>
      </c>
      <c r="K129">
        <f t="shared" ca="1" si="9"/>
        <v>0</v>
      </c>
    </row>
    <row r="130" spans="2:11">
      <c r="B130">
        <f>IF(NOT(우수테스터!J156="등록자"),우수테스터!J156,0)</f>
        <v>0</v>
      </c>
      <c r="C130">
        <f>IF(NOT(우수테스터!J156="등록자"),우수테스터!I156,0)</f>
        <v>0</v>
      </c>
      <c r="D130" t="str">
        <f t="shared" ref="D130:D193" si="11">IF(OR(C130="S",C130="A",C130="B"),B130,"")</f>
        <v/>
      </c>
      <c r="H130" t="e" cm="1">
        <f t="array" ref="H130">_xlfn.SWITCH(F130,"S",10,"A",3,"B",1)</f>
        <v>#N/A</v>
      </c>
      <c r="K130">
        <f t="shared" ca="1" si="9"/>
        <v>0</v>
      </c>
    </row>
    <row r="131" spans="2:11">
      <c r="B131">
        <f>IF(NOT(우수테스터!J157="등록자"),우수테스터!J157,0)</f>
        <v>0</v>
      </c>
      <c r="C131">
        <f>IF(NOT(우수테스터!J157="등록자"),우수테스터!I157,0)</f>
        <v>0</v>
      </c>
      <c r="D131" t="str">
        <f t="shared" si="11"/>
        <v/>
      </c>
      <c r="H131" t="e" cm="1">
        <f t="array" ref="H131">_xlfn.SWITCH(F131,"S",10,"A",3,"B",1)</f>
        <v>#N/A</v>
      </c>
      <c r="K131">
        <f t="shared" ref="K131:K194" ca="1" si="12">SUMIF(G:H,G131,H:H)</f>
        <v>0</v>
      </c>
    </row>
    <row r="132" spans="2:11">
      <c r="B132" t="str">
        <f>IF(NOT(우수테스터!J158="등록자"),우수테스터!J158,0)</f>
        <v>tkdgurwkd456@dltkdgur.co</v>
      </c>
      <c r="C132" t="str">
        <f>IF(NOT(우수테스터!J158="등록자"),우수테스터!I158,0)</f>
        <v>B</v>
      </c>
      <c r="D132" t="str">
        <f t="shared" si="11"/>
        <v>tkdgurwkd456@dltkdgur.co</v>
      </c>
      <c r="H132" t="e" cm="1">
        <f t="array" ref="H132">_xlfn.SWITCH(F132,"S",10,"A",3,"B",1)</f>
        <v>#N/A</v>
      </c>
      <c r="K132">
        <f t="shared" ca="1" si="12"/>
        <v>0</v>
      </c>
    </row>
    <row r="133" spans="2:11">
      <c r="B133" t="str">
        <f>IF(NOT(우수테스터!J159="등록자"),우수테스터!J159,0)</f>
        <v>tkdgurwkd456@dltkdgur.co</v>
      </c>
      <c r="C133" t="str">
        <f>IF(NOT(우수테스터!J159="등록자"),우수테스터!I159,0)</f>
        <v>B</v>
      </c>
      <c r="D133" t="str">
        <f t="shared" si="11"/>
        <v>tkdgurwkd456@dltkdgur.co</v>
      </c>
      <c r="H133" t="e" cm="1">
        <f t="array" ref="H133">_xlfn.SWITCH(F133,"S",10,"A",3,"B",1)</f>
        <v>#N/A</v>
      </c>
      <c r="K133">
        <f t="shared" ca="1" si="12"/>
        <v>0</v>
      </c>
    </row>
    <row r="134" spans="2:11">
      <c r="B134">
        <f>IF(NOT(우수테스터!J160="등록자"),우수테스터!J160,0)</f>
        <v>0</v>
      </c>
      <c r="C134">
        <f>IF(NOT(우수테스터!J160="등록자"),우수테스터!I160,0)</f>
        <v>0</v>
      </c>
      <c r="D134" t="str">
        <f t="shared" si="11"/>
        <v/>
      </c>
      <c r="H134" t="e" cm="1">
        <f t="array" ref="H134">_xlfn.SWITCH(F134,"S",10,"A",3,"B",1)</f>
        <v>#N/A</v>
      </c>
      <c r="K134">
        <f t="shared" ca="1" si="12"/>
        <v>0</v>
      </c>
    </row>
    <row r="135" spans="2:11">
      <c r="B135">
        <f>IF(NOT(우수테스터!J161="등록자"),우수테스터!J161,0)</f>
        <v>0</v>
      </c>
      <c r="C135">
        <f>IF(NOT(우수테스터!J161="등록자"),우수테스터!I161,0)</f>
        <v>0</v>
      </c>
      <c r="D135" t="str">
        <f t="shared" si="11"/>
        <v/>
      </c>
      <c r="H135" t="e" cm="1">
        <f t="array" ref="H135">_xlfn.SWITCH(F135,"S",10,"A",3,"B",1)</f>
        <v>#N/A</v>
      </c>
      <c r="K135">
        <f t="shared" ca="1" si="12"/>
        <v>0</v>
      </c>
    </row>
    <row r="136" spans="2:11">
      <c r="B136">
        <f>IF(NOT(우수테스터!J162="등록자"),우수테스터!J162,0)</f>
        <v>0</v>
      </c>
      <c r="C136">
        <f>IF(NOT(우수테스터!J162="등록자"),우수테스터!I162,0)</f>
        <v>0</v>
      </c>
      <c r="D136" t="str">
        <f t="shared" si="11"/>
        <v/>
      </c>
      <c r="H136" t="e" cm="1">
        <f t="array" ref="H136">_xlfn.SWITCH(F136,"S",10,"A",3,"B",1)</f>
        <v>#N/A</v>
      </c>
      <c r="K136">
        <f t="shared" ca="1" si="12"/>
        <v>0</v>
      </c>
    </row>
    <row r="137" spans="2:11">
      <c r="B137" t="str">
        <f>IF(NOT(우수테스터!J163="등록자"),우수테스터!J163,0)</f>
        <v>chiu0202</v>
      </c>
      <c r="C137" t="str">
        <f>IF(NOT(우수테스터!J163="등록자"),우수테스터!I163,0)</f>
        <v>B</v>
      </c>
      <c r="D137" t="str">
        <f t="shared" si="11"/>
        <v>chiu0202</v>
      </c>
      <c r="H137" t="e" cm="1">
        <f t="array" ref="H137">_xlfn.SWITCH(F137,"S",10,"A",3,"B",1)</f>
        <v>#N/A</v>
      </c>
      <c r="K137">
        <f t="shared" ca="1" si="12"/>
        <v>0</v>
      </c>
    </row>
    <row r="138" spans="2:11">
      <c r="B138" t="str">
        <f>IF(NOT(우수테스터!J164="등록자"),우수테스터!J164,0)</f>
        <v>ausido64</v>
      </c>
      <c r="C138" t="str">
        <f>IF(NOT(우수테스터!J164="등록자"),우수테스터!I164,0)</f>
        <v>B</v>
      </c>
      <c r="D138" t="str">
        <f t="shared" si="11"/>
        <v>ausido64</v>
      </c>
      <c r="H138" t="e" cm="1">
        <f t="array" ref="H138">_xlfn.SWITCH(F138,"S",10,"A",3,"B",1)</f>
        <v>#N/A</v>
      </c>
      <c r="K138">
        <f t="shared" ca="1" si="12"/>
        <v>0</v>
      </c>
    </row>
    <row r="139" spans="2:11">
      <c r="B139">
        <f>IF(NOT(우수테스터!J165="등록자"),우수테스터!J165,0)</f>
        <v>0</v>
      </c>
      <c r="C139">
        <f>IF(NOT(우수테스터!J165="등록자"),우수테스터!I165,0)</f>
        <v>0</v>
      </c>
      <c r="D139" t="str">
        <f t="shared" si="11"/>
        <v/>
      </c>
      <c r="H139" t="e" cm="1">
        <f t="array" ref="H139">_xlfn.SWITCH(F139,"S",10,"A",3,"B",1)</f>
        <v>#N/A</v>
      </c>
      <c r="K139">
        <f t="shared" ca="1" si="12"/>
        <v>0</v>
      </c>
    </row>
    <row r="140" spans="2:11">
      <c r="B140">
        <f>IF(NOT(우수테스터!J166="등록자"),우수테스터!J166,0)</f>
        <v>0</v>
      </c>
      <c r="C140">
        <f>IF(NOT(우수테스터!J166="등록자"),우수테스터!I166,0)</f>
        <v>0</v>
      </c>
      <c r="D140" t="str">
        <f t="shared" si="11"/>
        <v/>
      </c>
      <c r="H140" t="e" cm="1">
        <f t="array" ref="H140">_xlfn.SWITCH(F140,"S",10,"A",3,"B",1)</f>
        <v>#N/A</v>
      </c>
      <c r="K140">
        <f t="shared" ca="1" si="12"/>
        <v>0</v>
      </c>
    </row>
    <row r="141" spans="2:11">
      <c r="B141">
        <f>IF(NOT(우수테스터!J167="등록자"),우수테스터!J167,0)</f>
        <v>0</v>
      </c>
      <c r="C141">
        <f>IF(NOT(우수테스터!J167="등록자"),우수테스터!I167,0)</f>
        <v>0</v>
      </c>
      <c r="D141" t="str">
        <f t="shared" si="11"/>
        <v/>
      </c>
      <c r="H141" t="e" cm="1">
        <f t="array" ref="H141">_xlfn.SWITCH(F141,"S",10,"A",3,"B",1)</f>
        <v>#N/A</v>
      </c>
      <c r="K141">
        <f t="shared" ca="1" si="12"/>
        <v>0</v>
      </c>
    </row>
    <row r="142" spans="2:11">
      <c r="B142">
        <f>IF(NOT(우수테스터!J168="등록자"),우수테스터!J168,0)</f>
        <v>20110183</v>
      </c>
      <c r="C142" t="str">
        <f>IF(NOT(우수테스터!J168="등록자"),우수테스터!I168,0)</f>
        <v>B</v>
      </c>
      <c r="D142">
        <f t="shared" si="11"/>
        <v>20110183</v>
      </c>
      <c r="H142" t="e" cm="1">
        <f t="array" ref="H142">_xlfn.SWITCH(F142,"S",10,"A",3,"B",1)</f>
        <v>#N/A</v>
      </c>
      <c r="K142">
        <f t="shared" ca="1" si="12"/>
        <v>0</v>
      </c>
    </row>
    <row r="143" spans="2:11">
      <c r="B143">
        <f>IF(NOT(우수테스터!J169="등록자"),우수테스터!J169,0)</f>
        <v>0</v>
      </c>
      <c r="C143">
        <f>IF(NOT(우수테스터!J169="등록자"),우수테스터!I169,0)</f>
        <v>0</v>
      </c>
      <c r="D143" t="str">
        <f t="shared" si="11"/>
        <v/>
      </c>
      <c r="H143" t="e" cm="1">
        <f t="array" ref="H143">_xlfn.SWITCH(F143,"S",10,"A",3,"B",1)</f>
        <v>#N/A</v>
      </c>
      <c r="K143">
        <f t="shared" ca="1" si="12"/>
        <v>0</v>
      </c>
    </row>
    <row r="144" spans="2:11">
      <c r="B144">
        <f>IF(NOT(우수테스터!J170="등록자"),우수테스터!J170,0)</f>
        <v>0</v>
      </c>
      <c r="C144">
        <f>IF(NOT(우수테스터!J170="등록자"),우수테스터!I170,0)</f>
        <v>0</v>
      </c>
      <c r="D144" t="str">
        <f t="shared" si="11"/>
        <v/>
      </c>
      <c r="H144" t="e" cm="1">
        <f t="array" ref="H144">_xlfn.SWITCH(F144,"S",10,"A",3,"B",1)</f>
        <v>#N/A</v>
      </c>
      <c r="K144">
        <f t="shared" ca="1" si="12"/>
        <v>0</v>
      </c>
    </row>
    <row r="145" spans="2:11">
      <c r="B145">
        <f>IF(NOT(우수테스터!J171="등록자"),우수테스터!J171,0)</f>
        <v>0</v>
      </c>
      <c r="C145">
        <f>IF(NOT(우수테스터!J171="등록자"),우수테스터!I171,0)</f>
        <v>0</v>
      </c>
      <c r="D145" t="str">
        <f t="shared" si="11"/>
        <v/>
      </c>
      <c r="H145" t="e" cm="1">
        <f t="array" ref="H145">_xlfn.SWITCH(F145,"S",10,"A",3,"B",1)</f>
        <v>#N/A</v>
      </c>
      <c r="K145">
        <f t="shared" ca="1" si="12"/>
        <v>0</v>
      </c>
    </row>
    <row r="146" spans="2:11">
      <c r="B146" t="str">
        <f>IF(NOT(우수테스터!J172="등록자"),우수테스터!J172,0)</f>
        <v>hansegye</v>
      </c>
      <c r="C146" t="str">
        <f>IF(NOT(우수테스터!J172="등록자"),우수테스터!I172,0)</f>
        <v>B</v>
      </c>
      <c r="D146" t="str">
        <f t="shared" si="11"/>
        <v>hansegye</v>
      </c>
      <c r="H146" t="e" cm="1">
        <f t="array" ref="H146">_xlfn.SWITCH(F146,"S",10,"A",3,"B",1)</f>
        <v>#N/A</v>
      </c>
      <c r="K146">
        <f t="shared" ca="1" si="12"/>
        <v>0</v>
      </c>
    </row>
    <row r="147" spans="2:11">
      <c r="B147" t="str">
        <f>IF(NOT(우수테스터!J173="등록자"),우수테스터!J173,0)</f>
        <v>youdongho</v>
      </c>
      <c r="C147" t="str">
        <f>IF(NOT(우수테스터!J173="등록자"),우수테스터!I173,0)</f>
        <v>B</v>
      </c>
      <c r="D147" t="str">
        <f t="shared" si="11"/>
        <v>youdongho</v>
      </c>
      <c r="H147" t="e" cm="1">
        <f t="array" ref="H147">_xlfn.SWITCH(F147,"S",10,"A",3,"B",1)</f>
        <v>#N/A</v>
      </c>
      <c r="K147">
        <f t="shared" ca="1" si="12"/>
        <v>0</v>
      </c>
    </row>
    <row r="148" spans="2:11">
      <c r="B148" t="str">
        <f>IF(NOT(우수테스터!J174="등록자"),우수테스터!J174,0)</f>
        <v>mucocool12</v>
      </c>
      <c r="C148" t="str">
        <f>IF(NOT(우수테스터!J174="등록자"),우수테스터!I174,0)</f>
        <v>B</v>
      </c>
      <c r="D148" t="str">
        <f t="shared" si="11"/>
        <v>mucocool12</v>
      </c>
      <c r="H148" t="e" cm="1">
        <f t="array" ref="H148">_xlfn.SWITCH(F148,"S",10,"A",3,"B",1)</f>
        <v>#N/A</v>
      </c>
      <c r="K148">
        <f t="shared" ca="1" si="12"/>
        <v>0</v>
      </c>
    </row>
    <row r="149" spans="2:11">
      <c r="B149" t="str">
        <f>IF(NOT(우수테스터!J175="등록자"),우수테스터!J175,0)</f>
        <v>gkswldn151@z.com</v>
      </c>
      <c r="C149" t="str">
        <f>IF(NOT(우수테스터!J175="등록자"),우수테스터!I175,0)</f>
        <v>B</v>
      </c>
      <c r="D149" t="str">
        <f t="shared" si="11"/>
        <v>gkswldn151@z.com</v>
      </c>
      <c r="H149" t="e" cm="1">
        <f t="array" ref="H149">_xlfn.SWITCH(F149,"S",10,"A",3,"B",1)</f>
        <v>#N/A</v>
      </c>
      <c r="K149">
        <f t="shared" ca="1" si="12"/>
        <v>0</v>
      </c>
    </row>
    <row r="150" spans="2:11">
      <c r="B150" t="str">
        <f>IF(NOT(우수테스터!J176="등록자"),우수테스터!J176,0)</f>
        <v>hansegye</v>
      </c>
      <c r="C150" t="str">
        <f>IF(NOT(우수테스터!J176="등록자"),우수테스터!I176,0)</f>
        <v>B</v>
      </c>
      <c r="D150" t="str">
        <f t="shared" si="11"/>
        <v>hansegye</v>
      </c>
      <c r="H150" t="e" cm="1">
        <f t="array" ref="H150">_xlfn.SWITCH(F150,"S",10,"A",3,"B",1)</f>
        <v>#N/A</v>
      </c>
      <c r="K150">
        <f t="shared" ca="1" si="12"/>
        <v>0</v>
      </c>
    </row>
    <row r="151" spans="2:11">
      <c r="B151" t="str">
        <f>IF(NOT(우수테스터!J177="등록자"),우수테스터!J177,0)</f>
        <v>catdogkim2816</v>
      </c>
      <c r="C151" t="str">
        <f>IF(NOT(우수테스터!J177="등록자"),우수테스터!I177,0)</f>
        <v>B</v>
      </c>
      <c r="D151" t="str">
        <f t="shared" si="11"/>
        <v>catdogkim2816</v>
      </c>
      <c r="H151" t="e" cm="1">
        <f t="array" ref="H151">_xlfn.SWITCH(F151,"S",10,"A",3,"B",1)</f>
        <v>#N/A</v>
      </c>
      <c r="K151">
        <f t="shared" ca="1" si="12"/>
        <v>0</v>
      </c>
    </row>
    <row r="152" spans="2:11">
      <c r="B152" t="str">
        <f>IF(NOT(우수테스터!J178="등록자"),우수테스터!J178,0)</f>
        <v>162eksanwl04@naver.com</v>
      </c>
      <c r="C152" t="str">
        <f>IF(NOT(우수테스터!J178="등록자"),우수테스터!I178,0)</f>
        <v>B</v>
      </c>
      <c r="D152" t="str">
        <f t="shared" si="11"/>
        <v>162eksanwl04@naver.com</v>
      </c>
      <c r="H152" t="e" cm="1">
        <f t="array" ref="H152">_xlfn.SWITCH(F152,"S",10,"A",3,"B",1)</f>
        <v>#N/A</v>
      </c>
      <c r="K152">
        <f t="shared" ca="1" si="12"/>
        <v>0</v>
      </c>
    </row>
    <row r="153" spans="2:11">
      <c r="B153" t="str">
        <f>IF(NOT(우수테스터!J179="등록자"),우수테스터!J179,0)</f>
        <v>sap03069</v>
      </c>
      <c r="C153" t="str">
        <f>IF(NOT(우수테스터!J179="등록자"),우수테스터!I179,0)</f>
        <v>B</v>
      </c>
      <c r="D153" t="str">
        <f t="shared" si="11"/>
        <v>sap03069</v>
      </c>
      <c r="H153" t="e" cm="1">
        <f t="array" ref="H153">_xlfn.SWITCH(F153,"S",10,"A",3,"B",1)</f>
        <v>#N/A</v>
      </c>
      <c r="K153">
        <f t="shared" ca="1" si="12"/>
        <v>0</v>
      </c>
    </row>
    <row r="154" spans="2:11">
      <c r="B154" t="str">
        <f>IF(NOT(우수테스터!J180="등록자"),우수테스터!J180,0)</f>
        <v>sksh1017@empal.com</v>
      </c>
      <c r="C154" t="str">
        <f>IF(NOT(우수테스터!J180="등록자"),우수테스터!I180,0)</f>
        <v>B</v>
      </c>
      <c r="D154" t="str">
        <f t="shared" si="11"/>
        <v>sksh1017@empal.com</v>
      </c>
      <c r="H154" t="e" cm="1">
        <f t="array" ref="H154">_xlfn.SWITCH(F154,"S",10,"A",3,"B",1)</f>
        <v>#N/A</v>
      </c>
      <c r="K154">
        <f t="shared" ca="1" si="12"/>
        <v>0</v>
      </c>
    </row>
    <row r="155" spans="2:11">
      <c r="B155">
        <f>IF(NOT(우수테스터!J181="등록자"),우수테스터!J181,0)</f>
        <v>0</v>
      </c>
      <c r="C155">
        <f>IF(NOT(우수테스터!J181="등록자"),우수테스터!I181,0)</f>
        <v>0</v>
      </c>
      <c r="D155" t="str">
        <f t="shared" si="11"/>
        <v/>
      </c>
      <c r="H155" t="e" cm="1">
        <f t="array" ref="H155">_xlfn.SWITCH(F155,"S",10,"A",3,"B",1)</f>
        <v>#N/A</v>
      </c>
      <c r="K155">
        <f t="shared" ca="1" si="12"/>
        <v>0</v>
      </c>
    </row>
    <row r="156" spans="2:11">
      <c r="B156">
        <f>IF(NOT(우수테스터!J182="등록자"),우수테스터!J182,0)</f>
        <v>0</v>
      </c>
      <c r="C156">
        <f>IF(NOT(우수테스터!J182="등록자"),우수테스터!I182,0)</f>
        <v>0</v>
      </c>
      <c r="D156" t="str">
        <f t="shared" si="11"/>
        <v/>
      </c>
      <c r="H156" t="e" cm="1">
        <f t="array" ref="H156">_xlfn.SWITCH(F156,"S",10,"A",3,"B",1)</f>
        <v>#N/A</v>
      </c>
      <c r="K156">
        <f t="shared" ca="1" si="12"/>
        <v>0</v>
      </c>
    </row>
    <row r="157" spans="2:11">
      <c r="B157">
        <f>IF(NOT(우수테스터!J183="등록자"),우수테스터!J183,0)</f>
        <v>0</v>
      </c>
      <c r="C157">
        <f>IF(NOT(우수테스터!J183="등록자"),우수테스터!I183,0)</f>
        <v>0</v>
      </c>
      <c r="D157" t="str">
        <f t="shared" si="11"/>
        <v/>
      </c>
      <c r="H157" t="e" cm="1">
        <f t="array" ref="H157">_xlfn.SWITCH(F157,"S",10,"A",3,"B",1)</f>
        <v>#N/A</v>
      </c>
      <c r="K157">
        <f t="shared" ca="1" si="12"/>
        <v>0</v>
      </c>
    </row>
    <row r="158" spans="2:11">
      <c r="B158" t="str">
        <f>IF(NOT(우수테스터!J184="등록자"),우수테스터!J184,0)</f>
        <v>cocoyaa</v>
      </c>
      <c r="C158" t="str">
        <f>IF(NOT(우수테스터!J184="등록자"),우수테스터!I184,0)</f>
        <v>A</v>
      </c>
      <c r="D158" t="str">
        <f t="shared" si="11"/>
        <v>cocoyaa</v>
      </c>
      <c r="H158" t="e" cm="1">
        <f t="array" ref="H158">_xlfn.SWITCH(F158,"S",10,"A",3,"B",1)</f>
        <v>#N/A</v>
      </c>
      <c r="K158">
        <f t="shared" ca="1" si="12"/>
        <v>0</v>
      </c>
    </row>
    <row r="159" spans="2:11">
      <c r="B159" t="str">
        <f>IF(NOT(우수테스터!J185="등록자"),우수테스터!J185,0)</f>
        <v>rlaghks1001</v>
      </c>
      <c r="C159" t="str">
        <f>IF(NOT(우수테스터!J185="등록자"),우수테스터!I185,0)</f>
        <v>A</v>
      </c>
      <c r="D159" t="str">
        <f t="shared" si="11"/>
        <v>rlaghks1001</v>
      </c>
      <c r="H159" t="e" cm="1">
        <f t="array" ref="H159">_xlfn.SWITCH(F159,"S",10,"A",3,"B",1)</f>
        <v>#N/A</v>
      </c>
      <c r="K159">
        <f t="shared" ca="1" si="12"/>
        <v>0</v>
      </c>
    </row>
    <row r="160" spans="2:11">
      <c r="B160" t="str">
        <f>IF(NOT(우수테스터!J186="등록자"),우수테스터!J186,0)</f>
        <v>cocoyaa</v>
      </c>
      <c r="C160" t="str">
        <f>IF(NOT(우수테스터!J186="등록자"),우수테스터!I186,0)</f>
        <v>A</v>
      </c>
      <c r="D160" t="str">
        <f t="shared" si="11"/>
        <v>cocoyaa</v>
      </c>
      <c r="H160" t="e" cm="1">
        <f t="array" ref="H160">_xlfn.SWITCH(F160,"S",10,"A",3,"B",1)</f>
        <v>#N/A</v>
      </c>
      <c r="K160">
        <f t="shared" ca="1" si="12"/>
        <v>0</v>
      </c>
    </row>
    <row r="161" spans="2:11">
      <c r="B161">
        <f>IF(NOT(우수테스터!J187="등록자"),우수테스터!J187,0)</f>
        <v>0</v>
      </c>
      <c r="C161">
        <f>IF(NOT(우수테스터!J187="등록자"),우수테스터!I187,0)</f>
        <v>0</v>
      </c>
      <c r="D161" t="str">
        <f t="shared" si="11"/>
        <v/>
      </c>
      <c r="H161" t="e" cm="1">
        <f t="array" ref="H161">_xlfn.SWITCH(F161,"S",10,"A",3,"B",1)</f>
        <v>#N/A</v>
      </c>
      <c r="K161">
        <f t="shared" ca="1" si="12"/>
        <v>0</v>
      </c>
    </row>
    <row r="162" spans="2:11">
      <c r="B162">
        <f>IF(NOT(우수테스터!J188="등록자"),우수테스터!J188,0)</f>
        <v>0</v>
      </c>
      <c r="C162">
        <f>IF(NOT(우수테스터!J188="등록자"),우수테스터!I188,0)</f>
        <v>0</v>
      </c>
      <c r="D162" t="str">
        <f t="shared" si="11"/>
        <v/>
      </c>
      <c r="H162" t="e" cm="1">
        <f t="array" ref="H162">_xlfn.SWITCH(F162,"S",10,"A",3,"B",1)</f>
        <v>#N/A</v>
      </c>
      <c r="K162">
        <f t="shared" ca="1" si="12"/>
        <v>0</v>
      </c>
    </row>
    <row r="163" spans="2:11">
      <c r="B163">
        <f>IF(NOT(우수테스터!J189="등록자"),우수테스터!J189,0)</f>
        <v>0</v>
      </c>
      <c r="C163">
        <f>IF(NOT(우수테스터!J189="등록자"),우수테스터!I189,0)</f>
        <v>0</v>
      </c>
      <c r="D163" t="str">
        <f t="shared" si="11"/>
        <v/>
      </c>
      <c r="H163" t="e" cm="1">
        <f t="array" ref="H163">_xlfn.SWITCH(F163,"S",10,"A",3,"B",1)</f>
        <v>#N/A</v>
      </c>
      <c r="K163">
        <f t="shared" ca="1" si="12"/>
        <v>0</v>
      </c>
    </row>
    <row r="164" spans="2:11">
      <c r="B164" t="str">
        <f>IF(NOT(우수테스터!J190="등록자"),우수테스터!J190,0)</f>
        <v>ksr980321</v>
      </c>
      <c r="C164" t="str">
        <f>IF(NOT(우수테스터!J190="등록자"),우수테스터!I190,0)</f>
        <v>B</v>
      </c>
      <c r="D164" t="str">
        <f t="shared" si="11"/>
        <v>ksr980321</v>
      </c>
      <c r="H164" t="e" cm="1">
        <f t="array" ref="H164">_xlfn.SWITCH(F164,"S",10,"A",3,"B",1)</f>
        <v>#N/A</v>
      </c>
      <c r="K164">
        <f t="shared" ca="1" si="12"/>
        <v>0</v>
      </c>
    </row>
    <row r="165" spans="2:11">
      <c r="B165" t="str">
        <f>IF(NOT(우수테스터!J191="등록자"),우수테스터!J191,0)</f>
        <v>iov4</v>
      </c>
      <c r="C165" t="str">
        <f>IF(NOT(우수테스터!J191="등록자"),우수테스터!I191,0)</f>
        <v>B</v>
      </c>
      <c r="D165" t="str">
        <f t="shared" si="11"/>
        <v>iov4</v>
      </c>
      <c r="H165" t="e" cm="1">
        <f t="array" ref="H165">_xlfn.SWITCH(F165,"S",10,"A",3,"B",1)</f>
        <v>#N/A</v>
      </c>
      <c r="K165">
        <f t="shared" ca="1" si="12"/>
        <v>0</v>
      </c>
    </row>
    <row r="166" spans="2:11">
      <c r="B166">
        <f>IF(NOT(우수테스터!J192="등록자"),우수테스터!J192,0)</f>
        <v>0</v>
      </c>
      <c r="C166">
        <f>IF(NOT(우수테스터!J192="등록자"),우수테스터!I192,0)</f>
        <v>0</v>
      </c>
      <c r="D166" t="str">
        <f t="shared" si="11"/>
        <v/>
      </c>
      <c r="H166" t="e" cm="1">
        <f t="array" ref="H166">_xlfn.SWITCH(F166,"S",10,"A",3,"B",1)</f>
        <v>#N/A</v>
      </c>
      <c r="K166">
        <f t="shared" ca="1" si="12"/>
        <v>0</v>
      </c>
    </row>
    <row r="167" spans="2:11">
      <c r="B167">
        <f>IF(NOT(우수테스터!J193="등록자"),우수테스터!J193,0)</f>
        <v>0</v>
      </c>
      <c r="C167">
        <f>IF(NOT(우수테스터!J193="등록자"),우수테스터!I193,0)</f>
        <v>0</v>
      </c>
      <c r="D167" t="str">
        <f t="shared" si="11"/>
        <v/>
      </c>
      <c r="H167" t="e" cm="1">
        <f t="array" ref="H167">_xlfn.SWITCH(F167,"S",10,"A",3,"B",1)</f>
        <v>#N/A</v>
      </c>
      <c r="K167">
        <f t="shared" ca="1" si="12"/>
        <v>0</v>
      </c>
    </row>
    <row r="168" spans="2:11">
      <c r="B168">
        <f>IF(NOT(우수테스터!J194="등록자"),우수테스터!J194,0)</f>
        <v>0</v>
      </c>
      <c r="C168">
        <f>IF(NOT(우수테스터!J194="등록자"),우수테스터!I194,0)</f>
        <v>0</v>
      </c>
      <c r="D168" t="str">
        <f t="shared" si="11"/>
        <v/>
      </c>
      <c r="H168" t="e" cm="1">
        <f t="array" ref="H168">_xlfn.SWITCH(F168,"S",10,"A",3,"B",1)</f>
        <v>#N/A</v>
      </c>
      <c r="K168">
        <f t="shared" ca="1" si="12"/>
        <v>0</v>
      </c>
    </row>
    <row r="169" spans="2:11">
      <c r="B169" t="str">
        <f>IF(NOT(우수테스터!J195="등록자"),우수테스터!J195,0)</f>
        <v>sksh1017@empal.com</v>
      </c>
      <c r="C169" t="str">
        <f>IF(NOT(우수테스터!J195="등록자"),우수테스터!I195,0)</f>
        <v>B</v>
      </c>
      <c r="D169" t="str">
        <f t="shared" si="11"/>
        <v>sksh1017@empal.com</v>
      </c>
      <c r="H169" t="e" cm="1">
        <f t="array" ref="H169">_xlfn.SWITCH(F169,"S",10,"A",3,"B",1)</f>
        <v>#N/A</v>
      </c>
      <c r="K169">
        <f t="shared" ca="1" si="12"/>
        <v>0</v>
      </c>
    </row>
    <row r="170" spans="2:11">
      <c r="B170" t="str">
        <f>IF(NOT(우수테스터!J196="등록자"),우수테스터!J196,0)</f>
        <v>yklan@naver.com</v>
      </c>
      <c r="C170" t="str">
        <f>IF(NOT(우수테스터!J196="등록자"),우수테스터!I196,0)</f>
        <v>B</v>
      </c>
      <c r="D170" t="str">
        <f t="shared" si="11"/>
        <v>yklan@naver.com</v>
      </c>
      <c r="H170" t="e" cm="1">
        <f t="array" ref="H170">_xlfn.SWITCH(F170,"S",10,"A",3,"B",1)</f>
        <v>#N/A</v>
      </c>
      <c r="K170">
        <f t="shared" ca="1" si="12"/>
        <v>0</v>
      </c>
    </row>
    <row r="171" spans="2:11">
      <c r="B171" t="str">
        <f>IF(NOT(우수테스터!J197="등록자"),우수테스터!J197,0)</f>
        <v>ko11206ez4398</v>
      </c>
      <c r="C171" t="str">
        <f>IF(NOT(우수테스터!J197="등록자"),우수테스터!I197,0)</f>
        <v>B</v>
      </c>
      <c r="D171" t="str">
        <f t="shared" si="11"/>
        <v>ko11206ez4398</v>
      </c>
      <c r="H171" t="e" cm="1">
        <f t="array" ref="H171">_xlfn.SWITCH(F171,"S",10,"A",3,"B",1)</f>
        <v>#N/A</v>
      </c>
      <c r="K171">
        <f t="shared" ca="1" si="12"/>
        <v>0</v>
      </c>
    </row>
    <row r="172" spans="2:11">
      <c r="B172">
        <f>IF(NOT(우수테스터!J198="등록자"),우수테스터!J198,0)</f>
        <v>0</v>
      </c>
      <c r="C172">
        <f>IF(NOT(우수테스터!J198="등록자"),우수테스터!I198,0)</f>
        <v>0</v>
      </c>
      <c r="D172" t="str">
        <f t="shared" si="11"/>
        <v/>
      </c>
      <c r="H172" t="e" cm="1">
        <f t="array" ref="H172">_xlfn.SWITCH(F172,"S",10,"A",3,"B",1)</f>
        <v>#N/A</v>
      </c>
      <c r="K172">
        <f t="shared" ca="1" si="12"/>
        <v>0</v>
      </c>
    </row>
    <row r="173" spans="2:11">
      <c r="B173">
        <f>IF(NOT(우수테스터!J199="등록자"),우수테스터!J199,0)</f>
        <v>0</v>
      </c>
      <c r="C173">
        <f>IF(NOT(우수테스터!J199="등록자"),우수테스터!I199,0)</f>
        <v>0</v>
      </c>
      <c r="D173" t="str">
        <f t="shared" si="11"/>
        <v/>
      </c>
      <c r="H173" t="e" cm="1">
        <f t="array" ref="H173">_xlfn.SWITCH(F173,"S",10,"A",3,"B",1)</f>
        <v>#N/A</v>
      </c>
      <c r="K173">
        <f t="shared" ca="1" si="12"/>
        <v>0</v>
      </c>
    </row>
    <row r="174" spans="2:11">
      <c r="B174">
        <f>IF(NOT(우수테스터!J200="등록자"),우수테스터!J200,0)</f>
        <v>0</v>
      </c>
      <c r="C174">
        <f>IF(NOT(우수테스터!J200="등록자"),우수테스터!I200,0)</f>
        <v>0</v>
      </c>
      <c r="D174" t="str">
        <f t="shared" si="11"/>
        <v/>
      </c>
      <c r="H174" t="e" cm="1">
        <f t="array" ref="H174">_xlfn.SWITCH(F174,"S",10,"A",3,"B",1)</f>
        <v>#N/A</v>
      </c>
      <c r="K174">
        <f t="shared" ca="1" si="12"/>
        <v>0</v>
      </c>
    </row>
    <row r="175" spans="2:11">
      <c r="B175">
        <f>IF(NOT(우수테스터!J201="등록자"),우수테스터!J201,0)</f>
        <v>0</v>
      </c>
      <c r="C175">
        <f>IF(NOT(우수테스터!J201="등록자"),우수테스터!I201,0)</f>
        <v>0</v>
      </c>
      <c r="D175" t="str">
        <f t="shared" si="11"/>
        <v/>
      </c>
      <c r="H175" t="e" cm="1">
        <f t="array" ref="H175">_xlfn.SWITCH(F175,"S",10,"A",3,"B",1)</f>
        <v>#N/A</v>
      </c>
      <c r="K175">
        <f t="shared" ca="1" si="12"/>
        <v>0</v>
      </c>
    </row>
    <row r="176" spans="2:11">
      <c r="B176" t="str">
        <f>IF(NOT(우수테스터!J202="등록자"),우수테스터!J202,0)</f>
        <v>ikaroshoho</v>
      </c>
      <c r="C176" t="str">
        <f>IF(NOT(우수테스터!J202="등록자"),우수테스터!I202,0)</f>
        <v>B</v>
      </c>
      <c r="D176" t="str">
        <f t="shared" si="11"/>
        <v>ikaroshoho</v>
      </c>
      <c r="H176" t="e" cm="1">
        <f t="array" ref="H176">_xlfn.SWITCH(F176,"S",10,"A",3,"B",1)</f>
        <v>#N/A</v>
      </c>
      <c r="K176">
        <f t="shared" ca="1" si="12"/>
        <v>0</v>
      </c>
    </row>
    <row r="177" spans="2:11">
      <c r="B177" t="str">
        <f>IF(NOT(우수테스터!J203="등록자"),우수테스터!J203,0)</f>
        <v>kia_lotto@naver.com</v>
      </c>
      <c r="C177" t="str">
        <f>IF(NOT(우수테스터!J203="등록자"),우수테스터!I203,0)</f>
        <v>B</v>
      </c>
      <c r="D177" t="str">
        <f t="shared" si="11"/>
        <v>kia_lotto@naver.com</v>
      </c>
      <c r="H177" t="e" cm="1">
        <f t="array" ref="H177">_xlfn.SWITCH(F177,"S",10,"A",3,"B",1)</f>
        <v>#N/A</v>
      </c>
      <c r="K177">
        <f t="shared" ca="1" si="12"/>
        <v>0</v>
      </c>
    </row>
    <row r="178" spans="2:11">
      <c r="B178" t="str">
        <f>IF(NOT(우수테스터!J204="등록자"),우수테스터!J204,0)</f>
        <v>kia_lotto@naver.com</v>
      </c>
      <c r="C178" t="str">
        <f>IF(NOT(우수테스터!J204="등록자"),우수테스터!I204,0)</f>
        <v>B</v>
      </c>
      <c r="D178" t="str">
        <f t="shared" si="11"/>
        <v>kia_lotto@naver.com</v>
      </c>
      <c r="H178" t="e" cm="1">
        <f t="array" ref="H178">_xlfn.SWITCH(F178,"S",10,"A",3,"B",1)</f>
        <v>#N/A</v>
      </c>
      <c r="K178">
        <f t="shared" ca="1" si="12"/>
        <v>0</v>
      </c>
    </row>
    <row r="179" spans="2:11">
      <c r="B179" t="str">
        <f>IF(NOT(우수테스터!J205="등록자"),우수테스터!J205,0)</f>
        <v>kia_lotto@naver.com</v>
      </c>
      <c r="C179" t="str">
        <f>IF(NOT(우수테스터!J205="등록자"),우수테스터!I205,0)</f>
        <v>B</v>
      </c>
      <c r="D179" t="str">
        <f t="shared" si="11"/>
        <v>kia_lotto@naver.com</v>
      </c>
      <c r="H179" t="e" cm="1">
        <f t="array" ref="H179">_xlfn.SWITCH(F179,"S",10,"A",3,"B",1)</f>
        <v>#N/A</v>
      </c>
      <c r="K179">
        <f t="shared" ca="1" si="12"/>
        <v>0</v>
      </c>
    </row>
    <row r="180" spans="2:11">
      <c r="B180" t="str">
        <f>IF(NOT(우수테스터!J206="등록자"),우수테스터!J206,0)</f>
        <v>shutdown10</v>
      </c>
      <c r="C180" t="str">
        <f>IF(NOT(우수테스터!J206="등록자"),우수테스터!I206,0)</f>
        <v>B</v>
      </c>
      <c r="D180" t="str">
        <f t="shared" si="11"/>
        <v>shutdown10</v>
      </c>
      <c r="H180" t="e" cm="1">
        <f t="array" ref="H180">_xlfn.SWITCH(F180,"S",10,"A",3,"B",1)</f>
        <v>#N/A</v>
      </c>
      <c r="K180">
        <f t="shared" ca="1" si="12"/>
        <v>0</v>
      </c>
    </row>
    <row r="181" spans="2:11">
      <c r="B181" t="str">
        <f>IF(NOT(우수테스터!J207="등록자"),우수테스터!J207,0)</f>
        <v>yura496198</v>
      </c>
      <c r="C181" t="str">
        <f>IF(NOT(우수테스터!J207="등록자"),우수테스터!I207,0)</f>
        <v>B</v>
      </c>
      <c r="D181" t="str">
        <f t="shared" si="11"/>
        <v>yura496198</v>
      </c>
      <c r="H181" t="e" cm="1">
        <f t="array" ref="H181">_xlfn.SWITCH(F181,"S",10,"A",3,"B",1)</f>
        <v>#N/A</v>
      </c>
      <c r="K181">
        <f t="shared" ca="1" si="12"/>
        <v>0</v>
      </c>
    </row>
    <row r="182" spans="2:11">
      <c r="B182" t="str">
        <f>IF(NOT(우수테스터!J208="등록자"),우수테스터!J208,0)</f>
        <v>ksr980321</v>
      </c>
      <c r="C182" t="str">
        <f>IF(NOT(우수테스터!J208="등록자"),우수테스터!I208,0)</f>
        <v>B</v>
      </c>
      <c r="D182" t="str">
        <f t="shared" si="11"/>
        <v>ksr980321</v>
      </c>
      <c r="H182" t="e" cm="1">
        <f t="array" ref="H182">_xlfn.SWITCH(F182,"S",10,"A",3,"B",1)</f>
        <v>#N/A</v>
      </c>
      <c r="K182">
        <f t="shared" ca="1" si="12"/>
        <v>0</v>
      </c>
    </row>
    <row r="183" spans="2:11">
      <c r="B183" t="str">
        <f>IF(NOT(우수테스터!J209="등록자"),우수테스터!J209,0)</f>
        <v>lapika</v>
      </c>
      <c r="C183" t="str">
        <f>IF(NOT(우수테스터!J209="등록자"),우수테스터!I209,0)</f>
        <v>B</v>
      </c>
      <c r="D183" t="str">
        <f t="shared" si="11"/>
        <v>lapika</v>
      </c>
      <c r="H183" t="e" cm="1">
        <f t="array" ref="H183">_xlfn.SWITCH(F183,"S",10,"A",3,"B",1)</f>
        <v>#N/A</v>
      </c>
      <c r="K183">
        <f t="shared" ca="1" si="12"/>
        <v>0</v>
      </c>
    </row>
    <row r="184" spans="2:11">
      <c r="B184" t="str">
        <f>IF(NOT(우수테스터!J210="등록자"),우수테스터!J210,0)</f>
        <v>defasft</v>
      </c>
      <c r="C184" t="str">
        <f>IF(NOT(우수테스터!J210="등록자"),우수테스터!I210,0)</f>
        <v>B</v>
      </c>
      <c r="D184" t="str">
        <f t="shared" si="11"/>
        <v>defasft</v>
      </c>
      <c r="H184" t="e" cm="1">
        <f t="array" ref="H184">_xlfn.SWITCH(F184,"S",10,"A",3,"B",1)</f>
        <v>#N/A</v>
      </c>
      <c r="K184">
        <f t="shared" ca="1" si="12"/>
        <v>0</v>
      </c>
    </row>
    <row r="185" spans="2:11">
      <c r="B185" t="str">
        <f>IF(NOT(우수테스터!J211="등록자"),우수테스터!J211,0)</f>
        <v>defasft</v>
      </c>
      <c r="C185" t="str">
        <f>IF(NOT(우수테스터!J211="등록자"),우수테스터!I211,0)</f>
        <v>B</v>
      </c>
      <c r="D185" t="str">
        <f t="shared" si="11"/>
        <v>defasft</v>
      </c>
      <c r="H185" t="e" cm="1">
        <f t="array" ref="H185">_xlfn.SWITCH(F185,"S",10,"A",3,"B",1)</f>
        <v>#N/A</v>
      </c>
      <c r="K185">
        <f t="shared" ca="1" si="12"/>
        <v>0</v>
      </c>
    </row>
    <row r="186" spans="2:11">
      <c r="B186" t="str">
        <f>IF(NOT(우수테스터!J212="등록자"),우수테스터!J212,0)</f>
        <v>defasft</v>
      </c>
      <c r="C186" t="str">
        <f>IF(NOT(우수테스터!J212="등록자"),우수테스터!I212,0)</f>
        <v>B</v>
      </c>
      <c r="D186" t="str">
        <f t="shared" si="11"/>
        <v>defasft</v>
      </c>
      <c r="H186" t="e" cm="1">
        <f t="array" ref="H186">_xlfn.SWITCH(F186,"S",10,"A",3,"B",1)</f>
        <v>#N/A</v>
      </c>
      <c r="K186">
        <f t="shared" ca="1" si="12"/>
        <v>0</v>
      </c>
    </row>
    <row r="187" spans="2:11">
      <c r="B187" t="str">
        <f>IF(NOT(우수테스터!J213="등록자"),우수테스터!J213,0)</f>
        <v>defasft</v>
      </c>
      <c r="C187" t="str">
        <f>IF(NOT(우수테스터!J213="등록자"),우수테스터!I213,0)</f>
        <v>B</v>
      </c>
      <c r="D187" t="str">
        <f t="shared" si="11"/>
        <v>defasft</v>
      </c>
      <c r="H187" t="e" cm="1">
        <f t="array" ref="H187">_xlfn.SWITCH(F187,"S",10,"A",3,"B",1)</f>
        <v>#N/A</v>
      </c>
      <c r="K187">
        <f t="shared" ca="1" si="12"/>
        <v>0</v>
      </c>
    </row>
    <row r="188" spans="2:11">
      <c r="B188" t="str">
        <f>IF(NOT(우수테스터!J214="등록자"),우수테스터!J214,0)</f>
        <v>defasft</v>
      </c>
      <c r="C188" t="str">
        <f>IF(NOT(우수테스터!J214="등록자"),우수테스터!I214,0)</f>
        <v>B</v>
      </c>
      <c r="D188" t="str">
        <f t="shared" si="11"/>
        <v>defasft</v>
      </c>
      <c r="H188" t="e" cm="1">
        <f t="array" ref="H188">_xlfn.SWITCH(F188,"S",10,"A",3,"B",1)</f>
        <v>#N/A</v>
      </c>
      <c r="K188">
        <f t="shared" ca="1" si="12"/>
        <v>0</v>
      </c>
    </row>
    <row r="189" spans="2:11">
      <c r="B189" t="str">
        <f>IF(NOT(우수테스터!J215="등록자"),우수테스터!J215,0)</f>
        <v>defasft</v>
      </c>
      <c r="C189" t="str">
        <f>IF(NOT(우수테스터!J215="등록자"),우수테스터!I215,0)</f>
        <v>B</v>
      </c>
      <c r="D189" t="str">
        <f t="shared" si="11"/>
        <v>defasft</v>
      </c>
      <c r="H189" t="e" cm="1">
        <f t="array" ref="H189">_xlfn.SWITCH(F189,"S",10,"A",3,"B",1)</f>
        <v>#N/A</v>
      </c>
      <c r="K189">
        <f t="shared" ca="1" si="12"/>
        <v>0</v>
      </c>
    </row>
    <row r="190" spans="2:11">
      <c r="B190" t="str">
        <f>IF(NOT(우수테스터!J216="등록자"),우수테스터!J216,0)</f>
        <v>defasft</v>
      </c>
      <c r="C190" t="str">
        <f>IF(NOT(우수테스터!J216="등록자"),우수테스터!I216,0)</f>
        <v>B</v>
      </c>
      <c r="D190" t="str">
        <f t="shared" si="11"/>
        <v>defasft</v>
      </c>
      <c r="H190" t="e" cm="1">
        <f t="array" ref="H190">_xlfn.SWITCH(F190,"S",10,"A",3,"B",1)</f>
        <v>#N/A</v>
      </c>
      <c r="K190">
        <f t="shared" ca="1" si="12"/>
        <v>0</v>
      </c>
    </row>
    <row r="191" spans="2:11">
      <c r="B191" t="str">
        <f>IF(NOT(우수테스터!J217="등록자"),우수테스터!J217,0)</f>
        <v>defasft</v>
      </c>
      <c r="C191" t="str">
        <f>IF(NOT(우수테스터!J217="등록자"),우수테스터!I217,0)</f>
        <v>B</v>
      </c>
      <c r="D191" t="str">
        <f t="shared" si="11"/>
        <v>defasft</v>
      </c>
      <c r="H191" t="e" cm="1">
        <f t="array" ref="H191">_xlfn.SWITCH(F191,"S",10,"A",3,"B",1)</f>
        <v>#N/A</v>
      </c>
      <c r="K191">
        <f t="shared" ca="1" si="12"/>
        <v>0</v>
      </c>
    </row>
    <row r="192" spans="2:11">
      <c r="B192" t="str">
        <f>IF(NOT(우수테스터!J218="등록자"),우수테스터!J218,0)</f>
        <v>defasft</v>
      </c>
      <c r="C192" t="str">
        <f>IF(NOT(우수테스터!J218="등록자"),우수테스터!I218,0)</f>
        <v>B</v>
      </c>
      <c r="D192" t="str">
        <f t="shared" si="11"/>
        <v>defasft</v>
      </c>
      <c r="H192" t="e" cm="1">
        <f t="array" ref="H192">_xlfn.SWITCH(F192,"S",10,"A",3,"B",1)</f>
        <v>#N/A</v>
      </c>
      <c r="K192">
        <f t="shared" ca="1" si="12"/>
        <v>0</v>
      </c>
    </row>
    <row r="193" spans="2:11">
      <c r="B193" t="str">
        <f>IF(NOT(우수테스터!J219="등록자"),우수테스터!J219,0)</f>
        <v>taehyunseol@naver.com</v>
      </c>
      <c r="C193" t="str">
        <f>IF(NOT(우수테스터!J219="등록자"),우수테스터!I219,0)</f>
        <v>B</v>
      </c>
      <c r="D193" t="str">
        <f t="shared" si="11"/>
        <v>taehyunseol@naver.com</v>
      </c>
      <c r="H193" t="e" cm="1">
        <f t="array" ref="H193">_xlfn.SWITCH(F193,"S",10,"A",3,"B",1)</f>
        <v>#N/A</v>
      </c>
      <c r="K193">
        <f t="shared" ca="1" si="12"/>
        <v>0</v>
      </c>
    </row>
    <row r="194" spans="2:11">
      <c r="B194" t="str">
        <f>IF(NOT(우수테스터!J220="등록자"),우수테스터!J220,0)</f>
        <v>rlawjddns982@naver.com</v>
      </c>
      <c r="C194" t="str">
        <f>IF(NOT(우수테스터!J220="등록자"),우수테스터!I220,0)</f>
        <v>B</v>
      </c>
      <c r="D194" t="str">
        <f t="shared" ref="D194:D257" si="13">IF(OR(C194="S",C194="A",C194="B"),B194,"")</f>
        <v>rlawjddns982@naver.com</v>
      </c>
      <c r="H194" t="e" cm="1">
        <f t="array" ref="H194">_xlfn.SWITCH(F194,"S",10,"A",3,"B",1)</f>
        <v>#N/A</v>
      </c>
      <c r="K194">
        <f t="shared" ca="1" si="12"/>
        <v>0</v>
      </c>
    </row>
    <row r="195" spans="2:11">
      <c r="B195" t="str">
        <f>IF(NOT(우수테스터!J221="등록자"),우수테스터!J221,0)</f>
        <v>osw0012aa</v>
      </c>
      <c r="C195" t="str">
        <f>IF(NOT(우수테스터!J221="등록자"),우수테스터!I221,0)</f>
        <v>B</v>
      </c>
      <c r="D195" t="str">
        <f t="shared" si="13"/>
        <v>osw0012aa</v>
      </c>
      <c r="H195" t="e" cm="1">
        <f t="array" ref="H195">_xlfn.SWITCH(F195,"S",10,"A",3,"B",1)</f>
        <v>#N/A</v>
      </c>
      <c r="K195">
        <f t="shared" ref="K195:K258" ca="1" si="14">SUMIF(G:H,G195,H:H)</f>
        <v>0</v>
      </c>
    </row>
    <row r="196" spans="2:11">
      <c r="B196" t="str">
        <f>IF(NOT(우수테스터!J222="등록자"),우수테스터!J222,0)</f>
        <v>iov4</v>
      </c>
      <c r="C196" t="str">
        <f>IF(NOT(우수테스터!J222="등록자"),우수테스터!I222,0)</f>
        <v>B</v>
      </c>
      <c r="D196" t="str">
        <f t="shared" si="13"/>
        <v>iov4</v>
      </c>
      <c r="H196" t="e" cm="1">
        <f t="array" ref="H196">_xlfn.SWITCH(F196,"S",10,"A",3,"B",1)</f>
        <v>#N/A</v>
      </c>
      <c r="K196">
        <f t="shared" ca="1" si="14"/>
        <v>0</v>
      </c>
    </row>
    <row r="197" spans="2:11">
      <c r="B197" t="str">
        <f>IF(NOT(우수테스터!J223="등록자"),우수테스터!J223,0)</f>
        <v>defasft</v>
      </c>
      <c r="C197" t="str">
        <f>IF(NOT(우수테스터!J223="등록자"),우수테스터!I223,0)</f>
        <v>B</v>
      </c>
      <c r="D197" t="str">
        <f t="shared" si="13"/>
        <v>defasft</v>
      </c>
      <c r="H197" t="e" cm="1">
        <f t="array" ref="H197">_xlfn.SWITCH(F197,"S",10,"A",3,"B",1)</f>
        <v>#N/A</v>
      </c>
      <c r="K197">
        <f t="shared" ca="1" si="14"/>
        <v>0</v>
      </c>
    </row>
    <row r="198" spans="2:11">
      <c r="B198" t="str">
        <f>IF(NOT(우수테스터!J224="등록자"),우수테스터!J224,0)</f>
        <v>defasft</v>
      </c>
      <c r="C198" t="str">
        <f>IF(NOT(우수테스터!J224="등록자"),우수테스터!I224,0)</f>
        <v>B</v>
      </c>
      <c r="D198" t="str">
        <f t="shared" si="13"/>
        <v>defasft</v>
      </c>
      <c r="H198" t="e" cm="1">
        <f t="array" ref="H198">_xlfn.SWITCH(F198,"S",10,"A",3,"B",1)</f>
        <v>#N/A</v>
      </c>
      <c r="K198">
        <f t="shared" ca="1" si="14"/>
        <v>0</v>
      </c>
    </row>
    <row r="199" spans="2:11">
      <c r="B199" t="str">
        <f>IF(NOT(우수테스터!J225="등록자"),우수테스터!J225,0)</f>
        <v>defasft</v>
      </c>
      <c r="C199" t="str">
        <f>IF(NOT(우수테스터!J225="등록자"),우수테스터!I225,0)</f>
        <v>B</v>
      </c>
      <c r="D199" t="str">
        <f t="shared" si="13"/>
        <v>defasft</v>
      </c>
      <c r="H199" t="e" cm="1">
        <f t="array" ref="H199">_xlfn.SWITCH(F199,"S",10,"A",3,"B",1)</f>
        <v>#N/A</v>
      </c>
      <c r="K199">
        <f t="shared" ca="1" si="14"/>
        <v>0</v>
      </c>
    </row>
    <row r="200" spans="2:11">
      <c r="B200" t="str">
        <f>IF(NOT(우수테스터!J226="등록자"),우수테스터!J226,0)</f>
        <v>kyj95429</v>
      </c>
      <c r="C200" t="str">
        <f>IF(NOT(우수테스터!J226="등록자"),우수테스터!I226,0)</f>
        <v>B</v>
      </c>
      <c r="D200" t="str">
        <f t="shared" si="13"/>
        <v>kyj95429</v>
      </c>
      <c r="H200" t="e" cm="1">
        <f t="array" ref="H200">_xlfn.SWITCH(F200,"S",10,"A",3,"B",1)</f>
        <v>#N/A</v>
      </c>
      <c r="K200">
        <f t="shared" ca="1" si="14"/>
        <v>0</v>
      </c>
    </row>
    <row r="201" spans="2:11">
      <c r="B201" t="str">
        <f>IF(NOT(우수테스터!J227="등록자"),우수테스터!J227,0)</f>
        <v>defasft</v>
      </c>
      <c r="C201" t="str">
        <f>IF(NOT(우수테스터!J227="등록자"),우수테스터!I227,0)</f>
        <v>B</v>
      </c>
      <c r="D201" t="str">
        <f t="shared" si="13"/>
        <v>defasft</v>
      </c>
      <c r="H201" t="e" cm="1">
        <f t="array" ref="H201">_xlfn.SWITCH(F201,"S",10,"A",3,"B",1)</f>
        <v>#N/A</v>
      </c>
      <c r="K201">
        <f t="shared" ca="1" si="14"/>
        <v>0</v>
      </c>
    </row>
    <row r="202" spans="2:11">
      <c r="B202" t="str">
        <f>IF(NOT(우수테스터!J228="등록자"),우수테스터!J228,0)</f>
        <v>defasft</v>
      </c>
      <c r="C202" t="str">
        <f>IF(NOT(우수테스터!J228="등록자"),우수테스터!I228,0)</f>
        <v>B</v>
      </c>
      <c r="D202" t="str">
        <f t="shared" si="13"/>
        <v>defasft</v>
      </c>
      <c r="H202" t="e" cm="1">
        <f t="array" ref="H202">_xlfn.SWITCH(F202,"S",10,"A",3,"B",1)</f>
        <v>#N/A</v>
      </c>
      <c r="K202">
        <f t="shared" ca="1" si="14"/>
        <v>0</v>
      </c>
    </row>
    <row r="203" spans="2:11">
      <c r="B203" t="str">
        <f>IF(NOT(우수테스터!J229="등록자"),우수테스터!J229,0)</f>
        <v>lhk06031</v>
      </c>
      <c r="C203" t="str">
        <f>IF(NOT(우수테스터!J229="등록자"),우수테스터!I229,0)</f>
        <v>B</v>
      </c>
      <c r="D203" t="str">
        <f t="shared" si="13"/>
        <v>lhk06031</v>
      </c>
      <c r="H203" t="e" cm="1">
        <f t="array" ref="H203">_xlfn.SWITCH(F203,"S",10,"A",3,"B",1)</f>
        <v>#N/A</v>
      </c>
      <c r="K203">
        <f t="shared" ca="1" si="14"/>
        <v>0</v>
      </c>
    </row>
    <row r="204" spans="2:11">
      <c r="B204" t="str">
        <f>IF(NOT(우수테스터!J230="등록자"),우수테스터!J230,0)</f>
        <v>lhk06031</v>
      </c>
      <c r="C204" t="str">
        <f>IF(NOT(우수테스터!J230="등록자"),우수테스터!I230,0)</f>
        <v>B</v>
      </c>
      <c r="D204" t="str">
        <f t="shared" si="13"/>
        <v>lhk06031</v>
      </c>
      <c r="H204" t="e" cm="1">
        <f t="array" ref="H204">_xlfn.SWITCH(F204,"S",10,"A",3,"B",1)</f>
        <v>#N/A</v>
      </c>
      <c r="K204">
        <f t="shared" ca="1" si="14"/>
        <v>0</v>
      </c>
    </row>
    <row r="205" spans="2:11">
      <c r="B205" t="str">
        <f>IF(NOT(우수테스터!J231="등록자"),우수테스터!J231,0)</f>
        <v>yawool24</v>
      </c>
      <c r="C205" t="str">
        <f>IF(NOT(우수테스터!J231="등록자"),우수테스터!I231,0)</f>
        <v>B</v>
      </c>
      <c r="D205" t="str">
        <f t="shared" si="13"/>
        <v>yawool24</v>
      </c>
      <c r="H205" t="e" cm="1">
        <f t="array" ref="H205">_xlfn.SWITCH(F205,"S",10,"A",3,"B",1)</f>
        <v>#N/A</v>
      </c>
      <c r="K205">
        <f t="shared" ca="1" si="14"/>
        <v>0</v>
      </c>
    </row>
    <row r="206" spans="2:11">
      <c r="B206" t="str">
        <f>IF(NOT(우수테스터!J232="등록자"),우수테스터!J232,0)</f>
        <v>muni7265</v>
      </c>
      <c r="C206" t="str">
        <f>IF(NOT(우수테스터!J232="등록자"),우수테스터!I232,0)</f>
        <v>B</v>
      </c>
      <c r="D206" t="str">
        <f t="shared" si="13"/>
        <v>muni7265</v>
      </c>
      <c r="H206" t="e" cm="1">
        <f t="array" ref="H206">_xlfn.SWITCH(F206,"S",10,"A",3,"B",1)</f>
        <v>#N/A</v>
      </c>
      <c r="K206">
        <f t="shared" ca="1" si="14"/>
        <v>0</v>
      </c>
    </row>
    <row r="207" spans="2:11">
      <c r="B207" t="str">
        <f>IF(NOT(우수테스터!J233="등록자"),우수테스터!J233,0)</f>
        <v>astro4913</v>
      </c>
      <c r="C207" t="str">
        <f>IF(NOT(우수테스터!J233="등록자"),우수테스터!I233,0)</f>
        <v>B</v>
      </c>
      <c r="D207" t="str">
        <f t="shared" si="13"/>
        <v>astro4913</v>
      </c>
      <c r="H207" t="e" cm="1">
        <f t="array" ref="H207">_xlfn.SWITCH(F207,"S",10,"A",3,"B",1)</f>
        <v>#N/A</v>
      </c>
      <c r="K207">
        <f t="shared" ca="1" si="14"/>
        <v>0</v>
      </c>
    </row>
    <row r="208" spans="2:11">
      <c r="B208" t="str">
        <f>IF(NOT(우수테스터!J234="등록자"),우수테스터!J234,0)</f>
        <v>defasft</v>
      </c>
      <c r="C208" t="str">
        <f>IF(NOT(우수테스터!J234="등록자"),우수테스터!I234,0)</f>
        <v>B</v>
      </c>
      <c r="D208" t="str">
        <f t="shared" si="13"/>
        <v>defasft</v>
      </c>
      <c r="H208" t="e" cm="1">
        <f t="array" ref="H208">_xlfn.SWITCH(F208,"S",10,"A",3,"B",1)</f>
        <v>#N/A</v>
      </c>
      <c r="K208">
        <f t="shared" ca="1" si="14"/>
        <v>0</v>
      </c>
    </row>
    <row r="209" spans="2:11">
      <c r="B209" t="str">
        <f>IF(NOT(우수테스터!J235="등록자"),우수테스터!J235,0)</f>
        <v>defasft</v>
      </c>
      <c r="C209" t="str">
        <f>IF(NOT(우수테스터!J235="등록자"),우수테스터!I235,0)</f>
        <v>B</v>
      </c>
      <c r="D209" t="str">
        <f t="shared" si="13"/>
        <v>defasft</v>
      </c>
      <c r="H209" t="e" cm="1">
        <f t="array" ref="H209">_xlfn.SWITCH(F209,"S",10,"A",3,"B",1)</f>
        <v>#N/A</v>
      </c>
      <c r="K209">
        <f t="shared" ca="1" si="14"/>
        <v>0</v>
      </c>
    </row>
    <row r="210" spans="2:11">
      <c r="B210" t="str">
        <f>IF(NOT(우수테스터!J236="등록자"),우수테스터!J236,0)</f>
        <v>defasft</v>
      </c>
      <c r="C210" t="str">
        <f>IF(NOT(우수테스터!J236="등록자"),우수테스터!I236,0)</f>
        <v>B</v>
      </c>
      <c r="D210" t="str">
        <f t="shared" si="13"/>
        <v>defasft</v>
      </c>
      <c r="H210" t="e" cm="1">
        <f t="array" ref="H210">_xlfn.SWITCH(F210,"S",10,"A",3,"B",1)</f>
        <v>#N/A</v>
      </c>
      <c r="K210">
        <f t="shared" ca="1" si="14"/>
        <v>0</v>
      </c>
    </row>
    <row r="211" spans="2:11">
      <c r="B211" t="str">
        <f>IF(NOT(우수테스터!J237="등록자"),우수테스터!J237,0)</f>
        <v>defasft</v>
      </c>
      <c r="C211" t="str">
        <f>IF(NOT(우수테스터!J237="등록자"),우수테스터!I237,0)</f>
        <v>B</v>
      </c>
      <c r="D211" t="str">
        <f t="shared" si="13"/>
        <v>defasft</v>
      </c>
      <c r="H211" t="e" cm="1">
        <f t="array" ref="H211">_xlfn.SWITCH(F211,"S",10,"A",3,"B",1)</f>
        <v>#N/A</v>
      </c>
      <c r="K211">
        <f t="shared" ca="1" si="14"/>
        <v>0</v>
      </c>
    </row>
    <row r="212" spans="2:11">
      <c r="B212" t="str">
        <f>IF(NOT(우수테스터!J238="등록자"),우수테스터!J238,0)</f>
        <v>shuhu</v>
      </c>
      <c r="C212" t="str">
        <f>IF(NOT(우수테스터!J238="등록자"),우수테스터!I238,0)</f>
        <v>B</v>
      </c>
      <c r="D212" t="str">
        <f t="shared" si="13"/>
        <v>shuhu</v>
      </c>
      <c r="H212" t="e" cm="1">
        <f t="array" ref="H212">_xlfn.SWITCH(F212,"S",10,"A",3,"B",1)</f>
        <v>#N/A</v>
      </c>
      <c r="K212">
        <f t="shared" ca="1" si="14"/>
        <v>0</v>
      </c>
    </row>
    <row r="213" spans="2:11">
      <c r="B213" t="str">
        <f>IF(NOT(우수테스터!J239="등록자"),우수테스터!J239,0)</f>
        <v>defasft</v>
      </c>
      <c r="C213" t="str">
        <f>IF(NOT(우수테스터!J239="등록자"),우수테스터!I239,0)</f>
        <v>B</v>
      </c>
      <c r="D213" t="str">
        <f t="shared" si="13"/>
        <v>defasft</v>
      </c>
      <c r="H213" t="e" cm="1">
        <f t="array" ref="H213">_xlfn.SWITCH(F213,"S",10,"A",3,"B",1)</f>
        <v>#N/A</v>
      </c>
      <c r="K213">
        <f t="shared" ca="1" si="14"/>
        <v>0</v>
      </c>
    </row>
    <row r="214" spans="2:11">
      <c r="B214" t="str">
        <f>IF(NOT(우수테스터!J240="등록자"),우수테스터!J240,0)</f>
        <v>jingeo</v>
      </c>
      <c r="C214" t="str">
        <f>IF(NOT(우수테스터!J240="등록자"),우수테스터!I240,0)</f>
        <v>B</v>
      </c>
      <c r="D214" t="str">
        <f t="shared" si="13"/>
        <v>jingeo</v>
      </c>
      <c r="H214" t="e" cm="1">
        <f t="array" ref="H214">_xlfn.SWITCH(F214,"S",10,"A",3,"B",1)</f>
        <v>#N/A</v>
      </c>
      <c r="K214">
        <f t="shared" ca="1" si="14"/>
        <v>0</v>
      </c>
    </row>
    <row r="215" spans="2:11">
      <c r="B215" t="str">
        <f>IF(NOT(우수테스터!J241="등록자"),우수테스터!J241,0)</f>
        <v>defasft</v>
      </c>
      <c r="C215" t="str">
        <f>IF(NOT(우수테스터!J241="등록자"),우수테스터!I241,0)</f>
        <v>B</v>
      </c>
      <c r="D215" t="str">
        <f t="shared" si="13"/>
        <v>defasft</v>
      </c>
      <c r="H215" t="e" cm="1">
        <f t="array" ref="H215">_xlfn.SWITCH(F215,"S",10,"A",3,"B",1)</f>
        <v>#N/A</v>
      </c>
      <c r="K215">
        <f t="shared" ca="1" si="14"/>
        <v>0</v>
      </c>
    </row>
    <row r="216" spans="2:11">
      <c r="B216" t="str">
        <f>IF(NOT(우수테스터!J242="등록자"),우수테스터!J242,0)</f>
        <v>defasft</v>
      </c>
      <c r="C216" t="str">
        <f>IF(NOT(우수테스터!J242="등록자"),우수테스터!I242,0)</f>
        <v>B</v>
      </c>
      <c r="D216" t="str">
        <f t="shared" si="13"/>
        <v>defasft</v>
      </c>
      <c r="H216" t="e" cm="1">
        <f t="array" ref="H216">_xlfn.SWITCH(F216,"S",10,"A",3,"B",1)</f>
        <v>#N/A</v>
      </c>
      <c r="K216">
        <f t="shared" ca="1" si="14"/>
        <v>0</v>
      </c>
    </row>
    <row r="217" spans="2:11">
      <c r="B217" t="str">
        <f>IF(NOT(우수테스터!J243="등록자"),우수테스터!J243,0)</f>
        <v>defasft</v>
      </c>
      <c r="C217" t="str">
        <f>IF(NOT(우수테스터!J243="등록자"),우수테스터!I243,0)</f>
        <v>B</v>
      </c>
      <c r="D217" t="str">
        <f t="shared" si="13"/>
        <v>defasft</v>
      </c>
      <c r="H217" t="e" cm="1">
        <f t="array" ref="H217">_xlfn.SWITCH(F217,"S",10,"A",3,"B",1)</f>
        <v>#N/A</v>
      </c>
      <c r="K217">
        <f t="shared" ca="1" si="14"/>
        <v>0</v>
      </c>
    </row>
    <row r="218" spans="2:11">
      <c r="B218" t="str">
        <f>IF(NOT(우수테스터!J244="등록자"),우수테스터!J244,0)</f>
        <v>cyjvip</v>
      </c>
      <c r="C218" t="str">
        <f>IF(NOT(우수테스터!J244="등록자"),우수테스터!I244,0)</f>
        <v>B</v>
      </c>
      <c r="D218" t="str">
        <f t="shared" si="13"/>
        <v>cyjvip</v>
      </c>
      <c r="H218" t="e" cm="1">
        <f t="array" ref="H218">_xlfn.SWITCH(F218,"S",10,"A",3,"B",1)</f>
        <v>#N/A</v>
      </c>
      <c r="K218">
        <f t="shared" ca="1" si="14"/>
        <v>0</v>
      </c>
    </row>
    <row r="219" spans="2:11">
      <c r="B219" t="str">
        <f>IF(NOT(우수테스터!J245="등록자"),우수테스터!J245,0)</f>
        <v>defasft</v>
      </c>
      <c r="C219" t="str">
        <f>IF(NOT(우수테스터!J245="등록자"),우수테스터!I245,0)</f>
        <v>B</v>
      </c>
      <c r="D219" t="str">
        <f t="shared" si="13"/>
        <v>defasft</v>
      </c>
      <c r="H219" t="e" cm="1">
        <f t="array" ref="H219">_xlfn.SWITCH(F219,"S",10,"A",3,"B",1)</f>
        <v>#N/A</v>
      </c>
      <c r="K219">
        <f t="shared" ca="1" si="14"/>
        <v>0</v>
      </c>
    </row>
    <row r="220" spans="2:11">
      <c r="B220" t="str">
        <f>IF(NOT(우수테스터!J246="등록자"),우수테스터!J246,0)</f>
        <v>defasft</v>
      </c>
      <c r="C220" t="str">
        <f>IF(NOT(우수테스터!J246="등록자"),우수테스터!I246,0)</f>
        <v>B</v>
      </c>
      <c r="D220" t="str">
        <f t="shared" si="13"/>
        <v>defasft</v>
      </c>
      <c r="H220" t="e" cm="1">
        <f t="array" ref="H220">_xlfn.SWITCH(F220,"S",10,"A",3,"B",1)</f>
        <v>#N/A</v>
      </c>
      <c r="K220">
        <f t="shared" ca="1" si="14"/>
        <v>0</v>
      </c>
    </row>
    <row r="221" spans="2:11">
      <c r="B221" t="str">
        <f>IF(NOT(우수테스터!J247="등록자"),우수테스터!J247,0)</f>
        <v>ausido64</v>
      </c>
      <c r="C221" t="str">
        <f>IF(NOT(우수테스터!J247="등록자"),우수테스터!I247,0)</f>
        <v>B</v>
      </c>
      <c r="D221" t="str">
        <f t="shared" si="13"/>
        <v>ausido64</v>
      </c>
      <c r="H221" t="e" cm="1">
        <f t="array" ref="H221">_xlfn.SWITCH(F221,"S",10,"A",3,"B",1)</f>
        <v>#N/A</v>
      </c>
      <c r="K221">
        <f t="shared" ca="1" si="14"/>
        <v>0</v>
      </c>
    </row>
    <row r="222" spans="2:11">
      <c r="B222" t="str">
        <f>IF(NOT(우수테스터!J248="등록자"),우수테스터!J248,0)</f>
        <v>ausido64</v>
      </c>
      <c r="C222" t="str">
        <f>IF(NOT(우수테스터!J248="등록자"),우수테스터!I248,0)</f>
        <v>B</v>
      </c>
      <c r="D222" t="str">
        <f t="shared" si="13"/>
        <v>ausido64</v>
      </c>
      <c r="H222" t="e" cm="1">
        <f t="array" ref="H222">_xlfn.SWITCH(F222,"S",10,"A",3,"B",1)</f>
        <v>#N/A</v>
      </c>
      <c r="K222">
        <f t="shared" ca="1" si="14"/>
        <v>0</v>
      </c>
    </row>
    <row r="223" spans="2:11">
      <c r="B223" t="str">
        <f>IF(NOT(우수테스터!J249="등록자"),우수테스터!J249,0)</f>
        <v>defasft</v>
      </c>
      <c r="C223" t="str">
        <f>IF(NOT(우수테스터!J249="등록자"),우수테스터!I249,0)</f>
        <v>B</v>
      </c>
      <c r="D223" t="str">
        <f t="shared" si="13"/>
        <v>defasft</v>
      </c>
      <c r="H223" t="e" cm="1">
        <f t="array" ref="H223">_xlfn.SWITCH(F223,"S",10,"A",3,"B",1)</f>
        <v>#N/A</v>
      </c>
      <c r="K223">
        <f t="shared" ca="1" si="14"/>
        <v>0</v>
      </c>
    </row>
    <row r="224" spans="2:11">
      <c r="B224" t="str">
        <f>IF(NOT(우수테스터!J250="등록자"),우수테스터!J250,0)</f>
        <v>defasft</v>
      </c>
      <c r="C224" t="str">
        <f>IF(NOT(우수테스터!J250="등록자"),우수테스터!I250,0)</f>
        <v>B</v>
      </c>
      <c r="D224" t="str">
        <f t="shared" si="13"/>
        <v>defasft</v>
      </c>
      <c r="H224" t="e" cm="1">
        <f t="array" ref="H224">_xlfn.SWITCH(F224,"S",10,"A",3,"B",1)</f>
        <v>#N/A</v>
      </c>
      <c r="K224">
        <f t="shared" ca="1" si="14"/>
        <v>0</v>
      </c>
    </row>
    <row r="225" spans="2:11">
      <c r="B225" t="str">
        <f>IF(NOT(우수테스터!J251="등록자"),우수테스터!J251,0)</f>
        <v>defasft</v>
      </c>
      <c r="C225" t="str">
        <f>IF(NOT(우수테스터!J251="등록자"),우수테스터!I251,0)</f>
        <v>B</v>
      </c>
      <c r="D225" t="str">
        <f t="shared" si="13"/>
        <v>defasft</v>
      </c>
      <c r="H225" t="e" cm="1">
        <f t="array" ref="H225">_xlfn.SWITCH(F225,"S",10,"A",3,"B",1)</f>
        <v>#N/A</v>
      </c>
      <c r="K225">
        <f t="shared" ca="1" si="14"/>
        <v>0</v>
      </c>
    </row>
    <row r="226" spans="2:11">
      <c r="B226" t="str">
        <f>IF(NOT(우수테스터!J252="등록자"),우수테스터!J252,0)</f>
        <v>defasft</v>
      </c>
      <c r="C226" t="str">
        <f>IF(NOT(우수테스터!J252="등록자"),우수테스터!I252,0)</f>
        <v>B</v>
      </c>
      <c r="D226" t="str">
        <f t="shared" si="13"/>
        <v>defasft</v>
      </c>
      <c r="H226" t="e" cm="1">
        <f t="array" ref="H226">_xlfn.SWITCH(F226,"S",10,"A",3,"B",1)</f>
        <v>#N/A</v>
      </c>
      <c r="K226">
        <f t="shared" ca="1" si="14"/>
        <v>0</v>
      </c>
    </row>
    <row r="227" spans="2:11">
      <c r="B227" t="str">
        <f>IF(NOT(우수테스터!J253="등록자"),우수테스터!J253,0)</f>
        <v>rian8549</v>
      </c>
      <c r="C227" t="str">
        <f>IF(NOT(우수테스터!J253="등록자"),우수테스터!I253,0)</f>
        <v>B</v>
      </c>
      <c r="D227" t="str">
        <f t="shared" si="13"/>
        <v>rian8549</v>
      </c>
      <c r="H227" t="e" cm="1">
        <f t="array" ref="H227">_xlfn.SWITCH(F227,"S",10,"A",3,"B",1)</f>
        <v>#N/A</v>
      </c>
      <c r="K227">
        <f t="shared" ca="1" si="14"/>
        <v>0</v>
      </c>
    </row>
    <row r="228" spans="2:11">
      <c r="B228" t="str">
        <f>IF(NOT(우수테스터!J254="등록자"),우수테스터!J254,0)</f>
        <v>rian8549</v>
      </c>
      <c r="C228" t="str">
        <f>IF(NOT(우수테스터!J254="등록자"),우수테스터!I254,0)</f>
        <v>B</v>
      </c>
      <c r="D228" t="str">
        <f t="shared" si="13"/>
        <v>rian8549</v>
      </c>
      <c r="H228" t="e" cm="1">
        <f t="array" ref="H228">_xlfn.SWITCH(F228,"S",10,"A",3,"B",1)</f>
        <v>#N/A</v>
      </c>
      <c r="K228">
        <f t="shared" ca="1" si="14"/>
        <v>0</v>
      </c>
    </row>
    <row r="229" spans="2:11">
      <c r="B229" t="str">
        <f>IF(NOT(우수테스터!J255="등록자"),우수테스터!J255,0)</f>
        <v>defasft</v>
      </c>
      <c r="C229" t="str">
        <f>IF(NOT(우수테스터!J255="등록자"),우수테스터!I255,0)</f>
        <v>B</v>
      </c>
      <c r="D229" t="str">
        <f t="shared" si="13"/>
        <v>defasft</v>
      </c>
      <c r="H229" t="e" cm="1">
        <f t="array" ref="H229">_xlfn.SWITCH(F229,"S",10,"A",3,"B",1)</f>
        <v>#N/A</v>
      </c>
      <c r="K229">
        <f t="shared" ca="1" si="14"/>
        <v>0</v>
      </c>
    </row>
    <row r="230" spans="2:11">
      <c r="B230" t="str">
        <f>IF(NOT(우수테스터!J256="등록자"),우수테스터!J256,0)</f>
        <v>ausido64</v>
      </c>
      <c r="C230" t="str">
        <f>IF(NOT(우수테스터!J256="등록자"),우수테스터!I256,0)</f>
        <v>B</v>
      </c>
      <c r="D230" t="str">
        <f t="shared" si="13"/>
        <v>ausido64</v>
      </c>
      <c r="H230" t="e" cm="1">
        <f t="array" ref="H230">_xlfn.SWITCH(F230,"S",10,"A",3,"B",1)</f>
        <v>#N/A</v>
      </c>
      <c r="K230">
        <f t="shared" ca="1" si="14"/>
        <v>0</v>
      </c>
    </row>
    <row r="231" spans="2:11">
      <c r="B231" t="str">
        <f>IF(NOT(우수테스터!J257="등록자"),우수테스터!J257,0)</f>
        <v>dalyoung5@naver.com</v>
      </c>
      <c r="C231" t="str">
        <f>IF(NOT(우수테스터!J257="등록자"),우수테스터!I257,0)</f>
        <v>B</v>
      </c>
      <c r="D231" t="str">
        <f t="shared" si="13"/>
        <v>dalyoung5@naver.com</v>
      </c>
      <c r="H231" t="e" cm="1">
        <f t="array" ref="H231">_xlfn.SWITCH(F231,"S",10,"A",3,"B",1)</f>
        <v>#N/A</v>
      </c>
      <c r="K231">
        <f t="shared" ca="1" si="14"/>
        <v>0</v>
      </c>
    </row>
    <row r="232" spans="2:11">
      <c r="B232">
        <f>IF(NOT(우수테스터!J258="등록자"),우수테스터!J258,0)</f>
        <v>0</v>
      </c>
      <c r="C232">
        <f>IF(NOT(우수테스터!J258="등록자"),우수테스터!I258,0)</f>
        <v>0</v>
      </c>
      <c r="D232" t="str">
        <f t="shared" si="13"/>
        <v/>
      </c>
      <c r="H232" t="e" cm="1">
        <f t="array" ref="H232">_xlfn.SWITCH(F232,"S",10,"A",3,"B",1)</f>
        <v>#N/A</v>
      </c>
      <c r="K232">
        <f t="shared" ca="1" si="14"/>
        <v>0</v>
      </c>
    </row>
    <row r="233" spans="2:11">
      <c r="B233">
        <f>IF(NOT(우수테스터!J259="등록자"),우수테스터!J259,0)</f>
        <v>0</v>
      </c>
      <c r="C233">
        <f>IF(NOT(우수테스터!J259="등록자"),우수테스터!I259,0)</f>
        <v>0</v>
      </c>
      <c r="D233" t="str">
        <f t="shared" si="13"/>
        <v/>
      </c>
      <c r="H233" t="e" cm="1">
        <f t="array" ref="H233">_xlfn.SWITCH(F233,"S",10,"A",3,"B",1)</f>
        <v>#N/A</v>
      </c>
      <c r="K233">
        <f t="shared" ca="1" si="14"/>
        <v>0</v>
      </c>
    </row>
    <row r="234" spans="2:11">
      <c r="B234">
        <f>IF(NOT(우수테스터!J260="등록자"),우수테스터!J260,0)</f>
        <v>0</v>
      </c>
      <c r="C234">
        <f>IF(NOT(우수테스터!J260="등록자"),우수테스터!I260,0)</f>
        <v>0</v>
      </c>
      <c r="D234" t="str">
        <f t="shared" si="13"/>
        <v/>
      </c>
      <c r="H234" t="e" cm="1">
        <f t="array" ref="H234">_xlfn.SWITCH(F234,"S",10,"A",3,"B",1)</f>
        <v>#N/A</v>
      </c>
      <c r="K234">
        <f t="shared" ca="1" si="14"/>
        <v>0</v>
      </c>
    </row>
    <row r="235" spans="2:11">
      <c r="B235">
        <f>IF(NOT(우수테스터!J261="등록자"),우수테스터!J261,0)</f>
        <v>0</v>
      </c>
      <c r="C235">
        <f>IF(NOT(우수테스터!J261="등록자"),우수테스터!I261,0)</f>
        <v>0</v>
      </c>
      <c r="D235" t="str">
        <f t="shared" si="13"/>
        <v/>
      </c>
      <c r="H235" t="e" cm="1">
        <f t="array" ref="H235">_xlfn.SWITCH(F235,"S",10,"A",3,"B",1)</f>
        <v>#N/A</v>
      </c>
      <c r="K235">
        <f t="shared" ca="1" si="14"/>
        <v>0</v>
      </c>
    </row>
    <row r="236" spans="2:11">
      <c r="B236">
        <f>IF(NOT(우수테스터!J262="등록자"),우수테스터!J262,0)</f>
        <v>0</v>
      </c>
      <c r="C236">
        <f>IF(NOT(우수테스터!J262="등록자"),우수테스터!I262,0)</f>
        <v>0</v>
      </c>
      <c r="D236" t="str">
        <f t="shared" si="13"/>
        <v/>
      </c>
      <c r="H236" t="e" cm="1">
        <f t="array" ref="H236">_xlfn.SWITCH(F236,"S",10,"A",3,"B",1)</f>
        <v>#N/A</v>
      </c>
      <c r="K236">
        <f t="shared" ca="1" si="14"/>
        <v>0</v>
      </c>
    </row>
    <row r="237" spans="2:11">
      <c r="B237">
        <f>IF(NOT(우수테스터!J263="등록자"),우수테스터!J263,0)</f>
        <v>0</v>
      </c>
      <c r="C237">
        <f>IF(NOT(우수테스터!J263="등록자"),우수테스터!I263,0)</f>
        <v>0</v>
      </c>
      <c r="D237" t="str">
        <f t="shared" si="13"/>
        <v/>
      </c>
      <c r="H237" t="e" cm="1">
        <f t="array" ref="H237">_xlfn.SWITCH(F237,"S",10,"A",3,"B",1)</f>
        <v>#N/A</v>
      </c>
      <c r="K237">
        <f t="shared" ca="1" si="14"/>
        <v>0</v>
      </c>
    </row>
    <row r="238" spans="2:11">
      <c r="B238" t="str">
        <f>IF(NOT(우수테스터!J264="등록자"),우수테스터!J264,0)</f>
        <v xml:space="preserve">1.2.142~143		</v>
      </c>
      <c r="C238" t="str">
        <f>IF(NOT(우수테스터!J264="등록자"),우수테스터!I264,0)</f>
        <v>1.2.141</v>
      </c>
      <c r="D238" t="str">
        <f t="shared" si="13"/>
        <v/>
      </c>
      <c r="H238" t="e" cm="1">
        <f t="array" ref="H238">_xlfn.SWITCH(F238,"S",10,"A",3,"B",1)</f>
        <v>#N/A</v>
      </c>
      <c r="K238">
        <f t="shared" ca="1" si="14"/>
        <v>0</v>
      </c>
    </row>
    <row r="239" spans="2:11">
      <c r="B239">
        <f>IF(NOT(우수테스터!J265="등록자"),우수테스터!J265,0)</f>
        <v>23666</v>
      </c>
      <c r="C239">
        <f>IF(NOT(우수테스터!J265="등록자"),우수테스터!I265,0)</f>
        <v>479</v>
      </c>
      <c r="D239" t="str">
        <f t="shared" si="13"/>
        <v/>
      </c>
      <c r="H239" t="e" cm="1">
        <f t="array" ref="H239">_xlfn.SWITCH(F239,"S",10,"A",3,"B",1)</f>
        <v>#N/A</v>
      </c>
      <c r="K239">
        <f t="shared" ca="1" si="14"/>
        <v>0</v>
      </c>
    </row>
    <row r="240" spans="2:11">
      <c r="B240">
        <f>IF(NOT(우수테스터!J266="등록자"),우수테스터!J266,0)</f>
        <v>151</v>
      </c>
      <c r="C240">
        <f>IF(NOT(우수테스터!J266="등록자"),우수테스터!I266,0)</f>
        <v>65</v>
      </c>
      <c r="D240" t="str">
        <f t="shared" si="13"/>
        <v/>
      </c>
      <c r="H240" t="e" cm="1">
        <f t="array" ref="H240">_xlfn.SWITCH(F240,"S",10,"A",3,"B",1)</f>
        <v>#N/A</v>
      </c>
      <c r="K240">
        <f t="shared" ca="1" si="14"/>
        <v>0</v>
      </c>
    </row>
    <row r="241" spans="2:11">
      <c r="B241">
        <f>IF(NOT(우수테스터!J267="등록자"),우수테스터!J267,0)</f>
        <v>15504</v>
      </c>
      <c r="C241">
        <f>IF(NOT(우수테스터!J267="등록자"),우수테스터!I267,0)</f>
        <v>324</v>
      </c>
      <c r="D241" t="str">
        <f t="shared" si="13"/>
        <v/>
      </c>
      <c r="H241" t="e" cm="1">
        <f t="array" ref="H241">_xlfn.SWITCH(F241,"S",10,"A",3,"B",1)</f>
        <v>#N/A</v>
      </c>
      <c r="K241">
        <f t="shared" ca="1" si="14"/>
        <v>0</v>
      </c>
    </row>
    <row r="242" spans="2:11">
      <c r="B242">
        <f>IF(NOT(우수테스터!J268="등록자"),우수테스터!J268,0)</f>
        <v>0</v>
      </c>
      <c r="C242">
        <f>IF(NOT(우수테스터!J268="등록자"),우수테스터!I268,0)</f>
        <v>0</v>
      </c>
      <c r="D242" t="str">
        <f t="shared" si="13"/>
        <v/>
      </c>
      <c r="H242" t="e" cm="1">
        <f t="array" ref="H242">_xlfn.SWITCH(F242,"S",10,"A",3,"B",1)</f>
        <v>#N/A</v>
      </c>
      <c r="K242">
        <f t="shared" ca="1" si="14"/>
        <v>0</v>
      </c>
    </row>
    <row r="243" spans="2:11">
      <c r="B243">
        <f>IF(NOT(우수테스터!J269="등록자"),우수테스터!J269,0)</f>
        <v>0</v>
      </c>
      <c r="C243">
        <f>IF(NOT(우수테스터!J269="등록자"),우수테스터!I269,0)</f>
        <v>0</v>
      </c>
      <c r="D243" t="str">
        <f t="shared" si="13"/>
        <v/>
      </c>
      <c r="H243" t="e" cm="1">
        <f t="array" ref="H243">_xlfn.SWITCH(F243,"S",10,"A",3,"B",1)</f>
        <v>#N/A</v>
      </c>
      <c r="K243">
        <f t="shared" ca="1" si="14"/>
        <v>0</v>
      </c>
    </row>
    <row r="244" spans="2:11">
      <c r="B244">
        <f>IF(NOT(우수테스터!J270="등록자"),우수테스터!J270,0)</f>
        <v>0</v>
      </c>
      <c r="C244">
        <f>IF(NOT(우수테스터!J270="등록자"),우수테스터!I270,0)</f>
        <v>0</v>
      </c>
      <c r="D244" t="str">
        <f t="shared" si="13"/>
        <v/>
      </c>
      <c r="H244" t="e" cm="1">
        <f t="array" ref="H244">_xlfn.SWITCH(F244,"S",10,"A",3,"B",1)</f>
        <v>#N/A</v>
      </c>
      <c r="K244">
        <f t="shared" ca="1" si="14"/>
        <v>0</v>
      </c>
    </row>
    <row r="245" spans="2:11">
      <c r="B245">
        <f>IF(NOT(우수테스터!J271="등록자"),우수테스터!J271,0)</f>
        <v>0</v>
      </c>
      <c r="C245">
        <f>IF(NOT(우수테스터!J271="등록자"),우수테스터!I271,0)</f>
        <v>0</v>
      </c>
      <c r="D245" t="str">
        <f t="shared" si="13"/>
        <v/>
      </c>
      <c r="H245" t="e" cm="1">
        <f t="array" ref="H245">_xlfn.SWITCH(F245,"S",10,"A",3,"B",1)</f>
        <v>#N/A</v>
      </c>
      <c r="K245">
        <f t="shared" ca="1" si="14"/>
        <v>0</v>
      </c>
    </row>
    <row r="246" spans="2:11">
      <c r="B246">
        <f>IF(NOT(우수테스터!J272="등록자"),우수테스터!J272,0)</f>
        <v>0</v>
      </c>
      <c r="C246">
        <f>IF(NOT(우수테스터!J272="등록자"),우수테스터!I272,0)</f>
        <v>0</v>
      </c>
      <c r="D246" t="str">
        <f t="shared" si="13"/>
        <v/>
      </c>
      <c r="H246" t="e" cm="1">
        <f t="array" ref="H246">_xlfn.SWITCH(F246,"S",10,"A",3,"B",1)</f>
        <v>#N/A</v>
      </c>
      <c r="K246">
        <f t="shared" ca="1" si="14"/>
        <v>0</v>
      </c>
    </row>
    <row r="247" spans="2:11">
      <c r="B247">
        <f>IF(NOT(우수테스터!J273="등록자"),우수테스터!J273,0)</f>
        <v>0</v>
      </c>
      <c r="C247">
        <f>IF(NOT(우수테스터!J273="등록자"),우수테스터!I273,0)</f>
        <v>0</v>
      </c>
      <c r="D247" t="str">
        <f t="shared" si="13"/>
        <v/>
      </c>
      <c r="H247" t="e" cm="1">
        <f t="array" ref="H247">_xlfn.SWITCH(F247,"S",10,"A",3,"B",1)</f>
        <v>#N/A</v>
      </c>
      <c r="K247">
        <f t="shared" ca="1" si="14"/>
        <v>0</v>
      </c>
    </row>
    <row r="248" spans="2:11">
      <c r="B248">
        <f>IF(NOT(우수테스터!J274="등록자"),우수테스터!J274,0)</f>
        <v>0</v>
      </c>
      <c r="C248">
        <f>IF(NOT(우수테스터!J274="등록자"),우수테스터!I274,0)</f>
        <v>0</v>
      </c>
      <c r="D248" t="str">
        <f t="shared" si="13"/>
        <v/>
      </c>
      <c r="H248" t="e" cm="1">
        <f t="array" ref="H248">_xlfn.SWITCH(F248,"S",10,"A",3,"B",1)</f>
        <v>#N/A</v>
      </c>
      <c r="K248">
        <f t="shared" ca="1" si="14"/>
        <v>0</v>
      </c>
    </row>
    <row r="249" spans="2:11">
      <c r="B249">
        <f>IF(NOT(우수테스터!J275="등록자"),우수테스터!J275,0)</f>
        <v>0</v>
      </c>
      <c r="C249">
        <f>IF(NOT(우수테스터!J275="등록자"),우수테스터!I275,0)</f>
        <v>0</v>
      </c>
      <c r="D249" t="str">
        <f t="shared" si="13"/>
        <v/>
      </c>
      <c r="H249" t="e" cm="1">
        <f t="array" ref="H249">_xlfn.SWITCH(F249,"S",10,"A",3,"B",1)</f>
        <v>#N/A</v>
      </c>
      <c r="K249">
        <f t="shared" ca="1" si="14"/>
        <v>0</v>
      </c>
    </row>
    <row r="250" spans="2:11">
      <c r="B250">
        <f>IF(NOT(우수테스터!J276="등록자"),우수테스터!J276,0)</f>
        <v>0</v>
      </c>
      <c r="C250">
        <f>IF(NOT(우수테스터!J276="등록자"),우수테스터!I276,0)</f>
        <v>0</v>
      </c>
      <c r="D250" t="str">
        <f t="shared" si="13"/>
        <v/>
      </c>
      <c r="H250" t="e" cm="1">
        <f t="array" ref="H250">_xlfn.SWITCH(F250,"S",10,"A",3,"B",1)</f>
        <v>#N/A</v>
      </c>
      <c r="K250">
        <f t="shared" ca="1" si="14"/>
        <v>0</v>
      </c>
    </row>
    <row r="251" spans="2:11">
      <c r="B251">
        <f>IF(NOT(우수테스터!J277="등록자"),우수테스터!J277,0)</f>
        <v>0</v>
      </c>
      <c r="C251">
        <f>IF(NOT(우수테스터!J277="등록자"),우수테스터!I277,0)</f>
        <v>0</v>
      </c>
      <c r="D251" t="str">
        <f t="shared" si="13"/>
        <v/>
      </c>
      <c r="H251" t="e" cm="1">
        <f t="array" ref="H251">_xlfn.SWITCH(F251,"S",10,"A",3,"B",1)</f>
        <v>#N/A</v>
      </c>
      <c r="K251">
        <f t="shared" ca="1" si="14"/>
        <v>0</v>
      </c>
    </row>
    <row r="252" spans="2:11">
      <c r="B252">
        <f>IF(NOT(우수테스터!J278="등록자"),우수테스터!J278,0)</f>
        <v>0</v>
      </c>
      <c r="C252">
        <f>IF(NOT(우수테스터!J278="등록자"),우수테스터!I278,0)</f>
        <v>0</v>
      </c>
      <c r="D252" t="str">
        <f t="shared" si="13"/>
        <v/>
      </c>
      <c r="H252" t="e" cm="1">
        <f t="array" ref="H252">_xlfn.SWITCH(F252,"S",10,"A",3,"B",1)</f>
        <v>#N/A</v>
      </c>
      <c r="K252">
        <f t="shared" ca="1" si="14"/>
        <v>0</v>
      </c>
    </row>
    <row r="253" spans="2:11">
      <c r="B253">
        <f>IF(NOT(우수테스터!J279="등록자"),우수테스터!J279,0)</f>
        <v>0</v>
      </c>
      <c r="C253">
        <f>IF(NOT(우수테스터!J279="등록자"),우수테스터!I279,0)</f>
        <v>0</v>
      </c>
      <c r="D253" t="str">
        <f t="shared" si="13"/>
        <v/>
      </c>
      <c r="H253" t="e" cm="1">
        <f t="array" ref="H253">_xlfn.SWITCH(F253,"S",10,"A",3,"B",1)</f>
        <v>#N/A</v>
      </c>
      <c r="K253">
        <f t="shared" ca="1" si="14"/>
        <v>0</v>
      </c>
    </row>
    <row r="254" spans="2:11">
      <c r="B254">
        <f>IF(NOT(우수테스터!J280="등록자"),우수테스터!J280,0)</f>
        <v>0</v>
      </c>
      <c r="C254">
        <f>IF(NOT(우수테스터!J280="등록자"),우수테스터!I280,0)</f>
        <v>0</v>
      </c>
      <c r="D254" t="str">
        <f t="shared" si="13"/>
        <v/>
      </c>
      <c r="H254" t="e" cm="1">
        <f t="array" ref="H254">_xlfn.SWITCH(F254,"S",10,"A",3,"B",1)</f>
        <v>#N/A</v>
      </c>
      <c r="K254">
        <f t="shared" ca="1" si="14"/>
        <v>0</v>
      </c>
    </row>
    <row r="255" spans="2:11">
      <c r="B255">
        <f>IF(NOT(우수테스터!J281="등록자"),우수테스터!J281,0)</f>
        <v>0</v>
      </c>
      <c r="C255">
        <f>IF(NOT(우수테스터!J281="등록자"),우수테스터!I281,0)</f>
        <v>0</v>
      </c>
      <c r="D255" t="str">
        <f t="shared" si="13"/>
        <v/>
      </c>
      <c r="H255" t="e" cm="1">
        <f t="array" ref="H255">_xlfn.SWITCH(F255,"S",10,"A",3,"B",1)</f>
        <v>#N/A</v>
      </c>
      <c r="K255">
        <f t="shared" ca="1" si="14"/>
        <v>0</v>
      </c>
    </row>
    <row r="256" spans="2:11">
      <c r="B256">
        <f>IF(NOT(우수테스터!J282="등록자"),우수테스터!J282,0)</f>
        <v>0</v>
      </c>
      <c r="C256">
        <f>IF(NOT(우수테스터!J282="등록자"),우수테스터!I282,0)</f>
        <v>0</v>
      </c>
      <c r="D256" t="str">
        <f t="shared" si="13"/>
        <v/>
      </c>
      <c r="H256" t="e" cm="1">
        <f t="array" ref="H256">_xlfn.SWITCH(F256,"S",10,"A",3,"B",1)</f>
        <v>#N/A</v>
      </c>
      <c r="K256">
        <f t="shared" ca="1" si="14"/>
        <v>0</v>
      </c>
    </row>
    <row r="257" spans="2:11">
      <c r="B257">
        <f>IF(NOT(우수테스터!J283="등록자"),우수테스터!J283,0)</f>
        <v>0</v>
      </c>
      <c r="C257">
        <f>IF(NOT(우수테스터!J283="등록자"),우수테스터!I283,0)</f>
        <v>0</v>
      </c>
      <c r="D257" t="str">
        <f t="shared" si="13"/>
        <v/>
      </c>
      <c r="H257" t="e" cm="1">
        <f t="array" ref="H257">_xlfn.SWITCH(F257,"S",10,"A",3,"B",1)</f>
        <v>#N/A</v>
      </c>
      <c r="K257">
        <f t="shared" ca="1" si="14"/>
        <v>0</v>
      </c>
    </row>
    <row r="258" spans="2:11">
      <c r="B258">
        <f>IF(NOT(우수테스터!J284="등록자"),우수테스터!J284,0)</f>
        <v>0</v>
      </c>
      <c r="C258">
        <f>IF(NOT(우수테스터!J284="등록자"),우수테스터!I284,0)</f>
        <v>0</v>
      </c>
      <c r="D258" t="str">
        <f t="shared" ref="D258:D321" si="15">IF(OR(C258="S",C258="A",C258="B"),B258,"")</f>
        <v/>
      </c>
      <c r="H258" t="e" cm="1">
        <f t="array" ref="H258">_xlfn.SWITCH(F258,"S",10,"A",3,"B",1)</f>
        <v>#N/A</v>
      </c>
      <c r="K258">
        <f t="shared" ca="1" si="14"/>
        <v>0</v>
      </c>
    </row>
    <row r="259" spans="2:11">
      <c r="B259">
        <f>IF(NOT(우수테스터!J285="등록자"),우수테스터!J285,0)</f>
        <v>0</v>
      </c>
      <c r="C259">
        <f>IF(NOT(우수테스터!J285="등록자"),우수테스터!I285,0)</f>
        <v>0</v>
      </c>
      <c r="D259" t="str">
        <f t="shared" si="15"/>
        <v/>
      </c>
      <c r="H259" t="e" cm="1">
        <f t="array" ref="H259">_xlfn.SWITCH(F259,"S",10,"A",3,"B",1)</f>
        <v>#N/A</v>
      </c>
      <c r="K259">
        <f t="shared" ref="K259:K322" ca="1" si="16">SUMIF(G:H,G259,H:H)</f>
        <v>0</v>
      </c>
    </row>
    <row r="260" spans="2:11">
      <c r="B260">
        <f>IF(NOT(우수테스터!J286="등록자"),우수테스터!J286,0)</f>
        <v>0</v>
      </c>
      <c r="C260">
        <f>IF(NOT(우수테스터!J286="등록자"),우수테스터!I286,0)</f>
        <v>0</v>
      </c>
      <c r="D260" t="str">
        <f t="shared" si="15"/>
        <v/>
      </c>
      <c r="H260" t="e" cm="1">
        <f t="array" ref="H260">_xlfn.SWITCH(F260,"S",10,"A",3,"B",1)</f>
        <v>#N/A</v>
      </c>
      <c r="K260">
        <f t="shared" ca="1" si="16"/>
        <v>0</v>
      </c>
    </row>
    <row r="261" spans="2:11">
      <c r="B261">
        <f>IF(NOT(우수테스터!J287="등록자"),우수테스터!J287,0)</f>
        <v>0</v>
      </c>
      <c r="C261">
        <f>IF(NOT(우수테스터!J287="등록자"),우수테스터!I287,0)</f>
        <v>0</v>
      </c>
      <c r="D261" t="str">
        <f t="shared" si="15"/>
        <v/>
      </c>
      <c r="H261" t="e" cm="1">
        <f t="array" ref="H261">_xlfn.SWITCH(F261,"S",10,"A",3,"B",1)</f>
        <v>#N/A</v>
      </c>
      <c r="K261">
        <f t="shared" ca="1" si="16"/>
        <v>0</v>
      </c>
    </row>
    <row r="262" spans="2:11">
      <c r="B262">
        <f>IF(NOT(우수테스터!J288="등록자"),우수테스터!J288,0)</f>
        <v>0</v>
      </c>
      <c r="C262">
        <f>IF(NOT(우수테스터!J288="등록자"),우수테스터!I288,0)</f>
        <v>0</v>
      </c>
      <c r="D262" t="str">
        <f t="shared" si="15"/>
        <v/>
      </c>
      <c r="H262" t="e" cm="1">
        <f t="array" ref="H262">_xlfn.SWITCH(F262,"S",10,"A",3,"B",1)</f>
        <v>#N/A</v>
      </c>
      <c r="K262">
        <f t="shared" ca="1" si="16"/>
        <v>0</v>
      </c>
    </row>
    <row r="263" spans="2:11">
      <c r="B263">
        <f>IF(NOT(우수테스터!J289="등록자"),우수테스터!J289,0)</f>
        <v>0</v>
      </c>
      <c r="C263">
        <f>IF(NOT(우수테스터!J289="등록자"),우수테스터!I289,0)</f>
        <v>0</v>
      </c>
      <c r="D263" t="str">
        <f t="shared" si="15"/>
        <v/>
      </c>
      <c r="H263" t="e" cm="1">
        <f t="array" ref="H263">_xlfn.SWITCH(F263,"S",10,"A",3,"B",1)</f>
        <v>#N/A</v>
      </c>
      <c r="K263">
        <f t="shared" ca="1" si="16"/>
        <v>0</v>
      </c>
    </row>
    <row r="264" spans="2:11">
      <c r="B264">
        <f>IF(NOT(우수테스터!J290="등록자"),우수테스터!J290,0)</f>
        <v>0</v>
      </c>
      <c r="C264">
        <f>IF(NOT(우수테스터!J290="등록자"),우수테스터!I290,0)</f>
        <v>0</v>
      </c>
      <c r="D264" t="str">
        <f t="shared" si="15"/>
        <v/>
      </c>
      <c r="H264" t="e" cm="1">
        <f t="array" ref="H264">_xlfn.SWITCH(F264,"S",10,"A",3,"B",1)</f>
        <v>#N/A</v>
      </c>
      <c r="K264">
        <f t="shared" ca="1" si="16"/>
        <v>0</v>
      </c>
    </row>
    <row r="265" spans="2:11">
      <c r="B265">
        <f>IF(NOT(우수테스터!J291="등록자"),우수테스터!J291,0)</f>
        <v>0</v>
      </c>
      <c r="C265">
        <f>IF(NOT(우수테스터!J291="등록자"),우수테스터!I291,0)</f>
        <v>0</v>
      </c>
      <c r="D265" t="str">
        <f t="shared" si="15"/>
        <v/>
      </c>
      <c r="H265" t="e" cm="1">
        <f t="array" ref="H265">_xlfn.SWITCH(F265,"S",10,"A",3,"B",1)</f>
        <v>#N/A</v>
      </c>
      <c r="K265">
        <f t="shared" ca="1" si="16"/>
        <v>0</v>
      </c>
    </row>
    <row r="266" spans="2:11">
      <c r="B266">
        <f>IF(NOT(우수테스터!J292="등록자"),우수테스터!J292,0)</f>
        <v>0</v>
      </c>
      <c r="C266">
        <f>IF(NOT(우수테스터!J292="등록자"),우수테스터!I292,0)</f>
        <v>0</v>
      </c>
      <c r="D266" t="str">
        <f t="shared" si="15"/>
        <v/>
      </c>
      <c r="H266" t="e" cm="1">
        <f t="array" ref="H266">_xlfn.SWITCH(F266,"S",10,"A",3,"B",1)</f>
        <v>#N/A</v>
      </c>
      <c r="K266">
        <f t="shared" ca="1" si="16"/>
        <v>0</v>
      </c>
    </row>
    <row r="267" spans="2:11">
      <c r="B267">
        <f>IF(NOT(우수테스터!J293="등록자"),우수테스터!J293,0)</f>
        <v>0</v>
      </c>
      <c r="C267">
        <f>IF(NOT(우수테스터!J293="등록자"),우수테스터!I293,0)</f>
        <v>0</v>
      </c>
      <c r="D267" t="str">
        <f t="shared" si="15"/>
        <v/>
      </c>
      <c r="H267" t="e" cm="1">
        <f t="array" ref="H267">_xlfn.SWITCH(F267,"S",10,"A",3,"B",1)</f>
        <v>#N/A</v>
      </c>
      <c r="K267">
        <f t="shared" ca="1" si="16"/>
        <v>0</v>
      </c>
    </row>
    <row r="268" spans="2:11">
      <c r="B268">
        <f>IF(NOT(우수테스터!J294="등록자"),우수테스터!J294,0)</f>
        <v>0</v>
      </c>
      <c r="C268">
        <f>IF(NOT(우수테스터!J294="등록자"),우수테스터!I294,0)</f>
        <v>0</v>
      </c>
      <c r="D268" t="str">
        <f t="shared" si="15"/>
        <v/>
      </c>
      <c r="H268" t="e" cm="1">
        <f t="array" ref="H268">_xlfn.SWITCH(F268,"S",10,"A",3,"B",1)</f>
        <v>#N/A</v>
      </c>
      <c r="K268">
        <f t="shared" ca="1" si="16"/>
        <v>0</v>
      </c>
    </row>
    <row r="269" spans="2:11">
      <c r="B269">
        <f>IF(NOT(우수테스터!J295="등록자"),우수테스터!J295,0)</f>
        <v>0</v>
      </c>
      <c r="C269">
        <f>IF(NOT(우수테스터!J295="등록자"),우수테스터!I295,0)</f>
        <v>0</v>
      </c>
      <c r="D269" t="str">
        <f t="shared" si="15"/>
        <v/>
      </c>
      <c r="H269" t="e" cm="1">
        <f t="array" ref="H269">_xlfn.SWITCH(F269,"S",10,"A",3,"B",1)</f>
        <v>#N/A</v>
      </c>
      <c r="K269">
        <f t="shared" ca="1" si="16"/>
        <v>0</v>
      </c>
    </row>
    <row r="270" spans="2:11">
      <c r="B270">
        <f>IF(NOT(우수테스터!J296="등록자"),우수테스터!J296,0)</f>
        <v>0</v>
      </c>
      <c r="C270">
        <f>IF(NOT(우수테스터!J296="등록자"),우수테스터!I296,0)</f>
        <v>0</v>
      </c>
      <c r="D270" t="str">
        <f t="shared" si="15"/>
        <v/>
      </c>
      <c r="H270" t="e" cm="1">
        <f t="array" ref="H270">_xlfn.SWITCH(F270,"S",10,"A",3,"B",1)</f>
        <v>#N/A</v>
      </c>
      <c r="K270">
        <f t="shared" ca="1" si="16"/>
        <v>0</v>
      </c>
    </row>
    <row r="271" spans="2:11">
      <c r="B271">
        <f>IF(NOT(우수테스터!J297="등록자"),우수테스터!J297,0)</f>
        <v>0</v>
      </c>
      <c r="C271">
        <f>IF(NOT(우수테스터!J297="등록자"),우수테스터!I297,0)</f>
        <v>0</v>
      </c>
      <c r="D271" t="str">
        <f t="shared" si="15"/>
        <v/>
      </c>
      <c r="K271">
        <f t="shared" ca="1" si="16"/>
        <v>0</v>
      </c>
    </row>
    <row r="272" spans="2:11">
      <c r="B272">
        <f>IF(NOT(우수테스터!J298="등록자"),우수테스터!J298,0)</f>
        <v>0</v>
      </c>
      <c r="C272">
        <f>IF(NOT(우수테스터!J298="등록자"),우수테스터!I298,0)</f>
        <v>0</v>
      </c>
      <c r="D272" t="str">
        <f t="shared" si="15"/>
        <v/>
      </c>
      <c r="K272">
        <f t="shared" ca="1" si="16"/>
        <v>0</v>
      </c>
    </row>
    <row r="273" spans="2:11">
      <c r="B273">
        <f>IF(NOT(우수테스터!J299="등록자"),우수테스터!J299,0)</f>
        <v>0</v>
      </c>
      <c r="C273">
        <f>IF(NOT(우수테스터!J299="등록자"),우수테스터!I299,0)</f>
        <v>0</v>
      </c>
      <c r="D273" t="str">
        <f t="shared" si="15"/>
        <v/>
      </c>
      <c r="K273">
        <f t="shared" ca="1" si="16"/>
        <v>0</v>
      </c>
    </row>
    <row r="274" spans="2:11">
      <c r="B274">
        <f>IF(NOT(우수테스터!J300="등록자"),우수테스터!J300,0)</f>
        <v>0</v>
      </c>
      <c r="C274">
        <f>IF(NOT(우수테스터!J300="등록자"),우수테스터!I300,0)</f>
        <v>0</v>
      </c>
      <c r="D274" t="str">
        <f t="shared" si="15"/>
        <v/>
      </c>
      <c r="K274">
        <f t="shared" ca="1" si="16"/>
        <v>0</v>
      </c>
    </row>
    <row r="275" spans="2:11">
      <c r="B275">
        <f>IF(NOT(우수테스터!J301="등록자"),우수테스터!J301,0)</f>
        <v>0</v>
      </c>
      <c r="C275">
        <f>IF(NOT(우수테스터!J301="등록자"),우수테스터!I301,0)</f>
        <v>0</v>
      </c>
      <c r="D275" t="str">
        <f t="shared" si="15"/>
        <v/>
      </c>
      <c r="K275">
        <f t="shared" ca="1" si="16"/>
        <v>0</v>
      </c>
    </row>
    <row r="276" spans="2:11">
      <c r="B276">
        <f>IF(NOT(우수테스터!J302="등록자"),우수테스터!J302,0)</f>
        <v>0</v>
      </c>
      <c r="C276">
        <f>IF(NOT(우수테스터!J302="등록자"),우수테스터!I302,0)</f>
        <v>0</v>
      </c>
      <c r="D276" t="str">
        <f t="shared" si="15"/>
        <v/>
      </c>
      <c r="K276">
        <f t="shared" ca="1" si="16"/>
        <v>0</v>
      </c>
    </row>
    <row r="277" spans="2:11">
      <c r="B277">
        <f>IF(NOT(우수테스터!J303="등록자"),우수테스터!J303,0)</f>
        <v>0</v>
      </c>
      <c r="C277">
        <f>IF(NOT(우수테스터!J303="등록자"),우수테스터!I303,0)</f>
        <v>0</v>
      </c>
      <c r="D277" t="str">
        <f t="shared" si="15"/>
        <v/>
      </c>
      <c r="K277">
        <f t="shared" ca="1" si="16"/>
        <v>0</v>
      </c>
    </row>
    <row r="278" spans="2:11">
      <c r="B278">
        <f>IF(NOT(우수테스터!J304="등록자"),우수테스터!J304,0)</f>
        <v>0</v>
      </c>
      <c r="C278">
        <f>IF(NOT(우수테스터!J304="등록자"),우수테스터!I304,0)</f>
        <v>0</v>
      </c>
      <c r="D278" t="str">
        <f t="shared" si="15"/>
        <v/>
      </c>
      <c r="K278">
        <f t="shared" ca="1" si="16"/>
        <v>0</v>
      </c>
    </row>
    <row r="279" spans="2:11">
      <c r="B279">
        <f>IF(NOT(우수테스터!J305="등록자"),우수테스터!J305,0)</f>
        <v>0</v>
      </c>
      <c r="C279">
        <f>IF(NOT(우수테스터!J305="등록자"),우수테스터!I305,0)</f>
        <v>0</v>
      </c>
      <c r="D279" t="str">
        <f t="shared" si="15"/>
        <v/>
      </c>
      <c r="K279">
        <f t="shared" ca="1" si="16"/>
        <v>0</v>
      </c>
    </row>
    <row r="280" spans="2:11">
      <c r="B280">
        <f>IF(NOT(우수테스터!J306="등록자"),우수테스터!J306,0)</f>
        <v>0</v>
      </c>
      <c r="C280">
        <f>IF(NOT(우수테스터!J306="등록자"),우수테스터!I306,0)</f>
        <v>0</v>
      </c>
      <c r="D280" t="str">
        <f t="shared" si="15"/>
        <v/>
      </c>
      <c r="K280">
        <f t="shared" ca="1" si="16"/>
        <v>0</v>
      </c>
    </row>
    <row r="281" spans="2:11">
      <c r="B281">
        <f>IF(NOT(우수테스터!J307="등록자"),우수테스터!J307,0)</f>
        <v>0</v>
      </c>
      <c r="C281">
        <f>IF(NOT(우수테스터!J307="등록자"),우수테스터!I307,0)</f>
        <v>0</v>
      </c>
      <c r="D281" t="str">
        <f t="shared" si="15"/>
        <v/>
      </c>
      <c r="K281">
        <f t="shared" ca="1" si="16"/>
        <v>0</v>
      </c>
    </row>
    <row r="282" spans="2:11">
      <c r="B282">
        <f>IF(NOT(우수테스터!J308="등록자"),우수테스터!J308,0)</f>
        <v>0</v>
      </c>
      <c r="C282">
        <f>IF(NOT(우수테스터!J308="등록자"),우수테스터!I308,0)</f>
        <v>0</v>
      </c>
      <c r="D282" t="str">
        <f t="shared" si="15"/>
        <v/>
      </c>
      <c r="K282">
        <f t="shared" ca="1" si="16"/>
        <v>0</v>
      </c>
    </row>
    <row r="283" spans="2:11">
      <c r="B283">
        <f>IF(NOT(우수테스터!J309="등록자"),우수테스터!J309,0)</f>
        <v>0</v>
      </c>
      <c r="C283">
        <f>IF(NOT(우수테스터!J309="등록자"),우수테스터!I309,0)</f>
        <v>0</v>
      </c>
      <c r="D283" t="str">
        <f t="shared" si="15"/>
        <v/>
      </c>
      <c r="K283">
        <f t="shared" ca="1" si="16"/>
        <v>0</v>
      </c>
    </row>
    <row r="284" spans="2:11">
      <c r="B284">
        <f>IF(NOT(우수테스터!J310="등록자"),우수테스터!J310,0)</f>
        <v>0</v>
      </c>
      <c r="C284">
        <f>IF(NOT(우수테스터!J310="등록자"),우수테스터!I310,0)</f>
        <v>0</v>
      </c>
      <c r="D284" t="str">
        <f t="shared" si="15"/>
        <v/>
      </c>
      <c r="K284">
        <f t="shared" ca="1" si="16"/>
        <v>0</v>
      </c>
    </row>
    <row r="285" spans="2:11">
      <c r="B285">
        <f>IF(NOT(우수테스터!J311="등록자"),우수테스터!J311,0)</f>
        <v>0</v>
      </c>
      <c r="C285">
        <f>IF(NOT(우수테스터!J311="등록자"),우수테스터!I311,0)</f>
        <v>0</v>
      </c>
      <c r="D285" t="str">
        <f t="shared" si="15"/>
        <v/>
      </c>
      <c r="K285">
        <f t="shared" ca="1" si="16"/>
        <v>0</v>
      </c>
    </row>
    <row r="286" spans="2:11">
      <c r="B286">
        <f>IF(NOT(우수테스터!J312="등록자"),우수테스터!J312,0)</f>
        <v>0</v>
      </c>
      <c r="C286">
        <f>IF(NOT(우수테스터!J312="등록자"),우수테스터!I312,0)</f>
        <v>0</v>
      </c>
      <c r="D286" t="str">
        <f t="shared" si="15"/>
        <v/>
      </c>
      <c r="K286">
        <f t="shared" ca="1" si="16"/>
        <v>0</v>
      </c>
    </row>
    <row r="287" spans="2:11">
      <c r="B287">
        <f>IF(NOT(우수테스터!J313="등록자"),우수테스터!J313,0)</f>
        <v>0</v>
      </c>
      <c r="C287">
        <f>IF(NOT(우수테스터!J313="등록자"),우수테스터!I313,0)</f>
        <v>0</v>
      </c>
      <c r="D287" t="str">
        <f t="shared" si="15"/>
        <v/>
      </c>
      <c r="K287">
        <f t="shared" ca="1" si="16"/>
        <v>0</v>
      </c>
    </row>
    <row r="288" spans="2:11">
      <c r="B288">
        <f>IF(NOT(우수테스터!J314="등록자"),우수테스터!J314,0)</f>
        <v>0</v>
      </c>
      <c r="C288">
        <f>IF(NOT(우수테스터!J314="등록자"),우수테스터!I314,0)</f>
        <v>0</v>
      </c>
      <c r="D288" t="str">
        <f t="shared" si="15"/>
        <v/>
      </c>
      <c r="K288">
        <f t="shared" ca="1" si="16"/>
        <v>0</v>
      </c>
    </row>
    <row r="289" spans="2:11">
      <c r="B289">
        <f>IF(NOT(우수테스터!J315="등록자"),우수테스터!J315,0)</f>
        <v>0</v>
      </c>
      <c r="C289">
        <f>IF(NOT(우수테스터!J315="등록자"),우수테스터!I315,0)</f>
        <v>0</v>
      </c>
      <c r="D289" t="str">
        <f t="shared" si="15"/>
        <v/>
      </c>
      <c r="K289">
        <f t="shared" ca="1" si="16"/>
        <v>0</v>
      </c>
    </row>
    <row r="290" spans="2:11">
      <c r="B290">
        <f>IF(NOT(우수테스터!J316="등록자"),우수테스터!J316,0)</f>
        <v>0</v>
      </c>
      <c r="C290">
        <f>IF(NOT(우수테스터!J316="등록자"),우수테스터!I316,0)</f>
        <v>0</v>
      </c>
      <c r="D290" t="str">
        <f t="shared" si="15"/>
        <v/>
      </c>
      <c r="K290">
        <f t="shared" ca="1" si="16"/>
        <v>0</v>
      </c>
    </row>
    <row r="291" spans="2:11">
      <c r="B291">
        <f>IF(NOT(우수테스터!J317="등록자"),우수테스터!J317,0)</f>
        <v>0</v>
      </c>
      <c r="C291">
        <f>IF(NOT(우수테스터!J317="등록자"),우수테스터!I317,0)</f>
        <v>0</v>
      </c>
      <c r="D291" t="str">
        <f t="shared" si="15"/>
        <v/>
      </c>
      <c r="K291">
        <f t="shared" ca="1" si="16"/>
        <v>0</v>
      </c>
    </row>
    <row r="292" spans="2:11">
      <c r="B292">
        <f>IF(NOT(우수테스터!J318="등록자"),우수테스터!J318,0)</f>
        <v>0</v>
      </c>
      <c r="C292">
        <f>IF(NOT(우수테스터!J318="등록자"),우수테스터!I318,0)</f>
        <v>0</v>
      </c>
      <c r="D292" t="str">
        <f t="shared" si="15"/>
        <v/>
      </c>
      <c r="K292">
        <f t="shared" ca="1" si="16"/>
        <v>0</v>
      </c>
    </row>
    <row r="293" spans="2:11">
      <c r="B293">
        <f>IF(NOT(우수테스터!J319="등록자"),우수테스터!J319,0)</f>
        <v>0</v>
      </c>
      <c r="C293">
        <f>IF(NOT(우수테스터!J319="등록자"),우수테스터!I319,0)</f>
        <v>0</v>
      </c>
      <c r="D293" t="str">
        <f t="shared" si="15"/>
        <v/>
      </c>
      <c r="K293">
        <f t="shared" ca="1" si="16"/>
        <v>0</v>
      </c>
    </row>
    <row r="294" spans="2:11">
      <c r="B294">
        <f>IF(NOT(우수테스터!J320="등록자"),우수테스터!J320,0)</f>
        <v>0</v>
      </c>
      <c r="C294">
        <f>IF(NOT(우수테스터!J320="등록자"),우수테스터!I320,0)</f>
        <v>0</v>
      </c>
      <c r="D294" t="str">
        <f t="shared" si="15"/>
        <v/>
      </c>
      <c r="K294">
        <f t="shared" ca="1" si="16"/>
        <v>0</v>
      </c>
    </row>
    <row r="295" spans="2:11">
      <c r="B295">
        <f>IF(NOT(우수테스터!J321="등록자"),우수테스터!J321,0)</f>
        <v>0</v>
      </c>
      <c r="C295">
        <f>IF(NOT(우수테스터!J321="등록자"),우수테스터!I321,0)</f>
        <v>0</v>
      </c>
      <c r="D295" t="str">
        <f t="shared" si="15"/>
        <v/>
      </c>
      <c r="K295">
        <f t="shared" ca="1" si="16"/>
        <v>0</v>
      </c>
    </row>
    <row r="296" spans="2:11">
      <c r="B296">
        <f>IF(NOT(우수테스터!J322="등록자"),우수테스터!J322,0)</f>
        <v>0</v>
      </c>
      <c r="C296">
        <f>IF(NOT(우수테스터!J322="등록자"),우수테스터!I322,0)</f>
        <v>0</v>
      </c>
      <c r="D296" t="str">
        <f t="shared" si="15"/>
        <v/>
      </c>
      <c r="K296">
        <f t="shared" ca="1" si="16"/>
        <v>0</v>
      </c>
    </row>
    <row r="297" spans="2:11">
      <c r="B297">
        <f>IF(NOT(우수테스터!J323="등록자"),우수테스터!J323,0)</f>
        <v>0</v>
      </c>
      <c r="C297">
        <f>IF(NOT(우수테스터!J323="등록자"),우수테스터!I323,0)</f>
        <v>0</v>
      </c>
      <c r="D297" t="str">
        <f t="shared" si="15"/>
        <v/>
      </c>
      <c r="K297">
        <f t="shared" ca="1" si="16"/>
        <v>0</v>
      </c>
    </row>
    <row r="298" spans="2:11">
      <c r="B298">
        <f>IF(NOT(우수테스터!J324="등록자"),우수테스터!J324,0)</f>
        <v>0</v>
      </c>
      <c r="C298">
        <f>IF(NOT(우수테스터!J324="등록자"),우수테스터!I324,0)</f>
        <v>0</v>
      </c>
      <c r="D298" t="str">
        <f t="shared" si="15"/>
        <v/>
      </c>
      <c r="K298">
        <f t="shared" ca="1" si="16"/>
        <v>0</v>
      </c>
    </row>
    <row r="299" spans="2:11">
      <c r="B299">
        <f>IF(NOT(우수테스터!J325="등록자"),우수테스터!J325,0)</f>
        <v>0</v>
      </c>
      <c r="C299">
        <f>IF(NOT(우수테스터!J325="등록자"),우수테스터!I325,0)</f>
        <v>0</v>
      </c>
      <c r="D299" t="str">
        <f t="shared" si="15"/>
        <v/>
      </c>
      <c r="K299">
        <f t="shared" ca="1" si="16"/>
        <v>0</v>
      </c>
    </row>
    <row r="300" spans="2:11">
      <c r="B300">
        <f>IF(NOT(우수테스터!J326="등록자"),우수테스터!J326,0)</f>
        <v>0</v>
      </c>
      <c r="C300">
        <f>IF(NOT(우수테스터!J326="등록자"),우수테스터!I326,0)</f>
        <v>0</v>
      </c>
      <c r="D300" t="str">
        <f t="shared" si="15"/>
        <v/>
      </c>
      <c r="K300">
        <f t="shared" ca="1" si="16"/>
        <v>0</v>
      </c>
    </row>
    <row r="301" spans="2:11">
      <c r="B301">
        <f>IF(NOT(우수테스터!J327="등록자"),우수테스터!J327,0)</f>
        <v>0</v>
      </c>
      <c r="C301">
        <f>IF(NOT(우수테스터!J327="등록자"),우수테스터!I327,0)</f>
        <v>0</v>
      </c>
      <c r="D301" t="str">
        <f t="shared" si="15"/>
        <v/>
      </c>
      <c r="K301">
        <f t="shared" ca="1" si="16"/>
        <v>0</v>
      </c>
    </row>
    <row r="302" spans="2:11">
      <c r="B302">
        <f>IF(NOT(우수테스터!J328="등록자"),우수테스터!J328,0)</f>
        <v>0</v>
      </c>
      <c r="C302">
        <f>IF(NOT(우수테스터!J328="등록자"),우수테스터!I328,0)</f>
        <v>0</v>
      </c>
      <c r="D302" t="str">
        <f t="shared" si="15"/>
        <v/>
      </c>
      <c r="K302">
        <f t="shared" ca="1" si="16"/>
        <v>0</v>
      </c>
    </row>
    <row r="303" spans="2:11">
      <c r="B303">
        <f>IF(NOT(우수테스터!J329="등록자"),우수테스터!J329,0)</f>
        <v>0</v>
      </c>
      <c r="C303">
        <f>IF(NOT(우수테스터!J329="등록자"),우수테스터!I329,0)</f>
        <v>0</v>
      </c>
      <c r="D303" t="str">
        <f t="shared" si="15"/>
        <v/>
      </c>
      <c r="K303">
        <f t="shared" ca="1" si="16"/>
        <v>0</v>
      </c>
    </row>
    <row r="304" spans="2:11">
      <c r="B304">
        <f>IF(NOT(우수테스터!J330="등록자"),우수테스터!J330,0)</f>
        <v>0</v>
      </c>
      <c r="C304">
        <f>IF(NOT(우수테스터!J330="등록자"),우수테스터!I330,0)</f>
        <v>0</v>
      </c>
      <c r="D304" t="str">
        <f t="shared" si="15"/>
        <v/>
      </c>
      <c r="K304">
        <f t="shared" ca="1" si="16"/>
        <v>0</v>
      </c>
    </row>
    <row r="305" spans="2:11">
      <c r="B305">
        <f>IF(NOT(우수테스터!J331="등록자"),우수테스터!J331,0)</f>
        <v>0</v>
      </c>
      <c r="C305">
        <f>IF(NOT(우수테스터!J331="등록자"),우수테스터!I331,0)</f>
        <v>0</v>
      </c>
      <c r="D305" t="str">
        <f t="shared" si="15"/>
        <v/>
      </c>
      <c r="K305">
        <f t="shared" ca="1" si="16"/>
        <v>0</v>
      </c>
    </row>
    <row r="306" spans="2:11">
      <c r="B306">
        <f>IF(NOT(우수테스터!J332="등록자"),우수테스터!J332,0)</f>
        <v>0</v>
      </c>
      <c r="C306">
        <f>IF(NOT(우수테스터!J332="등록자"),우수테스터!I332,0)</f>
        <v>0</v>
      </c>
      <c r="D306" t="str">
        <f t="shared" si="15"/>
        <v/>
      </c>
      <c r="K306">
        <f t="shared" ca="1" si="16"/>
        <v>0</v>
      </c>
    </row>
    <row r="307" spans="2:11">
      <c r="B307">
        <f>IF(NOT(우수테스터!J333="등록자"),우수테스터!J333,0)</f>
        <v>0</v>
      </c>
      <c r="C307">
        <f>IF(NOT(우수테스터!J333="등록자"),우수테스터!I333,0)</f>
        <v>0</v>
      </c>
      <c r="D307" t="str">
        <f t="shared" si="15"/>
        <v/>
      </c>
      <c r="K307">
        <f t="shared" ca="1" si="16"/>
        <v>0</v>
      </c>
    </row>
    <row r="308" spans="2:11">
      <c r="B308">
        <f>IF(NOT(우수테스터!J334="등록자"),우수테스터!J334,0)</f>
        <v>0</v>
      </c>
      <c r="C308">
        <f>IF(NOT(우수테스터!J334="등록자"),우수테스터!I334,0)</f>
        <v>0</v>
      </c>
      <c r="D308" t="str">
        <f t="shared" si="15"/>
        <v/>
      </c>
      <c r="K308">
        <f t="shared" ca="1" si="16"/>
        <v>0</v>
      </c>
    </row>
    <row r="309" spans="2:11">
      <c r="B309">
        <f>IF(NOT(우수테스터!J335="등록자"),우수테스터!J335,0)</f>
        <v>0</v>
      </c>
      <c r="C309">
        <f>IF(NOT(우수테스터!J335="등록자"),우수테스터!I335,0)</f>
        <v>0</v>
      </c>
      <c r="D309" t="str">
        <f t="shared" si="15"/>
        <v/>
      </c>
      <c r="K309">
        <f t="shared" ca="1" si="16"/>
        <v>0</v>
      </c>
    </row>
    <row r="310" spans="2:11">
      <c r="B310">
        <f>IF(NOT(우수테스터!J336="등록자"),우수테스터!J336,0)</f>
        <v>0</v>
      </c>
      <c r="C310">
        <f>IF(NOT(우수테스터!J336="등록자"),우수테스터!I336,0)</f>
        <v>0</v>
      </c>
      <c r="D310" t="str">
        <f t="shared" si="15"/>
        <v/>
      </c>
      <c r="K310">
        <f t="shared" ca="1" si="16"/>
        <v>0</v>
      </c>
    </row>
    <row r="311" spans="2:11">
      <c r="B311">
        <f>IF(NOT(우수테스터!J337="등록자"),우수테스터!J337,0)</f>
        <v>0</v>
      </c>
      <c r="C311">
        <f>IF(NOT(우수테스터!J337="등록자"),우수테스터!I337,0)</f>
        <v>0</v>
      </c>
      <c r="D311" t="str">
        <f t="shared" si="15"/>
        <v/>
      </c>
      <c r="K311">
        <f t="shared" ca="1" si="16"/>
        <v>0</v>
      </c>
    </row>
    <row r="312" spans="2:11">
      <c r="B312">
        <f>IF(NOT(우수테스터!J338="등록자"),우수테스터!J338,0)</f>
        <v>0</v>
      </c>
      <c r="C312">
        <f>IF(NOT(우수테스터!J338="등록자"),우수테스터!I338,0)</f>
        <v>0</v>
      </c>
      <c r="D312" t="str">
        <f t="shared" si="15"/>
        <v/>
      </c>
      <c r="K312">
        <f t="shared" ca="1" si="16"/>
        <v>0</v>
      </c>
    </row>
    <row r="313" spans="2:11">
      <c r="B313">
        <f>IF(NOT(우수테스터!J339="등록자"),우수테스터!J339,0)</f>
        <v>0</v>
      </c>
      <c r="C313">
        <f>IF(NOT(우수테스터!J339="등록자"),우수테스터!I339,0)</f>
        <v>0</v>
      </c>
      <c r="D313" t="str">
        <f t="shared" si="15"/>
        <v/>
      </c>
      <c r="K313">
        <f t="shared" ca="1" si="16"/>
        <v>0</v>
      </c>
    </row>
    <row r="314" spans="2:11">
      <c r="B314">
        <f>IF(NOT(우수테스터!J340="등록자"),우수테스터!J340,0)</f>
        <v>0</v>
      </c>
      <c r="C314">
        <f>IF(NOT(우수테스터!J340="등록자"),우수테스터!I340,0)</f>
        <v>0</v>
      </c>
      <c r="D314" t="str">
        <f t="shared" si="15"/>
        <v/>
      </c>
      <c r="K314">
        <f t="shared" ca="1" si="16"/>
        <v>0</v>
      </c>
    </row>
    <row r="315" spans="2:11">
      <c r="B315">
        <f>IF(NOT(우수테스터!J341="등록자"),우수테스터!J341,0)</f>
        <v>0</v>
      </c>
      <c r="C315">
        <f>IF(NOT(우수테스터!J341="등록자"),우수테스터!I341,0)</f>
        <v>0</v>
      </c>
      <c r="D315" t="str">
        <f t="shared" si="15"/>
        <v/>
      </c>
      <c r="K315">
        <f t="shared" ca="1" si="16"/>
        <v>0</v>
      </c>
    </row>
    <row r="316" spans="2:11">
      <c r="B316">
        <f>IF(NOT(우수테스터!J342="등록자"),우수테스터!J342,0)</f>
        <v>0</v>
      </c>
      <c r="C316">
        <f>IF(NOT(우수테스터!J342="등록자"),우수테스터!I342,0)</f>
        <v>0</v>
      </c>
      <c r="D316" t="str">
        <f t="shared" si="15"/>
        <v/>
      </c>
      <c r="K316">
        <f t="shared" ca="1" si="16"/>
        <v>0</v>
      </c>
    </row>
    <row r="317" spans="2:11">
      <c r="B317">
        <f>IF(NOT(우수테스터!J343="등록자"),우수테스터!J343,0)</f>
        <v>0</v>
      </c>
      <c r="C317">
        <f>IF(NOT(우수테스터!J343="등록자"),우수테스터!I343,0)</f>
        <v>0</v>
      </c>
      <c r="D317" t="str">
        <f t="shared" si="15"/>
        <v/>
      </c>
      <c r="K317">
        <f t="shared" ca="1" si="16"/>
        <v>0</v>
      </c>
    </row>
    <row r="318" spans="2:11">
      <c r="B318">
        <f>IF(NOT(우수테스터!J344="등록자"),우수테스터!J344,0)</f>
        <v>0</v>
      </c>
      <c r="C318">
        <f>IF(NOT(우수테스터!J344="등록자"),우수테스터!I344,0)</f>
        <v>0</v>
      </c>
      <c r="D318" t="str">
        <f t="shared" si="15"/>
        <v/>
      </c>
      <c r="K318">
        <f t="shared" ca="1" si="16"/>
        <v>0</v>
      </c>
    </row>
    <row r="319" spans="2:11">
      <c r="B319">
        <f>IF(NOT(우수테스터!J345="등록자"),우수테스터!J345,0)</f>
        <v>0</v>
      </c>
      <c r="C319">
        <f>IF(NOT(우수테스터!J345="등록자"),우수테스터!I345,0)</f>
        <v>0</v>
      </c>
      <c r="D319" t="str">
        <f t="shared" si="15"/>
        <v/>
      </c>
      <c r="K319">
        <f t="shared" ca="1" si="16"/>
        <v>0</v>
      </c>
    </row>
    <row r="320" spans="2:11">
      <c r="B320">
        <f>IF(NOT(우수테스터!J346="등록자"),우수테스터!J346,0)</f>
        <v>0</v>
      </c>
      <c r="C320">
        <f>IF(NOT(우수테스터!J346="등록자"),우수테스터!I346,0)</f>
        <v>0</v>
      </c>
      <c r="D320" t="str">
        <f t="shared" si="15"/>
        <v/>
      </c>
      <c r="K320">
        <f t="shared" ca="1" si="16"/>
        <v>0</v>
      </c>
    </row>
    <row r="321" spans="2:11">
      <c r="B321">
        <f>IF(NOT(우수테스터!J347="등록자"),우수테스터!J347,0)</f>
        <v>0</v>
      </c>
      <c r="C321">
        <f>IF(NOT(우수테스터!J347="등록자"),우수테스터!I347,0)</f>
        <v>0</v>
      </c>
      <c r="D321" t="str">
        <f t="shared" si="15"/>
        <v/>
      </c>
      <c r="K321">
        <f t="shared" ca="1" si="16"/>
        <v>0</v>
      </c>
    </row>
    <row r="322" spans="2:11">
      <c r="B322">
        <f>IF(NOT(우수테스터!J348="등록자"),우수테스터!J348,0)</f>
        <v>0</v>
      </c>
      <c r="C322">
        <f>IF(NOT(우수테스터!J348="등록자"),우수테스터!I348,0)</f>
        <v>0</v>
      </c>
      <c r="D322" t="str">
        <f t="shared" ref="D322:D348" si="17">IF(OR(C322="S",C322="A",C322="B"),B322,"")</f>
        <v/>
      </c>
      <c r="K322">
        <f t="shared" ca="1" si="16"/>
        <v>0</v>
      </c>
    </row>
    <row r="323" spans="2:11">
      <c r="B323">
        <f>IF(NOT(우수테스터!J349="등록자"),우수테스터!J349,0)</f>
        <v>0</v>
      </c>
      <c r="C323">
        <f>IF(NOT(우수테스터!J349="등록자"),우수테스터!I349,0)</f>
        <v>0</v>
      </c>
      <c r="D323" t="str">
        <f t="shared" si="17"/>
        <v/>
      </c>
      <c r="K323">
        <f t="shared" ref="K323:K386" ca="1" si="18">SUMIF(G:H,G323,H:H)</f>
        <v>0</v>
      </c>
    </row>
    <row r="324" spans="2:11">
      <c r="B324">
        <f>IF(NOT(우수테스터!J350="등록자"),우수테스터!J350,0)</f>
        <v>0</v>
      </c>
      <c r="C324">
        <f>IF(NOT(우수테스터!J350="등록자"),우수테스터!I350,0)</f>
        <v>0</v>
      </c>
      <c r="D324" t="str">
        <f t="shared" si="17"/>
        <v/>
      </c>
      <c r="K324">
        <f t="shared" ca="1" si="18"/>
        <v>0</v>
      </c>
    </row>
    <row r="325" spans="2:11">
      <c r="B325">
        <f>IF(NOT(우수테스터!J351="등록자"),우수테스터!J351,0)</f>
        <v>0</v>
      </c>
      <c r="C325">
        <f>IF(NOT(우수테스터!J351="등록자"),우수테스터!I351,0)</f>
        <v>0</v>
      </c>
      <c r="D325" t="str">
        <f t="shared" si="17"/>
        <v/>
      </c>
      <c r="K325">
        <f t="shared" ca="1" si="18"/>
        <v>0</v>
      </c>
    </row>
    <row r="326" spans="2:11">
      <c r="B326">
        <f>IF(NOT(우수테스터!J352="등록자"),우수테스터!J352,0)</f>
        <v>0</v>
      </c>
      <c r="C326">
        <f>IF(NOT(우수테스터!J352="등록자"),우수테스터!I352,0)</f>
        <v>0</v>
      </c>
      <c r="D326" t="str">
        <f t="shared" si="17"/>
        <v/>
      </c>
      <c r="K326">
        <f t="shared" ca="1" si="18"/>
        <v>0</v>
      </c>
    </row>
    <row r="327" spans="2:11">
      <c r="B327">
        <f>IF(NOT(우수테스터!J353="등록자"),우수테스터!J353,0)</f>
        <v>0</v>
      </c>
      <c r="C327">
        <f>IF(NOT(우수테스터!J353="등록자"),우수테스터!I353,0)</f>
        <v>0</v>
      </c>
      <c r="D327" t="str">
        <f t="shared" si="17"/>
        <v/>
      </c>
      <c r="K327">
        <f t="shared" ca="1" si="18"/>
        <v>0</v>
      </c>
    </row>
    <row r="328" spans="2:11">
      <c r="B328">
        <f>IF(NOT(우수테스터!J354="등록자"),우수테스터!J354,0)</f>
        <v>0</v>
      </c>
      <c r="C328">
        <f>IF(NOT(우수테스터!J354="등록자"),우수테스터!I354,0)</f>
        <v>0</v>
      </c>
      <c r="D328" t="str">
        <f t="shared" si="17"/>
        <v/>
      </c>
      <c r="K328">
        <f t="shared" ca="1" si="18"/>
        <v>0</v>
      </c>
    </row>
    <row r="329" spans="2:11">
      <c r="B329">
        <f>IF(NOT(우수테스터!J355="등록자"),우수테스터!J355,0)</f>
        <v>0</v>
      </c>
      <c r="C329">
        <f>IF(NOT(우수테스터!J355="등록자"),우수테스터!I355,0)</f>
        <v>0</v>
      </c>
      <c r="D329" t="str">
        <f t="shared" si="17"/>
        <v/>
      </c>
      <c r="K329">
        <f t="shared" ca="1" si="18"/>
        <v>0</v>
      </c>
    </row>
    <row r="330" spans="2:11">
      <c r="B330">
        <f>IF(NOT(우수테스터!J356="등록자"),우수테스터!J356,0)</f>
        <v>0</v>
      </c>
      <c r="C330">
        <f>IF(NOT(우수테스터!J356="등록자"),우수테스터!I356,0)</f>
        <v>0</v>
      </c>
      <c r="D330" t="str">
        <f t="shared" si="17"/>
        <v/>
      </c>
      <c r="K330">
        <f t="shared" ca="1" si="18"/>
        <v>0</v>
      </c>
    </row>
    <row r="331" spans="2:11">
      <c r="B331">
        <f>IF(NOT(우수테스터!J357="등록자"),우수테스터!J357,0)</f>
        <v>0</v>
      </c>
      <c r="C331">
        <f>IF(NOT(우수테스터!J357="등록자"),우수테스터!I357,0)</f>
        <v>0</v>
      </c>
      <c r="D331" t="str">
        <f t="shared" si="17"/>
        <v/>
      </c>
      <c r="K331">
        <f t="shared" ca="1" si="18"/>
        <v>0</v>
      </c>
    </row>
    <row r="332" spans="2:11">
      <c r="B332">
        <f>IF(NOT(우수테스터!J358="등록자"),우수테스터!J358,0)</f>
        <v>0</v>
      </c>
      <c r="C332">
        <f>IF(NOT(우수테스터!J358="등록자"),우수테스터!I358,0)</f>
        <v>0</v>
      </c>
      <c r="D332" t="str">
        <f t="shared" si="17"/>
        <v/>
      </c>
      <c r="K332">
        <f t="shared" ca="1" si="18"/>
        <v>0</v>
      </c>
    </row>
    <row r="333" spans="2:11">
      <c r="B333">
        <f>IF(NOT(우수테스터!J359="등록자"),우수테스터!J359,0)</f>
        <v>0</v>
      </c>
      <c r="C333">
        <f>IF(NOT(우수테스터!J359="등록자"),우수테스터!I359,0)</f>
        <v>0</v>
      </c>
      <c r="D333" t="str">
        <f t="shared" si="17"/>
        <v/>
      </c>
      <c r="K333">
        <f t="shared" ca="1" si="18"/>
        <v>0</v>
      </c>
    </row>
    <row r="334" spans="2:11">
      <c r="B334">
        <f>IF(NOT(우수테스터!J360="등록자"),우수테스터!J360,0)</f>
        <v>0</v>
      </c>
      <c r="C334">
        <f>IF(NOT(우수테스터!J360="등록자"),우수테스터!I360,0)</f>
        <v>0</v>
      </c>
      <c r="D334" t="str">
        <f t="shared" si="17"/>
        <v/>
      </c>
      <c r="K334">
        <f t="shared" ca="1" si="18"/>
        <v>0</v>
      </c>
    </row>
    <row r="335" spans="2:11">
      <c r="B335">
        <f>IF(NOT(우수테스터!J361="등록자"),우수테스터!J361,0)</f>
        <v>0</v>
      </c>
      <c r="C335">
        <f>IF(NOT(우수테스터!J361="등록자"),우수테스터!I361,0)</f>
        <v>0</v>
      </c>
      <c r="D335" t="str">
        <f t="shared" si="17"/>
        <v/>
      </c>
      <c r="K335">
        <f t="shared" ca="1" si="18"/>
        <v>0</v>
      </c>
    </row>
    <row r="336" spans="2:11">
      <c r="B336">
        <f>IF(NOT(우수테스터!J362="등록자"),우수테스터!J362,0)</f>
        <v>0</v>
      </c>
      <c r="C336">
        <f>IF(NOT(우수테스터!J362="등록자"),우수테스터!I362,0)</f>
        <v>0</v>
      </c>
      <c r="D336" t="str">
        <f t="shared" si="17"/>
        <v/>
      </c>
      <c r="K336">
        <f t="shared" ca="1" si="18"/>
        <v>0</v>
      </c>
    </row>
    <row r="337" spans="2:11">
      <c r="B337">
        <f>IF(NOT(우수테스터!J363="등록자"),우수테스터!J363,0)</f>
        <v>0</v>
      </c>
      <c r="C337">
        <f>IF(NOT(우수테스터!J363="등록자"),우수테스터!I363,0)</f>
        <v>0</v>
      </c>
      <c r="D337" t="str">
        <f t="shared" si="17"/>
        <v/>
      </c>
      <c r="K337">
        <f t="shared" ca="1" si="18"/>
        <v>0</v>
      </c>
    </row>
    <row r="338" spans="2:11">
      <c r="B338">
        <f>IF(NOT(우수테스터!J364="등록자"),우수테스터!J364,0)</f>
        <v>0</v>
      </c>
      <c r="C338">
        <f>IF(NOT(우수테스터!J364="등록자"),우수테스터!I364,0)</f>
        <v>0</v>
      </c>
      <c r="D338" t="str">
        <f t="shared" si="17"/>
        <v/>
      </c>
      <c r="K338">
        <f t="shared" ca="1" si="18"/>
        <v>0</v>
      </c>
    </row>
    <row r="339" spans="2:11">
      <c r="B339">
        <f>IF(NOT(우수테스터!J365="등록자"),우수테스터!J365,0)</f>
        <v>0</v>
      </c>
      <c r="C339">
        <f>IF(NOT(우수테스터!J365="등록자"),우수테스터!I365,0)</f>
        <v>0</v>
      </c>
      <c r="D339" t="str">
        <f t="shared" si="17"/>
        <v/>
      </c>
      <c r="K339">
        <f t="shared" ca="1" si="18"/>
        <v>0</v>
      </c>
    </row>
    <row r="340" spans="2:11">
      <c r="B340">
        <f>IF(NOT(우수테스터!J366="등록자"),우수테스터!J366,0)</f>
        <v>0</v>
      </c>
      <c r="C340">
        <f>IF(NOT(우수테스터!J366="등록자"),우수테스터!I366,0)</f>
        <v>0</v>
      </c>
      <c r="D340" t="str">
        <f t="shared" si="17"/>
        <v/>
      </c>
      <c r="K340">
        <f t="shared" ca="1" si="18"/>
        <v>0</v>
      </c>
    </row>
    <row r="341" spans="2:11">
      <c r="B341">
        <f>IF(NOT(우수테스터!J367="등록자"),우수테스터!J367,0)</f>
        <v>0</v>
      </c>
      <c r="C341">
        <f>IF(NOT(우수테스터!J367="등록자"),우수테스터!I367,0)</f>
        <v>0</v>
      </c>
      <c r="D341" t="str">
        <f t="shared" si="17"/>
        <v/>
      </c>
      <c r="K341">
        <f t="shared" ca="1" si="18"/>
        <v>0</v>
      </c>
    </row>
    <row r="342" spans="2:11">
      <c r="B342">
        <f>IF(NOT(우수테스터!J368="등록자"),우수테스터!J368,0)</f>
        <v>0</v>
      </c>
      <c r="C342">
        <f>IF(NOT(우수테스터!J368="등록자"),우수테스터!I368,0)</f>
        <v>0</v>
      </c>
      <c r="D342" t="str">
        <f t="shared" si="17"/>
        <v/>
      </c>
      <c r="K342">
        <f t="shared" ca="1" si="18"/>
        <v>0</v>
      </c>
    </row>
    <row r="343" spans="2:11">
      <c r="B343">
        <f>IF(NOT(우수테스터!J369="등록자"),우수테스터!J369,0)</f>
        <v>0</v>
      </c>
      <c r="C343">
        <f>IF(NOT(우수테스터!J369="등록자"),우수테스터!I369,0)</f>
        <v>0</v>
      </c>
      <c r="D343" t="str">
        <f t="shared" si="17"/>
        <v/>
      </c>
      <c r="K343">
        <f t="shared" ca="1" si="18"/>
        <v>0</v>
      </c>
    </row>
    <row r="344" spans="2:11">
      <c r="B344">
        <f>IF(NOT(우수테스터!J370="등록자"),우수테스터!J370,0)</f>
        <v>0</v>
      </c>
      <c r="C344">
        <f>IF(NOT(우수테스터!J370="등록자"),우수테스터!I370,0)</f>
        <v>0</v>
      </c>
      <c r="D344" t="str">
        <f t="shared" si="17"/>
        <v/>
      </c>
      <c r="K344">
        <f t="shared" ca="1" si="18"/>
        <v>0</v>
      </c>
    </row>
    <row r="345" spans="2:11">
      <c r="B345">
        <f>IF(NOT(우수테스터!J371="등록자"),우수테스터!J371,0)</f>
        <v>0</v>
      </c>
      <c r="C345">
        <f>IF(NOT(우수테스터!J371="등록자"),우수테스터!I371,0)</f>
        <v>0</v>
      </c>
      <c r="D345" t="str">
        <f t="shared" si="17"/>
        <v/>
      </c>
      <c r="K345">
        <f t="shared" ca="1" si="18"/>
        <v>0</v>
      </c>
    </row>
    <row r="346" spans="2:11">
      <c r="B346">
        <f>IF(NOT(우수테스터!J372="등록자"),우수테스터!J372,0)</f>
        <v>0</v>
      </c>
      <c r="C346">
        <f>IF(NOT(우수테스터!J372="등록자"),우수테스터!I372,0)</f>
        <v>0</v>
      </c>
      <c r="D346" t="str">
        <f t="shared" si="17"/>
        <v/>
      </c>
      <c r="K346">
        <f t="shared" ca="1" si="18"/>
        <v>0</v>
      </c>
    </row>
    <row r="347" spans="2:11">
      <c r="B347">
        <f>IF(NOT(우수테스터!J373="등록자"),우수테스터!J373,0)</f>
        <v>0</v>
      </c>
      <c r="C347">
        <f>IF(NOT(우수테스터!J373="등록자"),우수테스터!I373,0)</f>
        <v>0</v>
      </c>
      <c r="D347" t="str">
        <f t="shared" si="17"/>
        <v/>
      </c>
      <c r="K347">
        <f t="shared" ca="1" si="18"/>
        <v>0</v>
      </c>
    </row>
    <row r="348" spans="2:11">
      <c r="B348">
        <f>IF(NOT(우수테스터!J374="등록자"),우수테스터!J374,0)</f>
        <v>0</v>
      </c>
      <c r="C348">
        <f>IF(NOT(우수테스터!J374="등록자"),우수테스터!I374,0)</f>
        <v>0</v>
      </c>
      <c r="D348" t="str">
        <f t="shared" si="17"/>
        <v/>
      </c>
      <c r="K348">
        <f t="shared" ca="1" si="18"/>
        <v>0</v>
      </c>
    </row>
    <row r="349" spans="2:11">
      <c r="B349">
        <f>IF(NOT(우수테스터!J375="등록자"),우수테스터!J375,0)</f>
        <v>0</v>
      </c>
      <c r="C349">
        <f>IF(NOT(우수테스터!J375="등록자"),우수테스터!I375,0)</f>
        <v>0</v>
      </c>
      <c r="K349">
        <f t="shared" ca="1" si="18"/>
        <v>0</v>
      </c>
    </row>
    <row r="350" spans="2:11">
      <c r="B350">
        <f>IF(NOT(우수테스터!J376="등록자"),우수테스터!J376,0)</f>
        <v>0</v>
      </c>
      <c r="C350">
        <f>IF(NOT(우수테스터!J376="등록자"),우수테스터!I376,0)</f>
        <v>0</v>
      </c>
      <c r="K350">
        <f t="shared" ca="1" si="18"/>
        <v>0</v>
      </c>
    </row>
    <row r="351" spans="2:11">
      <c r="B351">
        <f>IF(NOT(우수테스터!J377="등록자"),우수테스터!J377,0)</f>
        <v>0</v>
      </c>
      <c r="C351">
        <f>IF(NOT(우수테스터!J377="등록자"),우수테스터!I377,0)</f>
        <v>0</v>
      </c>
      <c r="K351">
        <f t="shared" ca="1" si="18"/>
        <v>0</v>
      </c>
    </row>
    <row r="352" spans="2:11">
      <c r="B352">
        <f>IF(NOT(우수테스터!J378="등록자"),우수테스터!J378,0)</f>
        <v>0</v>
      </c>
      <c r="C352">
        <f>IF(NOT(우수테스터!J378="등록자"),우수테스터!I378,0)</f>
        <v>0</v>
      </c>
      <c r="K352">
        <f t="shared" ca="1" si="18"/>
        <v>0</v>
      </c>
    </row>
    <row r="353" spans="2:11">
      <c r="B353">
        <f>IF(NOT(우수테스터!J379="등록자"),우수테스터!J379,0)</f>
        <v>0</v>
      </c>
      <c r="C353">
        <f>IF(NOT(우수테스터!J379="등록자"),우수테스터!I379,0)</f>
        <v>0</v>
      </c>
      <c r="K353">
        <f t="shared" ca="1" si="18"/>
        <v>0</v>
      </c>
    </row>
    <row r="354" spans="2:11">
      <c r="B354">
        <f>IF(NOT(우수테스터!J380="등록자"),우수테스터!J380,0)</f>
        <v>0</v>
      </c>
      <c r="C354">
        <f>IF(NOT(우수테스터!J380="등록자"),우수테스터!I380,0)</f>
        <v>0</v>
      </c>
      <c r="K354">
        <f t="shared" ca="1" si="18"/>
        <v>0</v>
      </c>
    </row>
    <row r="355" spans="2:11">
      <c r="B355">
        <f>IF(NOT(우수테스터!J381="등록자"),우수테스터!J381,0)</f>
        <v>0</v>
      </c>
      <c r="C355">
        <f>IF(NOT(우수테스터!J381="등록자"),우수테스터!I381,0)</f>
        <v>0</v>
      </c>
      <c r="K355">
        <f t="shared" ca="1" si="18"/>
        <v>0</v>
      </c>
    </row>
    <row r="356" spans="2:11">
      <c r="B356">
        <f>IF(NOT(우수테스터!J382="등록자"),우수테스터!J382,0)</f>
        <v>0</v>
      </c>
      <c r="C356">
        <f>IF(NOT(우수테스터!J382="등록자"),우수테스터!I382,0)</f>
        <v>0</v>
      </c>
      <c r="K356">
        <f t="shared" ca="1" si="18"/>
        <v>0</v>
      </c>
    </row>
    <row r="357" spans="2:11">
      <c r="B357">
        <f>IF(NOT(우수테스터!J383="등록자"),우수테스터!J383,0)</f>
        <v>0</v>
      </c>
      <c r="C357">
        <f>IF(NOT(우수테스터!J383="등록자"),우수테스터!I383,0)</f>
        <v>0</v>
      </c>
      <c r="K357">
        <f t="shared" ca="1" si="18"/>
        <v>0</v>
      </c>
    </row>
    <row r="358" spans="2:11">
      <c r="B358">
        <f>IF(NOT(우수테스터!J384="등록자"),우수테스터!J384,0)</f>
        <v>0</v>
      </c>
      <c r="C358">
        <f>IF(NOT(우수테스터!J384="등록자"),우수테스터!I384,0)</f>
        <v>0</v>
      </c>
      <c r="K358">
        <f t="shared" ca="1" si="18"/>
        <v>0</v>
      </c>
    </row>
    <row r="359" spans="2:11">
      <c r="B359">
        <f>IF(NOT(우수테스터!J385="등록자"),우수테스터!J385,0)</f>
        <v>0</v>
      </c>
      <c r="C359">
        <f>IF(NOT(우수테스터!J385="등록자"),우수테스터!I385,0)</f>
        <v>0</v>
      </c>
      <c r="K359">
        <f t="shared" ca="1" si="18"/>
        <v>0</v>
      </c>
    </row>
    <row r="360" spans="2:11">
      <c r="B360">
        <f>IF(NOT(우수테스터!J386="등록자"),우수테스터!J386,0)</f>
        <v>0</v>
      </c>
      <c r="C360">
        <f>IF(NOT(우수테스터!J386="등록자"),우수테스터!I386,0)</f>
        <v>0</v>
      </c>
      <c r="K360">
        <f t="shared" ca="1" si="18"/>
        <v>0</v>
      </c>
    </row>
    <row r="361" spans="2:11">
      <c r="B361">
        <f>IF(NOT(우수테스터!J387="등록자"),우수테스터!J387,0)</f>
        <v>0</v>
      </c>
      <c r="C361">
        <f>IF(NOT(우수테스터!J387="등록자"),우수테스터!I387,0)</f>
        <v>0</v>
      </c>
      <c r="K361">
        <f t="shared" ca="1" si="18"/>
        <v>0</v>
      </c>
    </row>
    <row r="362" spans="2:11">
      <c r="B362">
        <f>IF(NOT(우수테스터!J388="등록자"),우수테스터!J388,0)</f>
        <v>0</v>
      </c>
      <c r="C362">
        <f>IF(NOT(우수테스터!J388="등록자"),우수테스터!I388,0)</f>
        <v>0</v>
      </c>
      <c r="K362">
        <f t="shared" ca="1" si="18"/>
        <v>0</v>
      </c>
    </row>
    <row r="363" spans="2:11">
      <c r="B363">
        <f>IF(NOT(우수테스터!J389="등록자"),우수테스터!J389,0)</f>
        <v>0</v>
      </c>
      <c r="C363">
        <f>IF(NOT(우수테스터!J389="등록자"),우수테스터!I389,0)</f>
        <v>0</v>
      </c>
      <c r="K363">
        <f t="shared" ca="1" si="18"/>
        <v>0</v>
      </c>
    </row>
    <row r="364" spans="2:11">
      <c r="B364">
        <f>IF(NOT(우수테스터!J390="등록자"),우수테스터!J390,0)</f>
        <v>0</v>
      </c>
      <c r="C364">
        <f>IF(NOT(우수테스터!J390="등록자"),우수테스터!I390,0)</f>
        <v>0</v>
      </c>
      <c r="K364">
        <f t="shared" ca="1" si="18"/>
        <v>0</v>
      </c>
    </row>
    <row r="365" spans="2:11">
      <c r="B365">
        <f>IF(NOT(우수테스터!J391="등록자"),우수테스터!J391,0)</f>
        <v>0</v>
      </c>
      <c r="C365">
        <f>IF(NOT(우수테스터!J391="등록자"),우수테스터!I391,0)</f>
        <v>0</v>
      </c>
      <c r="K365">
        <f t="shared" ca="1" si="18"/>
        <v>0</v>
      </c>
    </row>
    <row r="366" spans="2:11">
      <c r="B366">
        <f>IF(NOT(우수테스터!J392="등록자"),우수테스터!J392,0)</f>
        <v>0</v>
      </c>
      <c r="C366">
        <f>IF(NOT(우수테스터!J392="등록자"),우수테스터!I392,0)</f>
        <v>0</v>
      </c>
      <c r="K366">
        <f t="shared" ca="1" si="18"/>
        <v>0</v>
      </c>
    </row>
    <row r="367" spans="2:11">
      <c r="B367">
        <f>IF(NOT(우수테스터!J393="등록자"),우수테스터!J393,0)</f>
        <v>0</v>
      </c>
      <c r="C367">
        <f>IF(NOT(우수테스터!J393="등록자"),우수테스터!I393,0)</f>
        <v>0</v>
      </c>
      <c r="K367">
        <f t="shared" ca="1" si="18"/>
        <v>0</v>
      </c>
    </row>
    <row r="368" spans="2:11">
      <c r="B368">
        <f>IF(NOT(우수테스터!J394="등록자"),우수테스터!J394,0)</f>
        <v>0</v>
      </c>
      <c r="C368">
        <f>IF(NOT(우수테스터!J394="등록자"),우수테스터!I394,0)</f>
        <v>0</v>
      </c>
      <c r="K368">
        <f t="shared" ca="1" si="18"/>
        <v>0</v>
      </c>
    </row>
    <row r="369" spans="2:11">
      <c r="B369">
        <f>IF(NOT(우수테스터!J395="등록자"),우수테스터!J395,0)</f>
        <v>0</v>
      </c>
      <c r="C369">
        <f>IF(NOT(우수테스터!J395="등록자"),우수테스터!I395,0)</f>
        <v>0</v>
      </c>
      <c r="K369">
        <f t="shared" ca="1" si="18"/>
        <v>0</v>
      </c>
    </row>
    <row r="370" spans="2:11">
      <c r="B370">
        <f>IF(NOT(우수테스터!J396="등록자"),우수테스터!J396,0)</f>
        <v>0</v>
      </c>
      <c r="C370">
        <f>IF(NOT(우수테스터!J396="등록자"),우수테스터!I396,0)</f>
        <v>0</v>
      </c>
      <c r="K370">
        <f t="shared" ca="1" si="18"/>
        <v>0</v>
      </c>
    </row>
    <row r="371" spans="2:11">
      <c r="B371">
        <f>IF(NOT(우수테스터!J397="등록자"),우수테스터!J397,0)</f>
        <v>0</v>
      </c>
      <c r="C371">
        <f>IF(NOT(우수테스터!J397="등록자"),우수테스터!I397,0)</f>
        <v>0</v>
      </c>
      <c r="K371">
        <f t="shared" ca="1" si="18"/>
        <v>0</v>
      </c>
    </row>
    <row r="372" spans="2:11">
      <c r="B372">
        <f>IF(NOT(우수테스터!J398="등록자"),우수테스터!J398,0)</f>
        <v>0</v>
      </c>
      <c r="C372">
        <f>IF(NOT(우수테스터!J398="등록자"),우수테스터!I398,0)</f>
        <v>0</v>
      </c>
      <c r="K372">
        <f t="shared" ca="1" si="18"/>
        <v>0</v>
      </c>
    </row>
    <row r="373" spans="2:11">
      <c r="B373">
        <f>IF(NOT(우수테스터!J399="등록자"),우수테스터!J399,0)</f>
        <v>0</v>
      </c>
      <c r="C373">
        <f>IF(NOT(우수테스터!J399="등록자"),우수테스터!I399,0)</f>
        <v>0</v>
      </c>
      <c r="K373">
        <f t="shared" ca="1" si="18"/>
        <v>0</v>
      </c>
    </row>
    <row r="374" spans="2:11">
      <c r="B374">
        <f>IF(NOT(우수테스터!J400="등록자"),우수테스터!J400,0)</f>
        <v>0</v>
      </c>
      <c r="C374">
        <f>IF(NOT(우수테스터!J400="등록자"),우수테스터!I400,0)</f>
        <v>0</v>
      </c>
      <c r="K374">
        <f t="shared" ca="1" si="18"/>
        <v>0</v>
      </c>
    </row>
    <row r="375" spans="2:11">
      <c r="B375">
        <f>IF(NOT(우수테스터!J401="등록자"),우수테스터!J401,0)</f>
        <v>0</v>
      </c>
      <c r="C375">
        <f>IF(NOT(우수테스터!J401="등록자"),우수테스터!I401,0)</f>
        <v>0</v>
      </c>
      <c r="K375">
        <f t="shared" ca="1" si="18"/>
        <v>0</v>
      </c>
    </row>
    <row r="376" spans="2:11">
      <c r="B376">
        <f>IF(NOT(우수테스터!J402="등록자"),우수테스터!J402,0)</f>
        <v>0</v>
      </c>
      <c r="C376">
        <f>IF(NOT(우수테스터!J402="등록자"),우수테스터!I402,0)</f>
        <v>0</v>
      </c>
      <c r="K376">
        <f t="shared" ca="1" si="18"/>
        <v>0</v>
      </c>
    </row>
    <row r="377" spans="2:11">
      <c r="B377">
        <f>IF(NOT(우수테스터!J403="등록자"),우수테스터!J403,0)</f>
        <v>0</v>
      </c>
      <c r="C377">
        <f>IF(NOT(우수테스터!J403="등록자"),우수테스터!I403,0)</f>
        <v>0</v>
      </c>
      <c r="K377">
        <f t="shared" ca="1" si="18"/>
        <v>0</v>
      </c>
    </row>
    <row r="378" spans="2:11">
      <c r="B378">
        <f>IF(NOT(우수테스터!J404="등록자"),우수테스터!J404,0)</f>
        <v>0</v>
      </c>
      <c r="C378">
        <f>IF(NOT(우수테스터!J404="등록자"),우수테스터!I404,0)</f>
        <v>0</v>
      </c>
      <c r="K378">
        <f t="shared" ca="1" si="18"/>
        <v>0</v>
      </c>
    </row>
    <row r="379" spans="2:11">
      <c r="B379">
        <f>IF(NOT(우수테스터!J405="등록자"),우수테스터!J405,0)</f>
        <v>0</v>
      </c>
      <c r="C379">
        <f>IF(NOT(우수테스터!J405="등록자"),우수테스터!I405,0)</f>
        <v>0</v>
      </c>
      <c r="K379">
        <f t="shared" ca="1" si="18"/>
        <v>0</v>
      </c>
    </row>
    <row r="380" spans="2:11">
      <c r="B380">
        <f>IF(NOT(우수테스터!J406="등록자"),우수테스터!J406,0)</f>
        <v>0</v>
      </c>
      <c r="C380">
        <f>IF(NOT(우수테스터!J406="등록자"),우수테스터!I406,0)</f>
        <v>0</v>
      </c>
      <c r="K380">
        <f t="shared" ca="1" si="18"/>
        <v>0</v>
      </c>
    </row>
    <row r="381" spans="2:11">
      <c r="B381">
        <f>IF(NOT(우수테스터!J407="등록자"),우수테스터!J407,0)</f>
        <v>0</v>
      </c>
      <c r="C381">
        <f>IF(NOT(우수테스터!J407="등록자"),우수테스터!I407,0)</f>
        <v>0</v>
      </c>
      <c r="K381">
        <f t="shared" ca="1" si="18"/>
        <v>0</v>
      </c>
    </row>
    <row r="382" spans="2:11">
      <c r="B382">
        <f>IF(NOT(우수테스터!J408="등록자"),우수테스터!J408,0)</f>
        <v>0</v>
      </c>
      <c r="C382">
        <f>IF(NOT(우수테스터!J408="등록자"),우수테스터!I408,0)</f>
        <v>0</v>
      </c>
      <c r="K382">
        <f t="shared" ca="1" si="18"/>
        <v>0</v>
      </c>
    </row>
    <row r="383" spans="2:11">
      <c r="B383">
        <f>IF(NOT(우수테스터!J409="등록자"),우수테스터!J409,0)</f>
        <v>0</v>
      </c>
      <c r="C383">
        <f>IF(NOT(우수테스터!J409="등록자"),우수테스터!I409,0)</f>
        <v>0</v>
      </c>
      <c r="K383">
        <f t="shared" ca="1" si="18"/>
        <v>0</v>
      </c>
    </row>
    <row r="384" spans="2:11">
      <c r="B384">
        <f>IF(NOT(우수테스터!J410="등록자"),우수테스터!J410,0)</f>
        <v>0</v>
      </c>
      <c r="C384">
        <f>IF(NOT(우수테스터!J410="등록자"),우수테스터!I410,0)</f>
        <v>0</v>
      </c>
      <c r="K384">
        <f t="shared" ca="1" si="18"/>
        <v>0</v>
      </c>
    </row>
    <row r="385" spans="2:11">
      <c r="B385">
        <f>IF(NOT(우수테스터!J411="등록자"),우수테스터!J411,0)</f>
        <v>0</v>
      </c>
      <c r="C385">
        <f>IF(NOT(우수테스터!J411="등록자"),우수테스터!I411,0)</f>
        <v>0</v>
      </c>
      <c r="K385">
        <f t="shared" ca="1" si="18"/>
        <v>0</v>
      </c>
    </row>
    <row r="386" spans="2:11">
      <c r="B386">
        <f>IF(NOT(우수테스터!J412="등록자"),우수테스터!J412,0)</f>
        <v>0</v>
      </c>
      <c r="C386">
        <f>IF(NOT(우수테스터!J412="등록자"),우수테스터!I412,0)</f>
        <v>0</v>
      </c>
      <c r="K386">
        <f t="shared" ca="1" si="18"/>
        <v>0</v>
      </c>
    </row>
    <row r="387" spans="2:11">
      <c r="B387">
        <f>IF(NOT(우수테스터!J413="등록자"),우수테스터!J413,0)</f>
        <v>0</v>
      </c>
      <c r="C387">
        <f>IF(NOT(우수테스터!J413="등록자"),우수테스터!I413,0)</f>
        <v>0</v>
      </c>
      <c r="K387">
        <f t="shared" ref="K387:K394" ca="1" si="19">SUMIF(G:H,G387,H:H)</f>
        <v>0</v>
      </c>
    </row>
    <row r="388" spans="2:11">
      <c r="B388">
        <f>IF(NOT(우수테스터!J414="등록자"),우수테스터!J414,0)</f>
        <v>0</v>
      </c>
      <c r="C388">
        <f>IF(NOT(우수테스터!J414="등록자"),우수테스터!I414,0)</f>
        <v>0</v>
      </c>
      <c r="K388">
        <f t="shared" ca="1" si="19"/>
        <v>0</v>
      </c>
    </row>
    <row r="389" spans="2:11">
      <c r="B389">
        <f>IF(NOT(우수테스터!J415="등록자"),우수테스터!J415,0)</f>
        <v>0</v>
      </c>
      <c r="C389">
        <f>IF(NOT(우수테스터!J415="등록자"),우수테스터!I415,0)</f>
        <v>0</v>
      </c>
      <c r="K389">
        <f t="shared" ca="1" si="19"/>
        <v>0</v>
      </c>
    </row>
    <row r="390" spans="2:11">
      <c r="B390">
        <f>IF(NOT(우수테스터!J416="등록자"),우수테스터!J416,0)</f>
        <v>0</v>
      </c>
      <c r="C390">
        <f>IF(NOT(우수테스터!J416="등록자"),우수테스터!I416,0)</f>
        <v>0</v>
      </c>
      <c r="K390">
        <f t="shared" ca="1" si="19"/>
        <v>0</v>
      </c>
    </row>
    <row r="391" spans="2:11">
      <c r="B391">
        <f>IF(NOT(우수테스터!J417="등록자"),우수테스터!J417,0)</f>
        <v>0</v>
      </c>
      <c r="C391">
        <f>IF(NOT(우수테스터!J417="등록자"),우수테스터!I417,0)</f>
        <v>0</v>
      </c>
      <c r="K391">
        <f t="shared" ca="1" si="19"/>
        <v>0</v>
      </c>
    </row>
    <row r="392" spans="2:11">
      <c r="B392">
        <f>IF(NOT(우수테스터!J418="등록자"),우수테스터!J418,0)</f>
        <v>0</v>
      </c>
      <c r="C392">
        <f>IF(NOT(우수테스터!J418="등록자"),우수테스터!I418,0)</f>
        <v>0</v>
      </c>
      <c r="K392">
        <f t="shared" ca="1" si="19"/>
        <v>0</v>
      </c>
    </row>
    <row r="393" spans="2:11">
      <c r="B393">
        <f>IF(NOT(우수테스터!J419="등록자"),우수테스터!J419,0)</f>
        <v>0</v>
      </c>
      <c r="C393">
        <f>IF(NOT(우수테스터!J419="등록자"),우수테스터!I419,0)</f>
        <v>0</v>
      </c>
      <c r="K393">
        <f t="shared" ca="1" si="19"/>
        <v>0</v>
      </c>
    </row>
    <row r="394" spans="2:11">
      <c r="B394">
        <f>IF(NOT(우수테스터!J420="등록자"),우수테스터!J420,0)</f>
        <v>0</v>
      </c>
      <c r="C394">
        <f>IF(NOT(우수테스터!J420="등록자"),우수테스터!I420,0)</f>
        <v>0</v>
      </c>
      <c r="K394">
        <f t="shared" ca="1" si="19"/>
        <v>0</v>
      </c>
    </row>
    <row r="395" spans="2:11">
      <c r="B395">
        <f>IF(NOT(우수테스터!J421="등록자"),우수테스터!J421,0)</f>
        <v>0</v>
      </c>
      <c r="C395">
        <f>IF(NOT(우수테스터!J421="등록자"),우수테스터!I421,0)</f>
        <v>0</v>
      </c>
    </row>
    <row r="396" spans="2:11">
      <c r="B396">
        <f>IF(NOT(우수테스터!J422="등록자"),우수테스터!J422,0)</f>
        <v>0</v>
      </c>
      <c r="C396">
        <f>IF(NOT(우수테스터!J422="등록자"),우수테스터!I422,0)</f>
        <v>0</v>
      </c>
    </row>
    <row r="397" spans="2:11">
      <c r="B397">
        <f>IF(NOT(우수테스터!J423="등록자"),우수테스터!J423,0)</f>
        <v>0</v>
      </c>
      <c r="C397">
        <f>IF(NOT(우수테스터!J423="등록자"),우수테스터!I423,0)</f>
        <v>0</v>
      </c>
    </row>
    <row r="398" spans="2:11">
      <c r="B398">
        <f>IF(NOT(우수테스터!J424="등록자"),우수테스터!J424,0)</f>
        <v>0</v>
      </c>
      <c r="C398">
        <f>IF(NOT(우수테스터!J424="등록자"),우수테스터!I424,0)</f>
        <v>0</v>
      </c>
    </row>
    <row r="399" spans="2:11">
      <c r="B399">
        <f>IF(NOT(우수테스터!J425="등록자"),우수테스터!J425,0)</f>
        <v>0</v>
      </c>
      <c r="C399">
        <f>IF(NOT(우수테스터!J425="등록자"),우수테스터!I425,0)</f>
        <v>0</v>
      </c>
    </row>
    <row r="400" spans="2:11">
      <c r="B400">
        <f>IF(NOT(우수테스터!J426="등록자"),우수테스터!J426,0)</f>
        <v>0</v>
      </c>
      <c r="C400">
        <f>IF(NOT(우수테스터!J426="등록자"),우수테스터!I426,0)</f>
        <v>0</v>
      </c>
    </row>
    <row r="401" spans="2:3">
      <c r="B401">
        <f>IF(NOT(우수테스터!J427="등록자"),우수테스터!J427,0)</f>
        <v>0</v>
      </c>
      <c r="C401">
        <f>IF(NOT(우수테스터!J427="등록자"),우수테스터!I427,0)</f>
        <v>0</v>
      </c>
    </row>
    <row r="402" spans="2:3">
      <c r="B402">
        <f>IF(NOT(우수테스터!J428="등록자"),우수테스터!J428,0)</f>
        <v>0</v>
      </c>
      <c r="C402">
        <f>IF(NOT(우수테스터!J428="등록자"),우수테스터!I428,0)</f>
        <v>0</v>
      </c>
    </row>
    <row r="403" spans="2:3">
      <c r="B403">
        <f>IF(NOT(우수테스터!J429="등록자"),우수테스터!J429,0)</f>
        <v>0</v>
      </c>
      <c r="C403">
        <f>IF(NOT(우수테스터!J429="등록자"),우수테스터!I429,0)</f>
        <v>0</v>
      </c>
    </row>
    <row r="404" spans="2:3">
      <c r="B404">
        <f>IF(NOT(우수테스터!J430="등록자"),우수테스터!J430,0)</f>
        <v>0</v>
      </c>
      <c r="C404">
        <f>IF(NOT(우수테스터!J430="등록자"),우수테스터!I430,0)</f>
        <v>0</v>
      </c>
    </row>
    <row r="405" spans="2:3">
      <c r="B405">
        <f>IF(NOT(우수테스터!J431="등록자"),우수테스터!J431,0)</f>
        <v>0</v>
      </c>
      <c r="C405">
        <f>IF(NOT(우수테스터!J431="등록자"),우수테스터!I431,0)</f>
        <v>0</v>
      </c>
    </row>
    <row r="406" spans="2:3">
      <c r="B406">
        <f>IF(NOT(우수테스터!J432="등록자"),우수테스터!J432,0)</f>
        <v>0</v>
      </c>
      <c r="C406">
        <f>IF(NOT(우수테스터!J432="등록자"),우수테스터!I432,0)</f>
        <v>0</v>
      </c>
    </row>
    <row r="407" spans="2:3">
      <c r="B407">
        <f>IF(NOT(우수테스터!J433="등록자"),우수테스터!J433,0)</f>
        <v>0</v>
      </c>
      <c r="C407">
        <f>IF(NOT(우수테스터!J433="등록자"),우수테스터!I433,0)</f>
        <v>0</v>
      </c>
    </row>
    <row r="408" spans="2:3">
      <c r="B408">
        <f>IF(NOT(우수테스터!J434="등록자"),우수테스터!J434,0)</f>
        <v>0</v>
      </c>
      <c r="C408">
        <f>IF(NOT(우수테스터!J434="등록자"),우수테스터!I434,0)</f>
        <v>0</v>
      </c>
    </row>
    <row r="409" spans="2:3">
      <c r="B409">
        <f>IF(NOT(우수테스터!J435="등록자"),우수테스터!J435,0)</f>
        <v>0</v>
      </c>
      <c r="C409">
        <f>IF(NOT(우수테스터!J435="등록자"),우수테스터!I435,0)</f>
        <v>0</v>
      </c>
    </row>
    <row r="410" spans="2:3">
      <c r="B410">
        <f>IF(NOT(우수테스터!J436="등록자"),우수테스터!J436,0)</f>
        <v>0</v>
      </c>
      <c r="C410">
        <f>IF(NOT(우수테스터!J436="등록자"),우수테스터!I436,0)</f>
        <v>0</v>
      </c>
    </row>
    <row r="411" spans="2:3">
      <c r="B411">
        <f>IF(NOT(우수테스터!J437="등록자"),우수테스터!J437,0)</f>
        <v>0</v>
      </c>
      <c r="C411">
        <f>IF(NOT(우수테스터!J437="등록자"),우수테스터!I437,0)</f>
        <v>0</v>
      </c>
    </row>
    <row r="412" spans="2:3">
      <c r="B412">
        <f>IF(NOT(우수테스터!J438="등록자"),우수테스터!J438,0)</f>
        <v>0</v>
      </c>
      <c r="C412">
        <f>IF(NOT(우수테스터!J438="등록자"),우수테스터!I438,0)</f>
        <v>0</v>
      </c>
    </row>
    <row r="413" spans="2:3">
      <c r="B413">
        <f>IF(NOT(우수테스터!J439="등록자"),우수테스터!J439,0)</f>
        <v>0</v>
      </c>
      <c r="C413">
        <f>IF(NOT(우수테스터!J439="등록자"),우수테스터!I439,0)</f>
        <v>0</v>
      </c>
    </row>
    <row r="414" spans="2:3">
      <c r="B414">
        <f>IF(NOT(우수테스터!J440="등록자"),우수테스터!J440,0)</f>
        <v>0</v>
      </c>
      <c r="C414">
        <f>IF(NOT(우수테스터!J440="등록자"),우수테스터!I440,0)</f>
        <v>0</v>
      </c>
    </row>
    <row r="415" spans="2:3">
      <c r="B415">
        <f>IF(NOT(우수테스터!J441="등록자"),우수테스터!J441,0)</f>
        <v>0</v>
      </c>
      <c r="C415">
        <f>IF(NOT(우수테스터!J441="등록자"),우수테스터!I441,0)</f>
        <v>0</v>
      </c>
    </row>
    <row r="416" spans="2:3">
      <c r="B416">
        <f>IF(NOT(우수테스터!J442="등록자"),우수테스터!J442,0)</f>
        <v>0</v>
      </c>
      <c r="C416">
        <f>IF(NOT(우수테스터!J442="등록자"),우수테스터!I442,0)</f>
        <v>0</v>
      </c>
    </row>
    <row r="417" spans="2:3">
      <c r="B417">
        <f>IF(NOT(우수테스터!J443="등록자"),우수테스터!J443,0)</f>
        <v>0</v>
      </c>
      <c r="C417">
        <f>IF(NOT(우수테스터!J443="등록자"),우수테스터!I443,0)</f>
        <v>0</v>
      </c>
    </row>
    <row r="418" spans="2:3">
      <c r="B418">
        <f>IF(NOT(우수테스터!J444="등록자"),우수테스터!J444,0)</f>
        <v>0</v>
      </c>
      <c r="C418">
        <f>IF(NOT(우수테스터!J444="등록자"),우수테스터!I444,0)</f>
        <v>0</v>
      </c>
    </row>
    <row r="419" spans="2:3">
      <c r="B419">
        <f>IF(NOT(우수테스터!J445="등록자"),우수테스터!J445,0)</f>
        <v>0</v>
      </c>
      <c r="C419">
        <f>IF(NOT(우수테스터!J445="등록자"),우수테스터!I445,0)</f>
        <v>0</v>
      </c>
    </row>
    <row r="420" spans="2:3">
      <c r="B420">
        <f>IF(NOT(우수테스터!J446="등록자"),우수테스터!J446,0)</f>
        <v>0</v>
      </c>
      <c r="C420">
        <f>IF(NOT(우수테스터!J446="등록자"),우수테스터!I446,0)</f>
        <v>0</v>
      </c>
    </row>
    <row r="421" spans="2:3">
      <c r="B421">
        <f>IF(NOT(우수테스터!J447="등록자"),우수테스터!J447,0)</f>
        <v>0</v>
      </c>
      <c r="C421">
        <f>IF(NOT(우수테스터!J447="등록자"),우수테스터!I447,0)</f>
        <v>0</v>
      </c>
    </row>
    <row r="422" spans="2:3">
      <c r="B422">
        <f>IF(NOT(우수테스터!J448="등록자"),우수테스터!J448,0)</f>
        <v>0</v>
      </c>
      <c r="C422">
        <f>IF(NOT(우수테스터!J448="등록자"),우수테스터!I448,0)</f>
        <v>0</v>
      </c>
    </row>
    <row r="423" spans="2:3">
      <c r="B423">
        <f>IF(NOT(우수테스터!J449="등록자"),우수테스터!J449,0)</f>
        <v>0</v>
      </c>
      <c r="C423">
        <f>IF(NOT(우수테스터!J449="등록자"),우수테스터!I449,0)</f>
        <v>0</v>
      </c>
    </row>
    <row r="424" spans="2:3">
      <c r="B424">
        <f>IF(NOT(우수테스터!J450="등록자"),우수테스터!J450,0)</f>
        <v>0</v>
      </c>
      <c r="C424">
        <f>IF(NOT(우수테스터!J450="등록자"),우수테스터!I450,0)</f>
        <v>0</v>
      </c>
    </row>
    <row r="425" spans="2:3">
      <c r="B425">
        <f>IF(NOT(우수테스터!J451="등록자"),우수테스터!J451,0)</f>
        <v>0</v>
      </c>
      <c r="C425">
        <f>IF(NOT(우수테스터!J451="등록자"),우수테스터!I451,0)</f>
        <v>0</v>
      </c>
    </row>
    <row r="426" spans="2:3">
      <c r="B426">
        <f>IF(NOT(우수테스터!J452="등록자"),우수테스터!J452,0)</f>
        <v>0</v>
      </c>
      <c r="C426">
        <f>IF(NOT(우수테스터!J452="등록자"),우수테스터!I452,0)</f>
        <v>0</v>
      </c>
    </row>
    <row r="427" spans="2:3">
      <c r="B427">
        <f>IF(NOT(우수테스터!J453="등록자"),우수테스터!J453,0)</f>
        <v>0</v>
      </c>
      <c r="C427">
        <f>IF(NOT(우수테스터!J453="등록자"),우수테스터!I453,0)</f>
        <v>0</v>
      </c>
    </row>
    <row r="428" spans="2:3">
      <c r="B428">
        <f>IF(NOT(우수테스터!J454="등록자"),우수테스터!J454,0)</f>
        <v>0</v>
      </c>
      <c r="C428">
        <f>IF(NOT(우수테스터!J454="등록자"),우수테스터!I454,0)</f>
        <v>0</v>
      </c>
    </row>
    <row r="429" spans="2:3">
      <c r="B429">
        <f>IF(NOT(우수테스터!J455="등록자"),우수테스터!J455,0)</f>
        <v>0</v>
      </c>
      <c r="C429">
        <f>IF(NOT(우수테스터!J455="등록자"),우수테스터!I455,0)</f>
        <v>0</v>
      </c>
    </row>
    <row r="430" spans="2:3">
      <c r="B430">
        <f>IF(NOT(우수테스터!J456="등록자"),우수테스터!J456,0)</f>
        <v>0</v>
      </c>
      <c r="C430">
        <f>IF(NOT(우수테스터!J456="등록자"),우수테스터!I456,0)</f>
        <v>0</v>
      </c>
    </row>
    <row r="431" spans="2:3">
      <c r="B431">
        <f>IF(NOT(우수테스터!J457="등록자"),우수테스터!J457,0)</f>
        <v>0</v>
      </c>
      <c r="C431">
        <f>IF(NOT(우수테스터!J457="등록자"),우수테스터!I457,0)</f>
        <v>0</v>
      </c>
    </row>
    <row r="432" spans="2:3">
      <c r="B432">
        <f>IF(NOT(우수테스터!J458="등록자"),우수테스터!J458,0)</f>
        <v>0</v>
      </c>
      <c r="C432">
        <f>IF(NOT(우수테스터!J458="등록자"),우수테스터!I458,0)</f>
        <v>0</v>
      </c>
    </row>
    <row r="433" spans="2:3">
      <c r="B433">
        <f>IF(NOT(우수테스터!J459="등록자"),우수테스터!J459,0)</f>
        <v>0</v>
      </c>
      <c r="C433">
        <f>IF(NOT(우수테스터!J459="등록자"),우수테스터!I459,0)</f>
        <v>0</v>
      </c>
    </row>
    <row r="434" spans="2:3">
      <c r="B434">
        <f>IF(NOT(우수테스터!J460="등록자"),우수테스터!J460,0)</f>
        <v>0</v>
      </c>
      <c r="C434">
        <f>IF(NOT(우수테스터!J460="등록자"),우수테스터!I460,0)</f>
        <v>0</v>
      </c>
    </row>
    <row r="435" spans="2:3">
      <c r="B435">
        <f>IF(NOT(우수테스터!J461="등록자"),우수테스터!J461,0)</f>
        <v>0</v>
      </c>
      <c r="C435">
        <f>IF(NOT(우수테스터!J461="등록자"),우수테스터!I461,0)</f>
        <v>0</v>
      </c>
    </row>
    <row r="436" spans="2:3">
      <c r="B436">
        <f>IF(NOT(우수테스터!J462="등록자"),우수테스터!J462,0)</f>
        <v>0</v>
      </c>
      <c r="C436">
        <f>IF(NOT(우수테스터!J462="등록자"),우수테스터!I462,0)</f>
        <v>0</v>
      </c>
    </row>
    <row r="437" spans="2:3">
      <c r="B437">
        <f>IF(NOT(우수테스터!J463="등록자"),우수테스터!J463,0)</f>
        <v>0</v>
      </c>
      <c r="C437">
        <f>IF(NOT(우수테스터!J463="등록자"),우수테스터!I463,0)</f>
        <v>0</v>
      </c>
    </row>
    <row r="438" spans="2:3">
      <c r="B438">
        <f>IF(NOT(우수테스터!J464="등록자"),우수테스터!J464,0)</f>
        <v>0</v>
      </c>
      <c r="C438">
        <f>IF(NOT(우수테스터!J464="등록자"),우수테스터!I464,0)</f>
        <v>0</v>
      </c>
    </row>
    <row r="439" spans="2:3">
      <c r="B439">
        <f>IF(NOT(우수테스터!J465="등록자"),우수테스터!J465,0)</f>
        <v>0</v>
      </c>
      <c r="C439">
        <f>IF(NOT(우수테스터!J465="등록자"),우수테스터!I465,0)</f>
        <v>0</v>
      </c>
    </row>
    <row r="440" spans="2:3">
      <c r="B440">
        <f>IF(NOT(우수테스터!J466="등록자"),우수테스터!J466,0)</f>
        <v>0</v>
      </c>
      <c r="C440">
        <f>IF(NOT(우수테스터!J466="등록자"),우수테스터!I466,0)</f>
        <v>0</v>
      </c>
    </row>
    <row r="441" spans="2:3">
      <c r="B441">
        <f>IF(NOT(우수테스터!J467="등록자"),우수테스터!J467,0)</f>
        <v>0</v>
      </c>
      <c r="C441">
        <f>IF(NOT(우수테스터!J467="등록자"),우수테스터!I467,0)</f>
        <v>0</v>
      </c>
    </row>
    <row r="442" spans="2:3">
      <c r="B442">
        <f>IF(NOT(우수테스터!J468="등록자"),우수테스터!J468,0)</f>
        <v>0</v>
      </c>
      <c r="C442">
        <f>IF(NOT(우수테스터!J468="등록자"),우수테스터!I468,0)</f>
        <v>0</v>
      </c>
    </row>
    <row r="443" spans="2:3">
      <c r="B443">
        <f>IF(NOT(우수테스터!J469="등록자"),우수테스터!J469,0)</f>
        <v>0</v>
      </c>
      <c r="C443">
        <f>IF(NOT(우수테스터!J469="등록자"),우수테스터!I469,0)</f>
        <v>0</v>
      </c>
    </row>
    <row r="444" spans="2:3">
      <c r="B444">
        <f>IF(NOT(우수테스터!J470="등록자"),우수테스터!J470,0)</f>
        <v>0</v>
      </c>
      <c r="C444">
        <f>IF(NOT(우수테스터!J470="등록자"),우수테스터!I470,0)</f>
        <v>0</v>
      </c>
    </row>
    <row r="445" spans="2:3">
      <c r="B445">
        <f>IF(NOT(우수테스터!J471="등록자"),우수테스터!J471,0)</f>
        <v>0</v>
      </c>
      <c r="C445">
        <f>IF(NOT(우수테스터!J471="등록자"),우수테스터!I471,0)</f>
        <v>0</v>
      </c>
    </row>
    <row r="446" spans="2:3">
      <c r="B446">
        <f>IF(NOT(우수테스터!J472="등록자"),우수테스터!J472,0)</f>
        <v>0</v>
      </c>
      <c r="C446">
        <f>IF(NOT(우수테스터!J472="등록자"),우수테스터!I472,0)</f>
        <v>0</v>
      </c>
    </row>
    <row r="447" spans="2:3">
      <c r="B447">
        <f>IF(NOT(우수테스터!J473="등록자"),우수테스터!J473,0)</f>
        <v>0</v>
      </c>
      <c r="C447">
        <f>IF(NOT(우수테스터!J473="등록자"),우수테스터!I473,0)</f>
        <v>0</v>
      </c>
    </row>
    <row r="448" spans="2:3">
      <c r="B448">
        <f>IF(NOT(우수테스터!J474="등록자"),우수테스터!J474,0)</f>
        <v>0</v>
      </c>
      <c r="C448">
        <f>IF(NOT(우수테스터!J474="등록자"),우수테스터!I474,0)</f>
        <v>0</v>
      </c>
    </row>
    <row r="449" spans="2:3">
      <c r="B449">
        <f>IF(NOT(우수테스터!J475="등록자"),우수테스터!J475,0)</f>
        <v>0</v>
      </c>
      <c r="C449">
        <f>IF(NOT(우수테스터!J475="등록자"),우수테스터!I475,0)</f>
        <v>0</v>
      </c>
    </row>
    <row r="450" spans="2:3">
      <c r="B450">
        <f>IF(NOT(우수테스터!J476="등록자"),우수테스터!J476,0)</f>
        <v>0</v>
      </c>
      <c r="C450">
        <f>IF(NOT(우수테스터!J476="등록자"),우수테스터!I476,0)</f>
        <v>0</v>
      </c>
    </row>
    <row r="451" spans="2:3">
      <c r="B451">
        <f>IF(NOT(우수테스터!J477="등록자"),우수테스터!J477,0)</f>
        <v>0</v>
      </c>
      <c r="C451">
        <f>IF(NOT(우수테스터!J477="등록자"),우수테스터!I477,0)</f>
        <v>0</v>
      </c>
    </row>
    <row r="452" spans="2:3">
      <c r="B452">
        <f>IF(NOT(우수테스터!J478="등록자"),우수테스터!J478,0)</f>
        <v>0</v>
      </c>
      <c r="C452">
        <f>IF(NOT(우수테스터!J478="등록자"),우수테스터!I478,0)</f>
        <v>0</v>
      </c>
    </row>
    <row r="453" spans="2:3">
      <c r="B453">
        <f>IF(NOT(우수테스터!J479="등록자"),우수테스터!J479,0)</f>
        <v>0</v>
      </c>
      <c r="C453">
        <f>IF(NOT(우수테스터!J479="등록자"),우수테스터!I479,0)</f>
        <v>0</v>
      </c>
    </row>
    <row r="454" spans="2:3">
      <c r="B454">
        <f>IF(NOT(우수테스터!J480="등록자"),우수테스터!J480,0)</f>
        <v>0</v>
      </c>
      <c r="C454">
        <f>IF(NOT(우수테스터!J480="등록자"),우수테스터!I480,0)</f>
        <v>0</v>
      </c>
    </row>
    <row r="455" spans="2:3">
      <c r="B455">
        <f>IF(NOT(우수테스터!J481="등록자"),우수테스터!J481,0)</f>
        <v>0</v>
      </c>
      <c r="C455">
        <f>IF(NOT(우수테스터!J481="등록자"),우수테스터!I481,0)</f>
        <v>0</v>
      </c>
    </row>
    <row r="456" spans="2:3">
      <c r="B456">
        <f>IF(NOT(우수테스터!J482="등록자"),우수테스터!J482,0)</f>
        <v>0</v>
      </c>
      <c r="C456">
        <f>IF(NOT(우수테스터!J482="등록자"),우수테스터!I482,0)</f>
        <v>0</v>
      </c>
    </row>
    <row r="457" spans="2:3">
      <c r="B457">
        <f>IF(NOT(우수테스터!J483="등록자"),우수테스터!J483,0)</f>
        <v>0</v>
      </c>
      <c r="C457">
        <f>IF(NOT(우수테스터!J483="등록자"),우수테스터!I483,0)</f>
        <v>0</v>
      </c>
    </row>
    <row r="458" spans="2:3">
      <c r="B458">
        <f>IF(NOT(우수테스터!J484="등록자"),우수테스터!J484,0)</f>
        <v>0</v>
      </c>
      <c r="C458">
        <f>IF(NOT(우수테스터!J484="등록자"),우수테스터!I484,0)</f>
        <v>0</v>
      </c>
    </row>
    <row r="459" spans="2:3">
      <c r="B459">
        <f>IF(NOT(우수테스터!J485="등록자"),우수테스터!J485,0)</f>
        <v>0</v>
      </c>
      <c r="C459">
        <f>IF(NOT(우수테스터!J485="등록자"),우수테스터!I485,0)</f>
        <v>0</v>
      </c>
    </row>
    <row r="460" spans="2:3">
      <c r="B460">
        <f>IF(NOT(우수테스터!J486="등록자"),우수테스터!J486,0)</f>
        <v>0</v>
      </c>
      <c r="C460">
        <f>IF(NOT(우수테스터!J486="등록자"),우수테스터!I486,0)</f>
        <v>0</v>
      </c>
    </row>
    <row r="461" spans="2:3">
      <c r="B461">
        <f>IF(NOT(우수테스터!J487="등록자"),우수테스터!J487,0)</f>
        <v>0</v>
      </c>
      <c r="C461">
        <f>IF(NOT(우수테스터!J487="등록자"),우수테스터!I487,0)</f>
        <v>0</v>
      </c>
    </row>
    <row r="462" spans="2:3">
      <c r="B462">
        <f>IF(NOT(우수테스터!J488="등록자"),우수테스터!J488,0)</f>
        <v>0</v>
      </c>
      <c r="C462">
        <f>IF(NOT(우수테스터!J488="등록자"),우수테스터!I488,0)</f>
        <v>0</v>
      </c>
    </row>
    <row r="463" spans="2:3">
      <c r="B463">
        <f>IF(NOT(우수테스터!J489="등록자"),우수테스터!J489,0)</f>
        <v>0</v>
      </c>
      <c r="C463">
        <f>IF(NOT(우수테스터!J489="등록자"),우수테스터!I489,0)</f>
        <v>0</v>
      </c>
    </row>
    <row r="464" spans="2:3">
      <c r="B464">
        <f>IF(NOT(우수테스터!J490="등록자"),우수테스터!J490,0)</f>
        <v>0</v>
      </c>
      <c r="C464">
        <f>IF(NOT(우수테스터!J490="등록자"),우수테스터!I490,0)</f>
        <v>0</v>
      </c>
    </row>
    <row r="465" spans="2:3">
      <c r="B465">
        <f>IF(NOT(우수테스터!J491="등록자"),우수테스터!J491,0)</f>
        <v>0</v>
      </c>
      <c r="C465">
        <f>IF(NOT(우수테스터!J491="등록자"),우수테스터!I491,0)</f>
        <v>0</v>
      </c>
    </row>
    <row r="466" spans="2:3">
      <c r="B466">
        <f>IF(NOT(우수테스터!J492="등록자"),우수테스터!J492,0)</f>
        <v>0</v>
      </c>
      <c r="C466">
        <f>IF(NOT(우수테스터!J492="등록자"),우수테스터!I492,0)</f>
        <v>0</v>
      </c>
    </row>
    <row r="467" spans="2:3">
      <c r="B467">
        <f>IF(NOT(우수테스터!J493="등록자"),우수테스터!J493,0)</f>
        <v>0</v>
      </c>
      <c r="C467">
        <f>IF(NOT(우수테스터!J493="등록자"),우수테스터!I493,0)</f>
        <v>0</v>
      </c>
    </row>
    <row r="468" spans="2:3">
      <c r="B468">
        <f>IF(NOT(우수테스터!J494="등록자"),우수테스터!J494,0)</f>
        <v>0</v>
      </c>
      <c r="C468">
        <f>IF(NOT(우수테스터!J494="등록자"),우수테스터!I494,0)</f>
        <v>0</v>
      </c>
    </row>
    <row r="469" spans="2:3">
      <c r="B469">
        <f>IF(NOT(우수테스터!J495="등록자"),우수테스터!J495,0)</f>
        <v>0</v>
      </c>
      <c r="C469">
        <f>IF(NOT(우수테스터!J495="등록자"),우수테스터!I495,0)</f>
        <v>0</v>
      </c>
    </row>
    <row r="470" spans="2:3">
      <c r="B470">
        <f>IF(NOT(우수테스터!J496="등록자"),우수테스터!J496,0)</f>
        <v>0</v>
      </c>
      <c r="C470">
        <f>IF(NOT(우수테스터!J496="등록자"),우수테스터!I496,0)</f>
        <v>0</v>
      </c>
    </row>
    <row r="471" spans="2:3">
      <c r="B471">
        <f>IF(NOT(우수테스터!J497="등록자"),우수테스터!J497,0)</f>
        <v>0</v>
      </c>
      <c r="C471">
        <f>IF(NOT(우수테스터!J497="등록자"),우수테스터!I497,0)</f>
        <v>0</v>
      </c>
    </row>
    <row r="472" spans="2:3">
      <c r="B472">
        <f>IF(NOT(우수테스터!J498="등록자"),우수테스터!J498,0)</f>
        <v>0</v>
      </c>
      <c r="C472">
        <f>IF(NOT(우수테스터!J498="등록자"),우수테스터!I498,0)</f>
        <v>0</v>
      </c>
    </row>
    <row r="473" spans="2:3">
      <c r="B473">
        <f>IF(NOT(우수테스터!J499="등록자"),우수테스터!J499,0)</f>
        <v>0</v>
      </c>
      <c r="C473">
        <f>IF(NOT(우수테스터!J499="등록자"),우수테스터!I499,0)</f>
        <v>0</v>
      </c>
    </row>
    <row r="474" spans="2:3">
      <c r="B474">
        <f>IF(NOT(우수테스터!J500="등록자"),우수테스터!J500,0)</f>
        <v>0</v>
      </c>
      <c r="C474">
        <f>IF(NOT(우수테스터!J500="등록자"),우수테스터!I500,0)</f>
        <v>0</v>
      </c>
    </row>
    <row r="475" spans="2:3">
      <c r="B475">
        <f>IF(NOT(우수테스터!J501="등록자"),우수테스터!J501,0)</f>
        <v>0</v>
      </c>
      <c r="C475">
        <f>IF(NOT(우수테스터!J501="등록자"),우수테스터!I501,0)</f>
        <v>0</v>
      </c>
    </row>
    <row r="476" spans="2:3">
      <c r="B476">
        <f>IF(NOT(우수테스터!J502="등록자"),우수테스터!J502,0)</f>
        <v>0</v>
      </c>
      <c r="C476">
        <f>IF(NOT(우수테스터!J502="등록자"),우수테스터!I502,0)</f>
        <v>0</v>
      </c>
    </row>
    <row r="477" spans="2:3">
      <c r="B477">
        <f>IF(NOT(우수테스터!J503="등록자"),우수테스터!J503,0)</f>
        <v>0</v>
      </c>
      <c r="C477">
        <f>IF(NOT(우수테스터!J503="등록자"),우수테스터!I503,0)</f>
        <v>0</v>
      </c>
    </row>
    <row r="478" spans="2:3">
      <c r="B478">
        <f>IF(NOT(우수테스터!J504="등록자"),우수테스터!J504,0)</f>
        <v>0</v>
      </c>
      <c r="C478">
        <f>IF(NOT(우수테스터!J504="등록자"),우수테스터!I504,0)</f>
        <v>0</v>
      </c>
    </row>
    <row r="479" spans="2:3">
      <c r="B479">
        <f>IF(NOT(우수테스터!J505="등록자"),우수테스터!J505,0)</f>
        <v>0</v>
      </c>
      <c r="C479">
        <f>IF(NOT(우수테스터!J505="등록자"),우수테스터!I505,0)</f>
        <v>0</v>
      </c>
    </row>
    <row r="480" spans="2:3">
      <c r="B480">
        <f>IF(NOT(우수테스터!J506="등록자"),우수테스터!J506,0)</f>
        <v>0</v>
      </c>
      <c r="C480">
        <f>IF(NOT(우수테스터!J506="등록자"),우수테스터!I506,0)</f>
        <v>0</v>
      </c>
    </row>
    <row r="481" spans="2:3">
      <c r="B481">
        <f>IF(NOT(우수테스터!J507="등록자"),우수테스터!J507,0)</f>
        <v>0</v>
      </c>
      <c r="C481">
        <f>IF(NOT(우수테스터!J507="등록자"),우수테스터!I507,0)</f>
        <v>0</v>
      </c>
    </row>
    <row r="482" spans="2:3">
      <c r="B482">
        <f>IF(NOT(우수테스터!J508="등록자"),우수테스터!J508,0)</f>
        <v>0</v>
      </c>
      <c r="C482">
        <f>IF(NOT(우수테스터!J508="등록자"),우수테스터!I508,0)</f>
        <v>0</v>
      </c>
    </row>
    <row r="483" spans="2:3">
      <c r="B483">
        <f>IF(NOT(우수테스터!J509="등록자"),우수테스터!J509,0)</f>
        <v>0</v>
      </c>
      <c r="C483">
        <f>IF(NOT(우수테스터!J509="등록자"),우수테스터!I509,0)</f>
        <v>0</v>
      </c>
    </row>
    <row r="484" spans="2:3">
      <c r="B484">
        <f>IF(NOT(우수테스터!J510="등록자"),우수테스터!J510,0)</f>
        <v>0</v>
      </c>
      <c r="C484">
        <f>IF(NOT(우수테스터!J510="등록자"),우수테스터!I510,0)</f>
        <v>0</v>
      </c>
    </row>
    <row r="485" spans="2:3">
      <c r="B485">
        <f>IF(NOT(우수테스터!J511="등록자"),우수테스터!J511,0)</f>
        <v>0</v>
      </c>
      <c r="C485">
        <f>IF(NOT(우수테스터!J511="등록자"),우수테스터!I511,0)</f>
        <v>0</v>
      </c>
    </row>
    <row r="486" spans="2:3">
      <c r="B486">
        <f>IF(NOT(우수테스터!J512="등록자"),우수테스터!J512,0)</f>
        <v>0</v>
      </c>
      <c r="C486">
        <f>IF(NOT(우수테스터!J512="등록자"),우수테스터!I512,0)</f>
        <v>0</v>
      </c>
    </row>
    <row r="487" spans="2:3">
      <c r="B487">
        <f>IF(NOT(우수테스터!J513="등록자"),우수테스터!J513,0)</f>
        <v>0</v>
      </c>
      <c r="C487">
        <f>IF(NOT(우수테스터!J513="등록자"),우수테스터!I513,0)</f>
        <v>0</v>
      </c>
    </row>
    <row r="488" spans="2:3">
      <c r="B488">
        <f>IF(NOT(우수테스터!J514="등록자"),우수테스터!J514,0)</f>
        <v>0</v>
      </c>
      <c r="C488">
        <f>IF(NOT(우수테스터!J514="등록자"),우수테스터!I514,0)</f>
        <v>0</v>
      </c>
    </row>
    <row r="489" spans="2:3">
      <c r="B489">
        <f>IF(NOT(우수테스터!J515="등록자"),우수테스터!J515,0)</f>
        <v>0</v>
      </c>
      <c r="C489">
        <f>IF(NOT(우수테스터!J515="등록자"),우수테스터!I515,0)</f>
        <v>0</v>
      </c>
    </row>
    <row r="490" spans="2:3">
      <c r="B490">
        <f>IF(NOT(우수테스터!J516="등록자"),우수테스터!J516,0)</f>
        <v>0</v>
      </c>
      <c r="C490">
        <f>IF(NOT(우수테스터!J516="등록자"),우수테스터!I516,0)</f>
        <v>0</v>
      </c>
    </row>
    <row r="491" spans="2:3">
      <c r="B491">
        <f>IF(NOT(우수테스터!J517="등록자"),우수테스터!J517,0)</f>
        <v>0</v>
      </c>
      <c r="C491">
        <f>IF(NOT(우수테스터!J517="등록자"),우수테스터!I517,0)</f>
        <v>0</v>
      </c>
    </row>
    <row r="492" spans="2:3">
      <c r="B492">
        <f>IF(NOT(우수테스터!J518="등록자"),우수테스터!J518,0)</f>
        <v>0</v>
      </c>
      <c r="C492">
        <f>IF(NOT(우수테스터!J518="등록자"),우수테스터!I518,0)</f>
        <v>0</v>
      </c>
    </row>
    <row r="493" spans="2:3">
      <c r="B493">
        <f>IF(NOT(우수테스터!J519="등록자"),우수테스터!J519,0)</f>
        <v>0</v>
      </c>
      <c r="C493">
        <f>IF(NOT(우수테스터!J519="등록자"),우수테스터!I519,0)</f>
        <v>0</v>
      </c>
    </row>
    <row r="494" spans="2:3">
      <c r="B494">
        <f>IF(NOT(우수테스터!J520="등록자"),우수테스터!J520,0)</f>
        <v>0</v>
      </c>
      <c r="C494">
        <f>IF(NOT(우수테스터!J520="등록자"),우수테스터!I520,0)</f>
        <v>0</v>
      </c>
    </row>
    <row r="495" spans="2:3">
      <c r="B495">
        <f>IF(NOT(우수테스터!J521="등록자"),우수테스터!J521,0)</f>
        <v>0</v>
      </c>
      <c r="C495">
        <f>IF(NOT(우수테스터!J521="등록자"),우수테스터!I521,0)</f>
        <v>0</v>
      </c>
    </row>
    <row r="496" spans="2:3">
      <c r="B496">
        <f>IF(NOT(우수테스터!J522="등록자"),우수테스터!J522,0)</f>
        <v>0</v>
      </c>
      <c r="C496">
        <f>IF(NOT(우수테스터!J522="등록자"),우수테스터!I522,0)</f>
        <v>0</v>
      </c>
    </row>
    <row r="497" spans="2:3">
      <c r="B497">
        <f>IF(NOT(우수테스터!J523="등록자"),우수테스터!J523,0)</f>
        <v>0</v>
      </c>
      <c r="C497">
        <f>IF(NOT(우수테스터!J523="등록자"),우수테스터!I523,0)</f>
        <v>0</v>
      </c>
    </row>
    <row r="498" spans="2:3">
      <c r="B498">
        <f>IF(NOT(우수테스터!J524="등록자"),우수테스터!J524,0)</f>
        <v>0</v>
      </c>
      <c r="C498">
        <f>IF(NOT(우수테스터!J524="등록자"),우수테스터!I524,0)</f>
        <v>0</v>
      </c>
    </row>
    <row r="499" spans="2:3">
      <c r="B499">
        <f>IF(NOT(우수테스터!J525="등록자"),우수테스터!J525,0)</f>
        <v>0</v>
      </c>
      <c r="C499">
        <f>IF(NOT(우수테스터!J525="등록자"),우수테스터!I525,0)</f>
        <v>0</v>
      </c>
    </row>
    <row r="500" spans="2:3">
      <c r="B500">
        <f>IF(NOT(우수테스터!J526="등록자"),우수테스터!J526,0)</f>
        <v>0</v>
      </c>
      <c r="C500">
        <f>IF(NOT(우수테스터!J526="등록자"),우수테스터!I526,0)</f>
        <v>0</v>
      </c>
    </row>
    <row r="501" spans="2:3">
      <c r="B501">
        <f>IF(NOT(우수테스터!J527="등록자"),우수테스터!J527,0)</f>
        <v>0</v>
      </c>
      <c r="C501">
        <f>IF(NOT(우수테스터!J527="등록자"),우수테스터!I527,0)</f>
        <v>0</v>
      </c>
    </row>
    <row r="502" spans="2:3">
      <c r="B502">
        <f>IF(NOT(우수테스터!J528="등록자"),우수테스터!J528,0)</f>
        <v>0</v>
      </c>
      <c r="C502">
        <f>IF(NOT(우수테스터!J528="등록자"),우수테스터!I528,0)</f>
        <v>0</v>
      </c>
    </row>
    <row r="503" spans="2:3">
      <c r="B503">
        <f>IF(NOT(우수테스터!J529="등록자"),우수테스터!J529,0)</f>
        <v>0</v>
      </c>
      <c r="C503">
        <f>IF(NOT(우수테스터!J529="등록자"),우수테스터!I529,0)</f>
        <v>0</v>
      </c>
    </row>
    <row r="504" spans="2:3">
      <c r="B504">
        <f>IF(NOT(우수테스터!J530="등록자"),우수테스터!J530,0)</f>
        <v>0</v>
      </c>
      <c r="C504">
        <f>IF(NOT(우수테스터!J530="등록자"),우수테스터!I530,0)</f>
        <v>0</v>
      </c>
    </row>
    <row r="505" spans="2:3">
      <c r="B505">
        <f>IF(NOT(우수테스터!J531="등록자"),우수테스터!J531,0)</f>
        <v>0</v>
      </c>
      <c r="C505">
        <f>IF(NOT(우수테스터!J531="등록자"),우수테스터!I531,0)</f>
        <v>0</v>
      </c>
    </row>
    <row r="506" spans="2:3">
      <c r="B506">
        <f>IF(NOT(우수테스터!J532="등록자"),우수테스터!J532,0)</f>
        <v>0</v>
      </c>
      <c r="C506">
        <f>IF(NOT(우수테스터!J532="등록자"),우수테스터!I532,0)</f>
        <v>0</v>
      </c>
    </row>
    <row r="507" spans="2:3">
      <c r="B507">
        <f>IF(NOT(우수테스터!J533="등록자"),우수테스터!J533,0)</f>
        <v>0</v>
      </c>
      <c r="C507">
        <f>IF(NOT(우수테스터!J533="등록자"),우수테스터!I533,0)</f>
        <v>0</v>
      </c>
    </row>
    <row r="508" spans="2:3">
      <c r="B508">
        <f>IF(NOT(우수테스터!J534="등록자"),우수테스터!J534,0)</f>
        <v>0</v>
      </c>
      <c r="C508">
        <f>IF(NOT(우수테스터!J534="등록자"),우수테스터!I534,0)</f>
        <v>0</v>
      </c>
    </row>
    <row r="509" spans="2:3">
      <c r="B509">
        <f>IF(NOT(우수테스터!J535="등록자"),우수테스터!J535,0)</f>
        <v>0</v>
      </c>
      <c r="C509">
        <f>IF(NOT(우수테스터!J535="등록자"),우수테스터!I535,0)</f>
        <v>0</v>
      </c>
    </row>
    <row r="510" spans="2:3">
      <c r="B510">
        <f>IF(NOT(우수테스터!J536="등록자"),우수테스터!J536,0)</f>
        <v>0</v>
      </c>
    </row>
    <row r="511" spans="2:3">
      <c r="B511">
        <f>IF(NOT(우수테스터!J537="등록자"),우수테스터!J537,0)</f>
        <v>0</v>
      </c>
    </row>
    <row r="512" spans="2:3">
      <c r="B512">
        <f>IF(NOT(우수테스터!J538="등록자"),우수테스터!J538,0)</f>
        <v>0</v>
      </c>
    </row>
    <row r="513" spans="2:2">
      <c r="B513">
        <f>IF(NOT(우수테스터!J539="등록자"),우수테스터!J539,0)</f>
        <v>0</v>
      </c>
    </row>
    <row r="514" spans="2:2">
      <c r="B514">
        <f>IF(NOT(우수테스터!J540="등록자"),우수테스터!J540,0)</f>
        <v>0</v>
      </c>
    </row>
    <row r="515" spans="2:2">
      <c r="B515">
        <f>IF(NOT(우수테스터!J541="등록자"),우수테스터!J541,0)</f>
        <v>0</v>
      </c>
    </row>
    <row r="516" spans="2:2">
      <c r="B516">
        <f>IF(NOT(우수테스터!J542="등록자"),우수테스터!J542,0)</f>
        <v>0</v>
      </c>
    </row>
    <row r="517" spans="2:2">
      <c r="B517">
        <f>IF(NOT(우수테스터!J543="등록자"),우수테스터!J543,0)</f>
        <v>0</v>
      </c>
    </row>
    <row r="518" spans="2:2">
      <c r="B518">
        <f>IF(NOT(우수테스터!J544="등록자"),우수테스터!J544,0)</f>
        <v>0</v>
      </c>
    </row>
    <row r="519" spans="2:2">
      <c r="B519">
        <f>IF(NOT(우수테스터!J545="등록자"),우수테스터!J545,0)</f>
        <v>0</v>
      </c>
    </row>
    <row r="520" spans="2:2">
      <c r="B520">
        <f>IF(NOT(우수테스터!J546="등록자"),우수테스터!J546,0)</f>
        <v>0</v>
      </c>
    </row>
    <row r="521" spans="2:2">
      <c r="B521">
        <f>IF(NOT(우수테스터!J547="등록자"),우수테스터!J547,0)</f>
        <v>0</v>
      </c>
    </row>
    <row r="522" spans="2:2">
      <c r="B522">
        <f>IF(NOT(우수테스터!J548="등록자"),우수테스터!J548,0)</f>
        <v>0</v>
      </c>
    </row>
    <row r="523" spans="2:2">
      <c r="B523">
        <f>IF(NOT(우수테스터!J549="등록자"),우수테스터!J549,0)</f>
        <v>0</v>
      </c>
    </row>
    <row r="524" spans="2:2">
      <c r="B524">
        <f>IF(NOT(우수테스터!J550="등록자"),우수테스터!J550,0)</f>
        <v>0</v>
      </c>
    </row>
    <row r="525" spans="2:2">
      <c r="B525">
        <f>IF(NOT(우수테스터!J551="등록자"),우수테스터!J551,0)</f>
        <v>0</v>
      </c>
    </row>
    <row r="526" spans="2:2">
      <c r="B526">
        <f>IF(NOT(우수테스터!J552="등록자"),우수테스터!J552,0)</f>
        <v>0</v>
      </c>
    </row>
    <row r="527" spans="2:2">
      <c r="B527">
        <f>IF(NOT(우수테스터!J553="등록자"),우수테스터!J553,0)</f>
        <v>0</v>
      </c>
    </row>
    <row r="528" spans="2:2">
      <c r="B528">
        <f>IF(NOT(우수테스터!J554="등록자"),우수테스터!J554,0)</f>
        <v>0</v>
      </c>
    </row>
    <row r="529" spans="2:2">
      <c r="B529">
        <f>IF(NOT(우수테스터!J555="등록자"),우수테스터!J555,0)</f>
        <v>0</v>
      </c>
    </row>
    <row r="530" spans="2:2">
      <c r="B530">
        <f>IF(NOT(우수테스터!J556="등록자"),우수테스터!J556,0)</f>
        <v>0</v>
      </c>
    </row>
    <row r="531" spans="2:2">
      <c r="B531">
        <f>IF(NOT(우수테스터!J557="등록자"),우수테스터!J557,0)</f>
        <v>0</v>
      </c>
    </row>
    <row r="532" spans="2:2">
      <c r="B532">
        <f>IF(NOT(우수테스터!J558="등록자"),우수테스터!J558,0)</f>
        <v>0</v>
      </c>
    </row>
    <row r="533" spans="2:2">
      <c r="B533">
        <f>IF(NOT(우수테스터!J559="등록자"),우수테스터!J559,0)</f>
        <v>0</v>
      </c>
    </row>
    <row r="534" spans="2:2">
      <c r="B534">
        <f>IF(NOT(우수테스터!J560="등록자"),우수테스터!J560,0)</f>
        <v>0</v>
      </c>
    </row>
    <row r="535" spans="2:2">
      <c r="B535">
        <f>IF(NOT(우수테스터!J561="등록자"),우수테스터!J561,0)</f>
        <v>0</v>
      </c>
    </row>
    <row r="536" spans="2:2">
      <c r="B536">
        <f>IF(NOT(우수테스터!J562="등록자"),우수테스터!J562,0)</f>
        <v>0</v>
      </c>
    </row>
    <row r="537" spans="2:2">
      <c r="B537">
        <f>IF(NOT(우수테스터!J563="등록자"),우수테스터!J563,0)</f>
        <v>0</v>
      </c>
    </row>
    <row r="538" spans="2:2">
      <c r="B538">
        <f>IF(NOT(우수테스터!J564="등록자"),우수테스터!J564,0)</f>
        <v>0</v>
      </c>
    </row>
    <row r="539" spans="2:2">
      <c r="B539">
        <f>IF(NOT(우수테스터!J565="등록자"),우수테스터!J565,0)</f>
        <v>0</v>
      </c>
    </row>
    <row r="540" spans="2:2">
      <c r="B540">
        <f>IF(NOT(우수테스터!J566="등록자"),우수테스터!J566,0)</f>
        <v>0</v>
      </c>
    </row>
    <row r="541" spans="2:2">
      <c r="B541">
        <f>IF(NOT(우수테스터!J567="등록자"),우수테스터!J567,0)</f>
        <v>0</v>
      </c>
    </row>
    <row r="542" spans="2:2">
      <c r="B542">
        <f>IF(NOT(우수테스터!J568="등록자"),우수테스터!J568,0)</f>
        <v>0</v>
      </c>
    </row>
    <row r="543" spans="2:2">
      <c r="B543">
        <f>IF(NOT(우수테스터!J569="등록자"),우수테스터!J569,0)</f>
        <v>0</v>
      </c>
    </row>
    <row r="544" spans="2:2">
      <c r="B544">
        <f>IF(NOT(우수테스터!J570="등록자"),우수테스터!J570,0)</f>
        <v>0</v>
      </c>
    </row>
    <row r="545" spans="2:2">
      <c r="B545">
        <f>IF(NOT(우수테스터!J571="등록자"),우수테스터!J571,0)</f>
        <v>0</v>
      </c>
    </row>
    <row r="546" spans="2:2">
      <c r="B546">
        <f>IF(NOT(우수테스터!J572="등록자"),우수테스터!J572,0)</f>
        <v>0</v>
      </c>
    </row>
    <row r="547" spans="2:2">
      <c r="B547">
        <f>IF(NOT(우수테스터!J573="등록자"),우수테스터!J573,0)</f>
        <v>0</v>
      </c>
    </row>
    <row r="548" spans="2:2">
      <c r="B548">
        <f>IF(NOT(우수테스터!J574="등록자"),우수테스터!J574,0)</f>
        <v>0</v>
      </c>
    </row>
    <row r="549" spans="2:2">
      <c r="B549">
        <f>IF(NOT(우수테스터!J575="등록자"),우수테스터!J575,0)</f>
        <v>0</v>
      </c>
    </row>
    <row r="550" spans="2:2">
      <c r="B550">
        <f>IF(NOT(우수테스터!J576="등록자"),우수테스터!J576,0)</f>
        <v>0</v>
      </c>
    </row>
    <row r="551" spans="2:2">
      <c r="B551">
        <f>IF(NOT(우수테스터!J577="등록자"),우수테스터!J577,0)</f>
        <v>0</v>
      </c>
    </row>
    <row r="552" spans="2:2">
      <c r="B552">
        <f>IF(NOT(우수테스터!J578="등록자"),우수테스터!J578,0)</f>
        <v>0</v>
      </c>
    </row>
    <row r="553" spans="2:2">
      <c r="B553">
        <f>IF(NOT(우수테스터!J579="등록자"),우수테스터!J579,0)</f>
        <v>0</v>
      </c>
    </row>
    <row r="554" spans="2:2">
      <c r="B554">
        <f>IF(NOT(우수테스터!J580="등록자"),우수테스터!J580,0)</f>
        <v>0</v>
      </c>
    </row>
    <row r="555" spans="2:2">
      <c r="B555">
        <f>IF(NOT(우수테스터!J581="등록자"),우수테스터!J581,0)</f>
        <v>0</v>
      </c>
    </row>
    <row r="556" spans="2:2">
      <c r="B556">
        <f>IF(NOT(우수테스터!J582="등록자"),우수테스터!J582,0)</f>
        <v>0</v>
      </c>
    </row>
    <row r="557" spans="2:2">
      <c r="B557">
        <f>IF(NOT(우수테스터!J583="등록자"),우수테스터!J583,0)</f>
        <v>0</v>
      </c>
    </row>
    <row r="558" spans="2:2">
      <c r="B558">
        <f>IF(NOT(우수테스터!J584="등록자"),우수테스터!J584,0)</f>
        <v>0</v>
      </c>
    </row>
    <row r="559" spans="2:2">
      <c r="B559">
        <f>IF(NOT(우수테스터!J585="등록자"),우수테스터!J585,0)</f>
        <v>0</v>
      </c>
    </row>
    <row r="560" spans="2:2">
      <c r="B560">
        <f>IF(NOT(우수테스터!J586="등록자"),우수테스터!J586,0)</f>
        <v>0</v>
      </c>
    </row>
    <row r="561" spans="2:2">
      <c r="B561">
        <f>IF(NOT(우수테스터!J587="등록자"),우수테스터!J587,0)</f>
        <v>0</v>
      </c>
    </row>
    <row r="562" spans="2:2">
      <c r="B562">
        <f>IF(NOT(우수테스터!J588="등록자"),우수테스터!J588,0)</f>
        <v>0</v>
      </c>
    </row>
    <row r="563" spans="2:2">
      <c r="B563">
        <f>IF(NOT(우수테스터!J589="등록자"),우수테스터!J589,0)</f>
        <v>0</v>
      </c>
    </row>
    <row r="564" spans="2:2">
      <c r="B564">
        <f>IF(NOT(우수테스터!J590="등록자"),우수테스터!J590,0)</f>
        <v>0</v>
      </c>
    </row>
    <row r="565" spans="2:2">
      <c r="B565">
        <f>IF(NOT(우수테스터!J591="등록자"),우수테스터!J591,0)</f>
        <v>0</v>
      </c>
    </row>
    <row r="566" spans="2:2">
      <c r="B566">
        <f>IF(NOT(우수테스터!J592="등록자"),우수테스터!J592,0)</f>
        <v>0</v>
      </c>
    </row>
    <row r="567" spans="2:2">
      <c r="B567">
        <f>IF(NOT(우수테스터!J593="등록자"),우수테스터!J593,0)</f>
        <v>0</v>
      </c>
    </row>
    <row r="568" spans="2:2">
      <c r="B568">
        <f>IF(NOT(우수테스터!J594="등록자"),우수테스터!J594,0)</f>
        <v>0</v>
      </c>
    </row>
    <row r="569" spans="2:2">
      <c r="B569">
        <f>IF(NOT(우수테스터!J595="등록자"),우수테스터!J595,0)</f>
        <v>0</v>
      </c>
    </row>
    <row r="570" spans="2:2">
      <c r="B570">
        <f>IF(NOT(우수테스터!J596="등록자"),우수테스터!J596,0)</f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ce1329-5160-4fc4-bcb6-c2b3c1f66d7c">
      <UserInfo>
        <DisplayName/>
        <AccountId xsi:nil="true"/>
        <AccountType/>
      </UserInfo>
    </SharedWithUsers>
    <TaxCatchAll xmlns="0ece1329-5160-4fc4-bcb6-c2b3c1f66d7c" xsi:nil="true"/>
    <lcf76f155ced4ddcb4097134ff3c332f xmlns="26e774a9-95a9-4bda-a65c-a30df74c79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F60E3B25824314C900383B082535749" ma:contentTypeVersion="12" ma:contentTypeDescription="새 문서를 만듭니다." ma:contentTypeScope="" ma:versionID="76fb70e00ca2728a9df29598fbc26fb1">
  <xsd:schema xmlns:xsd="http://www.w3.org/2001/XMLSchema" xmlns:xs="http://www.w3.org/2001/XMLSchema" xmlns:p="http://schemas.microsoft.com/office/2006/metadata/properties" xmlns:ns2="26e774a9-95a9-4bda-a65c-a30df74c7975" xmlns:ns3="0ece1329-5160-4fc4-bcb6-c2b3c1f66d7c" targetNamespace="http://schemas.microsoft.com/office/2006/metadata/properties" ma:root="true" ma:fieldsID="647bfc96cde11513a55be68f3f211151" ns2:_="" ns3:_="">
    <xsd:import namespace="26e774a9-95a9-4bda-a65c-a30df74c7975"/>
    <xsd:import namespace="0ece1329-5160-4fc4-bcb6-c2b3c1f66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74a9-95a9-4bda-a65c-a30df74c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6bfcc14d-defc-4e52-9f66-50ef955cb0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e1329-5160-4fc4-bcb6-c2b3c1f66d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e98e385-3fe1-4a58-9cde-d05dc62214f8}" ma:internalName="TaxCatchAll" ma:showField="CatchAllData" ma:web="0ece1329-5160-4fc4-bcb6-c2b3c1f66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0D7DE-F034-4448-A0E5-F771217D9173}">
  <ds:schemaRefs>
    <ds:schemaRef ds:uri="http://purl.org/dc/elements/1.1/"/>
    <ds:schemaRef ds:uri="http://schemas.microsoft.com/office/2006/metadata/properties"/>
    <ds:schemaRef ds:uri="0ece1329-5160-4fc4-bcb6-c2b3c1f66d7c"/>
    <ds:schemaRef ds:uri="http://purl.org/dc/dcmitype/"/>
    <ds:schemaRef ds:uri="26e774a9-95a9-4bda-a65c-a30df74c797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AB360B-A15C-47A4-AB6B-24268EBB8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774a9-95a9-4bda-a65c-a30df74c7975"/>
    <ds:schemaRef ds:uri="0ece1329-5160-4fc4-bcb6-c2b3c1f66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2FCF0D-AEF5-4EF5-B825-C557E74FF7D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58a3344-3004-4f39-816f-4dfa342d9d5f}" enabled="0" method="" siteId="{558a3344-3004-4f39-816f-4dfa342d9d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몬파확장</vt:lpstr>
      <vt:lpstr>몬파익스</vt:lpstr>
      <vt:lpstr>몬파개선</vt:lpstr>
      <vt:lpstr>사냥개선</vt:lpstr>
      <vt:lpstr>다이나믹</vt:lpstr>
      <vt:lpstr>익스검마</vt:lpstr>
      <vt:lpstr>익스세렌</vt:lpstr>
      <vt:lpstr>보스난이도</vt:lpstr>
      <vt:lpstr>길라잡이</vt:lpstr>
      <vt:lpstr>퍼즐마스터</vt:lpstr>
      <vt:lpstr>비치볼</vt:lpstr>
      <vt:lpstr>어메이징</vt:lpstr>
      <vt:lpstr>싸전귀</vt:lpstr>
      <vt:lpstr>이그니션</vt:lpstr>
      <vt:lpstr>프리셋</vt:lpstr>
      <vt:lpstr>캐시</vt:lpstr>
      <vt:lpstr>기타수정</vt:lpstr>
      <vt:lpstr>기타</vt:lpstr>
      <vt:lpstr>우수테스터</vt:lpstr>
      <vt:lpstr>우테랭크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박준석 [parkjs]</dc:creator>
  <cp:keywords/>
  <dc:description/>
  <cp:lastModifiedBy>박준석 [parkjs]</cp:lastModifiedBy>
  <cp:revision/>
  <dcterms:created xsi:type="dcterms:W3CDTF">2022-01-12T00:32:36Z</dcterms:created>
  <dcterms:modified xsi:type="dcterms:W3CDTF">2022-08-05T06:04:53Z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0x0101001F60E3B25824314C900383B082535749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</Properties>
</file>