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Desktop\00. 제로톤\"/>
    </mc:Choice>
  </mc:AlternateContent>
  <xr:revisionPtr revIDLastSave="0" documentId="13_ncr:1_{6ED64607-76EC-4BA3-8537-6C23FE4C9F02}" xr6:coauthVersionLast="47" xr6:coauthVersionMax="47" xr10:uidLastSave="{00000000-0000-0000-0000-000000000000}"/>
  <bookViews>
    <workbookView xWindow="-120" yWindow="-120" windowWidth="29040" windowHeight="15840" xr2:uid="{70EB5B47-F085-494D-909C-F5A9BE8D0DAA}"/>
  </bookViews>
  <sheets>
    <sheet name="25.04.10일(변경)" sheetId="255" r:id="rId1"/>
  </sheets>
  <definedNames>
    <definedName name="_xlnm.Print_Area" localSheetId="0">'25.04.10일(변경)'!$A$1:$AB$173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46" i="255" l="1"/>
  <c r="W146" i="255"/>
  <c r="U146" i="255"/>
  <c r="R146" i="255"/>
  <c r="O146" i="255"/>
  <c r="K146" i="255"/>
  <c r="H146" i="255"/>
  <c r="B146" i="255"/>
  <c r="Z145" i="255"/>
  <c r="W145" i="255"/>
  <c r="U145" i="255"/>
  <c r="R145" i="255"/>
  <c r="O145" i="255"/>
  <c r="K145" i="255"/>
  <c r="H145" i="255"/>
  <c r="B145" i="255"/>
  <c r="Z144" i="255"/>
  <c r="W144" i="255"/>
  <c r="U144" i="255"/>
  <c r="R144" i="255"/>
  <c r="O144" i="255"/>
  <c r="K144" i="255"/>
  <c r="H144" i="255"/>
  <c r="B144" i="255"/>
  <c r="Z143" i="255"/>
  <c r="W143" i="255"/>
  <c r="U143" i="255"/>
  <c r="R143" i="255"/>
  <c r="O143" i="255"/>
  <c r="K143" i="255"/>
  <c r="H143" i="255"/>
  <c r="B143" i="255"/>
  <c r="Z142" i="255"/>
  <c r="W142" i="255"/>
  <c r="U142" i="255"/>
  <c r="R142" i="255"/>
  <c r="O142" i="255"/>
  <c r="K142" i="255"/>
  <c r="H142" i="255"/>
  <c r="B142" i="255"/>
  <c r="Z141" i="255"/>
  <c r="W141" i="255"/>
  <c r="U141" i="255"/>
  <c r="R141" i="255"/>
  <c r="O141" i="255"/>
  <c r="K141" i="255"/>
  <c r="H141" i="255"/>
  <c r="B141" i="255"/>
  <c r="Z140" i="255"/>
  <c r="W140" i="255"/>
  <c r="U140" i="255"/>
  <c r="R140" i="255"/>
  <c r="O140" i="255"/>
  <c r="K140" i="255"/>
  <c r="H140" i="255"/>
  <c r="B140" i="255"/>
  <c r="Z139" i="255"/>
  <c r="W139" i="255"/>
  <c r="U139" i="255"/>
  <c r="R139" i="255"/>
  <c r="O139" i="255"/>
  <c r="K139" i="255"/>
  <c r="H139" i="255"/>
  <c r="B139" i="255"/>
  <c r="Z138" i="255"/>
  <c r="W138" i="255"/>
  <c r="U138" i="255"/>
  <c r="R138" i="255"/>
  <c r="O138" i="255"/>
  <c r="K138" i="255"/>
  <c r="H138" i="255"/>
  <c r="B138" i="255"/>
  <c r="O137" i="255"/>
  <c r="K137" i="255"/>
  <c r="H137" i="255"/>
  <c r="B137" i="255"/>
  <c r="Z137" i="255"/>
  <c r="W137" i="255"/>
  <c r="U137" i="255"/>
  <c r="R137" i="255"/>
  <c r="Y127" i="255"/>
  <c r="S127" i="255"/>
  <c r="P127" i="255"/>
  <c r="M127" i="255"/>
  <c r="K127" i="255"/>
  <c r="I127" i="255"/>
  <c r="G127" i="255"/>
  <c r="E127" i="255"/>
  <c r="B127" i="255"/>
  <c r="Y126" i="255"/>
  <c r="S126" i="255"/>
  <c r="P126" i="255"/>
  <c r="M126" i="255"/>
  <c r="K126" i="255"/>
  <c r="I126" i="255"/>
  <c r="G126" i="255"/>
  <c r="E126" i="255"/>
  <c r="B126" i="255"/>
  <c r="Y125" i="255"/>
  <c r="S125" i="255"/>
  <c r="P125" i="255"/>
  <c r="M125" i="255"/>
  <c r="K125" i="255"/>
  <c r="I125" i="255"/>
  <c r="G125" i="255"/>
  <c r="E125" i="255"/>
  <c r="B125" i="255"/>
  <c r="Y124" i="255"/>
  <c r="S124" i="255"/>
  <c r="P124" i="255"/>
  <c r="M124" i="255"/>
  <c r="K124" i="255"/>
  <c r="I124" i="255"/>
  <c r="G124" i="255"/>
  <c r="E124" i="255"/>
  <c r="B124" i="255"/>
  <c r="Y123" i="255"/>
  <c r="S123" i="255"/>
  <c r="P123" i="255"/>
  <c r="M123" i="255"/>
  <c r="K123" i="255"/>
  <c r="I123" i="255"/>
  <c r="G123" i="255"/>
  <c r="E123" i="255"/>
  <c r="B123" i="255"/>
  <c r="Y122" i="255"/>
  <c r="S122" i="255"/>
  <c r="P122" i="255"/>
  <c r="M122" i="255"/>
  <c r="K122" i="255"/>
  <c r="I122" i="255"/>
  <c r="G122" i="255"/>
  <c r="E122" i="255"/>
  <c r="B122" i="255"/>
  <c r="Y121" i="255"/>
  <c r="S121" i="255"/>
  <c r="P121" i="255"/>
  <c r="M121" i="255"/>
  <c r="K121" i="255"/>
  <c r="I121" i="255"/>
  <c r="G121" i="255"/>
  <c r="E121" i="255"/>
  <c r="B121" i="255"/>
  <c r="Y120" i="255"/>
  <c r="S120" i="255"/>
  <c r="P120" i="255"/>
  <c r="M120" i="255"/>
  <c r="K120" i="255"/>
  <c r="I120" i="255"/>
  <c r="G120" i="255"/>
  <c r="E120" i="255"/>
  <c r="B120" i="255"/>
  <c r="Y119" i="255"/>
  <c r="S119" i="255"/>
  <c r="P119" i="255"/>
  <c r="M119" i="255"/>
  <c r="K119" i="255"/>
  <c r="I119" i="255"/>
  <c r="G119" i="255"/>
  <c r="B119" i="255"/>
  <c r="E119" i="255"/>
  <c r="AY159" i="255"/>
  <c r="AZ159" i="255"/>
  <c r="BA159" i="255"/>
  <c r="BB159" i="255"/>
  <c r="BC159" i="255"/>
  <c r="BD159" i="255"/>
  <c r="CD162" i="255"/>
  <c r="CC162" i="255"/>
  <c r="CB162" i="255"/>
  <c r="CA162" i="255"/>
  <c r="BZ162" i="255"/>
  <c r="BY162" i="255"/>
  <c r="BX162" i="255"/>
  <c r="BX67" i="255" s="1"/>
  <c r="BX104" i="255" s="1"/>
  <c r="BW162" i="255"/>
  <c r="BV162" i="255"/>
  <c r="BU162" i="255"/>
  <c r="BT162" i="255"/>
  <c r="BS162" i="255"/>
  <c r="BR162" i="255"/>
  <c r="CF161" i="255"/>
  <c r="CE161" i="255"/>
  <c r="CG161" i="255" s="1"/>
  <c r="BL161" i="255"/>
  <c r="BK161" i="255"/>
  <c r="BJ161" i="255"/>
  <c r="BI161" i="255"/>
  <c r="BH161" i="255"/>
  <c r="BG161" i="255"/>
  <c r="BF161" i="255"/>
  <c r="BE161" i="255"/>
  <c r="BD161" i="255"/>
  <c r="BC161" i="255"/>
  <c r="BB161" i="255"/>
  <c r="BA161" i="255"/>
  <c r="AZ161" i="255"/>
  <c r="AY161" i="255"/>
  <c r="CF160" i="255"/>
  <c r="CE160" i="255"/>
  <c r="CG160" i="255" s="1"/>
  <c r="BL160" i="255"/>
  <c r="BK160" i="255"/>
  <c r="BJ160" i="255"/>
  <c r="BI160" i="255"/>
  <c r="BH160" i="255"/>
  <c r="BG160" i="255"/>
  <c r="BN160" i="255" s="1"/>
  <c r="CK160" i="255" s="1"/>
  <c r="BF160" i="255"/>
  <c r="BE160" i="255"/>
  <c r="BD160" i="255"/>
  <c r="BC160" i="255"/>
  <c r="BB160" i="255"/>
  <c r="BA160" i="255"/>
  <c r="AZ160" i="255"/>
  <c r="AY160" i="255"/>
  <c r="CF159" i="255"/>
  <c r="CE159" i="255"/>
  <c r="CG159" i="255" s="1"/>
  <c r="BL159" i="255"/>
  <c r="BK159" i="255"/>
  <c r="BJ159" i="255"/>
  <c r="BI159" i="255"/>
  <c r="BH159" i="255"/>
  <c r="BG159" i="255"/>
  <c r="BN159" i="255" s="1"/>
  <c r="CK159" i="255" s="1"/>
  <c r="BF159" i="255"/>
  <c r="BE159" i="255"/>
  <c r="CF158" i="255"/>
  <c r="CE158" i="255"/>
  <c r="CG158" i="255" s="1"/>
  <c r="BL158" i="255"/>
  <c r="BK158" i="255"/>
  <c r="BJ158" i="255"/>
  <c r="BI158" i="255"/>
  <c r="BH158" i="255"/>
  <c r="BG158" i="255"/>
  <c r="BN158" i="255" s="1"/>
  <c r="CK158" i="255" s="1"/>
  <c r="BF158" i="255"/>
  <c r="BE158" i="255"/>
  <c r="BD158" i="255"/>
  <c r="BC158" i="255"/>
  <c r="BB158" i="255"/>
  <c r="BA158" i="255"/>
  <c r="AZ158" i="255"/>
  <c r="AY158" i="255"/>
  <c r="CF157" i="255"/>
  <c r="CE157" i="255"/>
  <c r="CG157" i="255" s="1"/>
  <c r="BL157" i="255"/>
  <c r="BK157" i="255"/>
  <c r="BJ157" i="255"/>
  <c r="BI157" i="255"/>
  <c r="BH157" i="255"/>
  <c r="BG157" i="255"/>
  <c r="BF157" i="255"/>
  <c r="BE157" i="255"/>
  <c r="BD157" i="255"/>
  <c r="BC157" i="255"/>
  <c r="BB157" i="255"/>
  <c r="BA157" i="255"/>
  <c r="AZ157" i="255"/>
  <c r="AY157" i="255"/>
  <c r="CF156" i="255"/>
  <c r="CE156" i="255"/>
  <c r="CG156" i="255" s="1"/>
  <c r="BL156" i="255"/>
  <c r="BK156" i="255"/>
  <c r="BJ156" i="255"/>
  <c r="BI156" i="255"/>
  <c r="BH156" i="255"/>
  <c r="BG156" i="255"/>
  <c r="BF156" i="255"/>
  <c r="BE156" i="255"/>
  <c r="BD156" i="255"/>
  <c r="BC156" i="255"/>
  <c r="BB156" i="255"/>
  <c r="BA156" i="255"/>
  <c r="AZ156" i="255"/>
  <c r="AY156" i="255"/>
  <c r="CF155" i="255"/>
  <c r="CE155" i="255"/>
  <c r="CG155" i="255" s="1"/>
  <c r="BL155" i="255"/>
  <c r="BK155" i="255"/>
  <c r="BJ155" i="255"/>
  <c r="BI155" i="255"/>
  <c r="BH155" i="255"/>
  <c r="BG155" i="255"/>
  <c r="BN155" i="255" s="1"/>
  <c r="CK155" i="255" s="1"/>
  <c r="BF155" i="255"/>
  <c r="BE155" i="255"/>
  <c r="BD155" i="255"/>
  <c r="BC155" i="255"/>
  <c r="BB155" i="255"/>
  <c r="BA155" i="255"/>
  <c r="AZ155" i="255"/>
  <c r="AY155" i="255"/>
  <c r="CF154" i="255"/>
  <c r="CE154" i="255"/>
  <c r="CG154" i="255" s="1"/>
  <c r="BL154" i="255"/>
  <c r="BK154" i="255"/>
  <c r="BJ154" i="255"/>
  <c r="BI154" i="255"/>
  <c r="BH154" i="255"/>
  <c r="BG154" i="255"/>
  <c r="BF154" i="255"/>
  <c r="BE154" i="255"/>
  <c r="BD154" i="255"/>
  <c r="BC154" i="255"/>
  <c r="BB154" i="255"/>
  <c r="BA154" i="255"/>
  <c r="AZ154" i="255"/>
  <c r="AY154" i="255"/>
  <c r="CF153" i="255"/>
  <c r="CE153" i="255"/>
  <c r="CG153" i="255" s="1"/>
  <c r="BL153" i="255"/>
  <c r="BK153" i="255"/>
  <c r="BJ153" i="255"/>
  <c r="BI153" i="255"/>
  <c r="BH153" i="255"/>
  <c r="BG153" i="255"/>
  <c r="BF153" i="255"/>
  <c r="BE153" i="255"/>
  <c r="BD153" i="255"/>
  <c r="BC153" i="255"/>
  <c r="BB153" i="255"/>
  <c r="BA153" i="255"/>
  <c r="AZ153" i="255"/>
  <c r="AY153" i="255"/>
  <c r="CF152" i="255"/>
  <c r="CE152" i="255"/>
  <c r="CG152" i="255" s="1"/>
  <c r="BL152" i="255"/>
  <c r="BK152" i="255"/>
  <c r="BJ152" i="255"/>
  <c r="BI152" i="255"/>
  <c r="BH152" i="255"/>
  <c r="BG152" i="255"/>
  <c r="BF152" i="255"/>
  <c r="BE152" i="255"/>
  <c r="BD152" i="255"/>
  <c r="BC152" i="255"/>
  <c r="BB152" i="255"/>
  <c r="BA152" i="255"/>
  <c r="AZ152" i="255"/>
  <c r="AY152" i="255"/>
  <c r="CF151" i="255"/>
  <c r="CE151" i="255"/>
  <c r="CG151" i="255" s="1"/>
  <c r="BL151" i="255"/>
  <c r="BK151" i="255"/>
  <c r="BJ151" i="255"/>
  <c r="BI151" i="255"/>
  <c r="BH151" i="255"/>
  <c r="BG151" i="255"/>
  <c r="BF151" i="255"/>
  <c r="BE151" i="255"/>
  <c r="BD151" i="255"/>
  <c r="BC151" i="255"/>
  <c r="BB151" i="255"/>
  <c r="BA151" i="255"/>
  <c r="AZ151" i="255"/>
  <c r="AY151" i="255"/>
  <c r="CF150" i="255"/>
  <c r="CE150" i="255"/>
  <c r="CG150" i="255" s="1"/>
  <c r="BL150" i="255"/>
  <c r="BK150" i="255"/>
  <c r="BJ150" i="255"/>
  <c r="BI150" i="255"/>
  <c r="BH150" i="255"/>
  <c r="BG150" i="255"/>
  <c r="BN150" i="255" s="1"/>
  <c r="CK150" i="255" s="1"/>
  <c r="BF150" i="255"/>
  <c r="BE150" i="255"/>
  <c r="BD150" i="255"/>
  <c r="BC150" i="255"/>
  <c r="BB150" i="255"/>
  <c r="BA150" i="255"/>
  <c r="AZ150" i="255"/>
  <c r="AY150" i="255"/>
  <c r="CF149" i="255"/>
  <c r="CE149" i="255"/>
  <c r="CG149" i="255" s="1"/>
  <c r="BL149" i="255"/>
  <c r="BK149" i="255"/>
  <c r="BJ149" i="255"/>
  <c r="BI149" i="255"/>
  <c r="BH149" i="255"/>
  <c r="BG149" i="255"/>
  <c r="BN149" i="255" s="1"/>
  <c r="CK149" i="255" s="1"/>
  <c r="BF149" i="255"/>
  <c r="BE149" i="255"/>
  <c r="BD149" i="255"/>
  <c r="BC149" i="255"/>
  <c r="BB149" i="255"/>
  <c r="BA149" i="255"/>
  <c r="AZ149" i="255"/>
  <c r="AY149" i="255"/>
  <c r="CF148" i="255"/>
  <c r="CE148" i="255"/>
  <c r="CG148" i="255" s="1"/>
  <c r="BL148" i="255"/>
  <c r="BK148" i="255"/>
  <c r="BJ148" i="255"/>
  <c r="BI148" i="255"/>
  <c r="BH148" i="255"/>
  <c r="BG148" i="255"/>
  <c r="BN148" i="255" s="1"/>
  <c r="CK148" i="255" s="1"/>
  <c r="BF148" i="255"/>
  <c r="BE148" i="255"/>
  <c r="BD148" i="255"/>
  <c r="BC148" i="255"/>
  <c r="BB148" i="255"/>
  <c r="BA148" i="255"/>
  <c r="AZ148" i="255"/>
  <c r="AY148" i="255"/>
  <c r="CF147" i="255"/>
  <c r="CE147" i="255"/>
  <c r="CG147" i="255" s="1"/>
  <c r="BL147" i="255"/>
  <c r="BK147" i="255"/>
  <c r="BJ147" i="255"/>
  <c r="BI147" i="255"/>
  <c r="BH147" i="255"/>
  <c r="BN147" i="255" s="1"/>
  <c r="CK147" i="255" s="1"/>
  <c r="BG147" i="255"/>
  <c r="BF147" i="255"/>
  <c r="BE147" i="255"/>
  <c r="BD147" i="255"/>
  <c r="BC147" i="255"/>
  <c r="BB147" i="255"/>
  <c r="BA147" i="255"/>
  <c r="AZ147" i="255"/>
  <c r="AY147" i="255"/>
  <c r="CF146" i="255"/>
  <c r="CE146" i="255"/>
  <c r="BN146" i="255"/>
  <c r="CK146" i="255" s="1"/>
  <c r="BL146" i="255"/>
  <c r="BK146" i="255"/>
  <c r="BJ146" i="255"/>
  <c r="BI146" i="255"/>
  <c r="BH146" i="255"/>
  <c r="BG146" i="255"/>
  <c r="BF146" i="255"/>
  <c r="BE146" i="255"/>
  <c r="BD146" i="255"/>
  <c r="BC146" i="255"/>
  <c r="BB146" i="255"/>
  <c r="BA146" i="255"/>
  <c r="AZ146" i="255"/>
  <c r="AY146" i="255"/>
  <c r="CF145" i="255"/>
  <c r="CE145" i="255"/>
  <c r="CG145" i="255" s="1"/>
  <c r="BL145" i="255"/>
  <c r="BK145" i="255"/>
  <c r="BJ145" i="255"/>
  <c r="BI145" i="255"/>
  <c r="BH145" i="255"/>
  <c r="BG145" i="255"/>
  <c r="BN145" i="255" s="1"/>
  <c r="CK145" i="255" s="1"/>
  <c r="BF145" i="255"/>
  <c r="BE145" i="255"/>
  <c r="BD145" i="255"/>
  <c r="BC145" i="255"/>
  <c r="BB145" i="255"/>
  <c r="BA145" i="255"/>
  <c r="AZ145" i="255"/>
  <c r="AY145" i="255"/>
  <c r="CF144" i="255"/>
  <c r="CE144" i="255"/>
  <c r="CG144" i="255" s="1"/>
  <c r="BL144" i="255"/>
  <c r="BK144" i="255"/>
  <c r="BJ144" i="255"/>
  <c r="BI144" i="255"/>
  <c r="BH144" i="255"/>
  <c r="BG144" i="255"/>
  <c r="BN144" i="255" s="1"/>
  <c r="CK144" i="255" s="1"/>
  <c r="BF144" i="255"/>
  <c r="BE144" i="255"/>
  <c r="BD144" i="255"/>
  <c r="BC144" i="255"/>
  <c r="BB144" i="255"/>
  <c r="BA144" i="255"/>
  <c r="AZ144" i="255"/>
  <c r="AY144" i="255"/>
  <c r="CF143" i="255"/>
  <c r="CE143" i="255"/>
  <c r="CG143" i="255" s="1"/>
  <c r="BL143" i="255"/>
  <c r="BK143" i="255"/>
  <c r="BJ143" i="255"/>
  <c r="BI143" i="255"/>
  <c r="BH143" i="255"/>
  <c r="BG143" i="255"/>
  <c r="BN143" i="255" s="1"/>
  <c r="CK143" i="255" s="1"/>
  <c r="BF143" i="255"/>
  <c r="BE143" i="255"/>
  <c r="BD143" i="255"/>
  <c r="BC143" i="255"/>
  <c r="BB143" i="255"/>
  <c r="BA143" i="255"/>
  <c r="AZ143" i="255"/>
  <c r="AY143" i="255"/>
  <c r="CF142" i="255"/>
  <c r="CE142" i="255"/>
  <c r="CG142" i="255" s="1"/>
  <c r="BL142" i="255"/>
  <c r="BK142" i="255"/>
  <c r="BJ142" i="255"/>
  <c r="BI142" i="255"/>
  <c r="BH142" i="255"/>
  <c r="BG142" i="255"/>
  <c r="BN142" i="255" s="1"/>
  <c r="CK142" i="255" s="1"/>
  <c r="BF142" i="255"/>
  <c r="BE142" i="255"/>
  <c r="BD142" i="255"/>
  <c r="BC142" i="255"/>
  <c r="BB142" i="255"/>
  <c r="BA142" i="255"/>
  <c r="AZ142" i="255"/>
  <c r="AY142" i="255"/>
  <c r="CF141" i="255"/>
  <c r="CE141" i="255"/>
  <c r="CG141" i="255" s="1"/>
  <c r="BL141" i="255"/>
  <c r="BK141" i="255"/>
  <c r="BJ141" i="255"/>
  <c r="BI141" i="255"/>
  <c r="BH141" i="255"/>
  <c r="BG141" i="255"/>
  <c r="BN141" i="255" s="1"/>
  <c r="CK141" i="255" s="1"/>
  <c r="BF141" i="255"/>
  <c r="BE141" i="255"/>
  <c r="BD141" i="255"/>
  <c r="BC141" i="255"/>
  <c r="BB141" i="255"/>
  <c r="BA141" i="255"/>
  <c r="AZ141" i="255"/>
  <c r="AY141" i="255"/>
  <c r="CF140" i="255"/>
  <c r="CE140" i="255"/>
  <c r="CG140" i="255" s="1"/>
  <c r="BL140" i="255"/>
  <c r="BK140" i="255"/>
  <c r="BJ140" i="255"/>
  <c r="BI140" i="255"/>
  <c r="BH140" i="255"/>
  <c r="BG140" i="255"/>
  <c r="BN140" i="255" s="1"/>
  <c r="CK140" i="255" s="1"/>
  <c r="BF140" i="255"/>
  <c r="BE140" i="255"/>
  <c r="BD140" i="255"/>
  <c r="BC140" i="255"/>
  <c r="BB140" i="255"/>
  <c r="BA140" i="255"/>
  <c r="AZ140" i="255"/>
  <c r="AY140" i="255"/>
  <c r="CF139" i="255"/>
  <c r="CE139" i="255"/>
  <c r="BL139" i="255"/>
  <c r="BK139" i="255"/>
  <c r="BJ139" i="255"/>
  <c r="BI139" i="255"/>
  <c r="BH139" i="255"/>
  <c r="BG139" i="255"/>
  <c r="BN139" i="255" s="1"/>
  <c r="CK139" i="255" s="1"/>
  <c r="BF139" i="255"/>
  <c r="BE139" i="255"/>
  <c r="BD139" i="255"/>
  <c r="BC139" i="255"/>
  <c r="BB139" i="255"/>
  <c r="BA139" i="255"/>
  <c r="AZ139" i="255"/>
  <c r="AY139" i="255"/>
  <c r="CF138" i="255"/>
  <c r="CE138" i="255"/>
  <c r="CG138" i="255" s="1"/>
  <c r="BL138" i="255"/>
  <c r="BK138" i="255"/>
  <c r="BJ138" i="255"/>
  <c r="BI138" i="255"/>
  <c r="BH138" i="255"/>
  <c r="BG138" i="255"/>
  <c r="BN138" i="255" s="1"/>
  <c r="CK138" i="255" s="1"/>
  <c r="BF138" i="255"/>
  <c r="BE138" i="255"/>
  <c r="BD138" i="255"/>
  <c r="BC138" i="255"/>
  <c r="BB138" i="255"/>
  <c r="BA138" i="255"/>
  <c r="AZ138" i="255"/>
  <c r="AY138" i="255"/>
  <c r="CF137" i="255"/>
  <c r="CG137" i="255" s="1"/>
  <c r="CE137" i="255"/>
  <c r="BL137" i="255"/>
  <c r="BK137" i="255"/>
  <c r="BJ137" i="255"/>
  <c r="BI137" i="255"/>
  <c r="BH137" i="255"/>
  <c r="BG137" i="255"/>
  <c r="BN137" i="255" s="1"/>
  <c r="CK137" i="255" s="1"/>
  <c r="BF137" i="255"/>
  <c r="BE137" i="255"/>
  <c r="BD137" i="255"/>
  <c r="BC137" i="255"/>
  <c r="BB137" i="255"/>
  <c r="BA137" i="255"/>
  <c r="AZ137" i="255"/>
  <c r="AY137" i="255"/>
  <c r="CG136" i="255"/>
  <c r="CF136" i="255"/>
  <c r="CE136" i="255"/>
  <c r="BL136" i="255"/>
  <c r="BK136" i="255"/>
  <c r="BJ136" i="255"/>
  <c r="BI136" i="255"/>
  <c r="BH136" i="255"/>
  <c r="BG136" i="255"/>
  <c r="BN136" i="255" s="1"/>
  <c r="CK136" i="255" s="1"/>
  <c r="BF136" i="255"/>
  <c r="BE136" i="255"/>
  <c r="BD136" i="255"/>
  <c r="BC136" i="255"/>
  <c r="BB136" i="255"/>
  <c r="BA136" i="255"/>
  <c r="AZ136" i="255"/>
  <c r="AY136" i="255"/>
  <c r="CF135" i="255"/>
  <c r="CE135" i="255"/>
  <c r="CG135" i="255" s="1"/>
  <c r="BL135" i="255"/>
  <c r="BK135" i="255"/>
  <c r="BJ135" i="255"/>
  <c r="BI135" i="255"/>
  <c r="BH135" i="255"/>
  <c r="BG135" i="255"/>
  <c r="BN135" i="255" s="1"/>
  <c r="CK135" i="255" s="1"/>
  <c r="BF135" i="255"/>
  <c r="BE135" i="255"/>
  <c r="BD135" i="255"/>
  <c r="BC135" i="255"/>
  <c r="BB135" i="255"/>
  <c r="BA135" i="255"/>
  <c r="AZ135" i="255"/>
  <c r="AY135" i="255"/>
  <c r="CF134" i="255"/>
  <c r="CE134" i="255"/>
  <c r="CG134" i="255" s="1"/>
  <c r="BL134" i="255"/>
  <c r="BK134" i="255"/>
  <c r="BJ134" i="255"/>
  <c r="BI134" i="255"/>
  <c r="BH134" i="255"/>
  <c r="BG134" i="255"/>
  <c r="BN134" i="255" s="1"/>
  <c r="CK134" i="255" s="1"/>
  <c r="BF134" i="255"/>
  <c r="BE134" i="255"/>
  <c r="BD134" i="255"/>
  <c r="BC134" i="255"/>
  <c r="BB134" i="255"/>
  <c r="BA134" i="255"/>
  <c r="AZ134" i="255"/>
  <c r="AY134" i="255"/>
  <c r="CF133" i="255"/>
  <c r="CE133" i="255"/>
  <c r="CG133" i="255" s="1"/>
  <c r="BL133" i="255"/>
  <c r="BK133" i="255"/>
  <c r="BJ133" i="255"/>
  <c r="BI133" i="255"/>
  <c r="BH133" i="255"/>
  <c r="BG133" i="255"/>
  <c r="BN133" i="255" s="1"/>
  <c r="CK133" i="255" s="1"/>
  <c r="BF133" i="255"/>
  <c r="BE133" i="255"/>
  <c r="BD133" i="255"/>
  <c r="BC133" i="255"/>
  <c r="BB133" i="255"/>
  <c r="BA133" i="255"/>
  <c r="AZ133" i="255"/>
  <c r="AY133" i="255"/>
  <c r="CF132" i="255"/>
  <c r="CE132" i="255"/>
  <c r="CG132" i="255" s="1"/>
  <c r="BL132" i="255"/>
  <c r="BK132" i="255"/>
  <c r="BJ132" i="255"/>
  <c r="BI132" i="255"/>
  <c r="BH132" i="255"/>
  <c r="BG132" i="255"/>
  <c r="BN132" i="255" s="1"/>
  <c r="CK132" i="255" s="1"/>
  <c r="BF132" i="255"/>
  <c r="BE132" i="255"/>
  <c r="BD132" i="255"/>
  <c r="BC132" i="255"/>
  <c r="BB132" i="255"/>
  <c r="BA132" i="255"/>
  <c r="AZ132" i="255"/>
  <c r="AY132" i="255"/>
  <c r="CF131" i="255"/>
  <c r="CE131" i="255"/>
  <c r="CG131" i="255" s="1"/>
  <c r="BL131" i="255"/>
  <c r="BK131" i="255"/>
  <c r="BJ131" i="255"/>
  <c r="BI131" i="255"/>
  <c r="BH131" i="255"/>
  <c r="BG131" i="255"/>
  <c r="BN131" i="255" s="1"/>
  <c r="CK131" i="255" s="1"/>
  <c r="BF131" i="255"/>
  <c r="BE131" i="255"/>
  <c r="BD131" i="255"/>
  <c r="BC131" i="255"/>
  <c r="BB131" i="255"/>
  <c r="BA131" i="255"/>
  <c r="AZ131" i="255"/>
  <c r="AY131" i="255"/>
  <c r="CF130" i="255"/>
  <c r="CE130" i="255"/>
  <c r="CG130" i="255" s="1"/>
  <c r="BL130" i="255"/>
  <c r="BK130" i="255"/>
  <c r="BJ130" i="255"/>
  <c r="BI130" i="255"/>
  <c r="BH130" i="255"/>
  <c r="BG130" i="255"/>
  <c r="BF130" i="255"/>
  <c r="BE130" i="255"/>
  <c r="BD130" i="255"/>
  <c r="BC130" i="255"/>
  <c r="BB130" i="255"/>
  <c r="BA130" i="255"/>
  <c r="AZ130" i="255"/>
  <c r="AY130" i="255"/>
  <c r="CF129" i="255"/>
  <c r="CE129" i="255"/>
  <c r="CG129" i="255" s="1"/>
  <c r="BL129" i="255"/>
  <c r="BK129" i="255"/>
  <c r="BJ129" i="255"/>
  <c r="BI129" i="255"/>
  <c r="BH129" i="255"/>
  <c r="BG129" i="255"/>
  <c r="BN129" i="255" s="1"/>
  <c r="CK129" i="255" s="1"/>
  <c r="BF129" i="255"/>
  <c r="BE129" i="255"/>
  <c r="BD129" i="255"/>
  <c r="BC129" i="255"/>
  <c r="BB129" i="255"/>
  <c r="BA129" i="255"/>
  <c r="AZ129" i="255"/>
  <c r="AY129" i="255"/>
  <c r="CF128" i="255"/>
  <c r="CE128" i="255"/>
  <c r="CG128" i="255" s="1"/>
  <c r="BL128" i="255"/>
  <c r="BK128" i="255"/>
  <c r="BJ128" i="255"/>
  <c r="BI128" i="255"/>
  <c r="BH128" i="255"/>
  <c r="BG128" i="255"/>
  <c r="BN128" i="255" s="1"/>
  <c r="CK128" i="255" s="1"/>
  <c r="BF128" i="255"/>
  <c r="BE128" i="255"/>
  <c r="BD128" i="255"/>
  <c r="BC128" i="255"/>
  <c r="BB128" i="255"/>
  <c r="BA128" i="255"/>
  <c r="AZ128" i="255"/>
  <c r="AY128" i="255"/>
  <c r="CF127" i="255"/>
  <c r="CE127" i="255"/>
  <c r="CG127" i="255" s="1"/>
  <c r="BL127" i="255"/>
  <c r="BK127" i="255"/>
  <c r="BJ127" i="255"/>
  <c r="BI127" i="255"/>
  <c r="BH127" i="255"/>
  <c r="BG127" i="255"/>
  <c r="BN127" i="255" s="1"/>
  <c r="CK127" i="255" s="1"/>
  <c r="BF127" i="255"/>
  <c r="BE127" i="255"/>
  <c r="BD127" i="255"/>
  <c r="BC127" i="255"/>
  <c r="BB127" i="255"/>
  <c r="BA127" i="255"/>
  <c r="AZ127" i="255"/>
  <c r="AY127" i="255"/>
  <c r="CF126" i="255"/>
  <c r="CE126" i="255"/>
  <c r="CG126" i="255" s="1"/>
  <c r="BL126" i="255"/>
  <c r="BK126" i="255"/>
  <c r="BJ126" i="255"/>
  <c r="BI126" i="255"/>
  <c r="BH126" i="255"/>
  <c r="BG126" i="255"/>
  <c r="BN126" i="255" s="1"/>
  <c r="CK126" i="255" s="1"/>
  <c r="BF126" i="255"/>
  <c r="BE126" i="255"/>
  <c r="BD126" i="255"/>
  <c r="BC126" i="255"/>
  <c r="BB126" i="255"/>
  <c r="BA126" i="255"/>
  <c r="AZ126" i="255"/>
  <c r="AY126" i="255"/>
  <c r="CF125" i="255"/>
  <c r="CE125" i="255"/>
  <c r="BL125" i="255"/>
  <c r="BK125" i="255"/>
  <c r="BJ125" i="255"/>
  <c r="BI125" i="255"/>
  <c r="BH125" i="255"/>
  <c r="BG125" i="255"/>
  <c r="BN125" i="255" s="1"/>
  <c r="CK125" i="255" s="1"/>
  <c r="BF125" i="255"/>
  <c r="BE125" i="255"/>
  <c r="BD125" i="255"/>
  <c r="BC125" i="255"/>
  <c r="BB125" i="255"/>
  <c r="BA125" i="255"/>
  <c r="AZ125" i="255"/>
  <c r="AY125" i="255"/>
  <c r="CF124" i="255"/>
  <c r="CE124" i="255"/>
  <c r="CG124" i="255" s="1"/>
  <c r="BL124" i="255"/>
  <c r="BK124" i="255"/>
  <c r="BJ124" i="255"/>
  <c r="BI124" i="255"/>
  <c r="BH124" i="255"/>
  <c r="BG124" i="255"/>
  <c r="BN124" i="255" s="1"/>
  <c r="CK124" i="255" s="1"/>
  <c r="BF124" i="255"/>
  <c r="BE124" i="255"/>
  <c r="BD124" i="255"/>
  <c r="BC124" i="255"/>
  <c r="BB124" i="255"/>
  <c r="BA124" i="255"/>
  <c r="AZ124" i="255"/>
  <c r="AY124" i="255"/>
  <c r="CF123" i="255"/>
  <c r="CE123" i="255"/>
  <c r="CG123" i="255" s="1"/>
  <c r="BL123" i="255"/>
  <c r="BK123" i="255"/>
  <c r="BJ123" i="255"/>
  <c r="BI123" i="255"/>
  <c r="BH123" i="255"/>
  <c r="BG123" i="255"/>
  <c r="BN123" i="255" s="1"/>
  <c r="CK123" i="255" s="1"/>
  <c r="BF123" i="255"/>
  <c r="BE123" i="255"/>
  <c r="BD123" i="255"/>
  <c r="BC123" i="255"/>
  <c r="BB123" i="255"/>
  <c r="BA123" i="255"/>
  <c r="AZ123" i="255"/>
  <c r="AY123" i="255"/>
  <c r="CF122" i="255"/>
  <c r="CE122" i="255"/>
  <c r="BL122" i="255"/>
  <c r="BK122" i="255"/>
  <c r="BJ122" i="255"/>
  <c r="BI122" i="255"/>
  <c r="BH122" i="255"/>
  <c r="BG122" i="255"/>
  <c r="BN122" i="255" s="1"/>
  <c r="CK122" i="255" s="1"/>
  <c r="BF122" i="255"/>
  <c r="BE122" i="255"/>
  <c r="BD122" i="255"/>
  <c r="BC122" i="255"/>
  <c r="BB122" i="255"/>
  <c r="BA122" i="255"/>
  <c r="AZ122" i="255"/>
  <c r="AY122" i="255"/>
  <c r="CF121" i="255"/>
  <c r="CE121" i="255"/>
  <c r="CG121" i="255" s="1"/>
  <c r="BL121" i="255"/>
  <c r="BK121" i="255"/>
  <c r="BJ121" i="255"/>
  <c r="BI121" i="255"/>
  <c r="BH121" i="255"/>
  <c r="BG121" i="255"/>
  <c r="BN121" i="255" s="1"/>
  <c r="CK121" i="255" s="1"/>
  <c r="BF121" i="255"/>
  <c r="BE121" i="255"/>
  <c r="BD121" i="255"/>
  <c r="BC121" i="255"/>
  <c r="BB121" i="255"/>
  <c r="BA121" i="255"/>
  <c r="AZ121" i="255"/>
  <c r="AY121" i="255"/>
  <c r="CF120" i="255"/>
  <c r="CE120" i="255"/>
  <c r="CG120" i="255" s="1"/>
  <c r="BL120" i="255"/>
  <c r="BK120" i="255"/>
  <c r="BJ120" i="255"/>
  <c r="BI120" i="255"/>
  <c r="BH120" i="255"/>
  <c r="BG120" i="255"/>
  <c r="BN120" i="255" s="1"/>
  <c r="CK120" i="255" s="1"/>
  <c r="BF120" i="255"/>
  <c r="BE120" i="255"/>
  <c r="BD120" i="255"/>
  <c r="BC120" i="255"/>
  <c r="BB120" i="255"/>
  <c r="BA120" i="255"/>
  <c r="AZ120" i="255"/>
  <c r="AY120" i="255"/>
  <c r="CF119" i="255"/>
  <c r="CE119" i="255"/>
  <c r="BL119" i="255"/>
  <c r="BK119" i="255"/>
  <c r="BJ119" i="255"/>
  <c r="BI119" i="255"/>
  <c r="BH119" i="255"/>
  <c r="BG119" i="255"/>
  <c r="BN119" i="255" s="1"/>
  <c r="CK119" i="255" s="1"/>
  <c r="BF119" i="255"/>
  <c r="BE119" i="255"/>
  <c r="BD119" i="255"/>
  <c r="BC119" i="255"/>
  <c r="BB119" i="255"/>
  <c r="BA119" i="255"/>
  <c r="AZ119" i="255"/>
  <c r="AY119" i="255"/>
  <c r="CF118" i="255"/>
  <c r="CE118" i="255"/>
  <c r="CG118" i="255" s="1"/>
  <c r="BL118" i="255"/>
  <c r="BK118" i="255"/>
  <c r="BJ118" i="255"/>
  <c r="BI118" i="255"/>
  <c r="BH118" i="255"/>
  <c r="BG118" i="255"/>
  <c r="BN118" i="255" s="1"/>
  <c r="CK118" i="255" s="1"/>
  <c r="BF118" i="255"/>
  <c r="BE118" i="255"/>
  <c r="BD118" i="255"/>
  <c r="BC118" i="255"/>
  <c r="BB118" i="255"/>
  <c r="BA118" i="255"/>
  <c r="AZ118" i="255"/>
  <c r="AY118" i="255"/>
  <c r="CF117" i="255"/>
  <c r="CE117" i="255"/>
  <c r="CG117" i="255" s="1"/>
  <c r="BL117" i="255"/>
  <c r="BK117" i="255"/>
  <c r="BJ117" i="255"/>
  <c r="BI117" i="255"/>
  <c r="BH117" i="255"/>
  <c r="BG117" i="255"/>
  <c r="BN117" i="255" s="1"/>
  <c r="CK117" i="255" s="1"/>
  <c r="BF117" i="255"/>
  <c r="BE117" i="255"/>
  <c r="BD117" i="255"/>
  <c r="BC117" i="255"/>
  <c r="BB117" i="255"/>
  <c r="BA117" i="255"/>
  <c r="AZ117" i="255"/>
  <c r="AY117" i="255"/>
  <c r="CF116" i="255"/>
  <c r="CE116" i="255"/>
  <c r="CG116" i="255" s="1"/>
  <c r="BL116" i="255"/>
  <c r="BK116" i="255"/>
  <c r="BJ116" i="255"/>
  <c r="BI116" i="255"/>
  <c r="BH116" i="255"/>
  <c r="BG116" i="255"/>
  <c r="BN116" i="255" s="1"/>
  <c r="CK116" i="255" s="1"/>
  <c r="BF116" i="255"/>
  <c r="BE116" i="255"/>
  <c r="BD116" i="255"/>
  <c r="BC116" i="255"/>
  <c r="BB116" i="255"/>
  <c r="BA116" i="255"/>
  <c r="AZ116" i="255"/>
  <c r="AY116" i="255"/>
  <c r="V116" i="255"/>
  <c r="B116" i="255"/>
  <c r="CF115" i="255"/>
  <c r="CE115" i="255"/>
  <c r="CG115" i="255" s="1"/>
  <c r="BL115" i="255"/>
  <c r="BK115" i="255"/>
  <c r="BJ115" i="255"/>
  <c r="BI115" i="255"/>
  <c r="BH115" i="255"/>
  <c r="BG115" i="255"/>
  <c r="BN115" i="255" s="1"/>
  <c r="CK115" i="255" s="1"/>
  <c r="BF115" i="255"/>
  <c r="BE115" i="255"/>
  <c r="BD115" i="255"/>
  <c r="BC115" i="255"/>
  <c r="BB115" i="255"/>
  <c r="BA115" i="255"/>
  <c r="AZ115" i="255"/>
  <c r="AY115" i="255"/>
  <c r="Z115" i="255"/>
  <c r="B115" i="255"/>
  <c r="CF114" i="255"/>
  <c r="CE114" i="255"/>
  <c r="CG114" i="255" s="1"/>
  <c r="BL114" i="255"/>
  <c r="BK114" i="255"/>
  <c r="BJ114" i="255"/>
  <c r="BI114" i="255"/>
  <c r="BH114" i="255"/>
  <c r="BG114" i="255"/>
  <c r="BF114" i="255"/>
  <c r="BE114" i="255"/>
  <c r="BD114" i="255"/>
  <c r="BC114" i="255"/>
  <c r="BB114" i="255"/>
  <c r="BA114" i="255"/>
  <c r="AZ114" i="255"/>
  <c r="AY114" i="255"/>
  <c r="Z114" i="255"/>
  <c r="B114" i="255"/>
  <c r="CF113" i="255"/>
  <c r="CE113" i="255"/>
  <c r="BL113" i="255"/>
  <c r="BK113" i="255"/>
  <c r="BJ113" i="255"/>
  <c r="BI113" i="255"/>
  <c r="BH113" i="255"/>
  <c r="BG113" i="255"/>
  <c r="BN113" i="255" s="1"/>
  <c r="CK113" i="255" s="1"/>
  <c r="BF113" i="255"/>
  <c r="BE113" i="255"/>
  <c r="BD113" i="255"/>
  <c r="BC113" i="255"/>
  <c r="BB113" i="255"/>
  <c r="BA113" i="255"/>
  <c r="AZ113" i="255"/>
  <c r="AY113" i="255"/>
  <c r="Z113" i="255"/>
  <c r="B113" i="255"/>
  <c r="CF112" i="255"/>
  <c r="CE112" i="255"/>
  <c r="CG112" i="255" s="1"/>
  <c r="BL112" i="255"/>
  <c r="BK112" i="255"/>
  <c r="BJ112" i="255"/>
  <c r="BI112" i="255"/>
  <c r="BH112" i="255"/>
  <c r="BG112" i="255"/>
  <c r="BN112" i="255" s="1"/>
  <c r="CK112" i="255" s="1"/>
  <c r="BF112" i="255"/>
  <c r="BE112" i="255"/>
  <c r="BD112" i="255"/>
  <c r="BC112" i="255"/>
  <c r="BB112" i="255"/>
  <c r="BA112" i="255"/>
  <c r="AZ112" i="255"/>
  <c r="AY112" i="255"/>
  <c r="Z112" i="255"/>
  <c r="B112" i="255"/>
  <c r="CF111" i="255"/>
  <c r="CE111" i="255"/>
  <c r="BL111" i="255"/>
  <c r="BK111" i="255"/>
  <c r="BJ111" i="255"/>
  <c r="BI111" i="255"/>
  <c r="BH111" i="255"/>
  <c r="BG111" i="255"/>
  <c r="BF111" i="255"/>
  <c r="BE111" i="255"/>
  <c r="BD111" i="255"/>
  <c r="BC111" i="255"/>
  <c r="BB111" i="255"/>
  <c r="BA111" i="255"/>
  <c r="AZ111" i="255"/>
  <c r="AY111" i="255"/>
  <c r="Z111" i="255"/>
  <c r="B111" i="255"/>
  <c r="Z110" i="255"/>
  <c r="B110" i="255"/>
  <c r="Z109" i="255"/>
  <c r="B109" i="255"/>
  <c r="AS108" i="255"/>
  <c r="AR108" i="255"/>
  <c r="AQ108" i="255"/>
  <c r="AP108" i="255"/>
  <c r="AO108" i="255"/>
  <c r="AN108" i="255"/>
  <c r="AM108" i="255"/>
  <c r="AL108" i="255"/>
  <c r="AK108" i="255"/>
  <c r="AJ108" i="255"/>
  <c r="AI108" i="255"/>
  <c r="AH108" i="255"/>
  <c r="AG108" i="255"/>
  <c r="AF108" i="255"/>
  <c r="Z108" i="255"/>
  <c r="B108" i="255"/>
  <c r="Z107" i="255"/>
  <c r="B107" i="255"/>
  <c r="Z106" i="255"/>
  <c r="B106" i="255"/>
  <c r="Z105" i="255"/>
  <c r="B105" i="255"/>
  <c r="B104" i="255"/>
  <c r="CF103" i="255"/>
  <c r="CE103" i="255"/>
  <c r="CG103" i="255" s="1"/>
  <c r="BN103" i="255"/>
  <c r="CK103" i="255" s="1"/>
  <c r="BM103" i="255"/>
  <c r="CJ103" i="255" s="1"/>
  <c r="B103" i="255"/>
  <c r="CF102" i="255"/>
  <c r="CE102" i="255"/>
  <c r="CG102" i="255" s="1"/>
  <c r="BN102" i="255"/>
  <c r="CK102" i="255" s="1"/>
  <c r="BM102" i="255"/>
  <c r="CJ102" i="255" s="1"/>
  <c r="B102" i="255"/>
  <c r="CF101" i="255"/>
  <c r="CE101" i="255"/>
  <c r="BN101" i="255"/>
  <c r="BM101" i="255"/>
  <c r="BO101" i="255" s="1"/>
  <c r="B101" i="255"/>
  <c r="CF100" i="255"/>
  <c r="CE100" i="255"/>
  <c r="CG100" i="255" s="1"/>
  <c r="BL100" i="255"/>
  <c r="BK100" i="255"/>
  <c r="BJ100" i="255"/>
  <c r="BI100" i="255"/>
  <c r="BH100" i="255"/>
  <c r="BG100" i="255"/>
  <c r="BN100" i="255" s="1"/>
  <c r="CK100" i="255" s="1"/>
  <c r="BF100" i="255"/>
  <c r="BE100" i="255"/>
  <c r="BD100" i="255"/>
  <c r="BC100" i="255"/>
  <c r="BB100" i="255"/>
  <c r="BA100" i="255"/>
  <c r="AZ100" i="255"/>
  <c r="AY100" i="255"/>
  <c r="O100" i="255"/>
  <c r="B100" i="255"/>
  <c r="CF99" i="255"/>
  <c r="CE99" i="255"/>
  <c r="CG99" i="255" s="1"/>
  <c r="BL99" i="255"/>
  <c r="BK99" i="255"/>
  <c r="BJ99" i="255"/>
  <c r="BI99" i="255"/>
  <c r="BH99" i="255"/>
  <c r="BG99" i="255"/>
  <c r="BN99" i="255" s="1"/>
  <c r="CK99" i="255" s="1"/>
  <c r="BF99" i="255"/>
  <c r="BE99" i="255"/>
  <c r="BD99" i="255"/>
  <c r="BC99" i="255"/>
  <c r="BB99" i="255"/>
  <c r="BA99" i="255"/>
  <c r="AZ99" i="255"/>
  <c r="AY99" i="255"/>
  <c r="O99" i="255"/>
  <c r="B99" i="255"/>
  <c r="CF98" i="255"/>
  <c r="CE98" i="255"/>
  <c r="CG98" i="255" s="1"/>
  <c r="BN98" i="255"/>
  <c r="CK98" i="255" s="1"/>
  <c r="BL98" i="255"/>
  <c r="BK98" i="255"/>
  <c r="BJ98" i="255"/>
  <c r="BI98" i="255"/>
  <c r="BH98" i="255"/>
  <c r="BG98" i="255"/>
  <c r="BF98" i="255"/>
  <c r="BE98" i="255"/>
  <c r="BD98" i="255"/>
  <c r="BC98" i="255"/>
  <c r="BB98" i="255"/>
  <c r="BA98" i="255"/>
  <c r="AZ98" i="255"/>
  <c r="AY98" i="255"/>
  <c r="O98" i="255"/>
  <c r="B98" i="255"/>
  <c r="CF97" i="255"/>
  <c r="CE97" i="255"/>
  <c r="CG97" i="255" s="1"/>
  <c r="BL97" i="255"/>
  <c r="BK97" i="255"/>
  <c r="BJ97" i="255"/>
  <c r="BI97" i="255"/>
  <c r="BH97" i="255"/>
  <c r="BG97" i="255"/>
  <c r="BN97" i="255" s="1"/>
  <c r="BF97" i="255"/>
  <c r="BE97" i="255"/>
  <c r="BD97" i="255"/>
  <c r="BC97" i="255"/>
  <c r="BB97" i="255"/>
  <c r="BA97" i="255"/>
  <c r="AZ97" i="255"/>
  <c r="AY97" i="255"/>
  <c r="O97" i="255"/>
  <c r="B97" i="255"/>
  <c r="CF96" i="255"/>
  <c r="CE96" i="255"/>
  <c r="CG96" i="255" s="1"/>
  <c r="BL96" i="255"/>
  <c r="BK96" i="255"/>
  <c r="BJ96" i="255"/>
  <c r="BI96" i="255"/>
  <c r="BH96" i="255"/>
  <c r="BG96" i="255"/>
  <c r="BN96" i="255" s="1"/>
  <c r="CK96" i="255" s="1"/>
  <c r="BF96" i="255"/>
  <c r="BE96" i="255"/>
  <c r="BD96" i="255"/>
  <c r="BC96" i="255"/>
  <c r="BB96" i="255"/>
  <c r="BA96" i="255"/>
  <c r="AZ96" i="255"/>
  <c r="AY96" i="255"/>
  <c r="O96" i="255"/>
  <c r="B96" i="255"/>
  <c r="CF95" i="255"/>
  <c r="CE95" i="255"/>
  <c r="CG95" i="255" s="1"/>
  <c r="BL95" i="255"/>
  <c r="BK95" i="255"/>
  <c r="BJ95" i="255"/>
  <c r="BI95" i="255"/>
  <c r="BH95" i="255"/>
  <c r="BG95" i="255"/>
  <c r="BN95" i="255" s="1"/>
  <c r="CK95" i="255" s="1"/>
  <c r="BF95" i="255"/>
  <c r="BE95" i="255"/>
  <c r="BD95" i="255"/>
  <c r="BC95" i="255"/>
  <c r="BB95" i="255"/>
  <c r="BA95" i="255"/>
  <c r="AZ95" i="255"/>
  <c r="AY95" i="255"/>
  <c r="O95" i="255"/>
  <c r="B95" i="255"/>
  <c r="CF94" i="255"/>
  <c r="CE94" i="255"/>
  <c r="CG94" i="255" s="1"/>
  <c r="BL94" i="255"/>
  <c r="BK94" i="255"/>
  <c r="BJ94" i="255"/>
  <c r="BI94" i="255"/>
  <c r="BH94" i="255"/>
  <c r="BG94" i="255"/>
  <c r="BN94" i="255" s="1"/>
  <c r="CK94" i="255" s="1"/>
  <c r="BF94" i="255"/>
  <c r="BE94" i="255"/>
  <c r="BD94" i="255"/>
  <c r="BC94" i="255"/>
  <c r="BB94" i="255"/>
  <c r="BA94" i="255"/>
  <c r="AZ94" i="255"/>
  <c r="AY94" i="255"/>
  <c r="O94" i="255"/>
  <c r="B94" i="255"/>
  <c r="CF93" i="255"/>
  <c r="CE93" i="255"/>
  <c r="CG93" i="255" s="1"/>
  <c r="BL93" i="255"/>
  <c r="BK93" i="255"/>
  <c r="BJ93" i="255"/>
  <c r="BI93" i="255"/>
  <c r="BH93" i="255"/>
  <c r="BN93" i="255" s="1"/>
  <c r="CK93" i="255" s="1"/>
  <c r="BG93" i="255"/>
  <c r="BF93" i="255"/>
  <c r="BE93" i="255"/>
  <c r="BD93" i="255"/>
  <c r="BC93" i="255"/>
  <c r="BB93" i="255"/>
  <c r="BA93" i="255"/>
  <c r="AZ93" i="255"/>
  <c r="AY93" i="255"/>
  <c r="O93" i="255"/>
  <c r="B93" i="255"/>
  <c r="CF92" i="255"/>
  <c r="CE92" i="255"/>
  <c r="CG92" i="255" s="1"/>
  <c r="BL92" i="255"/>
  <c r="BK92" i="255"/>
  <c r="BJ92" i="255"/>
  <c r="BI92" i="255"/>
  <c r="BH92" i="255"/>
  <c r="BG92" i="255"/>
  <c r="BN92" i="255" s="1"/>
  <c r="BF92" i="255"/>
  <c r="BE92" i="255"/>
  <c r="BD92" i="255"/>
  <c r="BC92" i="255"/>
  <c r="BB92" i="255"/>
  <c r="BA92" i="255"/>
  <c r="AZ92" i="255"/>
  <c r="AY92" i="255"/>
  <c r="O92" i="255"/>
  <c r="B92" i="255"/>
  <c r="CF91" i="255"/>
  <c r="CE91" i="255"/>
  <c r="CG91" i="255" s="1"/>
  <c r="BL91" i="255"/>
  <c r="BK91" i="255"/>
  <c r="BJ91" i="255"/>
  <c r="BI91" i="255"/>
  <c r="BH91" i="255"/>
  <c r="BG91" i="255"/>
  <c r="BN91" i="255" s="1"/>
  <c r="BF91" i="255"/>
  <c r="BE91" i="255"/>
  <c r="BD91" i="255"/>
  <c r="BC91" i="255"/>
  <c r="BB91" i="255"/>
  <c r="BA91" i="255"/>
  <c r="AZ91" i="255"/>
  <c r="AY91" i="255"/>
  <c r="O91" i="255"/>
  <c r="B91" i="255"/>
  <c r="CG90" i="255"/>
  <c r="CF90" i="255"/>
  <c r="CE90" i="255"/>
  <c r="BL90" i="255"/>
  <c r="BK90" i="255"/>
  <c r="BJ90" i="255"/>
  <c r="BI90" i="255"/>
  <c r="BH90" i="255"/>
  <c r="BG90" i="255"/>
  <c r="BF90" i="255"/>
  <c r="BE90" i="255"/>
  <c r="BD90" i="255"/>
  <c r="BC90" i="255"/>
  <c r="BB90" i="255"/>
  <c r="BA90" i="255"/>
  <c r="AZ90" i="255"/>
  <c r="AY90" i="255"/>
  <c r="O90" i="255"/>
  <c r="B90" i="255"/>
  <c r="CF89" i="255"/>
  <c r="CE89" i="255"/>
  <c r="CG89" i="255" s="1"/>
  <c r="BL89" i="255"/>
  <c r="BK89" i="255"/>
  <c r="BJ89" i="255"/>
  <c r="BI89" i="255"/>
  <c r="BH89" i="255"/>
  <c r="BG89" i="255"/>
  <c r="BN89" i="255" s="1"/>
  <c r="CK89" i="255" s="1"/>
  <c r="BF89" i="255"/>
  <c r="BE89" i="255"/>
  <c r="BD89" i="255"/>
  <c r="BC89" i="255"/>
  <c r="BB89" i="255"/>
  <c r="BA89" i="255"/>
  <c r="AZ89" i="255"/>
  <c r="AY89" i="255"/>
  <c r="O89" i="255"/>
  <c r="B89" i="255"/>
  <c r="CF88" i="255"/>
  <c r="CE88" i="255"/>
  <c r="CG88" i="255" s="1"/>
  <c r="BL88" i="255"/>
  <c r="BK88" i="255"/>
  <c r="BJ88" i="255"/>
  <c r="BI88" i="255"/>
  <c r="BH88" i="255"/>
  <c r="BG88" i="255"/>
  <c r="BF88" i="255"/>
  <c r="BE88" i="255"/>
  <c r="BD88" i="255"/>
  <c r="BC88" i="255"/>
  <c r="BB88" i="255"/>
  <c r="BA88" i="255"/>
  <c r="AZ88" i="255"/>
  <c r="AY88" i="255"/>
  <c r="O88" i="255"/>
  <c r="B88" i="255"/>
  <c r="CF87" i="255"/>
  <c r="CE87" i="255"/>
  <c r="CG87" i="255" s="1"/>
  <c r="BL87" i="255"/>
  <c r="BK87" i="255"/>
  <c r="BJ87" i="255"/>
  <c r="BI87" i="255"/>
  <c r="BH87" i="255"/>
  <c r="BG87" i="255"/>
  <c r="BF87" i="255"/>
  <c r="BE87" i="255"/>
  <c r="BD87" i="255"/>
  <c r="BC87" i="255"/>
  <c r="BB87" i="255"/>
  <c r="BA87" i="255"/>
  <c r="AZ87" i="255"/>
  <c r="AY87" i="255"/>
  <c r="CF86" i="255"/>
  <c r="CE86" i="255"/>
  <c r="CG86" i="255" s="1"/>
  <c r="BL86" i="255"/>
  <c r="BK86" i="255"/>
  <c r="BJ86" i="255"/>
  <c r="BI86" i="255"/>
  <c r="BH86" i="255"/>
  <c r="BG86" i="255"/>
  <c r="BF86" i="255"/>
  <c r="BE86" i="255"/>
  <c r="BD86" i="255"/>
  <c r="BC86" i="255"/>
  <c r="BB86" i="255"/>
  <c r="BA86" i="255"/>
  <c r="AZ86" i="255"/>
  <c r="AY86" i="255"/>
  <c r="CF85" i="255"/>
  <c r="CE85" i="255"/>
  <c r="CG85" i="255" s="1"/>
  <c r="BL85" i="255"/>
  <c r="BK85" i="255"/>
  <c r="BJ85" i="255"/>
  <c r="BI85" i="255"/>
  <c r="BH85" i="255"/>
  <c r="BG85" i="255"/>
  <c r="BF85" i="255"/>
  <c r="BE85" i="255"/>
  <c r="BD85" i="255"/>
  <c r="BC85" i="255"/>
  <c r="BB85" i="255"/>
  <c r="BA85" i="255"/>
  <c r="AZ85" i="255"/>
  <c r="AY85" i="255"/>
  <c r="V85" i="255"/>
  <c r="CF84" i="255"/>
  <c r="CE84" i="255"/>
  <c r="CG84" i="255" s="1"/>
  <c r="BL84" i="255"/>
  <c r="BK84" i="255"/>
  <c r="BJ84" i="255"/>
  <c r="BI84" i="255"/>
  <c r="BH84" i="255"/>
  <c r="BG84" i="255"/>
  <c r="BF84" i="255"/>
  <c r="BE84" i="255"/>
  <c r="BD84" i="255"/>
  <c r="BC84" i="255"/>
  <c r="BB84" i="255"/>
  <c r="BA84" i="255"/>
  <c r="AZ84" i="255"/>
  <c r="AY84" i="255"/>
  <c r="Z84" i="255"/>
  <c r="CF83" i="255"/>
  <c r="CE83" i="255"/>
  <c r="CG83" i="255" s="1"/>
  <c r="BL83" i="255"/>
  <c r="BK83" i="255"/>
  <c r="BJ83" i="255"/>
  <c r="BI83" i="255"/>
  <c r="BH83" i="255"/>
  <c r="BG83" i="255"/>
  <c r="BN83" i="255" s="1"/>
  <c r="BF83" i="255"/>
  <c r="BE83" i="255"/>
  <c r="BD83" i="255"/>
  <c r="BC83" i="255"/>
  <c r="BB83" i="255"/>
  <c r="BA83" i="255"/>
  <c r="AZ83" i="255"/>
  <c r="AY83" i="255"/>
  <c r="Z83" i="255"/>
  <c r="CF82" i="255"/>
  <c r="CE82" i="255"/>
  <c r="CG82" i="255" s="1"/>
  <c r="BL82" i="255"/>
  <c r="BK82" i="255"/>
  <c r="BJ82" i="255"/>
  <c r="BI82" i="255"/>
  <c r="BH82" i="255"/>
  <c r="BG82" i="255"/>
  <c r="BN82" i="255" s="1"/>
  <c r="BF82" i="255"/>
  <c r="BE82" i="255"/>
  <c r="BD82" i="255"/>
  <c r="BC82" i="255"/>
  <c r="BB82" i="255"/>
  <c r="BA82" i="255"/>
  <c r="AZ82" i="255"/>
  <c r="AY82" i="255"/>
  <c r="Z82" i="255"/>
  <c r="CF81" i="255"/>
  <c r="CE81" i="255"/>
  <c r="CG81" i="255" s="1"/>
  <c r="BL81" i="255"/>
  <c r="BK81" i="255"/>
  <c r="BJ81" i="255"/>
  <c r="BI81" i="255"/>
  <c r="BH81" i="255"/>
  <c r="BG81" i="255"/>
  <c r="BN81" i="255" s="1"/>
  <c r="BF81" i="255"/>
  <c r="BE81" i="255"/>
  <c r="BD81" i="255"/>
  <c r="BC81" i="255"/>
  <c r="BB81" i="255"/>
  <c r="BA81" i="255"/>
  <c r="AZ81" i="255"/>
  <c r="AY81" i="255"/>
  <c r="Z81" i="255"/>
  <c r="CF80" i="255"/>
  <c r="CE80" i="255"/>
  <c r="BL80" i="255"/>
  <c r="BK80" i="255"/>
  <c r="BJ80" i="255"/>
  <c r="BI80" i="255"/>
  <c r="BH80" i="255"/>
  <c r="BG80" i="255"/>
  <c r="BF80" i="255"/>
  <c r="BE80" i="255"/>
  <c r="BD80" i="255"/>
  <c r="BC80" i="255"/>
  <c r="BB80" i="255"/>
  <c r="BA80" i="255"/>
  <c r="AZ80" i="255"/>
  <c r="AY80" i="255"/>
  <c r="CF79" i="255"/>
  <c r="CE79" i="255"/>
  <c r="BL79" i="255"/>
  <c r="BK79" i="255"/>
  <c r="BJ79" i="255"/>
  <c r="BI79" i="255"/>
  <c r="BH79" i="255"/>
  <c r="BG79" i="255"/>
  <c r="BF79" i="255"/>
  <c r="BE79" i="255"/>
  <c r="BD79" i="255"/>
  <c r="BC79" i="255"/>
  <c r="BB79" i="255"/>
  <c r="BA79" i="255"/>
  <c r="AZ79" i="255"/>
  <c r="AY79" i="255"/>
  <c r="CF78" i="255"/>
  <c r="CE78" i="255"/>
  <c r="BL78" i="255"/>
  <c r="BK78" i="255"/>
  <c r="BJ78" i="255"/>
  <c r="BI78" i="255"/>
  <c r="BH78" i="255"/>
  <c r="BG78" i="255"/>
  <c r="BF78" i="255"/>
  <c r="BE78" i="255"/>
  <c r="BD78" i="255"/>
  <c r="BC78" i="255"/>
  <c r="BB78" i="255"/>
  <c r="BA78" i="255"/>
  <c r="AZ78" i="255"/>
  <c r="AY78" i="255"/>
  <c r="CG77" i="255"/>
  <c r="CF77" i="255"/>
  <c r="CE77" i="255"/>
  <c r="BL77" i="255"/>
  <c r="BK77" i="255"/>
  <c r="BJ77" i="255"/>
  <c r="BI77" i="255"/>
  <c r="BH77" i="255"/>
  <c r="BG77" i="255"/>
  <c r="BN77" i="255" s="1"/>
  <c r="CK77" i="255" s="1"/>
  <c r="BF77" i="255"/>
  <c r="BE77" i="255"/>
  <c r="BD77" i="255"/>
  <c r="BC77" i="255"/>
  <c r="BB77" i="255"/>
  <c r="BA77" i="255"/>
  <c r="AZ77" i="255"/>
  <c r="AY77" i="255"/>
  <c r="CF76" i="255"/>
  <c r="CE76" i="255"/>
  <c r="CG76" i="255" s="1"/>
  <c r="BL76" i="255"/>
  <c r="BK76" i="255"/>
  <c r="BJ76" i="255"/>
  <c r="BI76" i="255"/>
  <c r="BH76" i="255"/>
  <c r="BG76" i="255"/>
  <c r="BN76" i="255" s="1"/>
  <c r="CK76" i="255" s="1"/>
  <c r="BF76" i="255"/>
  <c r="BE76" i="255"/>
  <c r="BD76" i="255"/>
  <c r="BC76" i="255"/>
  <c r="BB76" i="255"/>
  <c r="BA76" i="255"/>
  <c r="AZ76" i="255"/>
  <c r="AY76" i="255"/>
  <c r="CF75" i="255"/>
  <c r="CE75" i="255"/>
  <c r="CG75" i="255" s="1"/>
  <c r="BL75" i="255"/>
  <c r="BK75" i="255"/>
  <c r="BJ75" i="255"/>
  <c r="BI75" i="255"/>
  <c r="BH75" i="255"/>
  <c r="BG75" i="255"/>
  <c r="BN75" i="255" s="1"/>
  <c r="CK75" i="255" s="1"/>
  <c r="BF75" i="255"/>
  <c r="BE75" i="255"/>
  <c r="BD75" i="255"/>
  <c r="BC75" i="255"/>
  <c r="BB75" i="255"/>
  <c r="BA75" i="255"/>
  <c r="AZ75" i="255"/>
  <c r="AY75" i="255"/>
  <c r="CF74" i="255"/>
  <c r="CE74" i="255"/>
  <c r="CG74" i="255" s="1"/>
  <c r="BL74" i="255"/>
  <c r="BK74" i="255"/>
  <c r="BJ74" i="255"/>
  <c r="BI74" i="255"/>
  <c r="BH74" i="255"/>
  <c r="BG74" i="255"/>
  <c r="BN74" i="255" s="1"/>
  <c r="CK74" i="255" s="1"/>
  <c r="BF74" i="255"/>
  <c r="BE74" i="255"/>
  <c r="BD74" i="255"/>
  <c r="BC74" i="255"/>
  <c r="BB74" i="255"/>
  <c r="BA74" i="255"/>
  <c r="AZ74" i="255"/>
  <c r="AY74" i="255"/>
  <c r="CF73" i="255"/>
  <c r="CE73" i="255"/>
  <c r="CG73" i="255" s="1"/>
  <c r="BL73" i="255"/>
  <c r="BK73" i="255"/>
  <c r="BJ73" i="255"/>
  <c r="BI73" i="255"/>
  <c r="BH73" i="255"/>
  <c r="BG73" i="255"/>
  <c r="BN73" i="255" s="1"/>
  <c r="CK73" i="255" s="1"/>
  <c r="BF73" i="255"/>
  <c r="BE73" i="255"/>
  <c r="BD73" i="255"/>
  <c r="BC73" i="255"/>
  <c r="BB73" i="255"/>
  <c r="BA73" i="255"/>
  <c r="AZ73" i="255"/>
  <c r="AY73" i="255"/>
  <c r="CF72" i="255"/>
  <c r="CE72" i="255"/>
  <c r="CG72" i="255" s="1"/>
  <c r="BL72" i="255"/>
  <c r="BK72" i="255"/>
  <c r="BJ72" i="255"/>
  <c r="BI72" i="255"/>
  <c r="BH72" i="255"/>
  <c r="BG72" i="255"/>
  <c r="BN72" i="255" s="1"/>
  <c r="CK72" i="255" s="1"/>
  <c r="BF72" i="255"/>
  <c r="BE72" i="255"/>
  <c r="BD72" i="255"/>
  <c r="BC72" i="255"/>
  <c r="BB72" i="255"/>
  <c r="BA72" i="255"/>
  <c r="AZ72" i="255"/>
  <c r="AY72" i="255"/>
  <c r="CF71" i="255"/>
  <c r="CE71" i="255"/>
  <c r="CG71" i="255" s="1"/>
  <c r="BL71" i="255"/>
  <c r="BK71" i="255"/>
  <c r="BJ71" i="255"/>
  <c r="BI71" i="255"/>
  <c r="BH71" i="255"/>
  <c r="BG71" i="255"/>
  <c r="BN71" i="255" s="1"/>
  <c r="CK71" i="255" s="1"/>
  <c r="BF71" i="255"/>
  <c r="BE71" i="255"/>
  <c r="BD71" i="255"/>
  <c r="BC71" i="255"/>
  <c r="BB71" i="255"/>
  <c r="BA71" i="255"/>
  <c r="AZ71" i="255"/>
  <c r="AY71" i="255"/>
  <c r="CF70" i="255"/>
  <c r="CE70" i="255"/>
  <c r="CG70" i="255" s="1"/>
  <c r="BL70" i="255"/>
  <c r="BK70" i="255"/>
  <c r="BJ70" i="255"/>
  <c r="BI70" i="255"/>
  <c r="BH70" i="255"/>
  <c r="BG70" i="255"/>
  <c r="BN70" i="255" s="1"/>
  <c r="CK70" i="255" s="1"/>
  <c r="BF70" i="255"/>
  <c r="BE70" i="255"/>
  <c r="BD70" i="255"/>
  <c r="BC70" i="255"/>
  <c r="BB70" i="255"/>
  <c r="BA70" i="255"/>
  <c r="AZ70" i="255"/>
  <c r="AY70" i="255"/>
  <c r="CF69" i="255"/>
  <c r="CE69" i="255"/>
  <c r="CG69" i="255" s="1"/>
  <c r="BL69" i="255"/>
  <c r="BK69" i="255"/>
  <c r="BJ69" i="255"/>
  <c r="BI69" i="255"/>
  <c r="BH69" i="255"/>
  <c r="BG69" i="255"/>
  <c r="BN69" i="255" s="1"/>
  <c r="CK69" i="255" s="1"/>
  <c r="BF69" i="255"/>
  <c r="BE69" i="255"/>
  <c r="BD69" i="255"/>
  <c r="BC69" i="255"/>
  <c r="BB69" i="255"/>
  <c r="BA69" i="255"/>
  <c r="AZ69" i="255"/>
  <c r="AY69" i="255"/>
  <c r="CF68" i="255"/>
  <c r="CE68" i="255"/>
  <c r="CG68" i="255" s="1"/>
  <c r="BL68" i="255"/>
  <c r="BK68" i="255"/>
  <c r="BJ68" i="255"/>
  <c r="BI68" i="255"/>
  <c r="BH68" i="255"/>
  <c r="BG68" i="255"/>
  <c r="BN68" i="255" s="1"/>
  <c r="CK68" i="255" s="1"/>
  <c r="BF68" i="255"/>
  <c r="BE68" i="255"/>
  <c r="BD68" i="255"/>
  <c r="BC68" i="255"/>
  <c r="BB68" i="255"/>
  <c r="BA68" i="255"/>
  <c r="AZ68" i="255"/>
  <c r="AY68" i="255"/>
  <c r="CD67" i="255"/>
  <c r="CD104" i="255" s="1"/>
  <c r="CC67" i="255"/>
  <c r="CC104" i="255" s="1"/>
  <c r="CB67" i="255"/>
  <c r="CB104" i="255" s="1"/>
  <c r="CA67" i="255"/>
  <c r="CA104" i="255" s="1"/>
  <c r="BZ67" i="255"/>
  <c r="BZ104" i="255" s="1"/>
  <c r="BY67" i="255"/>
  <c r="CF67" i="255" s="1"/>
  <c r="BW67" i="255"/>
  <c r="BW104" i="255" s="1"/>
  <c r="BV67" i="255"/>
  <c r="BV104" i="255" s="1"/>
  <c r="BU67" i="255"/>
  <c r="BU104" i="255" s="1"/>
  <c r="BT67" i="255"/>
  <c r="BT104" i="255" s="1"/>
  <c r="BS67" i="255"/>
  <c r="BS104" i="255" s="1"/>
  <c r="BR67" i="255"/>
  <c r="BR104" i="255" s="1"/>
  <c r="CF66" i="255"/>
  <c r="CE66" i="255"/>
  <c r="CG66" i="255" s="1"/>
  <c r="BL66" i="255"/>
  <c r="BK66" i="255"/>
  <c r="BJ66" i="255"/>
  <c r="BI66" i="255"/>
  <c r="BH66" i="255"/>
  <c r="BG66" i="255"/>
  <c r="BN66" i="255" s="1"/>
  <c r="CK66" i="255" s="1"/>
  <c r="BF66" i="255"/>
  <c r="BE66" i="255"/>
  <c r="BD66" i="255"/>
  <c r="BC66" i="255"/>
  <c r="BB66" i="255"/>
  <c r="BA66" i="255"/>
  <c r="AZ66" i="255"/>
  <c r="AY66" i="255"/>
  <c r="CF65" i="255"/>
  <c r="CE65" i="255"/>
  <c r="CG65" i="255" s="1"/>
  <c r="BL65" i="255"/>
  <c r="BK65" i="255"/>
  <c r="BJ65" i="255"/>
  <c r="BI65" i="255"/>
  <c r="BH65" i="255"/>
  <c r="BG65" i="255"/>
  <c r="BF65" i="255"/>
  <c r="BE65" i="255"/>
  <c r="BD65" i="255"/>
  <c r="BC65" i="255"/>
  <c r="BB65" i="255"/>
  <c r="BA65" i="255"/>
  <c r="AZ65" i="255"/>
  <c r="AY65" i="255"/>
  <c r="K65" i="255"/>
  <c r="M64" i="255"/>
  <c r="AS62" i="255"/>
  <c r="AR62" i="255"/>
  <c r="AQ62" i="255"/>
  <c r="AP62" i="255"/>
  <c r="AO62" i="255"/>
  <c r="AN62" i="255"/>
  <c r="AM62" i="255"/>
  <c r="AL62" i="255"/>
  <c r="AK62" i="255"/>
  <c r="AJ62" i="255"/>
  <c r="AI62" i="255"/>
  <c r="AH62" i="255"/>
  <c r="AG62" i="255"/>
  <c r="AF62" i="255"/>
  <c r="H61" i="255"/>
  <c r="H60" i="255"/>
  <c r="H59" i="255"/>
  <c r="H58" i="255"/>
  <c r="H57" i="255"/>
  <c r="H56" i="255"/>
  <c r="H55" i="255"/>
  <c r="H54" i="255"/>
  <c r="H53" i="255"/>
  <c r="H52" i="255"/>
  <c r="H51" i="255"/>
  <c r="H50" i="255"/>
  <c r="H49" i="255"/>
  <c r="H48" i="255"/>
  <c r="U45" i="255"/>
  <c r="X45" i="255" s="1"/>
  <c r="R45" i="255"/>
  <c r="U44" i="255"/>
  <c r="X44" i="255" s="1"/>
  <c r="R44" i="255"/>
  <c r="U43" i="255"/>
  <c r="R43" i="255" s="1"/>
  <c r="U42" i="255"/>
  <c r="X42" i="255" s="1"/>
  <c r="R42" i="255"/>
  <c r="U41" i="255"/>
  <c r="X41" i="255" s="1"/>
  <c r="R41" i="255"/>
  <c r="U40" i="255"/>
  <c r="X40" i="255" s="1"/>
  <c r="R40" i="255"/>
  <c r="U39" i="255"/>
  <c r="R39" i="255" s="1"/>
  <c r="U38" i="255"/>
  <c r="R38" i="255" s="1"/>
  <c r="U37" i="255"/>
  <c r="X37" i="255" s="1"/>
  <c r="R37" i="255"/>
  <c r="U36" i="255"/>
  <c r="X36" i="255" s="1"/>
  <c r="R36" i="255"/>
  <c r="U35" i="255"/>
  <c r="R35" i="255" s="1"/>
  <c r="X34" i="255"/>
  <c r="R34" i="255"/>
  <c r="U33" i="255"/>
  <c r="R33" i="255"/>
  <c r="U32" i="255"/>
  <c r="R32" i="255"/>
  <c r="U31" i="255"/>
  <c r="X31" i="255" s="1"/>
  <c r="R31" i="255"/>
  <c r="U30" i="255"/>
  <c r="X30" i="255" s="1"/>
  <c r="U29" i="255"/>
  <c r="X29" i="255" s="1"/>
  <c r="R29" i="255"/>
  <c r="U28" i="255"/>
  <c r="R28" i="255" s="1"/>
  <c r="U27" i="255"/>
  <c r="R27" i="255" s="1"/>
  <c r="U26" i="255"/>
  <c r="R26" i="255" s="1"/>
  <c r="U25" i="255"/>
  <c r="R25" i="255"/>
  <c r="U24" i="255"/>
  <c r="R24" i="255" s="1"/>
  <c r="U23" i="255"/>
  <c r="R23" i="255"/>
  <c r="U22" i="255"/>
  <c r="R22" i="255"/>
  <c r="X21" i="255"/>
  <c r="R21" i="255"/>
  <c r="U20" i="255"/>
  <c r="X20" i="255" s="1"/>
  <c r="U19" i="255"/>
  <c r="X19" i="255" s="1"/>
  <c r="U18" i="255"/>
  <c r="R18" i="255" s="1"/>
  <c r="U17" i="255"/>
  <c r="R17" i="255"/>
  <c r="U16" i="255"/>
  <c r="X16" i="255" s="1"/>
  <c r="R16" i="255"/>
  <c r="U15" i="255"/>
  <c r="X15" i="255" s="1"/>
  <c r="R15" i="255"/>
  <c r="U14" i="255"/>
  <c r="X14" i="255" s="1"/>
  <c r="R14" i="255"/>
  <c r="U13" i="255"/>
  <c r="X13" i="255" s="1"/>
  <c r="R13" i="255"/>
  <c r="M7" i="255"/>
  <c r="M6" i="255"/>
  <c r="M5" i="255"/>
  <c r="X38" i="255" l="1"/>
  <c r="CG139" i="255"/>
  <c r="BM142" i="255"/>
  <c r="BO102" i="255"/>
  <c r="BM91" i="255"/>
  <c r="CJ91" i="255" s="1"/>
  <c r="CL91" i="255" s="1"/>
  <c r="X70" i="255" s="1"/>
  <c r="Z70" i="255" s="1"/>
  <c r="K113" i="255"/>
  <c r="M113" i="255" s="1"/>
  <c r="CG146" i="255"/>
  <c r="BM86" i="255"/>
  <c r="CL103" i="255"/>
  <c r="CG119" i="255"/>
  <c r="CG122" i="255"/>
  <c r="K109" i="255"/>
  <c r="M109" i="255" s="1"/>
  <c r="BN90" i="255"/>
  <c r="CK90" i="255" s="1"/>
  <c r="BM123" i="255"/>
  <c r="CJ123" i="255" s="1"/>
  <c r="BM124" i="255"/>
  <c r="BO124" i="255" s="1"/>
  <c r="CG125" i="255"/>
  <c r="BN78" i="255"/>
  <c r="CK78" i="255" s="1"/>
  <c r="BN80" i="255"/>
  <c r="CK80" i="255" s="1"/>
  <c r="CK81" i="255"/>
  <c r="CK97" i="255"/>
  <c r="CE162" i="255"/>
  <c r="BM125" i="255"/>
  <c r="BM126" i="255"/>
  <c r="CJ126" i="255" s="1"/>
  <c r="K104" i="255"/>
  <c r="M104" i="255" s="1"/>
  <c r="BM70" i="255"/>
  <c r="BO70" i="255" s="1"/>
  <c r="BM71" i="255"/>
  <c r="CJ71" i="255" s="1"/>
  <c r="CL71" i="255" s="1"/>
  <c r="K72" i="255" s="1"/>
  <c r="M72" i="255" s="1"/>
  <c r="CK82" i="255"/>
  <c r="CK91" i="255"/>
  <c r="CF162" i="255"/>
  <c r="K93" i="255"/>
  <c r="M93" i="255" s="1"/>
  <c r="CK101" i="255"/>
  <c r="BM111" i="255"/>
  <c r="CJ111" i="255" s="1"/>
  <c r="K89" i="255"/>
  <c r="M89" i="255" s="1"/>
  <c r="CK83" i="255"/>
  <c r="CK92" i="255"/>
  <c r="R30" i="255"/>
  <c r="CG78" i="255"/>
  <c r="CG79" i="255"/>
  <c r="CG80" i="255"/>
  <c r="BN84" i="255"/>
  <c r="CK84" i="255" s="1"/>
  <c r="BN85" i="255"/>
  <c r="CK85" i="255" s="1"/>
  <c r="BN86" i="255"/>
  <c r="CK86" i="255" s="1"/>
  <c r="CG101" i="255"/>
  <c r="CG113" i="255"/>
  <c r="BM161" i="255"/>
  <c r="BM158" i="255"/>
  <c r="CJ158" i="255" s="1"/>
  <c r="BM160" i="255"/>
  <c r="BO160" i="255" s="1"/>
  <c r="BM157" i="255"/>
  <c r="CJ157" i="255" s="1"/>
  <c r="BM143" i="255"/>
  <c r="BN157" i="255"/>
  <c r="CK157" i="255" s="1"/>
  <c r="BM156" i="255"/>
  <c r="K114" i="255"/>
  <c r="M114" i="255" s="1"/>
  <c r="BM140" i="255"/>
  <c r="BN152" i="255"/>
  <c r="CK152" i="255" s="1"/>
  <c r="BN153" i="255"/>
  <c r="CK153" i="255" s="1"/>
  <c r="BN154" i="255"/>
  <c r="CK154" i="255" s="1"/>
  <c r="BN161" i="255"/>
  <c r="CK161" i="255" s="1"/>
  <c r="BM159" i="255"/>
  <c r="CJ159" i="255" s="1"/>
  <c r="AL61" i="255"/>
  <c r="K88" i="255"/>
  <c r="BM122" i="255"/>
  <c r="X97" i="255"/>
  <c r="Z97" i="255" s="1"/>
  <c r="X101" i="255"/>
  <c r="Z101" i="255" s="1"/>
  <c r="AM61" i="255"/>
  <c r="BC162" i="255"/>
  <c r="BC67" i="255" s="1"/>
  <c r="BC104" i="255" s="1"/>
  <c r="K94" i="255"/>
  <c r="M94" i="255" s="1"/>
  <c r="AN61" i="255"/>
  <c r="BD162" i="255"/>
  <c r="BD67" i="255" s="1"/>
  <c r="BD104" i="255" s="1"/>
  <c r="X89" i="255"/>
  <c r="Z89" i="255" s="1"/>
  <c r="BM144" i="255"/>
  <c r="CJ144" i="255" s="1"/>
  <c r="BN151" i="255"/>
  <c r="CK151" i="255" s="1"/>
  <c r="AO61" i="255"/>
  <c r="BE162" i="255"/>
  <c r="BE67" i="255" s="1"/>
  <c r="BE104" i="255" s="1"/>
  <c r="K95" i="255"/>
  <c r="M95" i="255" s="1"/>
  <c r="BM129" i="255"/>
  <c r="CJ129" i="255" s="1"/>
  <c r="BM130" i="255"/>
  <c r="X93" i="255"/>
  <c r="Z93" i="255" s="1"/>
  <c r="X98" i="255"/>
  <c r="Z98" i="255" s="1"/>
  <c r="X102" i="255"/>
  <c r="Z102" i="255" s="1"/>
  <c r="AP61" i="255"/>
  <c r="BF162" i="255"/>
  <c r="BF67" i="255" s="1"/>
  <c r="BF104" i="255" s="1"/>
  <c r="K100" i="255"/>
  <c r="M100" i="255" s="1"/>
  <c r="BM128" i="255"/>
  <c r="CJ128" i="255" s="1"/>
  <c r="BM131" i="255"/>
  <c r="CJ131" i="255" s="1"/>
  <c r="BM147" i="255"/>
  <c r="CJ147" i="255" s="1"/>
  <c r="AQ61" i="255"/>
  <c r="BG162" i="255"/>
  <c r="BG67" i="255" s="1"/>
  <c r="BM113" i="255"/>
  <c r="CJ113" i="255" s="1"/>
  <c r="BM132" i="255"/>
  <c r="CJ132" i="255" s="1"/>
  <c r="K110" i="255"/>
  <c r="M110" i="255" s="1"/>
  <c r="BM146" i="255"/>
  <c r="CJ146" i="255" s="1"/>
  <c r="BM148" i="255"/>
  <c r="BO148" i="255" s="1"/>
  <c r="AR61" i="255"/>
  <c r="BH162" i="255"/>
  <c r="BH67" i="255" s="1"/>
  <c r="BH104" i="255" s="1"/>
  <c r="BM114" i="255"/>
  <c r="BO114" i="255" s="1"/>
  <c r="K101" i="255"/>
  <c r="M101" i="255" s="1"/>
  <c r="K115" i="255"/>
  <c r="M115" i="255" s="1"/>
  <c r="AS61" i="255"/>
  <c r="BI162" i="255"/>
  <c r="BI67" i="255" s="1"/>
  <c r="BI104" i="255" s="1"/>
  <c r="K106" i="255"/>
  <c r="M106" i="255" s="1"/>
  <c r="BM149" i="255"/>
  <c r="CJ149" i="255" s="1"/>
  <c r="X103" i="255"/>
  <c r="Z103" i="255" s="1"/>
  <c r="K97" i="255"/>
  <c r="M97" i="255" s="1"/>
  <c r="BM135" i="255"/>
  <c r="BO135" i="255" s="1"/>
  <c r="X95" i="255"/>
  <c r="Z95" i="255" s="1"/>
  <c r="BM150" i="255"/>
  <c r="BO150" i="255" s="1"/>
  <c r="BN156" i="255"/>
  <c r="CK156" i="255" s="1"/>
  <c r="AT108" i="255"/>
  <c r="BK162" i="255"/>
  <c r="BK67" i="255" s="1"/>
  <c r="BK104" i="255" s="1"/>
  <c r="BM115" i="255"/>
  <c r="BO115" i="255" s="1"/>
  <c r="BM134" i="255"/>
  <c r="BO134" i="255" s="1"/>
  <c r="BM136" i="255"/>
  <c r="BO136" i="255" s="1"/>
  <c r="BM151" i="255"/>
  <c r="CJ151" i="255" s="1"/>
  <c r="BL162" i="255"/>
  <c r="BL67" i="255" s="1"/>
  <c r="BL104" i="255" s="1"/>
  <c r="K107" i="255"/>
  <c r="M107" i="255" s="1"/>
  <c r="X99" i="255"/>
  <c r="Z99" i="255" s="1"/>
  <c r="BM152" i="255"/>
  <c r="CJ152" i="255" s="1"/>
  <c r="AG61" i="255"/>
  <c r="BN111" i="255"/>
  <c r="CK111" i="255" s="1"/>
  <c r="K103" i="255"/>
  <c r="M103" i="255" s="1"/>
  <c r="BM137" i="255"/>
  <c r="CJ137" i="255" s="1"/>
  <c r="X96" i="255"/>
  <c r="Z96" i="255" s="1"/>
  <c r="BM153" i="255"/>
  <c r="BO153" i="255" s="1"/>
  <c r="AH61" i="255"/>
  <c r="BN130" i="255"/>
  <c r="CK130" i="255" s="1"/>
  <c r="K112" i="255"/>
  <c r="M112" i="255" s="1"/>
  <c r="BM138" i="255"/>
  <c r="CJ138" i="255" s="1"/>
  <c r="X92" i="255"/>
  <c r="Z92" i="255" s="1"/>
  <c r="BM154" i="255"/>
  <c r="AI61" i="255"/>
  <c r="AY162" i="255"/>
  <c r="AY67" i="255" s="1"/>
  <c r="AY104" i="255" s="1"/>
  <c r="K90" i="255"/>
  <c r="M90" i="255" s="1"/>
  <c r="BM117" i="255"/>
  <c r="BM118" i="255"/>
  <c r="BO118" i="255" s="1"/>
  <c r="K116" i="255"/>
  <c r="M116" i="255" s="1"/>
  <c r="X100" i="255"/>
  <c r="Z100" i="255" s="1"/>
  <c r="AJ61" i="255"/>
  <c r="X90" i="255"/>
  <c r="Z90" i="255" s="1"/>
  <c r="X104" i="255"/>
  <c r="Z104" i="255" s="1"/>
  <c r="AZ162" i="255"/>
  <c r="AZ67" i="255" s="1"/>
  <c r="AZ104" i="255" s="1"/>
  <c r="BJ162" i="255"/>
  <c r="BJ67" i="255" s="1"/>
  <c r="BJ104" i="255" s="1"/>
  <c r="BN114" i="255"/>
  <c r="CK114" i="255" s="1"/>
  <c r="K92" i="255"/>
  <c r="M92" i="255" s="1"/>
  <c r="BM116" i="255"/>
  <c r="CJ116" i="255" s="1"/>
  <c r="BM119" i="255"/>
  <c r="CJ119" i="255" s="1"/>
  <c r="BM120" i="255"/>
  <c r="BM121" i="255"/>
  <c r="CJ121" i="255" s="1"/>
  <c r="BM141" i="255"/>
  <c r="BO141" i="255" s="1"/>
  <c r="BM155" i="255"/>
  <c r="CJ155" i="255" s="1"/>
  <c r="AT62" i="255"/>
  <c r="BM100" i="255"/>
  <c r="CJ100" i="255" s="1"/>
  <c r="CL100" i="255" s="1"/>
  <c r="X79" i="255" s="1"/>
  <c r="Z79" i="255" s="1"/>
  <c r="BM92" i="255"/>
  <c r="BM87" i="255"/>
  <c r="BM97" i="255"/>
  <c r="CJ97" i="255" s="1"/>
  <c r="CL97" i="255" s="1"/>
  <c r="X76" i="255" s="1"/>
  <c r="Z76" i="255" s="1"/>
  <c r="BM88" i="255"/>
  <c r="CJ88" i="255" s="1"/>
  <c r="CL88" i="255" s="1"/>
  <c r="X67" i="255" s="1"/>
  <c r="Z67" i="255" s="1"/>
  <c r="BM93" i="255"/>
  <c r="BO93" i="255" s="1"/>
  <c r="BM98" i="255"/>
  <c r="BO98" i="255" s="1"/>
  <c r="BM99" i="255"/>
  <c r="CJ99" i="255" s="1"/>
  <c r="CL99" i="255" s="1"/>
  <c r="X78" i="255" s="1"/>
  <c r="Z78" i="255" s="1"/>
  <c r="BM80" i="255"/>
  <c r="CJ80" i="255" s="1"/>
  <c r="CL80" i="255" s="1"/>
  <c r="K81" i="255" s="1"/>
  <c r="M81" i="255" s="1"/>
  <c r="BM89" i="255"/>
  <c r="CJ89" i="255" s="1"/>
  <c r="CL89" i="255" s="1"/>
  <c r="X68" i="255" s="1"/>
  <c r="Z68" i="255" s="1"/>
  <c r="BN87" i="255"/>
  <c r="CK87" i="255" s="1"/>
  <c r="BN88" i="255"/>
  <c r="CK88" i="255" s="1"/>
  <c r="BM96" i="255"/>
  <c r="CJ96" i="255" s="1"/>
  <c r="CL96" i="255" s="1"/>
  <c r="X75" i="255" s="1"/>
  <c r="Z75" i="255" s="1"/>
  <c r="AK61" i="255"/>
  <c r="BM90" i="255"/>
  <c r="CJ90" i="255" s="1"/>
  <c r="BM84" i="255"/>
  <c r="CJ84" i="255" s="1"/>
  <c r="BM72" i="255"/>
  <c r="BM85" i="255"/>
  <c r="BM65" i="255"/>
  <c r="CJ65" i="255" s="1"/>
  <c r="BM66" i="255"/>
  <c r="CJ66" i="255" s="1"/>
  <c r="CL66" i="255" s="1"/>
  <c r="K67" i="255" s="1"/>
  <c r="M67" i="255" s="1"/>
  <c r="BM73" i="255"/>
  <c r="BO73" i="255" s="1"/>
  <c r="BM74" i="255"/>
  <c r="BM75" i="255"/>
  <c r="CJ75" i="255" s="1"/>
  <c r="CL75" i="255" s="1"/>
  <c r="K76" i="255" s="1"/>
  <c r="M76" i="255" s="1"/>
  <c r="BM76" i="255"/>
  <c r="CJ76" i="255" s="1"/>
  <c r="CL76" i="255" s="1"/>
  <c r="K77" i="255" s="1"/>
  <c r="M77" i="255" s="1"/>
  <c r="BM77" i="255"/>
  <c r="BO77" i="255" s="1"/>
  <c r="BM78" i="255"/>
  <c r="BO78" i="255" s="1"/>
  <c r="BM79" i="255"/>
  <c r="CJ79" i="255" s="1"/>
  <c r="CL79" i="255" s="1"/>
  <c r="K80" i="255" s="1"/>
  <c r="M80" i="255" s="1"/>
  <c r="BM81" i="255"/>
  <c r="BM82" i="255"/>
  <c r="BM94" i="255"/>
  <c r="BM95" i="255"/>
  <c r="CJ95" i="255" s="1"/>
  <c r="CL95" i="255" s="1"/>
  <c r="X74" i="255" s="1"/>
  <c r="Z74" i="255" s="1"/>
  <c r="AF61" i="255"/>
  <c r="BM83" i="255"/>
  <c r="BM68" i="255"/>
  <c r="CJ68" i="255" s="1"/>
  <c r="CL68" i="255" s="1"/>
  <c r="K69" i="255" s="1"/>
  <c r="M69" i="255" s="1"/>
  <c r="BM69" i="255"/>
  <c r="BO69" i="255" s="1"/>
  <c r="BN79" i="255"/>
  <c r="CK79" i="255" s="1"/>
  <c r="X28" i="255"/>
  <c r="X35" i="255"/>
  <c r="X43" i="255"/>
  <c r="X39" i="255"/>
  <c r="CJ114" i="255"/>
  <c r="BO155" i="255"/>
  <c r="BO75" i="255"/>
  <c r="CJ87" i="255"/>
  <c r="CL87" i="255" s="1"/>
  <c r="X66" i="255" s="1"/>
  <c r="Z66" i="255" s="1"/>
  <c r="BO87" i="255"/>
  <c r="BO129" i="255"/>
  <c r="CJ85" i="255"/>
  <c r="BO85" i="255"/>
  <c r="CJ94" i="255"/>
  <c r="CL94" i="255" s="1"/>
  <c r="X73" i="255" s="1"/>
  <c r="Z73" i="255" s="1"/>
  <c r="BO94" i="255"/>
  <c r="M88" i="255"/>
  <c r="CJ122" i="255"/>
  <c r="BO122" i="255"/>
  <c r="BO147" i="255"/>
  <c r="CJ161" i="255"/>
  <c r="BO117" i="255"/>
  <c r="CJ117" i="255"/>
  <c r="CJ125" i="255"/>
  <c r="BO125" i="255"/>
  <c r="CJ81" i="255"/>
  <c r="CL81" i="255" s="1"/>
  <c r="K82" i="255" s="1"/>
  <c r="M82" i="255" s="1"/>
  <c r="BO81" i="255"/>
  <c r="BO142" i="255"/>
  <c r="CJ142" i="255"/>
  <c r="CF104" i="255"/>
  <c r="BO74" i="255"/>
  <c r="CJ74" i="255"/>
  <c r="CL74" i="255" s="1"/>
  <c r="K75" i="255" s="1"/>
  <c r="M75" i="255" s="1"/>
  <c r="BO91" i="255"/>
  <c r="CL102" i="255"/>
  <c r="CJ120" i="255"/>
  <c r="BO120" i="255"/>
  <c r="CJ86" i="255"/>
  <c r="CJ140" i="255"/>
  <c r="BO140" i="255"/>
  <c r="CJ72" i="255"/>
  <c r="CL72" i="255" s="1"/>
  <c r="K73" i="255" s="1"/>
  <c r="M73" i="255" s="1"/>
  <c r="BO72" i="255"/>
  <c r="BO82" i="255"/>
  <c r="CJ82" i="255"/>
  <c r="CJ92" i="255"/>
  <c r="CL92" i="255" s="1"/>
  <c r="X71" i="255" s="1"/>
  <c r="Z71" i="255" s="1"/>
  <c r="BO92" i="255"/>
  <c r="BO83" i="255"/>
  <c r="CJ83" i="255"/>
  <c r="CL83" i="255" s="1"/>
  <c r="K84" i="255" s="1"/>
  <c r="M84" i="255" s="1"/>
  <c r="CJ156" i="255"/>
  <c r="BO66" i="255"/>
  <c r="BO126" i="255"/>
  <c r="CJ143" i="255"/>
  <c r="BO143" i="255"/>
  <c r="R19" i="255"/>
  <c r="K98" i="255"/>
  <c r="M98" i="255" s="1"/>
  <c r="BM112" i="255"/>
  <c r="BM127" i="255"/>
  <c r="BM133" i="255"/>
  <c r="BM139" i="255"/>
  <c r="BM145" i="255"/>
  <c r="X18" i="255"/>
  <c r="X88" i="255"/>
  <c r="Z88" i="255" s="1"/>
  <c r="K91" i="255"/>
  <c r="M91" i="255" s="1"/>
  <c r="CJ101" i="255"/>
  <c r="BO103" i="255"/>
  <c r="BY104" i="255"/>
  <c r="CE67" i="255"/>
  <c r="CG67" i="255" s="1"/>
  <c r="K96" i="255"/>
  <c r="M96" i="255" s="1"/>
  <c r="K105" i="255"/>
  <c r="M105" i="255" s="1"/>
  <c r="K108" i="255"/>
  <c r="M108" i="255" s="1"/>
  <c r="BA162" i="255"/>
  <c r="BA67" i="255" s="1"/>
  <c r="R20" i="255"/>
  <c r="BA104" i="255"/>
  <c r="CG111" i="255"/>
  <c r="BB162" i="255"/>
  <c r="BB67" i="255" s="1"/>
  <c r="BB104" i="255" s="1"/>
  <c r="X91" i="255"/>
  <c r="Z91" i="255" s="1"/>
  <c r="BN65" i="255"/>
  <c r="K99" i="255"/>
  <c r="M99" i="255" s="1"/>
  <c r="K102" i="255"/>
  <c r="M102" i="255" s="1"/>
  <c r="K111" i="255"/>
  <c r="M111" i="255" s="1"/>
  <c r="M65" i="255"/>
  <c r="X94" i="255"/>
  <c r="Z94" i="255" s="1"/>
  <c r="CJ160" i="255" l="1"/>
  <c r="CG104" i="255"/>
  <c r="BO123" i="255"/>
  <c r="CJ136" i="255"/>
  <c r="BO86" i="255"/>
  <c r="BO156" i="255"/>
  <c r="CJ134" i="255"/>
  <c r="CL85" i="255"/>
  <c r="X64" i="255" s="1"/>
  <c r="Z64" i="255" s="1"/>
  <c r="BO158" i="255"/>
  <c r="CL101" i="255"/>
  <c r="X80" i="255" s="1"/>
  <c r="Z80" i="255" s="1"/>
  <c r="BO157" i="255"/>
  <c r="BO79" i="255"/>
  <c r="CJ70" i="255"/>
  <c r="CL70" i="255" s="1"/>
  <c r="K71" i="255" s="1"/>
  <c r="M71" i="255" s="1"/>
  <c r="BN67" i="255"/>
  <c r="CK67" i="255" s="1"/>
  <c r="CJ124" i="255"/>
  <c r="CL84" i="255"/>
  <c r="K85" i="255" s="1"/>
  <c r="M85" i="255" s="1"/>
  <c r="BO100" i="255"/>
  <c r="BO138" i="255"/>
  <c r="CJ115" i="255"/>
  <c r="BO116" i="255"/>
  <c r="CL90" i="255"/>
  <c r="X69" i="255" s="1"/>
  <c r="Z69" i="255" s="1"/>
  <c r="BO71" i="255"/>
  <c r="BO99" i="255"/>
  <c r="BO80" i="255"/>
  <c r="BO95" i="255"/>
  <c r="BO88" i="255"/>
  <c r="BO89" i="255"/>
  <c r="CJ73" i="255"/>
  <c r="CL73" i="255" s="1"/>
  <c r="K74" i="255" s="1"/>
  <c r="M74" i="255" s="1"/>
  <c r="BO97" i="255"/>
  <c r="BO130" i="255"/>
  <c r="CL86" i="255"/>
  <c r="X65" i="255" s="1"/>
  <c r="Z65" i="255" s="1"/>
  <c r="CG162" i="255"/>
  <c r="CL82" i="255"/>
  <c r="K83" i="255" s="1"/>
  <c r="M83" i="255" s="1"/>
  <c r="CK162" i="255"/>
  <c r="BO159" i="255"/>
  <c r="BO154" i="255"/>
  <c r="CJ153" i="255"/>
  <c r="CJ135" i="255"/>
  <c r="BO152" i="255"/>
  <c r="BO146" i="255"/>
  <c r="CJ148" i="255"/>
  <c r="CJ130" i="255"/>
  <c r="BO161" i="255"/>
  <c r="BG104" i="255"/>
  <c r="CJ150" i="255"/>
  <c r="BO113" i="255"/>
  <c r="BO132" i="255"/>
  <c r="AT61" i="255"/>
  <c r="BO111" i="255"/>
  <c r="BO131" i="255"/>
  <c r="BO128" i="255"/>
  <c r="BO149" i="255"/>
  <c r="BN162" i="255"/>
  <c r="CJ118" i="255"/>
  <c r="BO137" i="255"/>
  <c r="BO144" i="255"/>
  <c r="BO151" i="255"/>
  <c r="CJ141" i="255"/>
  <c r="BO121" i="255"/>
  <c r="CJ154" i="255"/>
  <c r="BO119" i="255"/>
  <c r="BO84" i="255"/>
  <c r="BO96" i="255"/>
  <c r="CJ69" i="255"/>
  <c r="CL69" i="255" s="1"/>
  <c r="K70" i="255" s="1"/>
  <c r="M70" i="255" s="1"/>
  <c r="BO76" i="255"/>
  <c r="CJ78" i="255"/>
  <c r="CL78" i="255" s="1"/>
  <c r="K79" i="255" s="1"/>
  <c r="M79" i="255" s="1"/>
  <c r="BO68" i="255"/>
  <c r="CJ77" i="255"/>
  <c r="CL77" i="255" s="1"/>
  <c r="K78" i="255" s="1"/>
  <c r="M78" i="255" s="1"/>
  <c r="BO90" i="255"/>
  <c r="CJ98" i="255"/>
  <c r="CL98" i="255" s="1"/>
  <c r="X77" i="255" s="1"/>
  <c r="Z77" i="255" s="1"/>
  <c r="CJ93" i="255"/>
  <c r="CL93" i="255" s="1"/>
  <c r="X72" i="255" s="1"/>
  <c r="Z72" i="255" s="1"/>
  <c r="CJ112" i="255"/>
  <c r="BO112" i="255"/>
  <c r="CK65" i="255"/>
  <c r="CJ133" i="255"/>
  <c r="BO133" i="255"/>
  <c r="CJ127" i="255"/>
  <c r="BO127" i="255"/>
  <c r="BM67" i="255"/>
  <c r="CJ139" i="255"/>
  <c r="BO139" i="255"/>
  <c r="BM162" i="255"/>
  <c r="BO65" i="255"/>
  <c r="Z116" i="255"/>
  <c r="CE104" i="255"/>
  <c r="X116" i="255"/>
  <c r="CJ145" i="255"/>
  <c r="BO145" i="255"/>
  <c r="BN104" i="255" l="1"/>
  <c r="CK104" i="255"/>
  <c r="CJ162" i="255"/>
  <c r="BO162" i="255"/>
  <c r="CL65" i="255"/>
  <c r="K66" i="255"/>
  <c r="CJ67" i="255"/>
  <c r="BO67" i="255"/>
  <c r="BO104" i="255" s="1"/>
  <c r="BM104" i="255"/>
  <c r="CL67" i="255" l="1"/>
  <c r="CJ104" i="255"/>
  <c r="M66" i="255"/>
  <c r="K68" i="255" l="1"/>
  <c r="CL104" i="255"/>
  <c r="M68" i="255" l="1"/>
  <c r="Z85" i="255" s="1"/>
  <c r="X85" i="255"/>
</calcChain>
</file>

<file path=xl/sharedStrings.xml><?xml version="1.0" encoding="utf-8"?>
<sst xmlns="http://schemas.openxmlformats.org/spreadsheetml/2006/main" count="733" uniqueCount="229">
  <si>
    <t>공 사 일 보</t>
    <phoneticPr fontId="2" type="noConversion"/>
  </si>
  <si>
    <t>1. 공 사 개 요</t>
    <phoneticPr fontId="2" type="noConversion"/>
  </si>
  <si>
    <t>→</t>
    <phoneticPr fontId="2" type="noConversion"/>
  </si>
  <si>
    <t>구분</t>
  </si>
  <si>
    <t>값</t>
  </si>
  <si>
    <t>공 사 명</t>
    <phoneticPr fontId="2" type="noConversion"/>
  </si>
  <si>
    <t>신안산선 복선전철 
민간투자사업 
제4-1공구 건설공사</t>
    <phoneticPr fontId="2" type="noConversion"/>
  </si>
  <si>
    <t>기
온</t>
    <phoneticPr fontId="2" type="noConversion"/>
  </si>
  <si>
    <t>최  고</t>
    <phoneticPr fontId="2" type="noConversion"/>
  </si>
  <si>
    <t>℃</t>
    <phoneticPr fontId="5" type="noConversion"/>
  </si>
  <si>
    <t xml:space="preserve">작성자 </t>
    <phoneticPr fontId="2" type="noConversion"/>
  </si>
  <si>
    <t>현장대리인</t>
    <phoneticPr fontId="2" type="noConversion"/>
  </si>
  <si>
    <t>최  저</t>
    <phoneticPr fontId="2" type="noConversion"/>
  </si>
  <si>
    <t>박석원</t>
    <phoneticPr fontId="2" type="noConversion"/>
  </si>
  <si>
    <t>기
상</t>
    <phoneticPr fontId="2" type="noConversion"/>
  </si>
  <si>
    <t>강수량</t>
    <phoneticPr fontId="2" type="noConversion"/>
  </si>
  <si>
    <t>mm</t>
  </si>
  <si>
    <t>확인자</t>
    <phoneticPr fontId="2" type="noConversion"/>
  </si>
  <si>
    <t>책임건설사업관리기술인</t>
    <phoneticPr fontId="2" type="noConversion"/>
  </si>
  <si>
    <t>이상욱</t>
    <phoneticPr fontId="2" type="noConversion"/>
  </si>
  <si>
    <t>실 적</t>
    <phoneticPr fontId="2" type="noConversion"/>
  </si>
  <si>
    <t>2. 시 공 현 황</t>
  </si>
  <si>
    <t>공 종</t>
    <phoneticPr fontId="2" type="noConversion"/>
  </si>
  <si>
    <t>단위</t>
    <phoneticPr fontId="2" type="noConversion"/>
  </si>
  <si>
    <t>전체수량</t>
    <phoneticPr fontId="2" type="noConversion"/>
  </si>
  <si>
    <t>대 비
(%)</t>
    <phoneticPr fontId="2" type="noConversion"/>
  </si>
  <si>
    <t>비고</t>
    <phoneticPr fontId="2" type="noConversion"/>
  </si>
  <si>
    <t>전일까지</t>
    <phoneticPr fontId="2" type="noConversion"/>
  </si>
  <si>
    <t>금일</t>
    <phoneticPr fontId="2" type="noConversion"/>
  </si>
  <si>
    <t>누계</t>
    <phoneticPr fontId="2" type="noConversion"/>
  </si>
  <si>
    <t>누계</t>
  </si>
  <si>
    <t>1. 본선터널(1구간, 대림-신풍)</t>
    <phoneticPr fontId="2" type="noConversion"/>
  </si>
  <si>
    <t>굴착(PD)</t>
    <phoneticPr fontId="2" type="noConversion"/>
  </si>
  <si>
    <t>m</t>
  </si>
  <si>
    <t>라이닝</t>
    <phoneticPr fontId="2" type="noConversion"/>
  </si>
  <si>
    <t>2. 신풍
정거장</t>
    <phoneticPr fontId="2" type="noConversion"/>
  </si>
  <si>
    <t>정거장 터널</t>
    <phoneticPr fontId="2" type="noConversion"/>
  </si>
  <si>
    <t>주출입구</t>
    <phoneticPr fontId="2" type="noConversion"/>
  </si>
  <si>
    <t>수직구</t>
    <phoneticPr fontId="2" type="noConversion"/>
  </si>
  <si>
    <t>연결터널</t>
    <phoneticPr fontId="2" type="noConversion"/>
  </si>
  <si>
    <t>PCB</t>
    <phoneticPr fontId="2" type="noConversion"/>
  </si>
  <si>
    <t>라이닝_정거장 방면</t>
    <phoneticPr fontId="2" type="noConversion"/>
  </si>
  <si>
    <t>라이닝_환승통로방면</t>
    <phoneticPr fontId="2" type="noConversion"/>
  </si>
  <si>
    <t>PCC</t>
    <phoneticPr fontId="2" type="noConversion"/>
  </si>
  <si>
    <t>PCD</t>
    <phoneticPr fontId="2" type="noConversion"/>
  </si>
  <si>
    <t>특별
피난계단</t>
    <phoneticPr fontId="2" type="noConversion"/>
  </si>
  <si>
    <t>PHB</t>
    <phoneticPr fontId="2" type="noConversion"/>
  </si>
  <si>
    <t>외부출입구</t>
    <phoneticPr fontId="2" type="noConversion"/>
  </si>
  <si>
    <t>출입구#3</t>
    <phoneticPr fontId="2" type="noConversion"/>
  </si>
  <si>
    <t>굴착</t>
    <phoneticPr fontId="2" type="noConversion"/>
  </si>
  <si>
    <t>m</t>
    <phoneticPr fontId="2" type="noConversion"/>
  </si>
  <si>
    <t>출입구#2</t>
    <phoneticPr fontId="2" type="noConversion"/>
  </si>
  <si>
    <t>출입구#1</t>
    <phoneticPr fontId="2" type="noConversion"/>
  </si>
  <si>
    <t>3. 신풍 
환승통로
(천지개발)</t>
    <phoneticPr fontId="2" type="noConversion"/>
  </si>
  <si>
    <t>환승터널</t>
    <phoneticPr fontId="2" type="noConversion"/>
  </si>
  <si>
    <t>PCF</t>
    <phoneticPr fontId="2" type="noConversion"/>
  </si>
  <si>
    <t>PCE</t>
    <phoneticPr fontId="2" type="noConversion"/>
  </si>
  <si>
    <t>개착BOX</t>
    <phoneticPr fontId="2" type="noConversion"/>
  </si>
  <si>
    <t>보라매 방면</t>
    <phoneticPr fontId="2" type="noConversion"/>
  </si>
  <si>
    <t>대림 방면</t>
    <phoneticPr fontId="2" type="noConversion"/>
  </si>
  <si>
    <t>4. 본선터널(2구간, 신풍-도림)</t>
    <phoneticPr fontId="2" type="noConversion"/>
  </si>
  <si>
    <t>5. 도림
사거리
정거장</t>
    <phoneticPr fontId="2" type="noConversion"/>
  </si>
  <si>
    <t>PCA</t>
    <phoneticPr fontId="2" type="noConversion"/>
  </si>
  <si>
    <t>PHA</t>
    <phoneticPr fontId="2" type="noConversion"/>
  </si>
  <si>
    <t>3. 주 요 작 업 내 용</t>
    <phoneticPr fontId="2" type="noConversion"/>
  </si>
  <si>
    <t>구분</t>
    <phoneticPr fontId="2" type="noConversion"/>
  </si>
  <si>
    <t>금일작업</t>
    <phoneticPr fontId="2" type="noConversion"/>
  </si>
  <si>
    <t>1. 본선터널(1구간, 대림~신풍)</t>
    <phoneticPr fontId="2" type="noConversion"/>
  </si>
  <si>
    <t>특별피난계단</t>
    <phoneticPr fontId="2" type="noConversion"/>
  </si>
  <si>
    <t>3. 신풍
환승통로</t>
    <phoneticPr fontId="2" type="noConversion"/>
  </si>
  <si>
    <t>4. 본선터널(2구간, 신풍~ 도림)</t>
    <phoneticPr fontId="2" type="noConversion"/>
  </si>
  <si>
    <t>정거장</t>
    <phoneticPr fontId="2" type="noConversion"/>
  </si>
  <si>
    <t>주간</t>
    <phoneticPr fontId="2" type="noConversion"/>
  </si>
  <si>
    <t>야간</t>
    <phoneticPr fontId="2" type="noConversion"/>
  </si>
  <si>
    <t>인원</t>
    <phoneticPr fontId="2" type="noConversion"/>
  </si>
  <si>
    <t>1. 본선터널(1구간)</t>
    <phoneticPr fontId="2" type="noConversion"/>
  </si>
  <si>
    <t>2. 신풍정거장</t>
    <phoneticPr fontId="2" type="noConversion"/>
  </si>
  <si>
    <t>4. 본선터널(2구간)</t>
    <phoneticPr fontId="2" type="noConversion"/>
  </si>
  <si>
    <t>5.도림사거리정거장</t>
    <phoneticPr fontId="2" type="noConversion"/>
  </si>
  <si>
    <t>장차</t>
    <phoneticPr fontId="2" type="noConversion"/>
  </si>
  <si>
    <t>천지</t>
    <phoneticPr fontId="2" type="noConversion"/>
  </si>
  <si>
    <t>합계</t>
    <phoneticPr fontId="2" type="noConversion"/>
  </si>
  <si>
    <t>인원(주간)</t>
    <phoneticPr fontId="2" type="noConversion"/>
  </si>
  <si>
    <t>직  종</t>
  </si>
  <si>
    <t>단 위</t>
  </si>
  <si>
    <t>금  일</t>
    <phoneticPr fontId="5" type="noConversion"/>
  </si>
  <si>
    <t>누 계</t>
    <phoneticPr fontId="2" type="noConversion"/>
  </si>
  <si>
    <t>특피</t>
    <phoneticPr fontId="2" type="noConversion"/>
  </si>
  <si>
    <t>출#2</t>
    <phoneticPr fontId="2" type="noConversion"/>
  </si>
  <si>
    <t>출#1</t>
    <phoneticPr fontId="2" type="noConversion"/>
  </si>
  <si>
    <t>직 원</t>
    <phoneticPr fontId="2" type="noConversion"/>
  </si>
  <si>
    <t>인</t>
  </si>
  <si>
    <t>시설물공</t>
    <phoneticPr fontId="2" type="noConversion"/>
  </si>
  <si>
    <t>#2</t>
    <phoneticPr fontId="2" type="noConversion"/>
  </si>
  <si>
    <t>협력업체</t>
    <phoneticPr fontId="2" type="noConversion"/>
  </si>
  <si>
    <t>경계석공</t>
    <phoneticPr fontId="2" type="noConversion"/>
  </si>
  <si>
    <t>직영반장</t>
  </si>
  <si>
    <t>직영반장</t>
    <phoneticPr fontId="2" type="noConversion"/>
  </si>
  <si>
    <t>조경공</t>
    <phoneticPr fontId="2" type="noConversion"/>
  </si>
  <si>
    <t>연수생</t>
  </si>
  <si>
    <t>연수생</t>
    <phoneticPr fontId="2" type="noConversion"/>
  </si>
  <si>
    <t>배관공</t>
    <phoneticPr fontId="2" type="noConversion"/>
  </si>
  <si>
    <t>장비운전원</t>
  </si>
  <si>
    <t>장비운전원</t>
    <phoneticPr fontId="2" type="noConversion"/>
  </si>
  <si>
    <t>도색공</t>
    <phoneticPr fontId="2" type="noConversion"/>
  </si>
  <si>
    <t>전기주임</t>
    <phoneticPr fontId="2" type="noConversion"/>
  </si>
  <si>
    <t>방수공</t>
    <phoneticPr fontId="2" type="noConversion"/>
  </si>
  <si>
    <t>화약주임</t>
    <phoneticPr fontId="2" type="noConversion"/>
  </si>
  <si>
    <t>장비/작업지킴이</t>
    <phoneticPr fontId="2" type="noConversion"/>
  </si>
  <si>
    <t>터널공</t>
    <phoneticPr fontId="2" type="noConversion"/>
  </si>
  <si>
    <t>보통인부</t>
    <phoneticPr fontId="2" type="noConversion"/>
  </si>
  <si>
    <t>목공</t>
    <phoneticPr fontId="2" type="noConversion"/>
  </si>
  <si>
    <t>포장공</t>
    <phoneticPr fontId="2" type="noConversion"/>
  </si>
  <si>
    <t>철근공</t>
    <phoneticPr fontId="2" type="noConversion"/>
  </si>
  <si>
    <t>용접공</t>
    <phoneticPr fontId="2" type="noConversion"/>
  </si>
  <si>
    <t>라이닝폼공</t>
    <phoneticPr fontId="2" type="noConversion"/>
  </si>
  <si>
    <t>타설공</t>
    <phoneticPr fontId="2" type="noConversion"/>
  </si>
  <si>
    <t>오폐수처리공</t>
  </si>
  <si>
    <t>오폐수처리공</t>
    <phoneticPr fontId="2" type="noConversion"/>
  </si>
  <si>
    <t>보링공/앙카공</t>
    <phoneticPr fontId="2" type="noConversion"/>
  </si>
  <si>
    <t>인</t>
    <phoneticPr fontId="2" type="noConversion"/>
  </si>
  <si>
    <t>카리프트공</t>
  </si>
  <si>
    <t>카리프트공</t>
    <phoneticPr fontId="2" type="noConversion"/>
  </si>
  <si>
    <t>비계공</t>
    <phoneticPr fontId="2" type="noConversion"/>
  </si>
  <si>
    <t>BP공</t>
    <phoneticPr fontId="2" type="noConversion"/>
  </si>
  <si>
    <t>도장공</t>
    <phoneticPr fontId="2" type="noConversion"/>
  </si>
  <si>
    <t>가시설공</t>
    <phoneticPr fontId="2" type="noConversion"/>
  </si>
  <si>
    <t>석면공</t>
    <phoneticPr fontId="2" type="noConversion"/>
  </si>
  <si>
    <t>설치공/해체공</t>
    <phoneticPr fontId="2" type="noConversion"/>
  </si>
  <si>
    <t>주입공/그라우팅공</t>
    <phoneticPr fontId="2" type="noConversion"/>
  </si>
  <si>
    <t>동바리공</t>
    <phoneticPr fontId="2" type="noConversion"/>
  </si>
  <si>
    <t>기타</t>
    <phoneticPr fontId="2" type="noConversion"/>
  </si>
  <si>
    <t>신호수</t>
    <phoneticPr fontId="2" type="noConversion"/>
  </si>
  <si>
    <t>부단수공</t>
    <phoneticPr fontId="2" type="noConversion"/>
  </si>
  <si>
    <t>슬러리월공</t>
    <phoneticPr fontId="2" type="noConversion"/>
  </si>
  <si>
    <t>CIP공</t>
    <phoneticPr fontId="2" type="noConversion"/>
  </si>
  <si>
    <t>미장공</t>
    <phoneticPr fontId="2" type="noConversion"/>
  </si>
  <si>
    <t>총 계</t>
    <phoneticPr fontId="2" type="noConversion"/>
  </si>
  <si>
    <t>장 비 명</t>
    <phoneticPr fontId="2" type="noConversion"/>
  </si>
  <si>
    <t>대</t>
    <phoneticPr fontId="2" type="noConversion"/>
  </si>
  <si>
    <t>콤비로라</t>
    <phoneticPr fontId="2" type="noConversion"/>
  </si>
  <si>
    <t>공압드릴</t>
    <phoneticPr fontId="2" type="noConversion"/>
  </si>
  <si>
    <t>유압드릴</t>
    <phoneticPr fontId="2" type="noConversion"/>
  </si>
  <si>
    <t>장비</t>
    <phoneticPr fontId="2" type="noConversion"/>
  </si>
  <si>
    <t>장비(주간)</t>
    <phoneticPr fontId="2" type="noConversion"/>
  </si>
  <si>
    <t>B/H(1.0LC)</t>
    <phoneticPr fontId="2" type="noConversion"/>
  </si>
  <si>
    <t>B/H(10)</t>
    <phoneticPr fontId="2" type="noConversion"/>
  </si>
  <si>
    <t>B/H(08W)</t>
    <phoneticPr fontId="2" type="noConversion"/>
  </si>
  <si>
    <t>B/H(08LC)</t>
    <phoneticPr fontId="2" type="noConversion"/>
  </si>
  <si>
    <t>B/H(06W)</t>
    <phoneticPr fontId="2" type="noConversion"/>
  </si>
  <si>
    <t>B/H(06LC)</t>
    <phoneticPr fontId="2" type="noConversion"/>
  </si>
  <si>
    <t>B/H(03LC)</t>
    <phoneticPr fontId="2" type="noConversion"/>
  </si>
  <si>
    <t>B/H(02LC)</t>
    <phoneticPr fontId="2" type="noConversion"/>
  </si>
  <si>
    <t>B/H(015)</t>
    <phoneticPr fontId="2" type="noConversion"/>
  </si>
  <si>
    <t>덤프트럭(5T)</t>
    <phoneticPr fontId="5" type="noConversion"/>
  </si>
  <si>
    <t>덤프트럭(15T)</t>
    <phoneticPr fontId="2" type="noConversion"/>
  </si>
  <si>
    <t>덤프트럭(25T)</t>
    <phoneticPr fontId="2" type="noConversion"/>
  </si>
  <si>
    <t>앵글크레인(100T)</t>
    <phoneticPr fontId="2" type="noConversion"/>
  </si>
  <si>
    <t>앵글크레인(80T)</t>
    <phoneticPr fontId="2" type="noConversion"/>
  </si>
  <si>
    <t>앵글크레인(35T)</t>
    <phoneticPr fontId="2" type="noConversion"/>
  </si>
  <si>
    <t>앵글크레인(25T)</t>
    <phoneticPr fontId="2" type="noConversion"/>
  </si>
  <si>
    <t>카고크레인(25T)</t>
    <phoneticPr fontId="2" type="noConversion"/>
  </si>
  <si>
    <t>카고크레인(5T)</t>
    <phoneticPr fontId="2" type="noConversion"/>
  </si>
  <si>
    <t>콤프</t>
    <phoneticPr fontId="2" type="noConversion"/>
  </si>
  <si>
    <t>점보드릴</t>
    <phoneticPr fontId="2" type="noConversion"/>
  </si>
  <si>
    <t>페이로더</t>
    <phoneticPr fontId="2" type="noConversion"/>
  </si>
  <si>
    <t>숏트머신</t>
    <phoneticPr fontId="2" type="noConversion"/>
  </si>
  <si>
    <t>차징카</t>
    <phoneticPr fontId="2" type="noConversion"/>
  </si>
  <si>
    <t>살수차</t>
    <phoneticPr fontId="2" type="noConversion"/>
  </si>
  <si>
    <t>하이드로크레인</t>
    <phoneticPr fontId="2" type="noConversion"/>
  </si>
  <si>
    <t>믹서트럭</t>
    <phoneticPr fontId="2" type="noConversion"/>
  </si>
  <si>
    <t>화물차(5T)</t>
    <phoneticPr fontId="2" type="noConversion"/>
  </si>
  <si>
    <t>펌프카</t>
    <phoneticPr fontId="2" type="noConversion"/>
  </si>
  <si>
    <t>스카이</t>
    <phoneticPr fontId="2" type="noConversion"/>
  </si>
  <si>
    <t>콘크리트피니셔</t>
  </si>
  <si>
    <t>전주오거</t>
    <phoneticPr fontId="2" type="noConversion"/>
  </si>
  <si>
    <t>로더(바브켓)</t>
    <phoneticPr fontId="2" type="noConversion"/>
  </si>
  <si>
    <t>유제살포기(비우다)</t>
    <phoneticPr fontId="2" type="noConversion"/>
  </si>
  <si>
    <t>지게차</t>
  </si>
  <si>
    <t>싸인카</t>
  </si>
  <si>
    <t>BC커터기</t>
    <phoneticPr fontId="2" type="noConversion"/>
  </si>
  <si>
    <t>바이브로해머</t>
    <phoneticPr fontId="2" type="noConversion"/>
  </si>
  <si>
    <t>롤러(2.5T)</t>
    <phoneticPr fontId="2" type="noConversion"/>
  </si>
  <si>
    <t>롤러(1T)</t>
    <phoneticPr fontId="2" type="noConversion"/>
  </si>
  <si>
    <t>롤러(0.7T)</t>
    <phoneticPr fontId="2" type="noConversion"/>
  </si>
  <si>
    <t>몰리</t>
    <phoneticPr fontId="2" type="noConversion"/>
  </si>
  <si>
    <t>항타기</t>
    <phoneticPr fontId="2" type="noConversion"/>
  </si>
  <si>
    <t>크레인</t>
    <phoneticPr fontId="2" type="noConversion"/>
  </si>
  <si>
    <t># 2. 시공현황 테이블</t>
  </si>
  <si>
    <t>미들 슬라브</t>
    <phoneticPr fontId="2" type="noConversion"/>
  </si>
  <si>
    <t xml:space="preserve">  </t>
  </si>
  <si>
    <t>굴착(G.L)</t>
    <phoneticPr fontId="2" type="noConversion"/>
  </si>
  <si>
    <t>굴착(G.L)</t>
  </si>
  <si>
    <t>구조물</t>
    <phoneticPr fontId="2" type="noConversion"/>
  </si>
  <si>
    <t>미들슬라브</t>
    <phoneticPr fontId="2" type="noConversion"/>
  </si>
  <si>
    <t># 3. 작업내용 테이블</t>
  </si>
  <si>
    <t># 4. 인원 테이블</t>
  </si>
  <si>
    <t># 5. 장비 테이블</t>
  </si>
  <si>
    <t># 1. 날씨정보 테이블</t>
  </si>
  <si>
    <t>출입구#2 수직구
-연결터널</t>
    <phoneticPr fontId="2" type="noConversion"/>
  </si>
  <si>
    <t>출입구#1 수직구
-연결터널</t>
    <phoneticPr fontId="2" type="noConversion"/>
  </si>
  <si>
    <t>4. 인력투입현황</t>
    <phoneticPr fontId="2" type="noConversion"/>
  </si>
  <si>
    <t>5. 장비투입현황</t>
    <phoneticPr fontId="2" type="noConversion"/>
  </si>
  <si>
    <t xml:space="preserve">6. 발파데이터 </t>
    <phoneticPr fontId="2" type="noConversion"/>
  </si>
  <si>
    <t>발파일자</t>
  </si>
  <si>
    <t>발파시간</t>
  </si>
  <si>
    <t>지발당장약량(최소, kg)</t>
  </si>
  <si>
    <t>지발당장약량(최대, kg)</t>
    <phoneticPr fontId="2" type="noConversion"/>
  </si>
  <si>
    <t>폭약사용량(kg)</t>
    <phoneticPr fontId="2" type="noConversion"/>
  </si>
  <si>
    <t>발파진동(cm/sec)</t>
    <phoneticPr fontId="2" type="noConversion"/>
  </si>
  <si>
    <t>발파소음(dB(A))</t>
    <phoneticPr fontId="2" type="noConversion"/>
  </si>
  <si>
    <t>계측위치</t>
    <phoneticPr fontId="2" type="noConversion"/>
  </si>
  <si>
    <t>위치</t>
    <phoneticPr fontId="2" type="noConversion"/>
  </si>
  <si>
    <t>계측기명</t>
    <phoneticPr fontId="2" type="noConversion"/>
  </si>
  <si>
    <t># 6. 발파 테이블</t>
    <phoneticPr fontId="2" type="noConversion"/>
  </si>
  <si>
    <t>지발당장약량(최대, kg)</t>
  </si>
  <si>
    <t>폭약사용량(kg)</t>
  </si>
  <si>
    <t>발파진동(cm/sec)</t>
  </si>
  <si>
    <t>발파소음(dB(A))</t>
  </si>
  <si>
    <t>계측위치</t>
  </si>
  <si>
    <t>비고</t>
  </si>
  <si>
    <t>계측기 종류</t>
    <phoneticPr fontId="2" type="noConversion"/>
  </si>
  <si>
    <t>주간변화량</t>
    <phoneticPr fontId="2" type="noConversion"/>
  </si>
  <si>
    <t>누적변화량</t>
    <phoneticPr fontId="2" type="noConversion"/>
  </si>
  <si>
    <t>상태</t>
    <phoneticPr fontId="2" type="noConversion"/>
  </si>
  <si>
    <t>비율</t>
    <phoneticPr fontId="2" type="noConversion"/>
  </si>
  <si>
    <t>7. 자동화 계측데이터</t>
    <phoneticPr fontId="2" type="noConversion"/>
  </si>
  <si>
    <t># 7. 자동화 계측 테이블</t>
    <phoneticPr fontId="2" type="noConversion"/>
  </si>
  <si>
    <t>명일작업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</si>
</sst>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[$-F800]dddd\,\ mmmm\ dd\,\ yyyy"/>
    <numFmt numFmtId="177" formatCode="0.0"/>
    <numFmt numFmtId="178" formatCode="_-* #,##0.0_-;\-* #,##0.0_-;_-* &quot;-&quot;_-;_-@_-"/>
  </numFmts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맑은 고딕"/>
      <family val="3"/>
    </font>
    <font>
      <b/>
      <sz val="18"/>
      <color theme="1"/>
      <name val="맑은 고딕"/>
      <family val="3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20"/>
      <color theme="1"/>
      <name val="HY견고딕"/>
      <family val="1"/>
    </font>
    <font>
      <b/>
      <sz val="9"/>
      <name val="맑은 고딕"/>
      <family val="3"/>
      <scheme val="major"/>
    </font>
    <font>
      <b/>
      <sz val="10"/>
      <name val="맑은 고딕"/>
      <family val="3"/>
      <scheme val="major"/>
    </font>
    <font>
      <b/>
      <sz val="10"/>
      <color theme="1"/>
      <name val="맑은 고딕"/>
      <family val="3"/>
      <scheme val="major"/>
    </font>
    <font>
      <sz val="12"/>
      <color theme="1"/>
      <name val="HY견고딕"/>
      <family val="1"/>
    </font>
    <font>
      <b/>
      <sz val="9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2"/>
      <color rgb="FFFF0000"/>
      <name val="HY견고딕"/>
      <family val="1"/>
    </font>
    <font>
      <sz val="10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9E7F7"/>
        <bgColor indexed="64"/>
      </patternFill>
    </fill>
    <fill>
      <patternFill patternType="solid">
        <fgColor rgb="FFEBF7FF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95">
    <xf numFmtId="0" fontId="0" fillId="0" borderId="0" xfId="0">
      <alignment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6" fillId="7" borderId="54" xfId="0" applyFont="1" applyFill="1" applyBorder="1" applyAlignment="1">
      <alignment horizontal="center" vertical="center"/>
    </xf>
    <xf numFmtId="0" fontId="6" fillId="7" borderId="55" xfId="0" applyFont="1" applyFill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42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6" fillId="0" borderId="54" xfId="0" applyFont="1" applyBorder="1" applyAlignment="1">
      <alignment horizontal="center" vertical="center"/>
    </xf>
    <xf numFmtId="0" fontId="6" fillId="0" borderId="70" xfId="0" applyFont="1" applyBorder="1">
      <alignment vertical="center"/>
    </xf>
    <xf numFmtId="0" fontId="11" fillId="0" borderId="70" xfId="0" applyFont="1" applyBorder="1">
      <alignment vertical="center"/>
    </xf>
    <xf numFmtId="0" fontId="10" fillId="0" borderId="0" xfId="0" applyFont="1" applyAlignment="1">
      <alignment horizontal="left" vertical="center"/>
    </xf>
    <xf numFmtId="0" fontId="9" fillId="4" borderId="75" xfId="0" quotePrefix="1" applyFont="1" applyFill="1" applyBorder="1" applyAlignment="1">
      <alignment horizontal="left" vertical="center"/>
    </xf>
    <xf numFmtId="177" fontId="12" fillId="0" borderId="70" xfId="0" quotePrefix="1" applyNumberFormat="1" applyFont="1" applyBorder="1" applyAlignment="1">
      <alignment horizontal="left" vertical="center"/>
    </xf>
    <xf numFmtId="0" fontId="12" fillId="4" borderId="70" xfId="0" quotePrefix="1" applyFont="1" applyFill="1" applyBorder="1" applyAlignment="1">
      <alignment horizontal="left" vertical="center"/>
    </xf>
    <xf numFmtId="0" fontId="9" fillId="4" borderId="70" xfId="0" quotePrefix="1" applyFont="1" applyFill="1" applyBorder="1" applyAlignment="1">
      <alignment horizontal="left" vertical="center"/>
    </xf>
    <xf numFmtId="0" fontId="9" fillId="4" borderId="70" xfId="0" applyFont="1" applyFill="1" applyBorder="1" applyAlignment="1">
      <alignment horizontal="left" vertical="center"/>
    </xf>
    <xf numFmtId="0" fontId="12" fillId="4" borderId="70" xfId="0" applyFont="1" applyFill="1" applyBorder="1" applyAlignment="1">
      <alignment horizontal="left" vertical="center"/>
    </xf>
    <xf numFmtId="0" fontId="12" fillId="0" borderId="70" xfId="0" applyFont="1" applyBorder="1" applyAlignment="1">
      <alignment horizontal="left" vertical="center"/>
    </xf>
    <xf numFmtId="0" fontId="10" fillId="0" borderId="70" xfId="0" applyFont="1" applyBorder="1" applyAlignment="1">
      <alignment horizontal="left" vertical="center"/>
    </xf>
    <xf numFmtId="0" fontId="10" fillId="0" borderId="76" xfId="0" applyFont="1" applyBorder="1" applyAlignment="1">
      <alignment horizontal="left" vertical="center"/>
    </xf>
    <xf numFmtId="0" fontId="6" fillId="0" borderId="68" xfId="0" applyFont="1" applyBorder="1" applyAlignment="1">
      <alignment horizontal="center" vertical="center"/>
    </xf>
    <xf numFmtId="0" fontId="6" fillId="7" borderId="20" xfId="0" applyFont="1" applyFill="1" applyBorder="1" applyAlignment="1">
      <alignment horizontal="center" vertical="center"/>
    </xf>
    <xf numFmtId="0" fontId="6" fillId="0" borderId="75" xfId="0" applyFont="1" applyBorder="1">
      <alignment vertical="center"/>
    </xf>
    <xf numFmtId="0" fontId="6" fillId="0" borderId="77" xfId="0" applyFont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0" fontId="0" fillId="0" borderId="19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64" xfId="0" applyBorder="1">
      <alignment vertical="center"/>
    </xf>
    <xf numFmtId="0" fontId="0" fillId="0" borderId="65" xfId="0" applyBorder="1">
      <alignment vertical="center"/>
    </xf>
    <xf numFmtId="0" fontId="0" fillId="0" borderId="44" xfId="0" applyBorder="1">
      <alignment vertical="center"/>
    </xf>
    <xf numFmtId="0" fontId="0" fillId="0" borderId="42" xfId="0" applyBorder="1">
      <alignment vertical="center"/>
    </xf>
    <xf numFmtId="0" fontId="0" fillId="0" borderId="72" xfId="0" applyBorder="1">
      <alignment vertical="center"/>
    </xf>
    <xf numFmtId="0" fontId="0" fillId="0" borderId="33" xfId="0" applyBorder="1">
      <alignment vertical="center"/>
    </xf>
    <xf numFmtId="0" fontId="0" fillId="0" borderId="20" xfId="0" applyBorder="1">
      <alignment vertical="center"/>
    </xf>
    <xf numFmtId="0" fontId="0" fillId="0" borderId="32" xfId="0" applyBorder="1">
      <alignment vertical="center"/>
    </xf>
    <xf numFmtId="0" fontId="0" fillId="0" borderId="43" xfId="0" applyBorder="1">
      <alignment vertical="center"/>
    </xf>
    <xf numFmtId="0" fontId="0" fillId="0" borderId="6" xfId="0" applyBorder="1">
      <alignment vertical="center"/>
    </xf>
    <xf numFmtId="0" fontId="0" fillId="0" borderId="34" xfId="0" applyBorder="1">
      <alignment vertical="center"/>
    </xf>
    <xf numFmtId="0" fontId="0" fillId="0" borderId="21" xfId="0" applyBorder="1">
      <alignment vertical="center"/>
    </xf>
    <xf numFmtId="0" fontId="0" fillId="0" borderId="45" xfId="0" applyBorder="1">
      <alignment vertical="center"/>
    </xf>
    <xf numFmtId="0" fontId="0" fillId="0" borderId="40" xfId="0" applyBorder="1">
      <alignment vertical="center"/>
    </xf>
    <xf numFmtId="0" fontId="0" fillId="0" borderId="73" xfId="0" applyBorder="1">
      <alignment vertical="center"/>
    </xf>
    <xf numFmtId="0" fontId="0" fillId="0" borderId="51" xfId="0" applyBorder="1">
      <alignment vertical="center"/>
    </xf>
    <xf numFmtId="0" fontId="0" fillId="0" borderId="48" xfId="0" applyBorder="1">
      <alignment vertical="center"/>
    </xf>
    <xf numFmtId="0" fontId="0" fillId="0" borderId="50" xfId="0" applyBorder="1">
      <alignment vertical="center"/>
    </xf>
    <xf numFmtId="0" fontId="0" fillId="0" borderId="47" xfId="0" applyBorder="1">
      <alignment vertical="center"/>
    </xf>
    <xf numFmtId="0" fontId="0" fillId="0" borderId="49" xfId="0" applyBorder="1">
      <alignment vertical="center"/>
    </xf>
    <xf numFmtId="0" fontId="0" fillId="0" borderId="74" xfId="0" applyBorder="1">
      <alignment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4" fillId="0" borderId="70" xfId="0" applyFont="1" applyBorder="1">
      <alignment vertical="center"/>
    </xf>
    <xf numFmtId="0" fontId="6" fillId="0" borderId="69" xfId="0" applyFont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0" fontId="6" fillId="0" borderId="71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/>
    </xf>
    <xf numFmtId="0" fontId="6" fillId="0" borderId="78" xfId="0" applyFont="1" applyBorder="1" applyAlignment="1">
      <alignment horizontal="center" vertical="center"/>
    </xf>
    <xf numFmtId="0" fontId="6" fillId="0" borderId="72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/>
    </xf>
    <xf numFmtId="0" fontId="6" fillId="0" borderId="91" xfId="0" applyFont="1" applyBorder="1">
      <alignment vertical="center"/>
    </xf>
    <xf numFmtId="0" fontId="10" fillId="0" borderId="15" xfId="0" applyFont="1" applyBorder="1" applyAlignment="1">
      <alignment horizontal="right" vertical="center"/>
    </xf>
    <xf numFmtId="0" fontId="10" fillId="0" borderId="25" xfId="0" applyFont="1" applyBorder="1" applyAlignment="1">
      <alignment horizontal="right"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176" fontId="18" fillId="0" borderId="0" xfId="0" applyNumberFormat="1" applyFont="1">
      <alignment vertical="center"/>
    </xf>
    <xf numFmtId="0" fontId="20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2" fillId="0" borderId="20" xfId="0" applyFont="1" applyBorder="1" applyAlignment="1">
      <alignment horizontal="center" vertical="center" wrapText="1"/>
    </xf>
    <xf numFmtId="0" fontId="4" fillId="0" borderId="20" xfId="0" applyFont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0" fontId="4" fillId="0" borderId="20" xfId="0" applyFont="1" applyBorder="1">
      <alignment vertical="center"/>
    </xf>
    <xf numFmtId="0" fontId="13" fillId="0" borderId="20" xfId="0" applyFont="1" applyBorder="1" applyAlignment="1">
      <alignment horizontal="center" vertical="center" wrapText="1"/>
    </xf>
    <xf numFmtId="0" fontId="13" fillId="0" borderId="20" xfId="0" applyFont="1" applyBorder="1" applyAlignment="1">
      <alignment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6" fillId="0" borderId="20" xfId="0" applyFont="1" applyBorder="1">
      <alignment vertical="center"/>
    </xf>
    <xf numFmtId="0" fontId="6" fillId="0" borderId="20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41" fontId="11" fillId="0" borderId="7" xfId="0" applyNumberFormat="1" applyFont="1" applyBorder="1" applyAlignment="1">
      <alignment horizontal="center" vertical="center"/>
    </xf>
    <xf numFmtId="41" fontId="11" fillId="0" borderId="9" xfId="0" applyNumberFormat="1" applyFont="1" applyBorder="1" applyAlignment="1">
      <alignment horizontal="center" vertical="center"/>
    </xf>
    <xf numFmtId="41" fontId="11" fillId="0" borderId="7" xfId="0" applyNumberFormat="1" applyFont="1" applyBorder="1" applyAlignment="1">
      <alignment horizontal="center" vertical="center" wrapText="1"/>
    </xf>
    <xf numFmtId="41" fontId="11" fillId="0" borderId="9" xfId="0" applyNumberFormat="1" applyFont="1" applyBorder="1" applyAlignment="1">
      <alignment horizontal="center" vertical="center" wrapText="1"/>
    </xf>
    <xf numFmtId="41" fontId="11" fillId="0" borderId="11" xfId="0" applyNumberFormat="1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/>
    </xf>
    <xf numFmtId="41" fontId="10" fillId="3" borderId="36" xfId="3" applyFont="1" applyFill="1" applyBorder="1" applyAlignment="1">
      <alignment horizontal="center" vertical="center"/>
    </xf>
    <xf numFmtId="41" fontId="10" fillId="3" borderId="37" xfId="3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10" fillId="0" borderId="9" xfId="1" applyFont="1" applyBorder="1" applyAlignment="1">
      <alignment horizontal="center" vertical="center"/>
    </xf>
    <xf numFmtId="41" fontId="10" fillId="0" borderId="11" xfId="1" applyFont="1" applyBorder="1" applyAlignment="1">
      <alignment horizontal="center" vertical="center"/>
    </xf>
    <xf numFmtId="0" fontId="9" fillId="4" borderId="53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41" fontId="10" fillId="0" borderId="10" xfId="1" applyFont="1" applyBorder="1" applyAlignment="1">
      <alignment horizontal="center" vertical="center"/>
    </xf>
    <xf numFmtId="41" fontId="10" fillId="0" borderId="8" xfId="1" applyFont="1" applyBorder="1" applyAlignment="1">
      <alignment horizontal="center" vertical="center"/>
    </xf>
    <xf numFmtId="41" fontId="10" fillId="0" borderId="15" xfId="1" applyFont="1" applyBorder="1" applyAlignment="1">
      <alignment horizontal="center" vertical="center"/>
    </xf>
    <xf numFmtId="41" fontId="10" fillId="0" borderId="27" xfId="1" applyFont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9" fillId="4" borderId="52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41" fontId="10" fillId="0" borderId="26" xfId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6" fillId="7" borderId="66" xfId="0" applyFont="1" applyFill="1" applyBorder="1" applyAlignment="1">
      <alignment horizontal="center" vertical="center"/>
    </xf>
    <xf numFmtId="0" fontId="6" fillId="7" borderId="87" xfId="0" applyFont="1" applyFill="1" applyBorder="1" applyAlignment="1">
      <alignment horizontal="center" vertical="center"/>
    </xf>
    <xf numFmtId="0" fontId="6" fillId="7" borderId="78" xfId="0" applyFont="1" applyFill="1" applyBorder="1" applyAlignment="1">
      <alignment horizontal="center" vertical="center"/>
    </xf>
    <xf numFmtId="0" fontId="6" fillId="7" borderId="88" xfId="0" applyFont="1" applyFill="1" applyBorder="1" applyAlignment="1">
      <alignment horizontal="center" vertical="center" wrapText="1"/>
    </xf>
    <xf numFmtId="0" fontId="6" fillId="7" borderId="89" xfId="0" applyFont="1" applyFill="1" applyBorder="1" applyAlignment="1">
      <alignment horizontal="center" vertical="center" wrapText="1"/>
    </xf>
    <xf numFmtId="0" fontId="6" fillId="7" borderId="90" xfId="0" applyFont="1" applyFill="1" applyBorder="1" applyAlignment="1">
      <alignment horizontal="center" vertical="center" wrapText="1"/>
    </xf>
    <xf numFmtId="0" fontId="6" fillId="7" borderId="44" xfId="0" applyFont="1" applyFill="1" applyBorder="1" applyAlignment="1">
      <alignment horizontal="center" vertical="center" wrapText="1"/>
    </xf>
    <xf numFmtId="0" fontId="6" fillId="7" borderId="84" xfId="0" applyFont="1" applyFill="1" applyBorder="1" applyAlignment="1">
      <alignment horizontal="center" vertical="center" wrapText="1"/>
    </xf>
    <xf numFmtId="0" fontId="6" fillId="7" borderId="85" xfId="0" applyFont="1" applyFill="1" applyBorder="1" applyAlignment="1">
      <alignment horizontal="center" vertical="center" wrapText="1"/>
    </xf>
    <xf numFmtId="0" fontId="6" fillId="7" borderId="86" xfId="0" applyFont="1" applyFill="1" applyBorder="1" applyAlignment="1">
      <alignment horizontal="center" vertical="center" wrapText="1"/>
    </xf>
    <xf numFmtId="0" fontId="6" fillId="0" borderId="81" xfId="0" applyFont="1" applyBorder="1" applyAlignment="1">
      <alignment horizontal="center" vertical="center"/>
    </xf>
    <xf numFmtId="0" fontId="6" fillId="0" borderId="82" xfId="0" applyFont="1" applyBorder="1" applyAlignment="1">
      <alignment horizontal="center" vertical="center"/>
    </xf>
    <xf numFmtId="0" fontId="6" fillId="0" borderId="83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0" fillId="0" borderId="52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1" fontId="10" fillId="0" borderId="13" xfId="1" applyFont="1" applyBorder="1" applyAlignment="1">
      <alignment horizontal="center" vertical="center"/>
    </xf>
    <xf numFmtId="41" fontId="10" fillId="0" borderId="14" xfId="1" applyFont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41" fontId="10" fillId="5" borderId="9" xfId="1" applyFont="1" applyFill="1" applyBorder="1" applyAlignment="1">
      <alignment horizontal="center" vertical="center"/>
    </xf>
    <xf numFmtId="41" fontId="10" fillId="6" borderId="9" xfId="1" applyFont="1" applyFill="1" applyBorder="1" applyAlignment="1">
      <alignment horizontal="center" vertical="center"/>
    </xf>
    <xf numFmtId="0" fontId="10" fillId="0" borderId="21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41" fontId="10" fillId="0" borderId="32" xfId="1" applyFont="1" applyBorder="1" applyAlignment="1">
      <alignment horizontal="left" vertical="center" wrapText="1"/>
    </xf>
    <xf numFmtId="41" fontId="10" fillId="0" borderId="39" xfId="1" applyFont="1" applyBorder="1" applyAlignment="1">
      <alignment horizontal="left" vertical="center" wrapText="1"/>
    </xf>
    <xf numFmtId="41" fontId="10" fillId="0" borderId="33" xfId="1" applyFont="1" applyBorder="1" applyAlignment="1">
      <alignment horizontal="left" vertical="center" wrapText="1"/>
    </xf>
    <xf numFmtId="0" fontId="10" fillId="0" borderId="32" xfId="0" applyFont="1" applyBorder="1" applyAlignment="1">
      <alignment horizontal="left" vertical="center" wrapText="1"/>
    </xf>
    <xf numFmtId="0" fontId="10" fillId="0" borderId="39" xfId="0" applyFont="1" applyBorder="1" applyAlignment="1">
      <alignment horizontal="left" vertical="center" wrapText="1"/>
    </xf>
    <xf numFmtId="0" fontId="10" fillId="0" borderId="33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62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33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3" xfId="0" quotePrefix="1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178" fontId="10" fillId="0" borderId="14" xfId="1" applyNumberFormat="1" applyFont="1" applyBorder="1" applyAlignment="1">
      <alignment horizontal="right" vertical="center"/>
    </xf>
    <xf numFmtId="178" fontId="10" fillId="0" borderId="15" xfId="1" applyNumberFormat="1" applyFont="1" applyBorder="1" applyAlignment="1">
      <alignment horizontal="right" vertical="center"/>
    </xf>
    <xf numFmtId="178" fontId="10" fillId="0" borderId="25" xfId="1" applyNumberFormat="1" applyFont="1" applyBorder="1" applyAlignment="1">
      <alignment horizontal="right" vertical="center"/>
    </xf>
    <xf numFmtId="178" fontId="10" fillId="0" borderId="13" xfId="1" applyNumberFormat="1" applyFont="1" applyBorder="1" applyAlignment="1">
      <alignment horizontal="right" vertical="center"/>
    </xf>
    <xf numFmtId="178" fontId="9" fillId="0" borderId="10" xfId="1" applyNumberFormat="1" applyFont="1" applyBorder="1" applyAlignment="1">
      <alignment horizontal="right" vertical="center"/>
    </xf>
    <xf numFmtId="178" fontId="9" fillId="0" borderId="28" xfId="1" applyNumberFormat="1" applyFont="1" applyBorder="1" applyAlignment="1">
      <alignment horizontal="right" vertical="center"/>
    </xf>
    <xf numFmtId="178" fontId="9" fillId="0" borderId="8" xfId="1" applyNumberFormat="1" applyFont="1" applyBorder="1" applyAlignment="1">
      <alignment horizontal="right" vertical="center"/>
    </xf>
    <xf numFmtId="10" fontId="10" fillId="0" borderId="14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8" xfId="0" quotePrefix="1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178" fontId="10" fillId="0" borderId="9" xfId="1" applyNumberFormat="1" applyFont="1" applyBorder="1" applyAlignment="1">
      <alignment horizontal="right" vertical="center"/>
    </xf>
    <xf numFmtId="178" fontId="10" fillId="0" borderId="10" xfId="1" applyNumberFormat="1" applyFont="1" applyBorder="1" applyAlignment="1">
      <alignment horizontal="right" vertical="center"/>
    </xf>
    <xf numFmtId="178" fontId="10" fillId="0" borderId="28" xfId="1" applyNumberFormat="1" applyFont="1" applyBorder="1" applyAlignment="1">
      <alignment horizontal="right" vertical="center"/>
    </xf>
    <xf numFmtId="178" fontId="10" fillId="0" borderId="8" xfId="1" applyNumberFormat="1" applyFont="1" applyBorder="1" applyAlignment="1">
      <alignment horizontal="right" vertical="center"/>
    </xf>
    <xf numFmtId="10" fontId="10" fillId="0" borderId="9" xfId="0" applyNumberFormat="1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 wrapText="1"/>
    </xf>
    <xf numFmtId="0" fontId="10" fillId="0" borderId="5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60" xfId="0" applyFont="1" applyBorder="1" applyAlignment="1">
      <alignment vertical="center" wrapText="1"/>
    </xf>
    <xf numFmtId="0" fontId="10" fillId="0" borderId="92" xfId="0" applyFont="1" applyBorder="1" applyAlignment="1">
      <alignment vertical="center" wrapText="1"/>
    </xf>
    <xf numFmtId="0" fontId="10" fillId="0" borderId="57" xfId="0" applyFont="1" applyBorder="1" applyAlignment="1">
      <alignment vertical="center" wrapText="1"/>
    </xf>
    <xf numFmtId="0" fontId="10" fillId="0" borderId="58" xfId="0" applyFont="1" applyBorder="1" applyAlignment="1">
      <alignment vertical="center" wrapText="1"/>
    </xf>
    <xf numFmtId="0" fontId="10" fillId="0" borderId="93" xfId="0" applyFont="1" applyBorder="1" applyAlignment="1">
      <alignment vertical="center" wrapText="1"/>
    </xf>
    <xf numFmtId="0" fontId="10" fillId="0" borderId="59" xfId="0" applyFont="1" applyBorder="1" applyAlignment="1">
      <alignment vertical="center" wrapText="1"/>
    </xf>
    <xf numFmtId="0" fontId="10" fillId="0" borderId="9" xfId="0" quotePrefix="1" applyFont="1" applyBorder="1" applyAlignment="1">
      <alignment horizontal="left" vertical="center"/>
    </xf>
    <xf numFmtId="0" fontId="10" fillId="0" borderId="9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63" xfId="0" applyFont="1" applyBorder="1" applyAlignment="1">
      <alignment horizontal="center" vertical="center" wrapText="1"/>
    </xf>
    <xf numFmtId="0" fontId="10" fillId="0" borderId="5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0" fillId="0" borderId="60" xfId="0" applyFont="1" applyBorder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80" xfId="0" applyFont="1" applyBorder="1" applyAlignment="1">
      <alignment horizontal="center" vertical="center" wrapText="1"/>
    </xf>
    <xf numFmtId="0" fontId="4" fillId="0" borderId="9" xfId="0" quotePrefix="1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10" fillId="0" borderId="92" xfId="0" applyFont="1" applyBorder="1" applyAlignment="1">
      <alignment horizontal="center" vertical="center" wrapText="1"/>
    </xf>
    <xf numFmtId="0" fontId="10" fillId="0" borderId="93" xfId="0" applyFont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178" fontId="9" fillId="0" borderId="9" xfId="1" applyNumberFormat="1" applyFont="1" applyBorder="1" applyAlignment="1">
      <alignment horizontal="righ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176" fontId="19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41" fontId="10" fillId="0" borderId="4" xfId="1" applyFont="1" applyBorder="1" applyAlignment="1">
      <alignment horizontal="right" vertical="center"/>
    </xf>
    <xf numFmtId="41" fontId="10" fillId="0" borderId="2" xfId="1" applyFont="1" applyBorder="1" applyAlignment="1">
      <alignment horizontal="right" vertical="center"/>
    </xf>
    <xf numFmtId="0" fontId="14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41" fontId="10" fillId="0" borderId="10" xfId="1" applyFont="1" applyBorder="1" applyAlignment="1">
      <alignment horizontal="right" vertical="center"/>
    </xf>
    <xf numFmtId="41" fontId="10" fillId="0" borderId="8" xfId="1" applyFont="1" applyBorder="1" applyAlignment="1">
      <alignment horizontal="right" vertical="center"/>
    </xf>
    <xf numFmtId="0" fontId="14" fillId="0" borderId="9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14" fontId="11" fillId="0" borderId="53" xfId="0" applyNumberFormat="1" applyFont="1" applyBorder="1" applyAlignment="1">
      <alignment horizontal="center" vertical="center" wrapText="1"/>
    </xf>
    <xf numFmtId="14" fontId="11" fillId="0" borderId="25" xfId="0" applyNumberFormat="1" applyFont="1" applyBorder="1" applyAlignment="1">
      <alignment horizontal="center" vertical="center" wrapText="1"/>
    </xf>
    <xf numFmtId="14" fontId="11" fillId="0" borderId="13" xfId="0" applyNumberFormat="1" applyFont="1" applyBorder="1" applyAlignment="1">
      <alignment horizontal="center" vertical="center" wrapText="1"/>
    </xf>
    <xf numFmtId="20" fontId="11" fillId="0" borderId="15" xfId="0" applyNumberFormat="1" applyFont="1" applyBorder="1" applyAlignment="1">
      <alignment horizontal="center" vertical="center" wrapText="1"/>
    </xf>
    <xf numFmtId="20" fontId="11" fillId="0" borderId="13" xfId="0" applyNumberFormat="1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41" fontId="11" fillId="0" borderId="11" xfId="0" applyNumberFormat="1" applyFont="1" applyBorder="1" applyAlignment="1">
      <alignment horizontal="center" vertical="center"/>
    </xf>
    <xf numFmtId="41" fontId="11" fillId="0" borderId="14" xfId="0" applyNumberFormat="1" applyFont="1" applyBorder="1" applyAlignment="1">
      <alignment horizontal="center" vertical="center"/>
    </xf>
    <xf numFmtId="41" fontId="11" fillId="0" borderId="16" xfId="0" applyNumberFormat="1" applyFont="1" applyBorder="1" applyAlignment="1">
      <alignment horizontal="center" vertical="center"/>
    </xf>
    <xf numFmtId="41" fontId="11" fillId="0" borderId="12" xfId="0" applyNumberFormat="1" applyFont="1" applyBorder="1" applyAlignment="1">
      <alignment horizontal="center" vertical="center"/>
    </xf>
  </cellXfs>
  <cellStyles count="5">
    <cellStyle name="백분율 2" xfId="2" xr:uid="{EB5B67ED-CBF1-4635-BA4E-602547B1E5CD}"/>
    <cellStyle name="쉼표 [0]" xfId="1" builtinId="6"/>
    <cellStyle name="쉼표 [0] 2" xfId="3" xr:uid="{A7975FFE-9BEE-4B8B-A318-0ECE6553545A}"/>
    <cellStyle name="표준" xfId="0" builtinId="0"/>
    <cellStyle name="표준 2" xfId="4" xr:uid="{FA60F1DC-731A-49B1-98D0-7EE5A775A5FE}"/>
  </cellStyles>
  <dxfs count="1">
    <dxf>
      <font>
        <color theme="0"/>
      </font>
    </dxf>
  </dxfs>
  <tableStyles count="0" defaultTableStyle="TableStyleMedium2" defaultPivotStyle="PivotStyleLight16"/>
  <colors>
    <mruColors>
      <color rgb="FFEBF7FF"/>
      <color rgb="FFD9F1FF"/>
      <color rgb="FFF9E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17808</xdr:colOff>
      <xdr:row>4</xdr:row>
      <xdr:rowOff>33545</xdr:rowOff>
    </xdr:from>
    <xdr:ext cx="294511" cy="289426"/>
    <xdr:pic>
      <xdr:nvPicPr>
        <xdr:cNvPr id="2" name="그림 1">
          <a:extLst>
            <a:ext uri="{FF2B5EF4-FFF2-40B4-BE49-F238E27FC236}">
              <a16:creationId xmlns:a16="http://schemas.microsoft.com/office/drawing/2014/main" id="{C0BA9762-79CC-4460-B864-3E42BD795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2683" y="995570"/>
          <a:ext cx="294511" cy="289426"/>
        </a:xfrm>
        <a:prstGeom prst="rect">
          <a:avLst/>
        </a:prstGeom>
      </xdr:spPr>
    </xdr:pic>
    <xdr:clientData/>
  </xdr:oneCellAnchor>
  <xdr:oneCellAnchor>
    <xdr:from>
      <xdr:col>25</xdr:col>
      <xdr:colOff>17808</xdr:colOff>
      <xdr:row>6</xdr:row>
      <xdr:rowOff>41828</xdr:rowOff>
    </xdr:from>
    <xdr:ext cx="293700" cy="294447"/>
    <xdr:pic>
      <xdr:nvPicPr>
        <xdr:cNvPr id="3" name="그림 2">
          <a:extLst>
            <a:ext uri="{FF2B5EF4-FFF2-40B4-BE49-F238E27FC236}">
              <a16:creationId xmlns:a16="http://schemas.microsoft.com/office/drawing/2014/main" id="{1D607945-3113-4E69-9BEA-6B8B76B9C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542683" y="1499153"/>
          <a:ext cx="293700" cy="2944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0B265-74F8-4A68-BDDB-820402D2C7EB}">
  <sheetPr>
    <pageSetUpPr fitToPage="1"/>
  </sheetPr>
  <dimension ref="A1:CL216"/>
  <sheetViews>
    <sheetView tabSelected="1" view="pageBreakPreview" zoomScale="85" zoomScaleNormal="100" zoomScaleSheetLayoutView="85" workbookViewId="0">
      <selection activeCell="AQ49" sqref="AQ49"/>
    </sheetView>
  </sheetViews>
  <sheetFormatPr defaultRowHeight="15.95" customHeight="1" x14ac:dyDescent="0.3"/>
  <cols>
    <col min="1" max="1" width="0.875" style="1" customWidth="1"/>
    <col min="2" max="10" width="4.625" style="1" customWidth="1"/>
    <col min="11" max="12" width="4.625" style="3" customWidth="1"/>
    <col min="13" max="27" width="4.625" style="1" customWidth="1"/>
    <col min="28" max="28" width="0.875" style="1" customWidth="1"/>
    <col min="29" max="29" width="5.625" style="1" customWidth="1"/>
    <col min="30" max="30" width="13" style="1" customWidth="1"/>
    <col min="31" max="31" width="22.625" style="1" customWidth="1"/>
    <col min="32" max="48" width="6.625" style="1" customWidth="1"/>
    <col min="49" max="49" width="3.125" style="1" customWidth="1"/>
    <col min="50" max="50" width="15.5" style="1" customWidth="1"/>
    <col min="51" max="67" width="6.625" style="1" customWidth="1"/>
    <col min="68" max="68" width="3.125" style="1" customWidth="1"/>
    <col min="69" max="69" width="15.625" style="1" customWidth="1"/>
    <col min="70" max="72" width="6.625" style="1" customWidth="1"/>
    <col min="73" max="86" width="9" style="1" bestFit="1" customWidth="1"/>
    <col min="87" max="87" width="15.25" style="1" customWidth="1"/>
    <col min="88" max="16384" width="9" style="1"/>
  </cols>
  <sheetData>
    <row r="1" spans="1:31" ht="24.95" customHeight="1" x14ac:dyDescent="0.3">
      <c r="A1" s="261" t="s">
        <v>0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</row>
    <row r="2" spans="1:31" ht="20.100000000000001" customHeight="1" x14ac:dyDescent="0.3">
      <c r="Q2" s="81"/>
      <c r="R2" s="81"/>
      <c r="S2" s="81"/>
      <c r="T2" s="81"/>
      <c r="U2" s="81"/>
      <c r="V2" s="262">
        <v>45757</v>
      </c>
      <c r="W2" s="262"/>
      <c r="X2" s="262"/>
      <c r="Y2" s="262"/>
      <c r="Z2" s="262"/>
      <c r="AA2" s="82"/>
    </row>
    <row r="3" spans="1:31" ht="12" customHeight="1" x14ac:dyDescent="0.3">
      <c r="AC3" s="80" t="s">
        <v>2</v>
      </c>
      <c r="AD3" s="1" t="s">
        <v>198</v>
      </c>
    </row>
    <row r="4" spans="1:31" ht="20.100000000000001" customHeight="1" x14ac:dyDescent="0.3">
      <c r="B4" s="83" t="s">
        <v>1</v>
      </c>
      <c r="AC4" s="80"/>
      <c r="AD4" s="88" t="s">
        <v>3</v>
      </c>
      <c r="AE4" s="88" t="s">
        <v>4</v>
      </c>
    </row>
    <row r="5" spans="1:31" ht="20.100000000000001" customHeight="1" x14ac:dyDescent="0.3">
      <c r="B5" s="263" t="s">
        <v>5</v>
      </c>
      <c r="C5" s="264"/>
      <c r="D5" s="264"/>
      <c r="E5" s="267" t="s">
        <v>6</v>
      </c>
      <c r="F5" s="268"/>
      <c r="G5" s="268"/>
      <c r="H5" s="268"/>
      <c r="I5" s="269"/>
      <c r="J5" s="270" t="s">
        <v>7</v>
      </c>
      <c r="K5" s="268" t="s">
        <v>8</v>
      </c>
      <c r="L5" s="268"/>
      <c r="M5" s="271">
        <f>+AE5</f>
        <v>0</v>
      </c>
      <c r="N5" s="272"/>
      <c r="O5" s="273" t="s">
        <v>9</v>
      </c>
      <c r="P5" s="274"/>
      <c r="Q5" s="263" t="s">
        <v>10</v>
      </c>
      <c r="R5" s="264"/>
      <c r="S5" s="264" t="s">
        <v>11</v>
      </c>
      <c r="T5" s="264"/>
      <c r="U5" s="264"/>
      <c r="V5" s="264"/>
      <c r="W5" s="264"/>
      <c r="X5" s="264"/>
      <c r="Y5" s="268"/>
      <c r="Z5" s="269"/>
      <c r="AA5" s="275"/>
      <c r="AD5" s="13"/>
      <c r="AE5" s="89"/>
    </row>
    <row r="6" spans="1:31" ht="20.100000000000001" customHeight="1" x14ac:dyDescent="0.3">
      <c r="B6" s="265"/>
      <c r="C6" s="243"/>
      <c r="D6" s="243"/>
      <c r="E6" s="132"/>
      <c r="F6" s="132"/>
      <c r="G6" s="132"/>
      <c r="H6" s="132"/>
      <c r="I6" s="244"/>
      <c r="J6" s="131"/>
      <c r="K6" s="132" t="s">
        <v>12</v>
      </c>
      <c r="L6" s="132"/>
      <c r="M6" s="276">
        <f>+AE6</f>
        <v>0</v>
      </c>
      <c r="N6" s="277"/>
      <c r="O6" s="278" t="s">
        <v>9</v>
      </c>
      <c r="P6" s="279"/>
      <c r="Q6" s="265"/>
      <c r="R6" s="243"/>
      <c r="S6" s="243" t="s">
        <v>13</v>
      </c>
      <c r="T6" s="243"/>
      <c r="U6" s="243"/>
      <c r="V6" s="243"/>
      <c r="W6" s="243"/>
      <c r="X6" s="243"/>
      <c r="Y6" s="132"/>
      <c r="Z6" s="244"/>
      <c r="AA6" s="192"/>
      <c r="AD6" s="13"/>
      <c r="AE6" s="89"/>
    </row>
    <row r="7" spans="1:31" ht="20.100000000000001" customHeight="1" x14ac:dyDescent="0.3">
      <c r="B7" s="265"/>
      <c r="C7" s="243"/>
      <c r="D7" s="243"/>
      <c r="E7" s="132"/>
      <c r="F7" s="132"/>
      <c r="G7" s="132"/>
      <c r="H7" s="132"/>
      <c r="I7" s="244"/>
      <c r="J7" s="280" t="s">
        <v>14</v>
      </c>
      <c r="K7" s="278" t="s">
        <v>15</v>
      </c>
      <c r="L7" s="278"/>
      <c r="M7" s="208">
        <f>+AE7</f>
        <v>0</v>
      </c>
      <c r="N7" s="210"/>
      <c r="O7" s="278" t="s">
        <v>16</v>
      </c>
      <c r="P7" s="279"/>
      <c r="Q7" s="265" t="s">
        <v>17</v>
      </c>
      <c r="R7" s="243"/>
      <c r="S7" s="243" t="s">
        <v>18</v>
      </c>
      <c r="T7" s="243"/>
      <c r="U7" s="243"/>
      <c r="V7" s="243"/>
      <c r="W7" s="243"/>
      <c r="X7" s="243"/>
      <c r="Y7" s="132"/>
      <c r="Z7" s="244"/>
      <c r="AA7" s="192"/>
      <c r="AD7" s="13"/>
      <c r="AE7" s="89"/>
    </row>
    <row r="8" spans="1:31" ht="20.100000000000001" customHeight="1" x14ac:dyDescent="0.3">
      <c r="B8" s="266"/>
      <c r="C8" s="248"/>
      <c r="D8" s="248"/>
      <c r="E8" s="203"/>
      <c r="F8" s="203"/>
      <c r="G8" s="203"/>
      <c r="H8" s="203"/>
      <c r="I8" s="245"/>
      <c r="J8" s="281"/>
      <c r="K8" s="246"/>
      <c r="L8" s="246"/>
      <c r="M8" s="77"/>
      <c r="N8" s="78"/>
      <c r="O8" s="246"/>
      <c r="P8" s="247"/>
      <c r="Q8" s="266"/>
      <c r="R8" s="248"/>
      <c r="S8" s="248" t="s">
        <v>19</v>
      </c>
      <c r="T8" s="248"/>
      <c r="U8" s="248"/>
      <c r="V8" s="248"/>
      <c r="W8" s="248"/>
      <c r="X8" s="248"/>
      <c r="Y8" s="203"/>
      <c r="Z8" s="245"/>
      <c r="AA8" s="204"/>
    </row>
    <row r="9" spans="1:31" ht="12" customHeight="1" x14ac:dyDescent="0.3"/>
    <row r="10" spans="1:31" ht="20.100000000000001" customHeight="1" x14ac:dyDescent="0.2">
      <c r="B10" s="83" t="s">
        <v>21</v>
      </c>
      <c r="C10" s="2"/>
      <c r="D10" s="2"/>
      <c r="E10" s="2"/>
      <c r="F10" s="2"/>
      <c r="G10" s="2"/>
      <c r="H10" s="2"/>
      <c r="I10" s="2"/>
      <c r="J10" s="2"/>
      <c r="K10" s="5"/>
      <c r="L10" s="5"/>
      <c r="M10" s="2"/>
      <c r="N10" s="2"/>
      <c r="O10" s="2"/>
      <c r="P10" s="2"/>
      <c r="Q10" s="2"/>
      <c r="R10" s="2"/>
      <c r="S10" s="2"/>
      <c r="T10" s="2"/>
      <c r="U10" s="249"/>
      <c r="V10" s="249"/>
      <c r="W10" s="249"/>
      <c r="X10" s="249"/>
      <c r="Y10" s="249"/>
      <c r="Z10" s="249"/>
      <c r="AA10" s="249"/>
    </row>
    <row r="11" spans="1:31" ht="20.100000000000001" customHeight="1" x14ac:dyDescent="0.3">
      <c r="B11" s="251" t="s">
        <v>22</v>
      </c>
      <c r="C11" s="252"/>
      <c r="D11" s="252"/>
      <c r="E11" s="252"/>
      <c r="F11" s="252"/>
      <c r="G11" s="252"/>
      <c r="H11" s="252"/>
      <c r="I11" s="252"/>
      <c r="J11" s="252"/>
      <c r="K11" s="252" t="s">
        <v>23</v>
      </c>
      <c r="L11" s="254" t="s">
        <v>24</v>
      </c>
      <c r="M11" s="254"/>
      <c r="N11" s="254"/>
      <c r="O11" s="256" t="s">
        <v>20</v>
      </c>
      <c r="P11" s="257"/>
      <c r="Q11" s="257"/>
      <c r="R11" s="257"/>
      <c r="S11" s="257"/>
      <c r="T11" s="257"/>
      <c r="U11" s="257"/>
      <c r="V11" s="257"/>
      <c r="W11" s="258"/>
      <c r="X11" s="254" t="s">
        <v>25</v>
      </c>
      <c r="Y11" s="254"/>
      <c r="Z11" s="254" t="s">
        <v>26</v>
      </c>
      <c r="AA11" s="259"/>
      <c r="AC11" s="80" t="s">
        <v>2</v>
      </c>
      <c r="AD11" s="1" t="s">
        <v>188</v>
      </c>
    </row>
    <row r="12" spans="1:31" ht="20.100000000000001" customHeight="1" x14ac:dyDescent="0.3">
      <c r="B12" s="253"/>
      <c r="C12" s="242"/>
      <c r="D12" s="242"/>
      <c r="E12" s="242"/>
      <c r="F12" s="242"/>
      <c r="G12" s="242"/>
      <c r="H12" s="242"/>
      <c r="I12" s="242"/>
      <c r="J12" s="242"/>
      <c r="K12" s="242"/>
      <c r="L12" s="255"/>
      <c r="M12" s="255"/>
      <c r="N12" s="255"/>
      <c r="O12" s="242" t="s">
        <v>27</v>
      </c>
      <c r="P12" s="242"/>
      <c r="Q12" s="242"/>
      <c r="R12" s="242" t="s">
        <v>28</v>
      </c>
      <c r="S12" s="242"/>
      <c r="T12" s="242"/>
      <c r="U12" s="242" t="s">
        <v>29</v>
      </c>
      <c r="V12" s="242"/>
      <c r="W12" s="242"/>
      <c r="X12" s="255"/>
      <c r="Y12" s="255"/>
      <c r="Z12" s="255"/>
      <c r="AA12" s="260"/>
      <c r="AC12" s="75"/>
      <c r="AD12" s="88" t="s">
        <v>3</v>
      </c>
      <c r="AE12" s="88" t="s">
        <v>30</v>
      </c>
    </row>
    <row r="13" spans="1:31" ht="20.100000000000001" customHeight="1" x14ac:dyDescent="0.3">
      <c r="B13" s="225" t="s">
        <v>31</v>
      </c>
      <c r="C13" s="226"/>
      <c r="D13" s="226"/>
      <c r="E13" s="226"/>
      <c r="F13" s="226"/>
      <c r="G13" s="226"/>
      <c r="H13" s="222" t="s">
        <v>32</v>
      </c>
      <c r="I13" s="206"/>
      <c r="J13" s="206"/>
      <c r="K13" s="90" t="s">
        <v>33</v>
      </c>
      <c r="L13" s="207">
        <v>1116.5999999999999</v>
      </c>
      <c r="M13" s="207"/>
      <c r="N13" s="207"/>
      <c r="O13" s="208">
        <v>1116.5999999999999</v>
      </c>
      <c r="P13" s="209"/>
      <c r="Q13" s="210"/>
      <c r="R13" s="250">
        <f t="shared" ref="R13:R45" si="0">+U13-O13</f>
        <v>-1116.5999999999999</v>
      </c>
      <c r="S13" s="250"/>
      <c r="T13" s="250"/>
      <c r="U13" s="208">
        <f t="shared" ref="U13:U20" si="1">+AE13</f>
        <v>0</v>
      </c>
      <c r="V13" s="209"/>
      <c r="W13" s="210"/>
      <c r="X13" s="211">
        <f>U13/L13</f>
        <v>0</v>
      </c>
      <c r="Y13" s="211"/>
      <c r="Z13" s="132"/>
      <c r="AA13" s="192"/>
      <c r="AD13" s="13"/>
      <c r="AE13" s="13"/>
    </row>
    <row r="14" spans="1:31" ht="20.100000000000001" customHeight="1" x14ac:dyDescent="0.3">
      <c r="B14" s="225"/>
      <c r="C14" s="226"/>
      <c r="D14" s="226"/>
      <c r="E14" s="226"/>
      <c r="F14" s="226"/>
      <c r="G14" s="226"/>
      <c r="H14" s="222" t="s">
        <v>34</v>
      </c>
      <c r="I14" s="206"/>
      <c r="J14" s="206"/>
      <c r="K14" s="90" t="s">
        <v>33</v>
      </c>
      <c r="L14" s="207">
        <v>1116.5999999999999</v>
      </c>
      <c r="M14" s="207"/>
      <c r="N14" s="207"/>
      <c r="O14" s="208">
        <v>0</v>
      </c>
      <c r="P14" s="209"/>
      <c r="Q14" s="210"/>
      <c r="R14" s="199">
        <f t="shared" si="0"/>
        <v>0</v>
      </c>
      <c r="S14" s="200"/>
      <c r="T14" s="201"/>
      <c r="U14" s="208">
        <f t="shared" si="1"/>
        <v>0</v>
      </c>
      <c r="V14" s="209"/>
      <c r="W14" s="210"/>
      <c r="X14" s="211">
        <f>U14/L14</f>
        <v>0</v>
      </c>
      <c r="Y14" s="211"/>
      <c r="Z14" s="132"/>
      <c r="AA14" s="192"/>
      <c r="AD14" s="13"/>
      <c r="AE14" s="13"/>
    </row>
    <row r="15" spans="1:31" ht="20.100000000000001" customHeight="1" x14ac:dyDescent="0.3">
      <c r="B15" s="212" t="s">
        <v>35</v>
      </c>
      <c r="C15" s="213"/>
      <c r="D15" s="232" t="s">
        <v>36</v>
      </c>
      <c r="E15" s="240"/>
      <c r="F15" s="240"/>
      <c r="G15" s="213"/>
      <c r="H15" s="222" t="s">
        <v>34</v>
      </c>
      <c r="I15" s="206"/>
      <c r="J15" s="206"/>
      <c r="K15" s="90" t="s">
        <v>33</v>
      </c>
      <c r="L15" s="207">
        <v>133</v>
      </c>
      <c r="M15" s="207"/>
      <c r="N15" s="207"/>
      <c r="O15" s="208">
        <v>85.85</v>
      </c>
      <c r="P15" s="209"/>
      <c r="Q15" s="210"/>
      <c r="R15" s="199">
        <f t="shared" si="0"/>
        <v>-85.85</v>
      </c>
      <c r="S15" s="200"/>
      <c r="T15" s="201"/>
      <c r="U15" s="208">
        <f t="shared" si="1"/>
        <v>0</v>
      </c>
      <c r="V15" s="209"/>
      <c r="W15" s="210"/>
      <c r="X15" s="211">
        <f>U15/L15</f>
        <v>0</v>
      </c>
      <c r="Y15" s="211"/>
      <c r="Z15" s="132"/>
      <c r="AA15" s="192"/>
      <c r="AD15" s="13"/>
      <c r="AE15" s="13"/>
    </row>
    <row r="16" spans="1:31" ht="20.100000000000001" customHeight="1" x14ac:dyDescent="0.3">
      <c r="B16" s="185"/>
      <c r="C16" s="227"/>
      <c r="D16" s="234"/>
      <c r="E16" s="241"/>
      <c r="F16" s="241"/>
      <c r="G16" s="229"/>
      <c r="H16" s="222" t="s">
        <v>189</v>
      </c>
      <c r="I16" s="206"/>
      <c r="J16" s="206"/>
      <c r="K16" s="90" t="s">
        <v>33</v>
      </c>
      <c r="L16" s="207">
        <v>133</v>
      </c>
      <c r="M16" s="207"/>
      <c r="N16" s="207"/>
      <c r="O16" s="208">
        <v>36.5</v>
      </c>
      <c r="P16" s="209"/>
      <c r="Q16" s="210"/>
      <c r="R16" s="199">
        <f t="shared" si="0"/>
        <v>-36.5</v>
      </c>
      <c r="S16" s="200"/>
      <c r="T16" s="201"/>
      <c r="U16" s="208">
        <f t="shared" si="1"/>
        <v>0</v>
      </c>
      <c r="V16" s="209"/>
      <c r="W16" s="210"/>
      <c r="X16" s="211">
        <f>U16/L16</f>
        <v>0</v>
      </c>
      <c r="Y16" s="211"/>
      <c r="Z16" s="132"/>
      <c r="AA16" s="192"/>
      <c r="AD16" s="13"/>
      <c r="AE16" s="13"/>
    </row>
    <row r="17" spans="2:47" ht="20.100000000000001" customHeight="1" x14ac:dyDescent="0.3">
      <c r="B17" s="185"/>
      <c r="C17" s="227"/>
      <c r="D17" s="232" t="s">
        <v>37</v>
      </c>
      <c r="E17" s="213"/>
      <c r="F17" s="223" t="s">
        <v>38</v>
      </c>
      <c r="G17" s="223"/>
      <c r="H17" s="222" t="s">
        <v>34</v>
      </c>
      <c r="I17" s="206"/>
      <c r="J17" s="206"/>
      <c r="K17" s="90" t="s">
        <v>33</v>
      </c>
      <c r="L17" s="207"/>
      <c r="M17" s="207"/>
      <c r="N17" s="207"/>
      <c r="O17" s="208">
        <v>0</v>
      </c>
      <c r="P17" s="209"/>
      <c r="Q17" s="210"/>
      <c r="R17" s="199">
        <f t="shared" si="0"/>
        <v>0</v>
      </c>
      <c r="S17" s="200"/>
      <c r="T17" s="201"/>
      <c r="U17" s="208">
        <f t="shared" si="1"/>
        <v>0</v>
      </c>
      <c r="V17" s="209"/>
      <c r="W17" s="210"/>
      <c r="X17" s="211"/>
      <c r="Y17" s="211"/>
      <c r="Z17" s="132"/>
      <c r="AA17" s="192"/>
      <c r="AD17" s="13"/>
      <c r="AE17" s="13"/>
    </row>
    <row r="18" spans="2:47" ht="20.100000000000001" customHeight="1" x14ac:dyDescent="0.3">
      <c r="B18" s="185"/>
      <c r="C18" s="227"/>
      <c r="D18" s="233"/>
      <c r="E18" s="227"/>
      <c r="F18" s="235" t="s">
        <v>39</v>
      </c>
      <c r="G18" s="93" t="s">
        <v>40</v>
      </c>
      <c r="H18" s="238" t="s">
        <v>41</v>
      </c>
      <c r="I18" s="239"/>
      <c r="J18" s="239"/>
      <c r="K18" s="90" t="s">
        <v>33</v>
      </c>
      <c r="L18" s="207">
        <v>24.5</v>
      </c>
      <c r="M18" s="207"/>
      <c r="N18" s="207"/>
      <c r="O18" s="208">
        <v>21.8</v>
      </c>
      <c r="P18" s="209"/>
      <c r="Q18" s="210"/>
      <c r="R18" s="199">
        <f t="shared" si="0"/>
        <v>-21.8</v>
      </c>
      <c r="S18" s="200"/>
      <c r="T18" s="201"/>
      <c r="U18" s="208">
        <f t="shared" si="1"/>
        <v>0</v>
      </c>
      <c r="V18" s="209"/>
      <c r="W18" s="210"/>
      <c r="X18" s="211">
        <f>U18/L18</f>
        <v>0</v>
      </c>
      <c r="Y18" s="211"/>
      <c r="Z18" s="132"/>
      <c r="AA18" s="192"/>
      <c r="AD18" s="13"/>
      <c r="AE18" s="13"/>
      <c r="AJ18" s="1" t="s">
        <v>190</v>
      </c>
    </row>
    <row r="19" spans="2:47" ht="20.100000000000001" customHeight="1" x14ac:dyDescent="0.3">
      <c r="B19" s="185"/>
      <c r="C19" s="227"/>
      <c r="D19" s="233"/>
      <c r="E19" s="227"/>
      <c r="F19" s="237"/>
      <c r="G19" s="93" t="s">
        <v>40</v>
      </c>
      <c r="H19" s="238" t="s">
        <v>42</v>
      </c>
      <c r="I19" s="239"/>
      <c r="J19" s="239"/>
      <c r="K19" s="90" t="s">
        <v>33</v>
      </c>
      <c r="L19" s="207">
        <v>20.100000000000001</v>
      </c>
      <c r="M19" s="207"/>
      <c r="N19" s="207"/>
      <c r="O19" s="208">
        <v>20.100000000000001</v>
      </c>
      <c r="P19" s="209"/>
      <c r="Q19" s="210"/>
      <c r="R19" s="199">
        <f t="shared" si="0"/>
        <v>-20.100000000000001</v>
      </c>
      <c r="S19" s="200"/>
      <c r="T19" s="201"/>
      <c r="U19" s="208">
        <f t="shared" si="1"/>
        <v>0</v>
      </c>
      <c r="V19" s="209"/>
      <c r="W19" s="210"/>
      <c r="X19" s="211">
        <f>U19/L19</f>
        <v>0</v>
      </c>
      <c r="Y19" s="211"/>
      <c r="Z19" s="132"/>
      <c r="AA19" s="192"/>
      <c r="AD19" s="13"/>
      <c r="AE19" s="13"/>
    </row>
    <row r="20" spans="2:47" ht="20.100000000000001" customHeight="1" x14ac:dyDescent="0.3">
      <c r="B20" s="185"/>
      <c r="C20" s="227"/>
      <c r="D20" s="233"/>
      <c r="E20" s="227"/>
      <c r="F20" s="237"/>
      <c r="G20" s="93" t="s">
        <v>43</v>
      </c>
      <c r="H20" s="222" t="s">
        <v>34</v>
      </c>
      <c r="I20" s="206"/>
      <c r="J20" s="206"/>
      <c r="K20" s="90" t="s">
        <v>33</v>
      </c>
      <c r="L20" s="207">
        <v>40.4</v>
      </c>
      <c r="M20" s="207"/>
      <c r="N20" s="207"/>
      <c r="O20" s="208">
        <v>10.7</v>
      </c>
      <c r="P20" s="209"/>
      <c r="Q20" s="210"/>
      <c r="R20" s="199">
        <f t="shared" si="0"/>
        <v>-10.7</v>
      </c>
      <c r="S20" s="200"/>
      <c r="T20" s="201"/>
      <c r="U20" s="208">
        <f t="shared" si="1"/>
        <v>0</v>
      </c>
      <c r="V20" s="209"/>
      <c r="W20" s="210"/>
      <c r="X20" s="211">
        <f>U20/L20</f>
        <v>0</v>
      </c>
      <c r="Y20" s="211"/>
      <c r="Z20" s="132"/>
      <c r="AA20" s="192"/>
      <c r="AD20" s="13"/>
      <c r="AE20" s="13"/>
    </row>
    <row r="21" spans="2:47" ht="20.100000000000001" customHeight="1" x14ac:dyDescent="0.3">
      <c r="B21" s="185"/>
      <c r="C21" s="227"/>
      <c r="D21" s="233"/>
      <c r="E21" s="227"/>
      <c r="F21" s="237"/>
      <c r="G21" s="93" t="s">
        <v>44</v>
      </c>
      <c r="H21" s="222" t="s">
        <v>34</v>
      </c>
      <c r="I21" s="206"/>
      <c r="J21" s="206"/>
      <c r="K21" s="90" t="s">
        <v>33</v>
      </c>
      <c r="L21" s="207">
        <v>97.8</v>
      </c>
      <c r="M21" s="207"/>
      <c r="N21" s="207"/>
      <c r="O21" s="208">
        <v>97.8</v>
      </c>
      <c r="P21" s="209"/>
      <c r="Q21" s="210"/>
      <c r="R21" s="199">
        <f t="shared" si="0"/>
        <v>0</v>
      </c>
      <c r="S21" s="200"/>
      <c r="T21" s="201"/>
      <c r="U21" s="208">
        <v>97.8</v>
      </c>
      <c r="V21" s="209"/>
      <c r="W21" s="210"/>
      <c r="X21" s="211">
        <f>U21/L21</f>
        <v>1</v>
      </c>
      <c r="Y21" s="211"/>
      <c r="Z21" s="132"/>
      <c r="AA21" s="192"/>
      <c r="AD21" s="13"/>
      <c r="AE21" s="13"/>
    </row>
    <row r="22" spans="2:47" ht="20.100000000000001" customHeight="1" x14ac:dyDescent="0.3">
      <c r="B22" s="185"/>
      <c r="C22" s="227"/>
      <c r="D22" s="234"/>
      <c r="E22" s="229"/>
      <c r="F22" s="236"/>
      <c r="G22" s="93" t="s">
        <v>63</v>
      </c>
      <c r="H22" s="222" t="s">
        <v>34</v>
      </c>
      <c r="I22" s="206"/>
      <c r="J22" s="206"/>
      <c r="K22" s="90" t="s">
        <v>33</v>
      </c>
      <c r="L22" s="207">
        <v>97.8</v>
      </c>
      <c r="M22" s="207"/>
      <c r="N22" s="207"/>
      <c r="O22" s="208">
        <v>0</v>
      </c>
      <c r="P22" s="209"/>
      <c r="Q22" s="210"/>
      <c r="R22" s="199">
        <f t="shared" si="0"/>
        <v>0</v>
      </c>
      <c r="S22" s="200"/>
      <c r="T22" s="201"/>
      <c r="U22" s="208">
        <f t="shared" ref="U22:U33" si="2">+AE22</f>
        <v>0</v>
      </c>
      <c r="V22" s="209"/>
      <c r="W22" s="210"/>
      <c r="X22" s="211"/>
      <c r="Y22" s="211"/>
      <c r="Z22" s="90"/>
      <c r="AA22" s="92"/>
      <c r="AD22" s="13"/>
      <c r="AE22" s="13"/>
    </row>
    <row r="23" spans="2:47" ht="20.100000000000001" customHeight="1" x14ac:dyDescent="0.3">
      <c r="B23" s="185"/>
      <c r="C23" s="227"/>
      <c r="D23" s="223" t="s">
        <v>45</v>
      </c>
      <c r="E23" s="223"/>
      <c r="F23" s="223" t="s">
        <v>38</v>
      </c>
      <c r="G23" s="223"/>
      <c r="H23" s="222" t="s">
        <v>34</v>
      </c>
      <c r="I23" s="206"/>
      <c r="J23" s="206"/>
      <c r="K23" s="90" t="s">
        <v>33</v>
      </c>
      <c r="L23" s="207"/>
      <c r="M23" s="207"/>
      <c r="N23" s="207"/>
      <c r="O23" s="208">
        <v>0</v>
      </c>
      <c r="P23" s="209"/>
      <c r="Q23" s="210"/>
      <c r="R23" s="199">
        <f t="shared" si="0"/>
        <v>0</v>
      </c>
      <c r="S23" s="200"/>
      <c r="T23" s="201"/>
      <c r="U23" s="208">
        <f t="shared" si="2"/>
        <v>0</v>
      </c>
      <c r="V23" s="209"/>
      <c r="W23" s="210"/>
      <c r="X23" s="211"/>
      <c r="Y23" s="211"/>
      <c r="Z23" s="132"/>
      <c r="AA23" s="192"/>
      <c r="AD23" s="13"/>
      <c r="AE23" s="13"/>
    </row>
    <row r="24" spans="2:47" ht="24.75" customHeight="1" x14ac:dyDescent="0.3">
      <c r="B24" s="185"/>
      <c r="C24" s="227"/>
      <c r="D24" s="223"/>
      <c r="E24" s="223"/>
      <c r="F24" s="93" t="s">
        <v>39</v>
      </c>
      <c r="G24" s="93" t="s">
        <v>46</v>
      </c>
      <c r="H24" s="222" t="s">
        <v>34</v>
      </c>
      <c r="I24" s="206"/>
      <c r="J24" s="206"/>
      <c r="K24" s="90" t="s">
        <v>33</v>
      </c>
      <c r="L24" s="207"/>
      <c r="M24" s="207"/>
      <c r="N24" s="207"/>
      <c r="O24" s="208">
        <v>0</v>
      </c>
      <c r="P24" s="209"/>
      <c r="Q24" s="210"/>
      <c r="R24" s="199">
        <f t="shared" si="0"/>
        <v>0</v>
      </c>
      <c r="S24" s="200"/>
      <c r="T24" s="201"/>
      <c r="U24" s="208">
        <f t="shared" si="2"/>
        <v>0</v>
      </c>
      <c r="V24" s="209"/>
      <c r="W24" s="210"/>
      <c r="X24" s="211"/>
      <c r="Y24" s="211"/>
      <c r="Z24" s="132"/>
      <c r="AA24" s="192"/>
      <c r="AD24" s="13"/>
      <c r="AE24" s="13"/>
    </row>
    <row r="25" spans="2:47" ht="20.100000000000001" customHeight="1" x14ac:dyDescent="0.3">
      <c r="B25" s="185"/>
      <c r="C25" s="227"/>
      <c r="D25" s="232" t="s">
        <v>47</v>
      </c>
      <c r="E25" s="213"/>
      <c r="F25" s="223" t="s">
        <v>48</v>
      </c>
      <c r="G25" s="223"/>
      <c r="H25" s="222" t="s">
        <v>191</v>
      </c>
      <c r="I25" s="206"/>
      <c r="J25" s="206"/>
      <c r="K25" s="90" t="s">
        <v>50</v>
      </c>
      <c r="L25" s="207">
        <v>13</v>
      </c>
      <c r="M25" s="207"/>
      <c r="N25" s="207"/>
      <c r="O25" s="208">
        <v>0</v>
      </c>
      <c r="P25" s="209"/>
      <c r="Q25" s="210"/>
      <c r="R25" s="199">
        <f t="shared" si="0"/>
        <v>0</v>
      </c>
      <c r="S25" s="200"/>
      <c r="T25" s="201"/>
      <c r="U25" s="208">
        <f t="shared" si="2"/>
        <v>0</v>
      </c>
      <c r="V25" s="209"/>
      <c r="W25" s="210"/>
      <c r="X25" s="211"/>
      <c r="Y25" s="211"/>
      <c r="Z25" s="132"/>
      <c r="AA25" s="192"/>
      <c r="AD25" s="13"/>
      <c r="AE25" s="13"/>
    </row>
    <row r="26" spans="2:47" ht="20.100000000000001" customHeight="1" x14ac:dyDescent="0.3">
      <c r="B26" s="185"/>
      <c r="C26" s="227"/>
      <c r="D26" s="233"/>
      <c r="E26" s="227"/>
      <c r="F26" s="223" t="s">
        <v>51</v>
      </c>
      <c r="G26" s="223"/>
      <c r="H26" s="222" t="s">
        <v>192</v>
      </c>
      <c r="I26" s="206"/>
      <c r="J26" s="206"/>
      <c r="K26" s="90" t="s">
        <v>50</v>
      </c>
      <c r="L26" s="207">
        <v>13</v>
      </c>
      <c r="M26" s="207"/>
      <c r="N26" s="207"/>
      <c r="O26" s="208">
        <v>2</v>
      </c>
      <c r="P26" s="209"/>
      <c r="Q26" s="210"/>
      <c r="R26" s="199">
        <f t="shared" si="0"/>
        <v>-2</v>
      </c>
      <c r="S26" s="200"/>
      <c r="T26" s="201"/>
      <c r="U26" s="208">
        <f t="shared" si="2"/>
        <v>0</v>
      </c>
      <c r="V26" s="209"/>
      <c r="W26" s="210"/>
      <c r="X26" s="211"/>
      <c r="Y26" s="211"/>
      <c r="Z26" s="132"/>
      <c r="AA26" s="192"/>
      <c r="AD26" s="13"/>
      <c r="AE26" s="13"/>
    </row>
    <row r="27" spans="2:47" ht="20.100000000000001" customHeight="1" x14ac:dyDescent="0.3">
      <c r="B27" s="228"/>
      <c r="C27" s="229"/>
      <c r="D27" s="234"/>
      <c r="E27" s="229"/>
      <c r="F27" s="223" t="s">
        <v>52</v>
      </c>
      <c r="G27" s="223"/>
      <c r="H27" s="222" t="s">
        <v>192</v>
      </c>
      <c r="I27" s="206"/>
      <c r="J27" s="206"/>
      <c r="K27" s="90" t="s">
        <v>50</v>
      </c>
      <c r="L27" s="207">
        <v>13</v>
      </c>
      <c r="M27" s="207"/>
      <c r="N27" s="207"/>
      <c r="O27" s="208">
        <v>0</v>
      </c>
      <c r="P27" s="209"/>
      <c r="Q27" s="210"/>
      <c r="R27" s="199">
        <f t="shared" si="0"/>
        <v>0</v>
      </c>
      <c r="S27" s="200"/>
      <c r="T27" s="201"/>
      <c r="U27" s="208">
        <f t="shared" si="2"/>
        <v>0</v>
      </c>
      <c r="V27" s="209"/>
      <c r="W27" s="210"/>
      <c r="X27" s="211"/>
      <c r="Y27" s="211"/>
      <c r="Z27" s="132"/>
      <c r="AA27" s="192"/>
      <c r="AD27" s="13"/>
      <c r="AE27" s="13"/>
      <c r="AU27" s="75"/>
    </row>
    <row r="28" spans="2:47" ht="20.100000000000001" customHeight="1" x14ac:dyDescent="0.3">
      <c r="B28" s="212" t="s">
        <v>53</v>
      </c>
      <c r="C28" s="213"/>
      <c r="D28" s="232" t="s">
        <v>54</v>
      </c>
      <c r="E28" s="213"/>
      <c r="F28" s="235" t="s">
        <v>39</v>
      </c>
      <c r="G28" s="235" t="s">
        <v>55</v>
      </c>
      <c r="H28" s="222" t="s">
        <v>49</v>
      </c>
      <c r="I28" s="206"/>
      <c r="J28" s="206"/>
      <c r="K28" s="90" t="s">
        <v>33</v>
      </c>
      <c r="L28" s="207">
        <v>53</v>
      </c>
      <c r="M28" s="207"/>
      <c r="N28" s="207"/>
      <c r="O28" s="208">
        <v>53</v>
      </c>
      <c r="P28" s="209"/>
      <c r="Q28" s="210"/>
      <c r="R28" s="199">
        <f t="shared" si="0"/>
        <v>-53</v>
      </c>
      <c r="S28" s="200"/>
      <c r="T28" s="201"/>
      <c r="U28" s="208">
        <f t="shared" si="2"/>
        <v>0</v>
      </c>
      <c r="V28" s="209"/>
      <c r="W28" s="210"/>
      <c r="X28" s="211">
        <f>U28/L28</f>
        <v>0</v>
      </c>
      <c r="Y28" s="211"/>
      <c r="Z28" s="132"/>
      <c r="AA28" s="192"/>
      <c r="AD28" s="13"/>
      <c r="AE28" s="13"/>
    </row>
    <row r="29" spans="2:47" ht="20.100000000000001" customHeight="1" x14ac:dyDescent="0.3">
      <c r="B29" s="185"/>
      <c r="C29" s="227"/>
      <c r="D29" s="233"/>
      <c r="E29" s="227"/>
      <c r="F29" s="237"/>
      <c r="G29" s="236"/>
      <c r="H29" s="222" t="s">
        <v>34</v>
      </c>
      <c r="I29" s="206"/>
      <c r="J29" s="206"/>
      <c r="K29" s="90" t="s">
        <v>33</v>
      </c>
      <c r="L29" s="207">
        <v>53</v>
      </c>
      <c r="M29" s="207"/>
      <c r="N29" s="207"/>
      <c r="O29" s="208">
        <v>0</v>
      </c>
      <c r="P29" s="209"/>
      <c r="Q29" s="210"/>
      <c r="R29" s="199">
        <f t="shared" si="0"/>
        <v>0</v>
      </c>
      <c r="S29" s="200"/>
      <c r="T29" s="201"/>
      <c r="U29" s="208">
        <f t="shared" si="2"/>
        <v>0</v>
      </c>
      <c r="V29" s="209"/>
      <c r="W29" s="210"/>
      <c r="X29" s="211">
        <f>U29/L29</f>
        <v>0</v>
      </c>
      <c r="Y29" s="211"/>
      <c r="Z29" s="132"/>
      <c r="AA29" s="192"/>
      <c r="AD29" s="13"/>
      <c r="AE29" s="13"/>
    </row>
    <row r="30" spans="2:47" ht="20.100000000000001" customHeight="1" x14ac:dyDescent="0.3">
      <c r="B30" s="185"/>
      <c r="C30" s="227"/>
      <c r="D30" s="233"/>
      <c r="E30" s="227"/>
      <c r="F30" s="237"/>
      <c r="G30" s="235" t="s">
        <v>56</v>
      </c>
      <c r="H30" s="222" t="s">
        <v>49</v>
      </c>
      <c r="I30" s="206"/>
      <c r="J30" s="206"/>
      <c r="K30" s="90" t="s">
        <v>33</v>
      </c>
      <c r="L30" s="207">
        <v>93.9</v>
      </c>
      <c r="M30" s="207"/>
      <c r="N30" s="207"/>
      <c r="O30" s="208">
        <v>93</v>
      </c>
      <c r="P30" s="209"/>
      <c r="Q30" s="210"/>
      <c r="R30" s="199">
        <f t="shared" si="0"/>
        <v>-93</v>
      </c>
      <c r="S30" s="200"/>
      <c r="T30" s="201"/>
      <c r="U30" s="208">
        <f t="shared" si="2"/>
        <v>0</v>
      </c>
      <c r="V30" s="209"/>
      <c r="W30" s="210"/>
      <c r="X30" s="211">
        <f>U30/L30</f>
        <v>0</v>
      </c>
      <c r="Y30" s="211"/>
      <c r="Z30" s="132"/>
      <c r="AA30" s="192"/>
      <c r="AD30" s="13"/>
      <c r="AE30" s="13"/>
    </row>
    <row r="31" spans="2:47" ht="20.100000000000001" customHeight="1" x14ac:dyDescent="0.3">
      <c r="B31" s="185"/>
      <c r="C31" s="227"/>
      <c r="D31" s="234"/>
      <c r="E31" s="229"/>
      <c r="F31" s="236"/>
      <c r="G31" s="236"/>
      <c r="H31" s="222" t="s">
        <v>34</v>
      </c>
      <c r="I31" s="206"/>
      <c r="J31" s="206"/>
      <c r="K31" s="90" t="s">
        <v>33</v>
      </c>
      <c r="L31" s="207">
        <v>93.9</v>
      </c>
      <c r="M31" s="207"/>
      <c r="N31" s="207"/>
      <c r="O31" s="208">
        <v>0</v>
      </c>
      <c r="P31" s="209"/>
      <c r="Q31" s="210"/>
      <c r="R31" s="199">
        <f t="shared" si="0"/>
        <v>0</v>
      </c>
      <c r="S31" s="200"/>
      <c r="T31" s="201"/>
      <c r="U31" s="208">
        <f t="shared" si="2"/>
        <v>0</v>
      </c>
      <c r="V31" s="209"/>
      <c r="W31" s="210"/>
      <c r="X31" s="211">
        <f>U31/L31</f>
        <v>0</v>
      </c>
      <c r="Y31" s="211"/>
      <c r="Z31" s="132"/>
      <c r="AA31" s="192"/>
      <c r="AD31" s="13"/>
      <c r="AE31" s="13"/>
    </row>
    <row r="32" spans="2:47" ht="20.100000000000001" customHeight="1" x14ac:dyDescent="0.3">
      <c r="B32" s="185"/>
      <c r="C32" s="227"/>
      <c r="D32" s="232" t="s">
        <v>57</v>
      </c>
      <c r="E32" s="213"/>
      <c r="F32" s="230" t="s">
        <v>58</v>
      </c>
      <c r="G32" s="231"/>
      <c r="H32" s="222" t="s">
        <v>193</v>
      </c>
      <c r="I32" s="206"/>
      <c r="J32" s="206"/>
      <c r="K32" s="90" t="s">
        <v>33</v>
      </c>
      <c r="L32" s="207">
        <v>34</v>
      </c>
      <c r="M32" s="207"/>
      <c r="N32" s="207"/>
      <c r="O32" s="208">
        <v>2.6</v>
      </c>
      <c r="P32" s="209"/>
      <c r="Q32" s="210"/>
      <c r="R32" s="199">
        <f t="shared" si="0"/>
        <v>-2.6</v>
      </c>
      <c r="S32" s="200"/>
      <c r="T32" s="201"/>
      <c r="U32" s="208">
        <f t="shared" si="2"/>
        <v>0</v>
      </c>
      <c r="V32" s="209"/>
      <c r="W32" s="210"/>
      <c r="X32" s="211"/>
      <c r="Y32" s="211"/>
      <c r="Z32" s="132"/>
      <c r="AA32" s="192"/>
      <c r="AD32" s="13"/>
      <c r="AE32" s="13"/>
      <c r="AO32" s="12"/>
      <c r="AP32" s="12"/>
    </row>
    <row r="33" spans="2:44" ht="20.100000000000001" customHeight="1" x14ac:dyDescent="0.3">
      <c r="B33" s="228"/>
      <c r="C33" s="229"/>
      <c r="D33" s="233"/>
      <c r="E33" s="227"/>
      <c r="F33" s="230" t="s">
        <v>59</v>
      </c>
      <c r="G33" s="231"/>
      <c r="H33" s="222" t="s">
        <v>49</v>
      </c>
      <c r="I33" s="206"/>
      <c r="J33" s="206"/>
      <c r="K33" s="90" t="s">
        <v>33</v>
      </c>
      <c r="L33" s="207">
        <v>39</v>
      </c>
      <c r="M33" s="207"/>
      <c r="N33" s="207"/>
      <c r="O33" s="208">
        <v>38</v>
      </c>
      <c r="P33" s="209"/>
      <c r="Q33" s="210"/>
      <c r="R33" s="199">
        <f t="shared" si="0"/>
        <v>-38</v>
      </c>
      <c r="S33" s="200"/>
      <c r="T33" s="201"/>
      <c r="U33" s="208">
        <f t="shared" si="2"/>
        <v>0</v>
      </c>
      <c r="V33" s="209"/>
      <c r="W33" s="210"/>
      <c r="X33" s="211"/>
      <c r="Y33" s="211"/>
      <c r="Z33" s="132"/>
      <c r="AA33" s="192"/>
      <c r="AD33" s="13"/>
      <c r="AE33" s="13"/>
      <c r="AO33" s="12"/>
      <c r="AP33" s="12"/>
    </row>
    <row r="34" spans="2:44" ht="20.100000000000001" customHeight="1" x14ac:dyDescent="0.3">
      <c r="B34" s="225" t="s">
        <v>60</v>
      </c>
      <c r="C34" s="226"/>
      <c r="D34" s="226"/>
      <c r="E34" s="226"/>
      <c r="F34" s="226"/>
      <c r="G34" s="226"/>
      <c r="H34" s="222" t="s">
        <v>49</v>
      </c>
      <c r="I34" s="206"/>
      <c r="J34" s="206"/>
      <c r="K34" s="90" t="s">
        <v>33</v>
      </c>
      <c r="L34" s="207">
        <v>757</v>
      </c>
      <c r="M34" s="207"/>
      <c r="N34" s="207"/>
      <c r="O34" s="208">
        <v>757</v>
      </c>
      <c r="P34" s="209"/>
      <c r="Q34" s="210"/>
      <c r="R34" s="199">
        <f t="shared" si="0"/>
        <v>0</v>
      </c>
      <c r="S34" s="200"/>
      <c r="T34" s="201"/>
      <c r="U34" s="208">
        <v>757</v>
      </c>
      <c r="V34" s="209"/>
      <c r="W34" s="210"/>
      <c r="X34" s="211">
        <f t="shared" ref="X34:X45" si="3">U34/L34</f>
        <v>1</v>
      </c>
      <c r="Y34" s="211"/>
      <c r="Z34" s="132"/>
      <c r="AA34" s="192"/>
      <c r="AD34" s="13"/>
      <c r="AE34" s="13"/>
      <c r="AO34" s="12"/>
      <c r="AP34" s="12"/>
    </row>
    <row r="35" spans="2:44" ht="20.100000000000001" customHeight="1" x14ac:dyDescent="0.3">
      <c r="B35" s="225"/>
      <c r="C35" s="226"/>
      <c r="D35" s="226"/>
      <c r="E35" s="226"/>
      <c r="F35" s="226"/>
      <c r="G35" s="226"/>
      <c r="H35" s="222" t="s">
        <v>34</v>
      </c>
      <c r="I35" s="206"/>
      <c r="J35" s="206"/>
      <c r="K35" s="90" t="s">
        <v>33</v>
      </c>
      <c r="L35" s="207">
        <v>757</v>
      </c>
      <c r="M35" s="207"/>
      <c r="N35" s="207"/>
      <c r="O35" s="208">
        <v>710</v>
      </c>
      <c r="P35" s="209"/>
      <c r="Q35" s="210"/>
      <c r="R35" s="199">
        <f t="shared" si="0"/>
        <v>-710</v>
      </c>
      <c r="S35" s="200"/>
      <c r="T35" s="201"/>
      <c r="U35" s="208">
        <f t="shared" ref="U35:U45" si="4">+AE35</f>
        <v>0</v>
      </c>
      <c r="V35" s="209"/>
      <c r="W35" s="210"/>
      <c r="X35" s="211">
        <f t="shared" si="3"/>
        <v>0</v>
      </c>
      <c r="Y35" s="211"/>
      <c r="Z35" s="132"/>
      <c r="AA35" s="192"/>
      <c r="AD35" s="13"/>
      <c r="AE35" s="89"/>
      <c r="AO35" s="12"/>
      <c r="AP35" s="12"/>
    </row>
    <row r="36" spans="2:44" ht="20.100000000000001" customHeight="1" x14ac:dyDescent="0.3">
      <c r="B36" s="212" t="s">
        <v>61</v>
      </c>
      <c r="C36" s="213"/>
      <c r="D36" s="216" t="s">
        <v>36</v>
      </c>
      <c r="E36" s="217"/>
      <c r="F36" s="217"/>
      <c r="G36" s="218"/>
      <c r="H36" s="222" t="s">
        <v>34</v>
      </c>
      <c r="I36" s="206"/>
      <c r="J36" s="206"/>
      <c r="K36" s="90" t="s">
        <v>33</v>
      </c>
      <c r="L36" s="207">
        <v>133</v>
      </c>
      <c r="M36" s="207"/>
      <c r="N36" s="207"/>
      <c r="O36" s="208">
        <v>133</v>
      </c>
      <c r="P36" s="209"/>
      <c r="Q36" s="210"/>
      <c r="R36" s="199">
        <f t="shared" si="0"/>
        <v>-133</v>
      </c>
      <c r="S36" s="200"/>
      <c r="T36" s="201"/>
      <c r="U36" s="208">
        <f t="shared" si="4"/>
        <v>0</v>
      </c>
      <c r="V36" s="209"/>
      <c r="W36" s="210"/>
      <c r="X36" s="211">
        <f t="shared" si="3"/>
        <v>0</v>
      </c>
      <c r="Y36" s="211"/>
      <c r="Z36" s="132"/>
      <c r="AA36" s="192"/>
      <c r="AD36" s="13"/>
      <c r="AE36" s="13"/>
      <c r="AO36" s="12"/>
      <c r="AP36" s="12"/>
    </row>
    <row r="37" spans="2:44" ht="20.100000000000001" customHeight="1" x14ac:dyDescent="0.3">
      <c r="B37" s="185"/>
      <c r="C37" s="214"/>
      <c r="D37" s="219"/>
      <c r="E37" s="220"/>
      <c r="F37" s="220"/>
      <c r="G37" s="221"/>
      <c r="H37" s="222" t="s">
        <v>194</v>
      </c>
      <c r="I37" s="206"/>
      <c r="J37" s="206"/>
      <c r="K37" s="90" t="s">
        <v>33</v>
      </c>
      <c r="L37" s="207">
        <v>133</v>
      </c>
      <c r="M37" s="207"/>
      <c r="N37" s="207"/>
      <c r="O37" s="208">
        <v>70</v>
      </c>
      <c r="P37" s="209"/>
      <c r="Q37" s="210"/>
      <c r="R37" s="199">
        <f t="shared" si="0"/>
        <v>-70</v>
      </c>
      <c r="S37" s="200"/>
      <c r="T37" s="201"/>
      <c r="U37" s="208">
        <f t="shared" si="4"/>
        <v>0</v>
      </c>
      <c r="V37" s="209"/>
      <c r="W37" s="210"/>
      <c r="X37" s="211">
        <f t="shared" si="3"/>
        <v>0</v>
      </c>
      <c r="Y37" s="211"/>
      <c r="Z37" s="132"/>
      <c r="AA37" s="192"/>
      <c r="AD37" s="13"/>
      <c r="AE37" s="13"/>
      <c r="AO37" s="12"/>
      <c r="AP37" s="12"/>
    </row>
    <row r="38" spans="2:44" ht="20.100000000000001" customHeight="1" x14ac:dyDescent="0.3">
      <c r="B38" s="185"/>
      <c r="C38" s="214"/>
      <c r="D38" s="223" t="s">
        <v>52</v>
      </c>
      <c r="E38" s="223"/>
      <c r="F38" s="223" t="s">
        <v>38</v>
      </c>
      <c r="G38" s="223"/>
      <c r="H38" s="205" t="s">
        <v>34</v>
      </c>
      <c r="I38" s="206"/>
      <c r="J38" s="206"/>
      <c r="K38" s="90" t="s">
        <v>33</v>
      </c>
      <c r="L38" s="207"/>
      <c r="M38" s="207"/>
      <c r="N38" s="207"/>
      <c r="O38" s="208">
        <v>0</v>
      </c>
      <c r="P38" s="209"/>
      <c r="Q38" s="210"/>
      <c r="R38" s="199">
        <f t="shared" si="0"/>
        <v>0</v>
      </c>
      <c r="S38" s="200"/>
      <c r="T38" s="201"/>
      <c r="U38" s="208">
        <f t="shared" si="4"/>
        <v>0</v>
      </c>
      <c r="V38" s="209"/>
      <c r="W38" s="210"/>
      <c r="X38" s="211" t="e">
        <f t="shared" si="3"/>
        <v>#DIV/0!</v>
      </c>
      <c r="Y38" s="211"/>
      <c r="Z38" s="132"/>
      <c r="AA38" s="192"/>
      <c r="AD38" s="13"/>
      <c r="AE38" s="13"/>
      <c r="AO38" s="12"/>
      <c r="AP38" s="12"/>
    </row>
    <row r="39" spans="2:44" ht="20.100000000000001" customHeight="1" x14ac:dyDescent="0.3">
      <c r="B39" s="185"/>
      <c r="C39" s="214"/>
      <c r="D39" s="223"/>
      <c r="E39" s="223"/>
      <c r="F39" s="223" t="s">
        <v>39</v>
      </c>
      <c r="G39" s="93" t="s">
        <v>62</v>
      </c>
      <c r="H39" s="205" t="s">
        <v>34</v>
      </c>
      <c r="I39" s="206"/>
      <c r="J39" s="206"/>
      <c r="K39" s="90" t="s">
        <v>33</v>
      </c>
      <c r="L39" s="207">
        <v>36.700000000000003</v>
      </c>
      <c r="M39" s="207"/>
      <c r="N39" s="207"/>
      <c r="O39" s="208">
        <v>34.700000000000003</v>
      </c>
      <c r="P39" s="209"/>
      <c r="Q39" s="210"/>
      <c r="R39" s="199">
        <f t="shared" si="0"/>
        <v>-34.700000000000003</v>
      </c>
      <c r="S39" s="200"/>
      <c r="T39" s="201"/>
      <c r="U39" s="208">
        <f t="shared" si="4"/>
        <v>0</v>
      </c>
      <c r="V39" s="209"/>
      <c r="W39" s="210"/>
      <c r="X39" s="211">
        <f t="shared" si="3"/>
        <v>0</v>
      </c>
      <c r="Y39" s="211"/>
      <c r="Z39" s="132"/>
      <c r="AA39" s="192"/>
      <c r="AD39" s="13"/>
      <c r="AE39" s="13"/>
      <c r="AO39" s="12"/>
      <c r="AP39" s="12"/>
    </row>
    <row r="40" spans="2:44" ht="20.100000000000001" customHeight="1" x14ac:dyDescent="0.3">
      <c r="B40" s="185"/>
      <c r="C40" s="214"/>
      <c r="D40" s="223"/>
      <c r="E40" s="223"/>
      <c r="F40" s="223"/>
      <c r="G40" s="93" t="s">
        <v>43</v>
      </c>
      <c r="H40" s="205" t="s">
        <v>34</v>
      </c>
      <c r="I40" s="206"/>
      <c r="J40" s="206"/>
      <c r="K40" s="90" t="s">
        <v>33</v>
      </c>
      <c r="L40" s="207"/>
      <c r="M40" s="207"/>
      <c r="N40" s="207"/>
      <c r="O40" s="208">
        <v>0</v>
      </c>
      <c r="P40" s="209"/>
      <c r="Q40" s="210"/>
      <c r="R40" s="199">
        <f t="shared" si="0"/>
        <v>0</v>
      </c>
      <c r="S40" s="200"/>
      <c r="T40" s="201"/>
      <c r="U40" s="208">
        <f t="shared" si="4"/>
        <v>0</v>
      </c>
      <c r="V40" s="209"/>
      <c r="W40" s="210"/>
      <c r="X40" s="211" t="e">
        <f t="shared" si="3"/>
        <v>#DIV/0!</v>
      </c>
      <c r="Y40" s="211"/>
      <c r="Z40" s="132"/>
      <c r="AA40" s="192"/>
      <c r="AD40" s="13"/>
      <c r="AE40" s="13"/>
      <c r="AO40" s="12"/>
      <c r="AP40" s="12"/>
    </row>
    <row r="41" spans="2:44" ht="20.100000000000001" customHeight="1" x14ac:dyDescent="0.3">
      <c r="B41" s="185"/>
      <c r="C41" s="214"/>
      <c r="D41" s="223"/>
      <c r="E41" s="223"/>
      <c r="F41" s="223"/>
      <c r="G41" s="93" t="s">
        <v>63</v>
      </c>
      <c r="H41" s="205" t="s">
        <v>34</v>
      </c>
      <c r="I41" s="206"/>
      <c r="J41" s="206"/>
      <c r="K41" s="90" t="s">
        <v>33</v>
      </c>
      <c r="L41" s="207"/>
      <c r="M41" s="207"/>
      <c r="N41" s="207"/>
      <c r="O41" s="208">
        <v>0</v>
      </c>
      <c r="P41" s="209"/>
      <c r="Q41" s="210"/>
      <c r="R41" s="199">
        <f t="shared" si="0"/>
        <v>0</v>
      </c>
      <c r="S41" s="200"/>
      <c r="T41" s="201"/>
      <c r="U41" s="208">
        <f t="shared" si="4"/>
        <v>0</v>
      </c>
      <c r="V41" s="209"/>
      <c r="W41" s="210"/>
      <c r="X41" s="211" t="e">
        <f t="shared" si="3"/>
        <v>#DIV/0!</v>
      </c>
      <c r="Y41" s="211"/>
      <c r="Z41" s="132"/>
      <c r="AA41" s="192"/>
      <c r="AD41" s="13"/>
      <c r="AE41" s="13"/>
      <c r="AO41" s="12"/>
      <c r="AP41" s="12"/>
    </row>
    <row r="42" spans="2:44" ht="20.100000000000001" customHeight="1" x14ac:dyDescent="0.3">
      <c r="B42" s="185"/>
      <c r="C42" s="214"/>
      <c r="D42" s="223" t="s">
        <v>51</v>
      </c>
      <c r="E42" s="223"/>
      <c r="F42" s="223" t="s">
        <v>38</v>
      </c>
      <c r="G42" s="223"/>
      <c r="H42" s="205" t="s">
        <v>34</v>
      </c>
      <c r="I42" s="206"/>
      <c r="J42" s="206"/>
      <c r="K42" s="90" t="s">
        <v>33</v>
      </c>
      <c r="L42" s="207"/>
      <c r="M42" s="207"/>
      <c r="N42" s="207"/>
      <c r="O42" s="208">
        <v>0</v>
      </c>
      <c r="P42" s="209"/>
      <c r="Q42" s="210"/>
      <c r="R42" s="199">
        <f t="shared" si="0"/>
        <v>0</v>
      </c>
      <c r="S42" s="200"/>
      <c r="T42" s="201"/>
      <c r="U42" s="208">
        <f t="shared" si="4"/>
        <v>0</v>
      </c>
      <c r="V42" s="209"/>
      <c r="W42" s="210"/>
      <c r="X42" s="211" t="e">
        <f t="shared" si="3"/>
        <v>#DIV/0!</v>
      </c>
      <c r="Y42" s="211"/>
      <c r="Z42" s="132"/>
      <c r="AA42" s="192"/>
      <c r="AD42" s="13"/>
      <c r="AE42" s="13"/>
      <c r="AO42" s="12"/>
      <c r="AP42" s="12"/>
    </row>
    <row r="43" spans="2:44" ht="20.100000000000001" customHeight="1" x14ac:dyDescent="0.3">
      <c r="B43" s="185"/>
      <c r="C43" s="214"/>
      <c r="D43" s="223"/>
      <c r="E43" s="223"/>
      <c r="F43" s="223" t="s">
        <v>39</v>
      </c>
      <c r="G43" s="93" t="s">
        <v>62</v>
      </c>
      <c r="H43" s="205" t="s">
        <v>34</v>
      </c>
      <c r="I43" s="206"/>
      <c r="J43" s="206"/>
      <c r="K43" s="90" t="s">
        <v>33</v>
      </c>
      <c r="L43" s="207">
        <v>34.4</v>
      </c>
      <c r="M43" s="207"/>
      <c r="N43" s="207"/>
      <c r="O43" s="208">
        <v>34.4</v>
      </c>
      <c r="P43" s="209"/>
      <c r="Q43" s="210"/>
      <c r="R43" s="199">
        <f t="shared" si="0"/>
        <v>-34.4</v>
      </c>
      <c r="S43" s="200"/>
      <c r="T43" s="201"/>
      <c r="U43" s="208">
        <f t="shared" si="4"/>
        <v>0</v>
      </c>
      <c r="V43" s="209"/>
      <c r="W43" s="210"/>
      <c r="X43" s="211">
        <f t="shared" si="3"/>
        <v>0</v>
      </c>
      <c r="Y43" s="211"/>
      <c r="Z43" s="132"/>
      <c r="AA43" s="192"/>
      <c r="AD43" s="13"/>
      <c r="AE43" s="13"/>
      <c r="AO43" s="12"/>
      <c r="AP43" s="12"/>
    </row>
    <row r="44" spans="2:44" ht="20.100000000000001" customHeight="1" x14ac:dyDescent="0.3">
      <c r="B44" s="185"/>
      <c r="C44" s="214"/>
      <c r="D44" s="223"/>
      <c r="E44" s="223"/>
      <c r="F44" s="223"/>
      <c r="G44" s="93" t="s">
        <v>43</v>
      </c>
      <c r="H44" s="205" t="s">
        <v>34</v>
      </c>
      <c r="I44" s="206"/>
      <c r="J44" s="206"/>
      <c r="K44" s="90" t="s">
        <v>33</v>
      </c>
      <c r="L44" s="207"/>
      <c r="M44" s="207"/>
      <c r="N44" s="207"/>
      <c r="O44" s="208">
        <v>0</v>
      </c>
      <c r="P44" s="209"/>
      <c r="Q44" s="210"/>
      <c r="R44" s="199">
        <f t="shared" si="0"/>
        <v>0</v>
      </c>
      <c r="S44" s="200"/>
      <c r="T44" s="201"/>
      <c r="U44" s="208">
        <f t="shared" si="4"/>
        <v>0</v>
      </c>
      <c r="V44" s="209"/>
      <c r="W44" s="210"/>
      <c r="X44" s="211" t="e">
        <f t="shared" si="3"/>
        <v>#DIV/0!</v>
      </c>
      <c r="Y44" s="211"/>
      <c r="Z44" s="132"/>
      <c r="AA44" s="192"/>
      <c r="AD44" s="13"/>
      <c r="AE44" s="13"/>
      <c r="AO44" s="12"/>
      <c r="AP44" s="12"/>
    </row>
    <row r="45" spans="2:44" ht="20.100000000000001" customHeight="1" x14ac:dyDescent="0.3">
      <c r="B45" s="187"/>
      <c r="C45" s="215"/>
      <c r="D45" s="224"/>
      <c r="E45" s="224"/>
      <c r="F45" s="224"/>
      <c r="G45" s="94" t="s">
        <v>46</v>
      </c>
      <c r="H45" s="193" t="s">
        <v>34</v>
      </c>
      <c r="I45" s="194"/>
      <c r="J45" s="194"/>
      <c r="K45" s="91" t="s">
        <v>33</v>
      </c>
      <c r="L45" s="195">
        <v>46.8</v>
      </c>
      <c r="M45" s="195"/>
      <c r="N45" s="195"/>
      <c r="O45" s="196">
        <v>46.8</v>
      </c>
      <c r="P45" s="197"/>
      <c r="Q45" s="198"/>
      <c r="R45" s="199">
        <f t="shared" si="0"/>
        <v>-46.8</v>
      </c>
      <c r="S45" s="200"/>
      <c r="T45" s="201"/>
      <c r="U45" s="196">
        <f t="shared" si="4"/>
        <v>0</v>
      </c>
      <c r="V45" s="197"/>
      <c r="W45" s="198"/>
      <c r="X45" s="202">
        <f t="shared" si="3"/>
        <v>0</v>
      </c>
      <c r="Y45" s="202"/>
      <c r="Z45" s="203"/>
      <c r="AA45" s="204"/>
      <c r="AD45" s="13"/>
      <c r="AE45" s="13"/>
      <c r="AO45" s="12"/>
      <c r="AP45" s="12"/>
    </row>
    <row r="46" spans="2:44" ht="20.100000000000001" customHeight="1" x14ac:dyDescent="0.3">
      <c r="B46" s="83" t="s">
        <v>64</v>
      </c>
      <c r="AC46" s="80" t="s">
        <v>2</v>
      </c>
      <c r="AD46" s="1" t="s">
        <v>195</v>
      </c>
      <c r="AL46" s="12"/>
      <c r="AM46" s="12"/>
      <c r="AN46" s="12"/>
      <c r="AQ46" s="12"/>
      <c r="AR46" s="12"/>
    </row>
    <row r="47" spans="2:44" ht="34.5" customHeight="1" x14ac:dyDescent="0.3">
      <c r="B47" s="189" t="s">
        <v>65</v>
      </c>
      <c r="C47" s="189"/>
      <c r="D47" s="189"/>
      <c r="E47" s="189"/>
      <c r="F47" s="189"/>
      <c r="G47" s="189"/>
      <c r="H47" s="190" t="s">
        <v>66</v>
      </c>
      <c r="I47" s="190"/>
      <c r="J47" s="190"/>
      <c r="K47" s="190"/>
      <c r="L47" s="190"/>
      <c r="M47" s="190"/>
      <c r="N47" s="190"/>
      <c r="O47" s="190"/>
      <c r="P47" s="190"/>
      <c r="Q47" s="190"/>
      <c r="R47" s="191" t="s">
        <v>228</v>
      </c>
      <c r="S47" s="190"/>
      <c r="T47" s="190"/>
      <c r="U47" s="190"/>
      <c r="V47" s="190"/>
      <c r="W47" s="190"/>
      <c r="X47" s="190"/>
      <c r="Y47" s="190"/>
      <c r="Z47" s="190"/>
      <c r="AA47" s="190"/>
      <c r="AC47" s="80"/>
      <c r="AD47" s="88"/>
      <c r="AE47" s="88"/>
      <c r="AL47" s="12"/>
      <c r="AM47" s="12"/>
      <c r="AN47" s="12"/>
      <c r="AQ47" s="12"/>
      <c r="AR47" s="12"/>
    </row>
    <row r="48" spans="2:44" ht="69.75" customHeight="1" x14ac:dyDescent="0.3">
      <c r="B48" s="182" t="s">
        <v>67</v>
      </c>
      <c r="C48" s="182"/>
      <c r="D48" s="182"/>
      <c r="E48" s="182"/>
      <c r="F48" s="182"/>
      <c r="G48" s="182"/>
      <c r="H48" s="173">
        <f t="shared" ref="H48:H61" si="5">+AE48</f>
        <v>0</v>
      </c>
      <c r="I48" s="174"/>
      <c r="J48" s="174"/>
      <c r="K48" s="174"/>
      <c r="L48" s="174"/>
      <c r="M48" s="174"/>
      <c r="N48" s="174"/>
      <c r="O48" s="174"/>
      <c r="P48" s="174"/>
      <c r="Q48" s="175"/>
      <c r="R48" s="176"/>
      <c r="S48" s="177"/>
      <c r="T48" s="177"/>
      <c r="U48" s="177"/>
      <c r="V48" s="177"/>
      <c r="W48" s="177"/>
      <c r="X48" s="177"/>
      <c r="Y48" s="177"/>
      <c r="Z48" s="177"/>
      <c r="AA48" s="178"/>
      <c r="AD48" s="13"/>
      <c r="AE48" s="13"/>
      <c r="AL48" s="12"/>
      <c r="AM48" s="12"/>
      <c r="AN48" s="12"/>
      <c r="AQ48" s="12"/>
      <c r="AR48" s="12"/>
    </row>
    <row r="49" spans="2:90" ht="96.75" customHeight="1" x14ac:dyDescent="0.3">
      <c r="B49" s="179" t="s">
        <v>35</v>
      </c>
      <c r="C49" s="179"/>
      <c r="D49" s="179" t="s">
        <v>36</v>
      </c>
      <c r="E49" s="179"/>
      <c r="F49" s="179"/>
      <c r="G49" s="179"/>
      <c r="H49" s="173">
        <f t="shared" si="5"/>
        <v>0</v>
      </c>
      <c r="I49" s="174"/>
      <c r="J49" s="174"/>
      <c r="K49" s="174"/>
      <c r="L49" s="174"/>
      <c r="M49" s="174"/>
      <c r="N49" s="174"/>
      <c r="O49" s="174"/>
      <c r="P49" s="174"/>
      <c r="Q49" s="175"/>
      <c r="R49" s="176"/>
      <c r="S49" s="177"/>
      <c r="T49" s="177"/>
      <c r="U49" s="177"/>
      <c r="V49" s="177"/>
      <c r="W49" s="177"/>
      <c r="X49" s="177"/>
      <c r="Y49" s="177"/>
      <c r="Z49" s="177"/>
      <c r="AA49" s="178"/>
      <c r="AD49" s="13"/>
      <c r="AE49" s="13"/>
      <c r="AL49" s="12"/>
      <c r="AM49" s="12"/>
      <c r="AN49" s="12"/>
      <c r="AQ49" s="12"/>
      <c r="AR49" s="12"/>
    </row>
    <row r="50" spans="2:90" ht="50.25" customHeight="1" x14ac:dyDescent="0.3">
      <c r="B50" s="179"/>
      <c r="C50" s="179"/>
      <c r="D50" s="183" t="s">
        <v>37</v>
      </c>
      <c r="E50" s="184"/>
      <c r="F50" s="170" t="s">
        <v>40</v>
      </c>
      <c r="G50" s="172"/>
      <c r="H50" s="173">
        <f t="shared" si="5"/>
        <v>0</v>
      </c>
      <c r="I50" s="174"/>
      <c r="J50" s="174"/>
      <c r="K50" s="174"/>
      <c r="L50" s="174"/>
      <c r="M50" s="174"/>
      <c r="N50" s="174"/>
      <c r="O50" s="174"/>
      <c r="P50" s="174"/>
      <c r="Q50" s="175"/>
      <c r="R50" s="176"/>
      <c r="S50" s="177"/>
      <c r="T50" s="177"/>
      <c r="U50" s="177"/>
      <c r="V50" s="177"/>
      <c r="W50" s="177"/>
      <c r="X50" s="177"/>
      <c r="Y50" s="177"/>
      <c r="Z50" s="177"/>
      <c r="AA50" s="178"/>
      <c r="AD50" s="13"/>
      <c r="AE50" s="13"/>
      <c r="AL50" s="12"/>
      <c r="AM50" s="12"/>
      <c r="AN50" s="12"/>
      <c r="AQ50" s="12"/>
      <c r="AR50" s="12"/>
    </row>
    <row r="51" spans="2:90" ht="73.5" customHeight="1" x14ac:dyDescent="0.3">
      <c r="B51" s="179"/>
      <c r="C51" s="179"/>
      <c r="D51" s="185"/>
      <c r="E51" s="186"/>
      <c r="F51" s="170" t="s">
        <v>43</v>
      </c>
      <c r="G51" s="172"/>
      <c r="H51" s="173">
        <f t="shared" si="5"/>
        <v>0</v>
      </c>
      <c r="I51" s="174"/>
      <c r="J51" s="174"/>
      <c r="K51" s="174"/>
      <c r="L51" s="174"/>
      <c r="M51" s="174"/>
      <c r="N51" s="174"/>
      <c r="O51" s="174"/>
      <c r="P51" s="174"/>
      <c r="Q51" s="175"/>
      <c r="R51" s="176"/>
      <c r="S51" s="177"/>
      <c r="T51" s="177"/>
      <c r="U51" s="177"/>
      <c r="V51" s="177"/>
      <c r="W51" s="177"/>
      <c r="X51" s="177"/>
      <c r="Y51" s="177"/>
      <c r="Z51" s="177"/>
      <c r="AA51" s="178"/>
      <c r="AD51" s="13"/>
      <c r="AE51" s="13"/>
      <c r="AL51" s="12"/>
      <c r="AM51" s="12"/>
      <c r="AN51" s="12"/>
      <c r="AQ51" s="12"/>
      <c r="AR51" s="12"/>
    </row>
    <row r="52" spans="2:90" ht="50.25" customHeight="1" x14ac:dyDescent="0.3">
      <c r="B52" s="179"/>
      <c r="C52" s="179"/>
      <c r="D52" s="185"/>
      <c r="E52" s="186"/>
      <c r="F52" s="170" t="s">
        <v>44</v>
      </c>
      <c r="G52" s="172"/>
      <c r="H52" s="173">
        <f t="shared" si="5"/>
        <v>0</v>
      </c>
      <c r="I52" s="174"/>
      <c r="J52" s="174"/>
      <c r="K52" s="174"/>
      <c r="L52" s="174"/>
      <c r="M52" s="174"/>
      <c r="N52" s="174"/>
      <c r="O52" s="174"/>
      <c r="P52" s="174"/>
      <c r="Q52" s="175"/>
      <c r="R52" s="176"/>
      <c r="S52" s="177"/>
      <c r="T52" s="177"/>
      <c r="U52" s="177"/>
      <c r="V52" s="177"/>
      <c r="W52" s="177"/>
      <c r="X52" s="177"/>
      <c r="Y52" s="177"/>
      <c r="Z52" s="177"/>
      <c r="AA52" s="178"/>
      <c r="AD52" s="13"/>
      <c r="AE52" s="13"/>
      <c r="AL52" s="12"/>
      <c r="AM52" s="12"/>
      <c r="AN52" s="12"/>
      <c r="AQ52" s="12"/>
      <c r="AR52" s="12"/>
    </row>
    <row r="53" spans="2:90" ht="50.25" customHeight="1" x14ac:dyDescent="0.3">
      <c r="B53" s="179"/>
      <c r="C53" s="179"/>
      <c r="D53" s="187"/>
      <c r="E53" s="188"/>
      <c r="F53" s="170" t="s">
        <v>63</v>
      </c>
      <c r="G53" s="172"/>
      <c r="H53" s="173">
        <f t="shared" si="5"/>
        <v>0</v>
      </c>
      <c r="I53" s="174"/>
      <c r="J53" s="174"/>
      <c r="K53" s="174"/>
      <c r="L53" s="174"/>
      <c r="M53" s="174"/>
      <c r="N53" s="174"/>
      <c r="O53" s="174"/>
      <c r="P53" s="174"/>
      <c r="Q53" s="175"/>
      <c r="R53" s="176"/>
      <c r="S53" s="177"/>
      <c r="T53" s="177"/>
      <c r="U53" s="177"/>
      <c r="V53" s="177"/>
      <c r="W53" s="177"/>
      <c r="X53" s="177"/>
      <c r="Y53" s="177"/>
      <c r="Z53" s="177"/>
      <c r="AA53" s="178"/>
      <c r="AD53" s="13"/>
      <c r="AE53" s="13"/>
      <c r="AL53" s="12"/>
      <c r="AM53" s="12"/>
      <c r="AN53" s="12"/>
      <c r="AQ53" s="12"/>
      <c r="AR53" s="12"/>
    </row>
    <row r="54" spans="2:90" ht="50.25" customHeight="1" x14ac:dyDescent="0.3">
      <c r="B54" s="179"/>
      <c r="C54" s="179"/>
      <c r="D54" s="179" t="s">
        <v>68</v>
      </c>
      <c r="E54" s="179"/>
      <c r="F54" s="179"/>
      <c r="G54" s="179"/>
      <c r="H54" s="173">
        <f t="shared" si="5"/>
        <v>0</v>
      </c>
      <c r="I54" s="174"/>
      <c r="J54" s="174"/>
      <c r="K54" s="174"/>
      <c r="L54" s="174"/>
      <c r="M54" s="174"/>
      <c r="N54" s="174"/>
      <c r="O54" s="174"/>
      <c r="P54" s="174"/>
      <c r="Q54" s="175"/>
      <c r="R54" s="176"/>
      <c r="S54" s="177"/>
      <c r="T54" s="177"/>
      <c r="U54" s="177"/>
      <c r="V54" s="177"/>
      <c r="W54" s="177"/>
      <c r="X54" s="177"/>
      <c r="Y54" s="177"/>
      <c r="Z54" s="177"/>
      <c r="AA54" s="178"/>
      <c r="AD54" s="13"/>
      <c r="AE54" s="13"/>
      <c r="AL54" s="12"/>
      <c r="AM54" s="12"/>
      <c r="AN54" s="12"/>
      <c r="AQ54" s="12"/>
      <c r="AR54" s="12"/>
    </row>
    <row r="55" spans="2:90" ht="50.25" customHeight="1" x14ac:dyDescent="0.3">
      <c r="B55" s="179"/>
      <c r="C55" s="179"/>
      <c r="D55" s="180" t="s">
        <v>47</v>
      </c>
      <c r="E55" s="180"/>
      <c r="F55" s="180"/>
      <c r="G55" s="180"/>
      <c r="H55" s="173">
        <f t="shared" si="5"/>
        <v>0</v>
      </c>
      <c r="I55" s="174"/>
      <c r="J55" s="174"/>
      <c r="K55" s="174"/>
      <c r="L55" s="174"/>
      <c r="M55" s="174"/>
      <c r="N55" s="174"/>
      <c r="O55" s="174"/>
      <c r="P55" s="174"/>
      <c r="Q55" s="175"/>
      <c r="R55" s="176"/>
      <c r="S55" s="177"/>
      <c r="T55" s="177"/>
      <c r="U55" s="177"/>
      <c r="V55" s="177"/>
      <c r="W55" s="177"/>
      <c r="X55" s="177"/>
      <c r="Y55" s="177"/>
      <c r="Z55" s="177"/>
      <c r="AA55" s="178"/>
      <c r="AD55" s="13"/>
      <c r="AE55" s="13"/>
      <c r="AL55" s="12"/>
      <c r="AM55" s="12"/>
      <c r="AN55" s="12"/>
      <c r="AQ55" s="12"/>
      <c r="AR55" s="12"/>
    </row>
    <row r="56" spans="2:90" ht="50.25" customHeight="1" x14ac:dyDescent="0.3">
      <c r="B56" s="166" t="s">
        <v>69</v>
      </c>
      <c r="C56" s="167"/>
      <c r="D56" s="170" t="s">
        <v>54</v>
      </c>
      <c r="E56" s="171"/>
      <c r="F56" s="171"/>
      <c r="G56" s="172"/>
      <c r="H56" s="173">
        <f t="shared" si="5"/>
        <v>0</v>
      </c>
      <c r="I56" s="174"/>
      <c r="J56" s="174"/>
      <c r="K56" s="174"/>
      <c r="L56" s="174"/>
      <c r="M56" s="174"/>
      <c r="N56" s="174"/>
      <c r="O56" s="174"/>
      <c r="P56" s="174"/>
      <c r="Q56" s="175"/>
      <c r="R56" s="176"/>
      <c r="S56" s="177"/>
      <c r="T56" s="177"/>
      <c r="U56" s="177"/>
      <c r="V56" s="177"/>
      <c r="W56" s="177"/>
      <c r="X56" s="177"/>
      <c r="Y56" s="177"/>
      <c r="Z56" s="177"/>
      <c r="AA56" s="178"/>
      <c r="AD56" s="13"/>
      <c r="AE56" s="13"/>
      <c r="AL56" s="12"/>
      <c r="AM56"/>
      <c r="AN56"/>
      <c r="AQ56" s="12"/>
      <c r="AR56" s="12"/>
    </row>
    <row r="57" spans="2:90" ht="79.5" customHeight="1" x14ac:dyDescent="0.3">
      <c r="B57" s="168"/>
      <c r="C57" s="169"/>
      <c r="D57" s="170" t="s">
        <v>57</v>
      </c>
      <c r="E57" s="171"/>
      <c r="F57" s="171"/>
      <c r="G57" s="172"/>
      <c r="H57" s="173">
        <f t="shared" si="5"/>
        <v>0</v>
      </c>
      <c r="I57" s="174"/>
      <c r="J57" s="174"/>
      <c r="K57" s="174"/>
      <c r="L57" s="174"/>
      <c r="M57" s="174"/>
      <c r="N57" s="174"/>
      <c r="O57" s="174"/>
      <c r="P57" s="174"/>
      <c r="Q57" s="175"/>
      <c r="R57" s="176"/>
      <c r="S57" s="177"/>
      <c r="T57" s="177"/>
      <c r="U57" s="177"/>
      <c r="V57" s="177"/>
      <c r="W57" s="177"/>
      <c r="X57" s="177"/>
      <c r="Y57" s="177"/>
      <c r="Z57" s="177"/>
      <c r="AA57" s="178"/>
      <c r="AD57" s="13"/>
      <c r="AE57" s="13"/>
      <c r="AL57" s="12"/>
      <c r="AM57"/>
      <c r="AN57"/>
      <c r="AQ57"/>
      <c r="AR57"/>
    </row>
    <row r="58" spans="2:90" ht="72.75" customHeight="1" x14ac:dyDescent="0.3">
      <c r="B58" s="182" t="s">
        <v>70</v>
      </c>
      <c r="C58" s="182"/>
      <c r="D58" s="182"/>
      <c r="E58" s="182"/>
      <c r="F58" s="182"/>
      <c r="G58" s="182"/>
      <c r="H58" s="173">
        <f t="shared" si="5"/>
        <v>0</v>
      </c>
      <c r="I58" s="174"/>
      <c r="J58" s="174"/>
      <c r="K58" s="174"/>
      <c r="L58" s="174"/>
      <c r="M58" s="174"/>
      <c r="N58" s="174"/>
      <c r="O58" s="174"/>
      <c r="P58" s="174"/>
      <c r="Q58" s="175"/>
      <c r="R58" s="176"/>
      <c r="S58" s="177"/>
      <c r="T58" s="177"/>
      <c r="U58" s="177"/>
      <c r="V58" s="177"/>
      <c r="W58" s="177"/>
      <c r="X58" s="177"/>
      <c r="Y58" s="177"/>
      <c r="Z58" s="177"/>
      <c r="AA58" s="178"/>
      <c r="AD58" s="13"/>
      <c r="AE58" s="13"/>
      <c r="AL58" s="12"/>
      <c r="AM58" s="12"/>
      <c r="AN58" s="12"/>
      <c r="AQ58"/>
      <c r="AR58"/>
    </row>
    <row r="59" spans="2:90" ht="70.5" customHeight="1" x14ac:dyDescent="0.3">
      <c r="B59" s="183" t="s">
        <v>61</v>
      </c>
      <c r="C59" s="184"/>
      <c r="D59" s="179" t="s">
        <v>71</v>
      </c>
      <c r="E59" s="179"/>
      <c r="F59" s="179"/>
      <c r="G59" s="179"/>
      <c r="H59" s="173">
        <f t="shared" si="5"/>
        <v>0</v>
      </c>
      <c r="I59" s="174"/>
      <c r="J59" s="174"/>
      <c r="K59" s="174"/>
      <c r="L59" s="174"/>
      <c r="M59" s="174"/>
      <c r="N59" s="174"/>
      <c r="O59" s="174"/>
      <c r="P59" s="174"/>
      <c r="Q59" s="175"/>
      <c r="R59" s="176"/>
      <c r="S59" s="177"/>
      <c r="T59" s="177"/>
      <c r="U59" s="177"/>
      <c r="V59" s="177"/>
      <c r="W59" s="177"/>
      <c r="X59" s="177"/>
      <c r="Y59" s="177"/>
      <c r="Z59" s="177"/>
      <c r="AA59" s="178"/>
      <c r="AD59" s="13"/>
      <c r="AE59" s="13"/>
      <c r="AL59"/>
      <c r="AM59"/>
      <c r="AQ59" s="12"/>
      <c r="AR59" s="12"/>
    </row>
    <row r="60" spans="2:90" ht="50.25" customHeight="1" x14ac:dyDescent="0.3">
      <c r="B60" s="185"/>
      <c r="C60" s="186"/>
      <c r="D60" s="179" t="s">
        <v>199</v>
      </c>
      <c r="E60" s="179"/>
      <c r="F60" s="179"/>
      <c r="G60" s="179"/>
      <c r="H60" s="173">
        <f t="shared" si="5"/>
        <v>0</v>
      </c>
      <c r="I60" s="174"/>
      <c r="J60" s="174"/>
      <c r="K60" s="174"/>
      <c r="L60" s="174"/>
      <c r="M60" s="174"/>
      <c r="N60" s="174"/>
      <c r="O60" s="174"/>
      <c r="P60" s="174"/>
      <c r="Q60" s="175"/>
      <c r="R60" s="176"/>
      <c r="S60" s="177"/>
      <c r="T60" s="177"/>
      <c r="U60" s="177"/>
      <c r="V60" s="177"/>
      <c r="W60" s="177"/>
      <c r="X60" s="177"/>
      <c r="Y60" s="177"/>
      <c r="Z60" s="177"/>
      <c r="AA60" s="178"/>
      <c r="AD60" s="13"/>
      <c r="AE60" s="13"/>
      <c r="AL60"/>
      <c r="AM60"/>
    </row>
    <row r="61" spans="2:90" ht="50.25" customHeight="1" thickBot="1" x14ac:dyDescent="0.35">
      <c r="B61" s="185"/>
      <c r="C61" s="186"/>
      <c r="D61" s="179" t="s">
        <v>200</v>
      </c>
      <c r="E61" s="179"/>
      <c r="F61" s="179"/>
      <c r="G61" s="179"/>
      <c r="H61" s="173">
        <f t="shared" si="5"/>
        <v>0</v>
      </c>
      <c r="I61" s="174"/>
      <c r="J61" s="174"/>
      <c r="K61" s="174"/>
      <c r="L61" s="174"/>
      <c r="M61" s="174"/>
      <c r="N61" s="174"/>
      <c r="O61" s="174"/>
      <c r="P61" s="174"/>
      <c r="Q61" s="175"/>
      <c r="R61" s="176"/>
      <c r="S61" s="177"/>
      <c r="T61" s="177"/>
      <c r="U61" s="177"/>
      <c r="V61" s="177"/>
      <c r="W61" s="177"/>
      <c r="X61" s="177"/>
      <c r="Y61" s="177"/>
      <c r="Z61" s="177"/>
      <c r="AA61" s="178"/>
      <c r="AD61" s="13"/>
      <c r="AE61" s="13"/>
      <c r="AF61" s="1">
        <f t="shared" ref="AF61:AS61" si="6">+AF62+AF108</f>
        <v>0</v>
      </c>
      <c r="AG61" s="1">
        <f t="shared" si="6"/>
        <v>0</v>
      </c>
      <c r="AH61" s="1">
        <f t="shared" si="6"/>
        <v>0</v>
      </c>
      <c r="AI61" s="1">
        <f t="shared" si="6"/>
        <v>0</v>
      </c>
      <c r="AJ61" s="1">
        <f t="shared" si="6"/>
        <v>0</v>
      </c>
      <c r="AK61" s="1">
        <f t="shared" si="6"/>
        <v>0</v>
      </c>
      <c r="AL61" s="1">
        <f t="shared" si="6"/>
        <v>0</v>
      </c>
      <c r="AM61" s="1">
        <f t="shared" si="6"/>
        <v>0</v>
      </c>
      <c r="AN61" s="1">
        <f t="shared" si="6"/>
        <v>0</v>
      </c>
      <c r="AO61" s="1">
        <f t="shared" si="6"/>
        <v>0</v>
      </c>
      <c r="AP61" s="1">
        <f t="shared" si="6"/>
        <v>0</v>
      </c>
      <c r="AQ61" s="1">
        <f t="shared" si="6"/>
        <v>0</v>
      </c>
      <c r="AR61" s="1">
        <f t="shared" si="6"/>
        <v>0</v>
      </c>
      <c r="AS61" s="1">
        <f t="shared" si="6"/>
        <v>0</v>
      </c>
      <c r="AT61" s="1">
        <f>+SUM(AF61:AS61)</f>
        <v>0</v>
      </c>
      <c r="AX61" s="1" t="s">
        <v>72</v>
      </c>
      <c r="BQ61" s="1" t="s">
        <v>73</v>
      </c>
    </row>
    <row r="62" spans="2:90" ht="20.100000000000001" customHeight="1" x14ac:dyDescent="0.3">
      <c r="B62" s="83" t="s">
        <v>201</v>
      </c>
      <c r="AF62" s="1">
        <f>+SUM(AF65:AF100)</f>
        <v>0</v>
      </c>
      <c r="AG62" s="1">
        <f t="shared" ref="AG62:AS62" si="7">+SUM(AG65:AG100)</f>
        <v>0</v>
      </c>
      <c r="AH62" s="1">
        <f t="shared" si="7"/>
        <v>0</v>
      </c>
      <c r="AI62" s="1">
        <f t="shared" si="7"/>
        <v>0</v>
      </c>
      <c r="AJ62" s="1">
        <f t="shared" si="7"/>
        <v>0</v>
      </c>
      <c r="AK62" s="1">
        <f t="shared" si="7"/>
        <v>0</v>
      </c>
      <c r="AL62" s="1">
        <f t="shared" si="7"/>
        <v>0</v>
      </c>
      <c r="AM62" s="1">
        <f t="shared" si="7"/>
        <v>0</v>
      </c>
      <c r="AN62" s="1">
        <f t="shared" si="7"/>
        <v>0</v>
      </c>
      <c r="AO62" s="1">
        <f t="shared" si="7"/>
        <v>0</v>
      </c>
      <c r="AP62" s="1">
        <f t="shared" si="7"/>
        <v>0</v>
      </c>
      <c r="AQ62" s="1">
        <f t="shared" si="7"/>
        <v>0</v>
      </c>
      <c r="AR62" s="1">
        <f t="shared" si="7"/>
        <v>0</v>
      </c>
      <c r="AS62" s="1">
        <f t="shared" si="7"/>
        <v>0</v>
      </c>
      <c r="AT62" s="1">
        <f>+SUM(AF62:AS62)</f>
        <v>0</v>
      </c>
      <c r="AX62" s="143" t="s">
        <v>74</v>
      </c>
      <c r="AY62" s="140" t="s">
        <v>75</v>
      </c>
      <c r="AZ62" s="133" t="s">
        <v>76</v>
      </c>
      <c r="BA62" s="134"/>
      <c r="BB62" s="134"/>
      <c r="BC62" s="134"/>
      <c r="BD62" s="134"/>
      <c r="BE62" s="134"/>
      <c r="BF62" s="135"/>
      <c r="BG62" s="136" t="s">
        <v>69</v>
      </c>
      <c r="BH62" s="137"/>
      <c r="BI62" s="140" t="s">
        <v>77</v>
      </c>
      <c r="BJ62" s="133" t="s">
        <v>78</v>
      </c>
      <c r="BK62" s="134"/>
      <c r="BL62" s="135"/>
      <c r="BM62" s="72" t="s">
        <v>79</v>
      </c>
      <c r="BN62" s="68" t="s">
        <v>80</v>
      </c>
      <c r="BO62" s="70" t="s">
        <v>81</v>
      </c>
      <c r="BQ62" s="143" t="s">
        <v>74</v>
      </c>
      <c r="BR62" s="140" t="s">
        <v>75</v>
      </c>
      <c r="BS62" s="133" t="s">
        <v>76</v>
      </c>
      <c r="BT62" s="134"/>
      <c r="BU62" s="134"/>
      <c r="BV62" s="134"/>
      <c r="BW62" s="134"/>
      <c r="BX62" s="135"/>
      <c r="BY62" s="136" t="s">
        <v>69</v>
      </c>
      <c r="BZ62" s="137"/>
      <c r="CA62" s="140" t="s">
        <v>77</v>
      </c>
      <c r="CB62" s="133" t="s">
        <v>78</v>
      </c>
      <c r="CC62" s="134"/>
      <c r="CD62" s="135"/>
      <c r="CE62" s="72" t="s">
        <v>79</v>
      </c>
      <c r="CF62" s="68" t="s">
        <v>80</v>
      </c>
      <c r="CG62" s="70" t="s">
        <v>81</v>
      </c>
      <c r="CI62" s="65" t="s">
        <v>82</v>
      </c>
      <c r="CJ62" s="72" t="s">
        <v>79</v>
      </c>
      <c r="CK62" s="68" t="s">
        <v>80</v>
      </c>
      <c r="CL62" s="68" t="s">
        <v>81</v>
      </c>
    </row>
    <row r="63" spans="2:90" ht="20.100000000000001" customHeight="1" x14ac:dyDescent="0.3">
      <c r="B63" s="152" t="s">
        <v>83</v>
      </c>
      <c r="C63" s="153"/>
      <c r="D63" s="153"/>
      <c r="E63" s="153"/>
      <c r="F63" s="153"/>
      <c r="G63" s="153" t="s">
        <v>84</v>
      </c>
      <c r="H63" s="153"/>
      <c r="I63" s="153" t="s">
        <v>27</v>
      </c>
      <c r="J63" s="153"/>
      <c r="K63" s="153" t="s">
        <v>85</v>
      </c>
      <c r="L63" s="153"/>
      <c r="M63" s="153" t="s">
        <v>86</v>
      </c>
      <c r="N63" s="154"/>
      <c r="O63" s="152" t="s">
        <v>83</v>
      </c>
      <c r="P63" s="153"/>
      <c r="Q63" s="153"/>
      <c r="R63" s="153"/>
      <c r="S63" s="153"/>
      <c r="T63" s="153" t="s">
        <v>84</v>
      </c>
      <c r="U63" s="153"/>
      <c r="V63" s="154" t="s">
        <v>27</v>
      </c>
      <c r="W63" s="181"/>
      <c r="X63" s="153" t="s">
        <v>85</v>
      </c>
      <c r="Y63" s="153"/>
      <c r="Z63" s="153" t="s">
        <v>86</v>
      </c>
      <c r="AA63" s="155"/>
      <c r="AC63" s="80"/>
      <c r="AE63" s="1" t="s">
        <v>196</v>
      </c>
      <c r="AX63" s="144"/>
      <c r="AY63" s="141"/>
      <c r="AZ63" s="32" t="s">
        <v>71</v>
      </c>
      <c r="BA63" s="32" t="s">
        <v>37</v>
      </c>
      <c r="BB63" s="32" t="s">
        <v>37</v>
      </c>
      <c r="BC63" s="32" t="s">
        <v>37</v>
      </c>
      <c r="BD63" s="32" t="s">
        <v>37</v>
      </c>
      <c r="BE63" s="32" t="s">
        <v>87</v>
      </c>
      <c r="BF63" s="6" t="s">
        <v>47</v>
      </c>
      <c r="BG63" s="138"/>
      <c r="BH63" s="139"/>
      <c r="BI63" s="141"/>
      <c r="BJ63" s="32" t="s">
        <v>71</v>
      </c>
      <c r="BK63" s="32" t="s">
        <v>88</v>
      </c>
      <c r="BL63" s="6" t="s">
        <v>89</v>
      </c>
      <c r="BM63" s="73"/>
      <c r="BN63" s="69"/>
      <c r="BO63" s="71"/>
      <c r="BQ63" s="144"/>
      <c r="BR63" s="141"/>
      <c r="BS63" s="32" t="s">
        <v>71</v>
      </c>
      <c r="BT63" s="32" t="s">
        <v>37</v>
      </c>
      <c r="BU63" s="32" t="s">
        <v>37</v>
      </c>
      <c r="BV63" s="32" t="s">
        <v>37</v>
      </c>
      <c r="BW63" s="32" t="s">
        <v>87</v>
      </c>
      <c r="BX63" s="6" t="s">
        <v>47</v>
      </c>
      <c r="BY63" s="138"/>
      <c r="BZ63" s="139"/>
      <c r="CA63" s="141"/>
      <c r="CB63" s="32" t="s">
        <v>71</v>
      </c>
      <c r="CC63" s="32" t="s">
        <v>88</v>
      </c>
      <c r="CD63" s="6" t="s">
        <v>89</v>
      </c>
      <c r="CE63" s="73"/>
      <c r="CF63" s="69"/>
      <c r="CG63" s="71"/>
      <c r="CI63" s="66"/>
      <c r="CJ63" s="73"/>
      <c r="CK63" s="69"/>
      <c r="CL63" s="69"/>
    </row>
    <row r="64" spans="2:90" ht="20.100000000000001" customHeight="1" thickBot="1" x14ac:dyDescent="0.35">
      <c r="B64" s="160" t="s">
        <v>90</v>
      </c>
      <c r="C64" s="161"/>
      <c r="D64" s="161"/>
      <c r="E64" s="161"/>
      <c r="F64" s="161"/>
      <c r="G64" s="129" t="s">
        <v>91</v>
      </c>
      <c r="H64" s="129"/>
      <c r="I64" s="120">
        <v>33626</v>
      </c>
      <c r="J64" s="121"/>
      <c r="K64" s="165">
        <v>33</v>
      </c>
      <c r="L64" s="165"/>
      <c r="M64" s="114">
        <f t="shared" ref="M64:M85" si="8">I64+K64</f>
        <v>33659</v>
      </c>
      <c r="N64" s="120"/>
      <c r="O64" s="160" t="s">
        <v>92</v>
      </c>
      <c r="P64" s="161"/>
      <c r="Q64" s="161"/>
      <c r="R64" s="161"/>
      <c r="S64" s="161"/>
      <c r="T64" s="129" t="s">
        <v>91</v>
      </c>
      <c r="U64" s="129"/>
      <c r="V64" s="120">
        <v>1933</v>
      </c>
      <c r="W64" s="121"/>
      <c r="X64" s="120">
        <f t="shared" ref="X64:X79" si="9">+SUMIF($AX$65:$AX$106,O64,$CL$65:$CL$109)</f>
        <v>0</v>
      </c>
      <c r="Y64" s="121"/>
      <c r="Z64" s="114">
        <f t="shared" ref="Z64:Z84" si="10">V64+X64</f>
        <v>1933</v>
      </c>
      <c r="AA64" s="115"/>
      <c r="AD64" s="80" t="s">
        <v>2</v>
      </c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X64" s="145"/>
      <c r="AY64" s="142"/>
      <c r="AZ64" s="7"/>
      <c r="BA64" s="7" t="s">
        <v>40</v>
      </c>
      <c r="BB64" s="7" t="s">
        <v>43</v>
      </c>
      <c r="BC64" s="7" t="s">
        <v>44</v>
      </c>
      <c r="BD64" s="7" t="s">
        <v>63</v>
      </c>
      <c r="BE64" s="7"/>
      <c r="BF64" s="34" t="s">
        <v>93</v>
      </c>
      <c r="BG64" s="8" t="s">
        <v>54</v>
      </c>
      <c r="BH64" s="9" t="s">
        <v>57</v>
      </c>
      <c r="BI64" s="142"/>
      <c r="BJ64" s="7"/>
      <c r="BK64" s="7"/>
      <c r="BL64" s="34"/>
      <c r="BM64" s="62">
        <v>17</v>
      </c>
      <c r="BN64" s="63">
        <v>9</v>
      </c>
      <c r="BO64" s="35"/>
      <c r="BQ64" s="145"/>
      <c r="BR64" s="142"/>
      <c r="BS64" s="7"/>
      <c r="BT64" s="7" t="s">
        <v>40</v>
      </c>
      <c r="BU64" s="7" t="s">
        <v>43</v>
      </c>
      <c r="BV64" s="7" t="s">
        <v>44</v>
      </c>
      <c r="BW64" s="7"/>
      <c r="BX64" s="34" t="s">
        <v>93</v>
      </c>
      <c r="BY64" s="8" t="s">
        <v>54</v>
      </c>
      <c r="BZ64" s="9" t="s">
        <v>57</v>
      </c>
      <c r="CA64" s="142"/>
      <c r="CB64" s="7"/>
      <c r="CC64" s="7"/>
      <c r="CD64" s="34"/>
      <c r="CE64" s="18"/>
      <c r="CF64" s="10"/>
      <c r="CG64" s="35"/>
      <c r="CI64" s="67"/>
      <c r="CJ64" s="18"/>
      <c r="CK64" s="10"/>
      <c r="CL64" s="10"/>
    </row>
    <row r="65" spans="2:90" ht="20.100000000000001" customHeight="1" x14ac:dyDescent="0.3">
      <c r="B65" s="160" t="s">
        <v>94</v>
      </c>
      <c r="C65" s="161"/>
      <c r="D65" s="161"/>
      <c r="E65" s="161"/>
      <c r="F65" s="161"/>
      <c r="G65" s="129" t="s">
        <v>91</v>
      </c>
      <c r="H65" s="129"/>
      <c r="I65" s="120">
        <v>19682</v>
      </c>
      <c r="J65" s="121"/>
      <c r="K65" s="164">
        <f>BM64+BN64</f>
        <v>26</v>
      </c>
      <c r="L65" s="164"/>
      <c r="M65" s="114">
        <f t="shared" si="8"/>
        <v>19708</v>
      </c>
      <c r="N65" s="120"/>
      <c r="O65" s="160" t="s">
        <v>95</v>
      </c>
      <c r="P65" s="161"/>
      <c r="Q65" s="161"/>
      <c r="R65" s="161"/>
      <c r="S65" s="161"/>
      <c r="T65" s="129" t="s">
        <v>91</v>
      </c>
      <c r="U65" s="129"/>
      <c r="V65" s="120">
        <v>2</v>
      </c>
      <c r="W65" s="121"/>
      <c r="X65" s="120">
        <f t="shared" si="9"/>
        <v>0</v>
      </c>
      <c r="Y65" s="121"/>
      <c r="Z65" s="114">
        <f t="shared" si="10"/>
        <v>2</v>
      </c>
      <c r="AA65" s="11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6"/>
      <c r="AP65" s="85"/>
      <c r="AQ65" s="85"/>
      <c r="AR65" s="85"/>
      <c r="AS65" s="85"/>
      <c r="AX65" s="33" t="s">
        <v>97</v>
      </c>
      <c r="AY65" s="36">
        <f t="shared" ref="AY65:BL66" si="11">+AF65</f>
        <v>0</v>
      </c>
      <c r="AZ65" s="37">
        <f t="shared" si="11"/>
        <v>0</v>
      </c>
      <c r="BA65" s="37">
        <f t="shared" si="11"/>
        <v>0</v>
      </c>
      <c r="BB65" s="37">
        <f t="shared" si="11"/>
        <v>0</v>
      </c>
      <c r="BC65" s="37">
        <f t="shared" si="11"/>
        <v>0</v>
      </c>
      <c r="BD65" s="37">
        <f t="shared" si="11"/>
        <v>0</v>
      </c>
      <c r="BE65" s="37">
        <f t="shared" si="11"/>
        <v>0</v>
      </c>
      <c r="BF65" s="38">
        <f t="shared" si="11"/>
        <v>0</v>
      </c>
      <c r="BG65" s="39">
        <f t="shared" si="11"/>
        <v>0</v>
      </c>
      <c r="BH65" s="40">
        <f t="shared" si="11"/>
        <v>0</v>
      </c>
      <c r="BI65" s="36">
        <f t="shared" si="11"/>
        <v>0</v>
      </c>
      <c r="BJ65" s="37">
        <f t="shared" si="11"/>
        <v>0</v>
      </c>
      <c r="BK65" s="37">
        <f t="shared" si="11"/>
        <v>0</v>
      </c>
      <c r="BL65" s="38">
        <f t="shared" si="11"/>
        <v>0</v>
      </c>
      <c r="BM65" s="41">
        <f t="shared" ref="BM65:BM103" si="12">SUM(AY65:BF65)+SUM(BI65:BL65)</f>
        <v>0</v>
      </c>
      <c r="BN65" s="42">
        <f t="shared" ref="BN65:BN103" si="13">SUM(BG65:BH65)</f>
        <v>0</v>
      </c>
      <c r="BO65" s="43">
        <f t="shared" ref="BO65:BO103" si="14">BM65+BN65</f>
        <v>0</v>
      </c>
      <c r="BQ65" s="33" t="s">
        <v>97</v>
      </c>
      <c r="BR65" s="36"/>
      <c r="BS65" s="37"/>
      <c r="BT65" s="37"/>
      <c r="BU65" s="37"/>
      <c r="BV65" s="37"/>
      <c r="BW65" s="37"/>
      <c r="BX65" s="38"/>
      <c r="BY65" s="39"/>
      <c r="BZ65" s="40"/>
      <c r="CA65" s="36"/>
      <c r="CB65" s="37"/>
      <c r="CC65" s="37"/>
      <c r="CD65" s="38"/>
      <c r="CE65" s="41">
        <f t="shared" ref="CE65:CE103" si="15">SUM(BR65:BX65)+SUM(CA65:CD65)</f>
        <v>0</v>
      </c>
      <c r="CF65" s="42">
        <f t="shared" ref="CF65:CF103" si="16">SUM(BY65:BZ65)</f>
        <v>0</v>
      </c>
      <c r="CG65" s="43">
        <f t="shared" ref="CG65:CG103" si="17">CE65+CF65</f>
        <v>0</v>
      </c>
      <c r="CI65" s="33" t="s">
        <v>97</v>
      </c>
      <c r="CJ65" s="41">
        <f t="shared" ref="CJ65:CK103" si="18">BM65+CE65</f>
        <v>0</v>
      </c>
      <c r="CK65" s="42">
        <f t="shared" si="18"/>
        <v>0</v>
      </c>
      <c r="CL65" s="42">
        <f t="shared" ref="CL65:CL103" si="19">CJ65+CK65</f>
        <v>0</v>
      </c>
    </row>
    <row r="66" spans="2:90" ht="20.100000000000001" customHeight="1" x14ac:dyDescent="0.3">
      <c r="B66" s="126" t="s">
        <v>96</v>
      </c>
      <c r="C66" s="127"/>
      <c r="D66" s="127"/>
      <c r="E66" s="127"/>
      <c r="F66" s="128"/>
      <c r="G66" s="129" t="s">
        <v>91</v>
      </c>
      <c r="H66" s="129"/>
      <c r="I66" s="120">
        <v>3891</v>
      </c>
      <c r="J66" s="121"/>
      <c r="K66" s="120">
        <f t="shared" ref="K66:K85" si="20">+SUMIF($AX$65:$AX$106,B66,$CL$65:$CL$109)</f>
        <v>0</v>
      </c>
      <c r="L66" s="121"/>
      <c r="M66" s="114">
        <f t="shared" si="8"/>
        <v>3891</v>
      </c>
      <c r="N66" s="120"/>
      <c r="O66" s="160" t="s">
        <v>98</v>
      </c>
      <c r="P66" s="161"/>
      <c r="Q66" s="161"/>
      <c r="R66" s="161"/>
      <c r="S66" s="161"/>
      <c r="T66" s="129" t="s">
        <v>91</v>
      </c>
      <c r="U66" s="129"/>
      <c r="V66" s="120">
        <v>83</v>
      </c>
      <c r="W66" s="121"/>
      <c r="X66" s="120">
        <f t="shared" si="9"/>
        <v>0</v>
      </c>
      <c r="Y66" s="121"/>
      <c r="Z66" s="114">
        <f t="shared" si="10"/>
        <v>83</v>
      </c>
      <c r="AA66" s="115"/>
      <c r="AE66" s="85"/>
      <c r="AF66" s="86"/>
      <c r="AG66" s="86"/>
      <c r="AH66" s="85"/>
      <c r="AI66" s="86"/>
      <c r="AJ66" s="85"/>
      <c r="AK66" s="85"/>
      <c r="AL66" s="86"/>
      <c r="AM66" s="85"/>
      <c r="AN66" s="86"/>
      <c r="AO66" s="86"/>
      <c r="AP66" s="86"/>
      <c r="AQ66" s="86"/>
      <c r="AR66" s="86"/>
      <c r="AS66" s="86"/>
      <c r="AX66" s="64" t="s">
        <v>100</v>
      </c>
      <c r="AY66" s="36">
        <f t="shared" si="11"/>
        <v>0</v>
      </c>
      <c r="AZ66" s="37">
        <f t="shared" si="11"/>
        <v>0</v>
      </c>
      <c r="BA66" s="37">
        <f t="shared" si="11"/>
        <v>0</v>
      </c>
      <c r="BB66" s="37">
        <f t="shared" si="11"/>
        <v>0</v>
      </c>
      <c r="BC66" s="37">
        <f t="shared" si="11"/>
        <v>0</v>
      </c>
      <c r="BD66" s="37">
        <f t="shared" si="11"/>
        <v>0</v>
      </c>
      <c r="BE66" s="37">
        <f t="shared" si="11"/>
        <v>0</v>
      </c>
      <c r="BF66" s="38">
        <f t="shared" si="11"/>
        <v>0</v>
      </c>
      <c r="BG66" s="39">
        <f t="shared" si="11"/>
        <v>0</v>
      </c>
      <c r="BH66" s="40">
        <f t="shared" si="11"/>
        <v>0</v>
      </c>
      <c r="BI66" s="36">
        <f t="shared" si="11"/>
        <v>0</v>
      </c>
      <c r="BJ66" s="37">
        <f t="shared" si="11"/>
        <v>0</v>
      </c>
      <c r="BK66" s="37">
        <f t="shared" si="11"/>
        <v>0</v>
      </c>
      <c r="BL66" s="38">
        <f t="shared" si="11"/>
        <v>0</v>
      </c>
      <c r="BM66" s="41">
        <f t="shared" si="12"/>
        <v>0</v>
      </c>
      <c r="BN66" s="42">
        <f t="shared" si="13"/>
        <v>0</v>
      </c>
      <c r="BO66" s="45">
        <f t="shared" si="14"/>
        <v>0</v>
      </c>
      <c r="BQ66" s="20" t="s">
        <v>100</v>
      </c>
      <c r="BR66" s="14"/>
      <c r="BS66" s="13"/>
      <c r="BT66" s="13"/>
      <c r="BU66" s="13"/>
      <c r="BV66" s="13"/>
      <c r="BW66" s="13"/>
      <c r="BX66" s="15"/>
      <c r="BY66" s="16"/>
      <c r="BZ66" s="17"/>
      <c r="CA66" s="14"/>
      <c r="CB66" s="13"/>
      <c r="CC66" s="13"/>
      <c r="CD66" s="15"/>
      <c r="CE66" s="41">
        <f t="shared" si="15"/>
        <v>0</v>
      </c>
      <c r="CF66" s="42">
        <f t="shared" si="16"/>
        <v>0</v>
      </c>
      <c r="CG66" s="43">
        <f t="shared" si="17"/>
        <v>0</v>
      </c>
      <c r="CI66" s="20" t="s">
        <v>100</v>
      </c>
      <c r="CJ66" s="41">
        <f t="shared" si="18"/>
        <v>0</v>
      </c>
      <c r="CK66" s="42">
        <f t="shared" si="18"/>
        <v>0</v>
      </c>
      <c r="CL66" s="42">
        <f t="shared" si="19"/>
        <v>0</v>
      </c>
    </row>
    <row r="67" spans="2:90" ht="20.100000000000001" customHeight="1" x14ac:dyDescent="0.3">
      <c r="B67" s="126" t="s">
        <v>99</v>
      </c>
      <c r="C67" s="127"/>
      <c r="D67" s="127"/>
      <c r="E67" s="127"/>
      <c r="F67" s="128"/>
      <c r="G67" s="129" t="s">
        <v>91</v>
      </c>
      <c r="H67" s="129"/>
      <c r="I67" s="120">
        <v>14973</v>
      </c>
      <c r="J67" s="121"/>
      <c r="K67" s="120">
        <f t="shared" si="20"/>
        <v>0</v>
      </c>
      <c r="L67" s="121"/>
      <c r="M67" s="114">
        <f t="shared" si="8"/>
        <v>14973</v>
      </c>
      <c r="N67" s="120"/>
      <c r="O67" s="160" t="s">
        <v>101</v>
      </c>
      <c r="P67" s="161"/>
      <c r="Q67" s="161"/>
      <c r="R67" s="161"/>
      <c r="S67" s="161"/>
      <c r="T67" s="129" t="s">
        <v>91</v>
      </c>
      <c r="U67" s="129"/>
      <c r="V67" s="120">
        <v>155</v>
      </c>
      <c r="W67" s="121"/>
      <c r="X67" s="120">
        <f t="shared" si="9"/>
        <v>0</v>
      </c>
      <c r="Y67" s="121"/>
      <c r="Z67" s="114">
        <f t="shared" si="10"/>
        <v>155</v>
      </c>
      <c r="AA67" s="11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X67" s="64" t="s">
        <v>103</v>
      </c>
      <c r="AY67" s="36">
        <f t="shared" ref="AY67:BL67" si="21">+AY162</f>
        <v>0</v>
      </c>
      <c r="AZ67" s="37">
        <f t="shared" si="21"/>
        <v>0</v>
      </c>
      <c r="BA67" s="37">
        <f t="shared" si="21"/>
        <v>0</v>
      </c>
      <c r="BB67" s="37">
        <f t="shared" si="21"/>
        <v>0</v>
      </c>
      <c r="BC67" s="37">
        <f t="shared" si="21"/>
        <v>0</v>
      </c>
      <c r="BD67" s="37">
        <f t="shared" si="21"/>
        <v>0</v>
      </c>
      <c r="BE67" s="37">
        <f t="shared" si="21"/>
        <v>0</v>
      </c>
      <c r="BF67" s="38" t="e">
        <f t="shared" si="21"/>
        <v>#REF!</v>
      </c>
      <c r="BG67" s="39">
        <f t="shared" si="21"/>
        <v>0</v>
      </c>
      <c r="BH67" s="40">
        <f t="shared" si="21"/>
        <v>0</v>
      </c>
      <c r="BI67" s="36">
        <f t="shared" si="21"/>
        <v>0</v>
      </c>
      <c r="BJ67" s="37">
        <f t="shared" si="21"/>
        <v>0</v>
      </c>
      <c r="BK67" s="37">
        <f t="shared" si="21"/>
        <v>0</v>
      </c>
      <c r="BL67" s="38">
        <f t="shared" si="21"/>
        <v>0</v>
      </c>
      <c r="BM67" s="41" t="e">
        <f t="shared" si="12"/>
        <v>#REF!</v>
      </c>
      <c r="BN67" s="42">
        <f t="shared" si="13"/>
        <v>0</v>
      </c>
      <c r="BO67" s="45" t="e">
        <f t="shared" si="14"/>
        <v>#REF!</v>
      </c>
      <c r="BQ67" s="19" t="s">
        <v>103</v>
      </c>
      <c r="BR67" s="14">
        <f t="shared" ref="BR67:CD67" si="22">BR162</f>
        <v>0</v>
      </c>
      <c r="BS67" s="13">
        <f t="shared" si="22"/>
        <v>0</v>
      </c>
      <c r="BT67" s="13">
        <f t="shared" si="22"/>
        <v>0</v>
      </c>
      <c r="BU67" s="13">
        <f t="shared" si="22"/>
        <v>0</v>
      </c>
      <c r="BV67" s="13">
        <f t="shared" si="22"/>
        <v>0</v>
      </c>
      <c r="BW67" s="13">
        <f t="shared" si="22"/>
        <v>0</v>
      </c>
      <c r="BX67" s="15">
        <f t="shared" si="22"/>
        <v>0</v>
      </c>
      <c r="BY67" s="16">
        <f t="shared" si="22"/>
        <v>0</v>
      </c>
      <c r="BZ67" s="17">
        <f t="shared" si="22"/>
        <v>0</v>
      </c>
      <c r="CA67" s="14">
        <f t="shared" si="22"/>
        <v>0</v>
      </c>
      <c r="CB67" s="13">
        <f t="shared" si="22"/>
        <v>0</v>
      </c>
      <c r="CC67" s="13">
        <f t="shared" si="22"/>
        <v>0</v>
      </c>
      <c r="CD67" s="15">
        <f t="shared" si="22"/>
        <v>0</v>
      </c>
      <c r="CE67" s="41">
        <f t="shared" si="15"/>
        <v>0</v>
      </c>
      <c r="CF67" s="42">
        <f t="shared" si="16"/>
        <v>0</v>
      </c>
      <c r="CG67" s="43">
        <f t="shared" si="17"/>
        <v>0</v>
      </c>
      <c r="CH67" s="11"/>
      <c r="CI67" s="19" t="s">
        <v>103</v>
      </c>
      <c r="CJ67" s="41" t="e">
        <f t="shared" si="18"/>
        <v>#REF!</v>
      </c>
      <c r="CK67" s="42">
        <f t="shared" si="18"/>
        <v>0</v>
      </c>
      <c r="CL67" s="42" t="e">
        <f t="shared" si="19"/>
        <v>#REF!</v>
      </c>
    </row>
    <row r="68" spans="2:90" ht="20.100000000000001" customHeight="1" x14ac:dyDescent="0.3">
      <c r="B68" s="126" t="s">
        <v>102</v>
      </c>
      <c r="C68" s="127"/>
      <c r="D68" s="127"/>
      <c r="E68" s="127"/>
      <c r="F68" s="128"/>
      <c r="G68" s="129" t="s">
        <v>91</v>
      </c>
      <c r="H68" s="129"/>
      <c r="I68" s="120">
        <v>47633</v>
      </c>
      <c r="J68" s="121"/>
      <c r="K68" s="120" t="e">
        <f t="shared" si="20"/>
        <v>#REF!</v>
      </c>
      <c r="L68" s="121"/>
      <c r="M68" s="114" t="e">
        <f t="shared" si="8"/>
        <v>#REF!</v>
      </c>
      <c r="N68" s="120"/>
      <c r="O68" s="160" t="s">
        <v>104</v>
      </c>
      <c r="P68" s="161"/>
      <c r="Q68" s="161"/>
      <c r="R68" s="161"/>
      <c r="S68" s="161"/>
      <c r="T68" s="129" t="s">
        <v>91</v>
      </c>
      <c r="U68" s="129"/>
      <c r="V68" s="120">
        <v>162</v>
      </c>
      <c r="W68" s="121"/>
      <c r="X68" s="120">
        <f t="shared" si="9"/>
        <v>0</v>
      </c>
      <c r="Y68" s="121"/>
      <c r="Z68" s="114">
        <f t="shared" si="10"/>
        <v>162</v>
      </c>
      <c r="AA68" s="115"/>
      <c r="AE68" s="85"/>
      <c r="AF68" s="85"/>
      <c r="AG68" s="85"/>
      <c r="AH68" s="85"/>
      <c r="AI68" s="85"/>
      <c r="AJ68" s="85"/>
      <c r="AK68" s="85"/>
      <c r="AL68" s="86"/>
      <c r="AM68" s="85"/>
      <c r="AN68" s="86"/>
      <c r="AO68" s="86"/>
      <c r="AP68" s="85"/>
      <c r="AQ68" s="85"/>
      <c r="AR68" s="85"/>
      <c r="AS68" s="85"/>
      <c r="AX68" s="64" t="s">
        <v>105</v>
      </c>
      <c r="AY68" s="36">
        <f t="shared" ref="AY68:BL86" si="23">+AF68</f>
        <v>0</v>
      </c>
      <c r="AZ68" s="37">
        <f t="shared" si="23"/>
        <v>0</v>
      </c>
      <c r="BA68" s="37">
        <f t="shared" si="23"/>
        <v>0</v>
      </c>
      <c r="BB68" s="37">
        <f t="shared" si="23"/>
        <v>0</v>
      </c>
      <c r="BC68" s="37">
        <f t="shared" si="23"/>
        <v>0</v>
      </c>
      <c r="BD68" s="37">
        <f t="shared" si="23"/>
        <v>0</v>
      </c>
      <c r="BE68" s="37">
        <f t="shared" si="23"/>
        <v>0</v>
      </c>
      <c r="BF68" s="38">
        <f t="shared" si="23"/>
        <v>0</v>
      </c>
      <c r="BG68" s="39">
        <f t="shared" si="23"/>
        <v>0</v>
      </c>
      <c r="BH68" s="40">
        <f t="shared" si="23"/>
        <v>0</v>
      </c>
      <c r="BI68" s="36">
        <f t="shared" si="23"/>
        <v>0</v>
      </c>
      <c r="BJ68" s="37">
        <f t="shared" si="23"/>
        <v>0</v>
      </c>
      <c r="BK68" s="37">
        <f t="shared" si="23"/>
        <v>0</v>
      </c>
      <c r="BL68" s="38">
        <f t="shared" si="23"/>
        <v>0</v>
      </c>
      <c r="BM68" s="41">
        <f t="shared" si="12"/>
        <v>0</v>
      </c>
      <c r="BN68" s="42">
        <f t="shared" si="13"/>
        <v>0</v>
      </c>
      <c r="BO68" s="45">
        <f t="shared" si="14"/>
        <v>0</v>
      </c>
      <c r="BQ68" s="20" t="s">
        <v>105</v>
      </c>
      <c r="BR68" s="14"/>
      <c r="BS68" s="13"/>
      <c r="BT68" s="13"/>
      <c r="BU68" s="13"/>
      <c r="BV68" s="13"/>
      <c r="BW68" s="13"/>
      <c r="BX68" s="15"/>
      <c r="BY68" s="16"/>
      <c r="BZ68" s="17"/>
      <c r="CA68" s="14"/>
      <c r="CB68" s="13"/>
      <c r="CC68" s="13"/>
      <c r="CD68" s="15"/>
      <c r="CE68" s="41">
        <f t="shared" si="15"/>
        <v>0</v>
      </c>
      <c r="CF68" s="42">
        <f t="shared" si="16"/>
        <v>0</v>
      </c>
      <c r="CG68" s="43">
        <f t="shared" si="17"/>
        <v>0</v>
      </c>
      <c r="CH68" s="12"/>
      <c r="CI68" s="20" t="s">
        <v>105</v>
      </c>
      <c r="CJ68" s="41">
        <f t="shared" si="18"/>
        <v>0</v>
      </c>
      <c r="CK68" s="42">
        <f t="shared" si="18"/>
        <v>0</v>
      </c>
      <c r="CL68" s="42">
        <f t="shared" si="19"/>
        <v>0</v>
      </c>
    </row>
    <row r="69" spans="2:90" ht="20.100000000000001" customHeight="1" x14ac:dyDescent="0.3">
      <c r="B69" s="126" t="s">
        <v>105</v>
      </c>
      <c r="C69" s="127"/>
      <c r="D69" s="127"/>
      <c r="E69" s="127"/>
      <c r="F69" s="128"/>
      <c r="G69" s="129" t="s">
        <v>91</v>
      </c>
      <c r="H69" s="129"/>
      <c r="I69" s="120">
        <v>2729</v>
      </c>
      <c r="J69" s="121"/>
      <c r="K69" s="120">
        <f t="shared" si="20"/>
        <v>0</v>
      </c>
      <c r="L69" s="121"/>
      <c r="M69" s="114">
        <f t="shared" si="8"/>
        <v>2729</v>
      </c>
      <c r="N69" s="120"/>
      <c r="O69" s="160" t="s">
        <v>106</v>
      </c>
      <c r="P69" s="161"/>
      <c r="Q69" s="161"/>
      <c r="R69" s="161"/>
      <c r="S69" s="161"/>
      <c r="T69" s="129" t="s">
        <v>91</v>
      </c>
      <c r="U69" s="129"/>
      <c r="V69" s="120">
        <v>1048</v>
      </c>
      <c r="W69" s="121"/>
      <c r="X69" s="120">
        <f t="shared" si="9"/>
        <v>0</v>
      </c>
      <c r="Y69" s="121"/>
      <c r="Z69" s="114">
        <f t="shared" si="10"/>
        <v>1048</v>
      </c>
      <c r="AA69" s="11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X69" s="64" t="s">
        <v>107</v>
      </c>
      <c r="AY69" s="36">
        <f t="shared" si="23"/>
        <v>0</v>
      </c>
      <c r="AZ69" s="37">
        <f t="shared" si="23"/>
        <v>0</v>
      </c>
      <c r="BA69" s="37">
        <f t="shared" si="23"/>
        <v>0</v>
      </c>
      <c r="BB69" s="37">
        <f t="shared" si="23"/>
        <v>0</v>
      </c>
      <c r="BC69" s="37">
        <f t="shared" si="23"/>
        <v>0</v>
      </c>
      <c r="BD69" s="37">
        <f t="shared" si="23"/>
        <v>0</v>
      </c>
      <c r="BE69" s="37">
        <f t="shared" si="23"/>
        <v>0</v>
      </c>
      <c r="BF69" s="38">
        <f t="shared" si="23"/>
        <v>0</v>
      </c>
      <c r="BG69" s="39">
        <f t="shared" si="23"/>
        <v>0</v>
      </c>
      <c r="BH69" s="40">
        <f t="shared" si="23"/>
        <v>0</v>
      </c>
      <c r="BI69" s="36">
        <f t="shared" si="23"/>
        <v>0</v>
      </c>
      <c r="BJ69" s="37">
        <f t="shared" si="23"/>
        <v>0</v>
      </c>
      <c r="BK69" s="37">
        <f t="shared" si="23"/>
        <v>0</v>
      </c>
      <c r="BL69" s="38">
        <f t="shared" si="23"/>
        <v>0</v>
      </c>
      <c r="BM69" s="41">
        <f t="shared" si="12"/>
        <v>0</v>
      </c>
      <c r="BN69" s="42">
        <f t="shared" si="13"/>
        <v>0</v>
      </c>
      <c r="BO69" s="45">
        <f t="shared" si="14"/>
        <v>0</v>
      </c>
      <c r="BQ69" s="20" t="s">
        <v>107</v>
      </c>
      <c r="BR69" s="14"/>
      <c r="BS69" s="13"/>
      <c r="BT69" s="13"/>
      <c r="BU69" s="13"/>
      <c r="BV69" s="13"/>
      <c r="BW69" s="13"/>
      <c r="BX69" s="15"/>
      <c r="BY69" s="16"/>
      <c r="BZ69" s="17"/>
      <c r="CA69" s="14"/>
      <c r="CB69" s="13"/>
      <c r="CC69" s="13"/>
      <c r="CD69" s="15"/>
      <c r="CE69" s="41">
        <f t="shared" si="15"/>
        <v>0</v>
      </c>
      <c r="CF69" s="42">
        <f t="shared" si="16"/>
        <v>0</v>
      </c>
      <c r="CG69" s="43">
        <f t="shared" si="17"/>
        <v>0</v>
      </c>
      <c r="CH69" s="12"/>
      <c r="CI69" s="20" t="s">
        <v>107</v>
      </c>
      <c r="CJ69" s="41">
        <f t="shared" si="18"/>
        <v>0</v>
      </c>
      <c r="CK69" s="42">
        <f t="shared" si="18"/>
        <v>0</v>
      </c>
      <c r="CL69" s="42">
        <f t="shared" si="19"/>
        <v>0</v>
      </c>
    </row>
    <row r="70" spans="2:90" ht="20.100000000000001" customHeight="1" x14ac:dyDescent="0.3">
      <c r="B70" s="126" t="s">
        <v>107</v>
      </c>
      <c r="C70" s="127"/>
      <c r="D70" s="127"/>
      <c r="E70" s="127"/>
      <c r="F70" s="128"/>
      <c r="G70" s="129" t="s">
        <v>91</v>
      </c>
      <c r="H70" s="129"/>
      <c r="I70" s="120">
        <v>1950</v>
      </c>
      <c r="J70" s="121"/>
      <c r="K70" s="120">
        <f t="shared" si="20"/>
        <v>0</v>
      </c>
      <c r="L70" s="121"/>
      <c r="M70" s="114">
        <f t="shared" si="8"/>
        <v>1950</v>
      </c>
      <c r="N70" s="120"/>
      <c r="O70" s="160" t="s">
        <v>108</v>
      </c>
      <c r="P70" s="161"/>
      <c r="Q70" s="161"/>
      <c r="R70" s="161"/>
      <c r="S70" s="161"/>
      <c r="T70" s="129" t="s">
        <v>91</v>
      </c>
      <c r="U70" s="129"/>
      <c r="V70" s="120">
        <v>33</v>
      </c>
      <c r="W70" s="121"/>
      <c r="X70" s="120">
        <f t="shared" si="9"/>
        <v>0</v>
      </c>
      <c r="Y70" s="121"/>
      <c r="Z70" s="114">
        <f t="shared" si="10"/>
        <v>33</v>
      </c>
      <c r="AA70" s="115"/>
      <c r="AE70" s="85"/>
      <c r="AF70" s="85"/>
      <c r="AG70" s="85"/>
      <c r="AH70" s="85"/>
      <c r="AI70" s="85"/>
      <c r="AJ70" s="85"/>
      <c r="AK70" s="85"/>
      <c r="AL70" s="85"/>
      <c r="AM70" s="85"/>
      <c r="AN70" s="86"/>
      <c r="AO70" s="85"/>
      <c r="AP70" s="85"/>
      <c r="AQ70" s="85"/>
      <c r="AR70" s="85"/>
      <c r="AS70" s="85"/>
      <c r="AX70" s="64" t="s">
        <v>109</v>
      </c>
      <c r="AY70" s="36">
        <f t="shared" si="23"/>
        <v>0</v>
      </c>
      <c r="AZ70" s="37">
        <f t="shared" si="23"/>
        <v>0</v>
      </c>
      <c r="BA70" s="37">
        <f t="shared" si="23"/>
        <v>0</v>
      </c>
      <c r="BB70" s="37">
        <f t="shared" si="23"/>
        <v>0</v>
      </c>
      <c r="BC70" s="37">
        <f t="shared" si="23"/>
        <v>0</v>
      </c>
      <c r="BD70" s="37">
        <f t="shared" si="23"/>
        <v>0</v>
      </c>
      <c r="BE70" s="37">
        <f t="shared" si="23"/>
        <v>0</v>
      </c>
      <c r="BF70" s="38">
        <f t="shared" si="23"/>
        <v>0</v>
      </c>
      <c r="BG70" s="39">
        <f t="shared" si="23"/>
        <v>0</v>
      </c>
      <c r="BH70" s="40">
        <f t="shared" si="23"/>
        <v>0</v>
      </c>
      <c r="BI70" s="36">
        <f t="shared" si="23"/>
        <v>0</v>
      </c>
      <c r="BJ70" s="37">
        <f t="shared" si="23"/>
        <v>0</v>
      </c>
      <c r="BK70" s="37">
        <f t="shared" si="23"/>
        <v>0</v>
      </c>
      <c r="BL70" s="38">
        <f t="shared" si="23"/>
        <v>0</v>
      </c>
      <c r="BM70" s="41">
        <f t="shared" si="12"/>
        <v>0</v>
      </c>
      <c r="BN70" s="42">
        <f t="shared" si="13"/>
        <v>0</v>
      </c>
      <c r="BO70" s="45">
        <f t="shared" si="14"/>
        <v>0</v>
      </c>
      <c r="BQ70" s="19" t="s">
        <v>109</v>
      </c>
      <c r="BR70" s="14"/>
      <c r="BS70" s="13"/>
      <c r="BT70" s="13"/>
      <c r="BU70" s="13"/>
      <c r="BV70" s="13"/>
      <c r="BW70" s="13"/>
      <c r="BX70" s="15"/>
      <c r="BY70" s="16"/>
      <c r="BZ70" s="17"/>
      <c r="CA70" s="14"/>
      <c r="CB70" s="13"/>
      <c r="CC70" s="13"/>
      <c r="CD70" s="15"/>
      <c r="CE70" s="41">
        <f t="shared" si="15"/>
        <v>0</v>
      </c>
      <c r="CF70" s="42">
        <f t="shared" si="16"/>
        <v>0</v>
      </c>
      <c r="CG70" s="43">
        <f t="shared" si="17"/>
        <v>0</v>
      </c>
      <c r="CH70" s="12"/>
      <c r="CI70" s="19" t="s">
        <v>109</v>
      </c>
      <c r="CJ70" s="41">
        <f t="shared" si="18"/>
        <v>0</v>
      </c>
      <c r="CK70" s="42">
        <f t="shared" si="18"/>
        <v>0</v>
      </c>
      <c r="CL70" s="42">
        <f t="shared" si="19"/>
        <v>0</v>
      </c>
    </row>
    <row r="71" spans="2:90" ht="20.100000000000001" customHeight="1" x14ac:dyDescent="0.3">
      <c r="B71" s="126" t="s">
        <v>109</v>
      </c>
      <c r="C71" s="127"/>
      <c r="D71" s="127"/>
      <c r="E71" s="127"/>
      <c r="F71" s="128"/>
      <c r="G71" s="129" t="s">
        <v>91</v>
      </c>
      <c r="H71" s="129"/>
      <c r="I71" s="120">
        <v>24833</v>
      </c>
      <c r="J71" s="121"/>
      <c r="K71" s="120">
        <f t="shared" si="20"/>
        <v>0</v>
      </c>
      <c r="L71" s="121"/>
      <c r="M71" s="114">
        <f t="shared" si="8"/>
        <v>24833</v>
      </c>
      <c r="N71" s="120"/>
      <c r="O71" s="160" t="s">
        <v>110</v>
      </c>
      <c r="P71" s="161"/>
      <c r="Q71" s="161"/>
      <c r="R71" s="161"/>
      <c r="S71" s="161"/>
      <c r="T71" s="129" t="s">
        <v>91</v>
      </c>
      <c r="U71" s="129"/>
      <c r="V71" s="120">
        <v>1583</v>
      </c>
      <c r="W71" s="121"/>
      <c r="X71" s="120">
        <f t="shared" si="9"/>
        <v>0</v>
      </c>
      <c r="Y71" s="121"/>
      <c r="Z71" s="114">
        <f t="shared" si="10"/>
        <v>1583</v>
      </c>
      <c r="AA71" s="115"/>
      <c r="AE71" s="85"/>
      <c r="AF71" s="86"/>
      <c r="AG71" s="86"/>
      <c r="AH71" s="85"/>
      <c r="AI71" s="86"/>
      <c r="AJ71" s="86"/>
      <c r="AK71" s="86"/>
      <c r="AL71" s="85"/>
      <c r="AM71" s="85"/>
      <c r="AN71" s="86"/>
      <c r="AO71" s="86"/>
      <c r="AP71" s="86"/>
      <c r="AQ71" s="86"/>
      <c r="AR71" s="86"/>
      <c r="AS71" s="85"/>
      <c r="AX71" s="64" t="s">
        <v>111</v>
      </c>
      <c r="AY71" s="36">
        <f t="shared" si="23"/>
        <v>0</v>
      </c>
      <c r="AZ71" s="37">
        <f t="shared" si="23"/>
        <v>0</v>
      </c>
      <c r="BA71" s="37">
        <f t="shared" si="23"/>
        <v>0</v>
      </c>
      <c r="BB71" s="37">
        <f t="shared" si="23"/>
        <v>0</v>
      </c>
      <c r="BC71" s="37">
        <f t="shared" si="23"/>
        <v>0</v>
      </c>
      <c r="BD71" s="37">
        <f t="shared" si="23"/>
        <v>0</v>
      </c>
      <c r="BE71" s="37">
        <f t="shared" si="23"/>
        <v>0</v>
      </c>
      <c r="BF71" s="38">
        <f t="shared" si="23"/>
        <v>0</v>
      </c>
      <c r="BG71" s="39">
        <f t="shared" si="23"/>
        <v>0</v>
      </c>
      <c r="BH71" s="40">
        <f t="shared" si="23"/>
        <v>0</v>
      </c>
      <c r="BI71" s="36">
        <f t="shared" si="23"/>
        <v>0</v>
      </c>
      <c r="BJ71" s="37">
        <f t="shared" si="23"/>
        <v>0</v>
      </c>
      <c r="BK71" s="37">
        <f t="shared" si="23"/>
        <v>0</v>
      </c>
      <c r="BL71" s="38">
        <f t="shared" si="23"/>
        <v>0</v>
      </c>
      <c r="BM71" s="41">
        <f t="shared" si="12"/>
        <v>0</v>
      </c>
      <c r="BN71" s="42">
        <f t="shared" si="13"/>
        <v>0</v>
      </c>
      <c r="BO71" s="45">
        <f t="shared" si="14"/>
        <v>0</v>
      </c>
      <c r="BQ71" s="20" t="s">
        <v>111</v>
      </c>
      <c r="BR71" s="14"/>
      <c r="BS71" s="13"/>
      <c r="BT71" s="13"/>
      <c r="BU71" s="13"/>
      <c r="BV71" s="13"/>
      <c r="BW71" s="13"/>
      <c r="BX71" s="15"/>
      <c r="BY71" s="16"/>
      <c r="BZ71" s="17"/>
      <c r="CA71" s="14"/>
      <c r="CB71" s="13"/>
      <c r="CC71" s="13"/>
      <c r="CD71" s="15"/>
      <c r="CE71" s="41">
        <f t="shared" si="15"/>
        <v>0</v>
      </c>
      <c r="CF71" s="42">
        <f t="shared" si="16"/>
        <v>0</v>
      </c>
      <c r="CG71" s="43">
        <f t="shared" si="17"/>
        <v>0</v>
      </c>
      <c r="CH71" s="12"/>
      <c r="CI71" s="20" t="s">
        <v>111</v>
      </c>
      <c r="CJ71" s="41">
        <f t="shared" si="18"/>
        <v>0</v>
      </c>
      <c r="CK71" s="42">
        <f t="shared" si="18"/>
        <v>0</v>
      </c>
      <c r="CL71" s="42">
        <f t="shared" si="19"/>
        <v>0</v>
      </c>
    </row>
    <row r="72" spans="2:90" ht="20.100000000000001" customHeight="1" x14ac:dyDescent="0.3">
      <c r="B72" s="126" t="s">
        <v>111</v>
      </c>
      <c r="C72" s="127"/>
      <c r="D72" s="127"/>
      <c r="E72" s="127"/>
      <c r="F72" s="128"/>
      <c r="G72" s="129" t="s">
        <v>91</v>
      </c>
      <c r="H72" s="129"/>
      <c r="I72" s="120">
        <v>13522</v>
      </c>
      <c r="J72" s="121"/>
      <c r="K72" s="120">
        <f t="shared" si="20"/>
        <v>0</v>
      </c>
      <c r="L72" s="121"/>
      <c r="M72" s="114">
        <f t="shared" si="8"/>
        <v>13522</v>
      </c>
      <c r="N72" s="120"/>
      <c r="O72" s="160" t="s">
        <v>112</v>
      </c>
      <c r="P72" s="161"/>
      <c r="Q72" s="161"/>
      <c r="R72" s="161"/>
      <c r="S72" s="161"/>
      <c r="T72" s="129" t="s">
        <v>91</v>
      </c>
      <c r="U72" s="129"/>
      <c r="V72" s="120">
        <v>79</v>
      </c>
      <c r="W72" s="121"/>
      <c r="X72" s="120">
        <f t="shared" si="9"/>
        <v>0</v>
      </c>
      <c r="Y72" s="121"/>
      <c r="Z72" s="114">
        <f t="shared" si="10"/>
        <v>79</v>
      </c>
      <c r="AA72" s="115"/>
      <c r="AE72" s="85"/>
      <c r="AF72" s="85"/>
      <c r="AG72" s="86"/>
      <c r="AH72" s="85"/>
      <c r="AI72" s="86"/>
      <c r="AJ72" s="85"/>
      <c r="AK72" s="85"/>
      <c r="AL72" s="85"/>
      <c r="AM72" s="85"/>
      <c r="AN72" s="85"/>
      <c r="AO72" s="85"/>
      <c r="AP72" s="86"/>
      <c r="AQ72" s="86"/>
      <c r="AR72" s="86"/>
      <c r="AS72" s="85"/>
      <c r="AX72" s="64" t="s">
        <v>113</v>
      </c>
      <c r="AY72" s="36">
        <f t="shared" si="23"/>
        <v>0</v>
      </c>
      <c r="AZ72" s="37">
        <f t="shared" si="23"/>
        <v>0</v>
      </c>
      <c r="BA72" s="37">
        <f t="shared" si="23"/>
        <v>0</v>
      </c>
      <c r="BB72" s="37">
        <f t="shared" si="23"/>
        <v>0</v>
      </c>
      <c r="BC72" s="37">
        <f t="shared" si="23"/>
        <v>0</v>
      </c>
      <c r="BD72" s="37">
        <f t="shared" si="23"/>
        <v>0</v>
      </c>
      <c r="BE72" s="37">
        <f t="shared" si="23"/>
        <v>0</v>
      </c>
      <c r="BF72" s="38">
        <f t="shared" si="23"/>
        <v>0</v>
      </c>
      <c r="BG72" s="39">
        <f t="shared" si="23"/>
        <v>0</v>
      </c>
      <c r="BH72" s="40">
        <f t="shared" si="23"/>
        <v>0</v>
      </c>
      <c r="BI72" s="36">
        <f t="shared" si="23"/>
        <v>0</v>
      </c>
      <c r="BJ72" s="37">
        <f t="shared" si="23"/>
        <v>0</v>
      </c>
      <c r="BK72" s="37">
        <f t="shared" si="23"/>
        <v>0</v>
      </c>
      <c r="BL72" s="38">
        <f t="shared" si="23"/>
        <v>0</v>
      </c>
      <c r="BM72" s="41">
        <f t="shared" si="12"/>
        <v>0</v>
      </c>
      <c r="BN72" s="42">
        <f t="shared" si="13"/>
        <v>0</v>
      </c>
      <c r="BO72" s="45">
        <f t="shared" si="14"/>
        <v>0</v>
      </c>
      <c r="BQ72" s="20" t="s">
        <v>113</v>
      </c>
      <c r="BR72" s="14"/>
      <c r="BS72" s="13"/>
      <c r="BT72" s="13"/>
      <c r="BU72" s="13"/>
      <c r="BV72" s="13"/>
      <c r="BW72" s="13"/>
      <c r="BX72" s="15"/>
      <c r="BY72" s="16"/>
      <c r="BZ72" s="17"/>
      <c r="CA72" s="14"/>
      <c r="CB72" s="13"/>
      <c r="CC72" s="13"/>
      <c r="CD72" s="15"/>
      <c r="CE72" s="41">
        <f t="shared" si="15"/>
        <v>0</v>
      </c>
      <c r="CF72" s="42">
        <f t="shared" si="16"/>
        <v>0</v>
      </c>
      <c r="CG72" s="43">
        <f t="shared" si="17"/>
        <v>0</v>
      </c>
      <c r="CH72" s="12"/>
      <c r="CI72" s="20" t="s">
        <v>113</v>
      </c>
      <c r="CJ72" s="41">
        <f t="shared" si="18"/>
        <v>0</v>
      </c>
      <c r="CK72" s="42">
        <f t="shared" si="18"/>
        <v>0</v>
      </c>
      <c r="CL72" s="42">
        <f t="shared" si="19"/>
        <v>0</v>
      </c>
    </row>
    <row r="73" spans="2:90" ht="20.100000000000001" customHeight="1" x14ac:dyDescent="0.3">
      <c r="B73" s="126" t="s">
        <v>113</v>
      </c>
      <c r="C73" s="127"/>
      <c r="D73" s="127"/>
      <c r="E73" s="127"/>
      <c r="F73" s="128"/>
      <c r="G73" s="129" t="s">
        <v>91</v>
      </c>
      <c r="H73" s="129"/>
      <c r="I73" s="120">
        <v>10948</v>
      </c>
      <c r="J73" s="121"/>
      <c r="K73" s="120">
        <f t="shared" si="20"/>
        <v>0</v>
      </c>
      <c r="L73" s="121"/>
      <c r="M73" s="114">
        <f t="shared" si="8"/>
        <v>10948</v>
      </c>
      <c r="N73" s="120"/>
      <c r="O73" s="160" t="s">
        <v>114</v>
      </c>
      <c r="P73" s="161"/>
      <c r="Q73" s="161"/>
      <c r="R73" s="161"/>
      <c r="S73" s="161"/>
      <c r="T73" s="129" t="s">
        <v>91</v>
      </c>
      <c r="U73" s="129"/>
      <c r="V73" s="120">
        <v>36</v>
      </c>
      <c r="W73" s="121"/>
      <c r="X73" s="120">
        <f t="shared" si="9"/>
        <v>0</v>
      </c>
      <c r="Y73" s="121"/>
      <c r="Z73" s="114">
        <f t="shared" si="10"/>
        <v>36</v>
      </c>
      <c r="AA73" s="11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5"/>
      <c r="AX73" s="64" t="s">
        <v>115</v>
      </c>
      <c r="AY73" s="36">
        <f t="shared" si="23"/>
        <v>0</v>
      </c>
      <c r="AZ73" s="37">
        <f t="shared" si="23"/>
        <v>0</v>
      </c>
      <c r="BA73" s="37">
        <f t="shared" si="23"/>
        <v>0</v>
      </c>
      <c r="BB73" s="37">
        <f t="shared" si="23"/>
        <v>0</v>
      </c>
      <c r="BC73" s="37">
        <f t="shared" si="23"/>
        <v>0</v>
      </c>
      <c r="BD73" s="37">
        <f t="shared" si="23"/>
        <v>0</v>
      </c>
      <c r="BE73" s="37">
        <f t="shared" si="23"/>
        <v>0</v>
      </c>
      <c r="BF73" s="38">
        <f t="shared" si="23"/>
        <v>0</v>
      </c>
      <c r="BG73" s="39">
        <f t="shared" si="23"/>
        <v>0</v>
      </c>
      <c r="BH73" s="40">
        <f t="shared" si="23"/>
        <v>0</v>
      </c>
      <c r="BI73" s="36">
        <f t="shared" si="23"/>
        <v>0</v>
      </c>
      <c r="BJ73" s="37">
        <f t="shared" si="23"/>
        <v>0</v>
      </c>
      <c r="BK73" s="37">
        <f t="shared" si="23"/>
        <v>0</v>
      </c>
      <c r="BL73" s="38">
        <f t="shared" si="23"/>
        <v>0</v>
      </c>
      <c r="BM73" s="41">
        <f t="shared" si="12"/>
        <v>0</v>
      </c>
      <c r="BN73" s="42">
        <f t="shared" si="13"/>
        <v>0</v>
      </c>
      <c r="BO73" s="45">
        <f t="shared" si="14"/>
        <v>0</v>
      </c>
      <c r="BQ73" s="20" t="s">
        <v>115</v>
      </c>
      <c r="BR73" s="14"/>
      <c r="BS73" s="13"/>
      <c r="BT73" s="13"/>
      <c r="BU73" s="13"/>
      <c r="BV73" s="13"/>
      <c r="BW73" s="13"/>
      <c r="BX73" s="15"/>
      <c r="BY73" s="16"/>
      <c r="BZ73" s="17"/>
      <c r="CA73" s="14"/>
      <c r="CB73" s="13"/>
      <c r="CC73" s="13"/>
      <c r="CD73" s="15"/>
      <c r="CE73" s="41">
        <f t="shared" si="15"/>
        <v>0</v>
      </c>
      <c r="CF73" s="42">
        <f t="shared" si="16"/>
        <v>0</v>
      </c>
      <c r="CG73" s="43">
        <f t="shared" si="17"/>
        <v>0</v>
      </c>
      <c r="CH73" s="12"/>
      <c r="CI73" s="20" t="s">
        <v>115</v>
      </c>
      <c r="CJ73" s="41">
        <f t="shared" si="18"/>
        <v>0</v>
      </c>
      <c r="CK73" s="42">
        <f t="shared" si="18"/>
        <v>0</v>
      </c>
      <c r="CL73" s="42">
        <f t="shared" si="19"/>
        <v>0</v>
      </c>
    </row>
    <row r="74" spans="2:90" ht="20.100000000000001" customHeight="1" x14ac:dyDescent="0.3">
      <c r="B74" s="126" t="s">
        <v>115</v>
      </c>
      <c r="C74" s="127"/>
      <c r="D74" s="127"/>
      <c r="E74" s="127"/>
      <c r="F74" s="128"/>
      <c r="G74" s="129" t="s">
        <v>91</v>
      </c>
      <c r="H74" s="129"/>
      <c r="I74" s="120">
        <v>1373</v>
      </c>
      <c r="J74" s="121"/>
      <c r="K74" s="120">
        <f t="shared" si="20"/>
        <v>0</v>
      </c>
      <c r="L74" s="121"/>
      <c r="M74" s="114">
        <f t="shared" si="8"/>
        <v>1373</v>
      </c>
      <c r="N74" s="120"/>
      <c r="O74" s="160" t="s">
        <v>116</v>
      </c>
      <c r="P74" s="161"/>
      <c r="Q74" s="161"/>
      <c r="R74" s="161"/>
      <c r="S74" s="161"/>
      <c r="T74" s="129" t="s">
        <v>91</v>
      </c>
      <c r="U74" s="129"/>
      <c r="V74" s="120">
        <v>86</v>
      </c>
      <c r="W74" s="121"/>
      <c r="X74" s="120">
        <f t="shared" si="9"/>
        <v>0</v>
      </c>
      <c r="Y74" s="121"/>
      <c r="Z74" s="114">
        <f t="shared" si="10"/>
        <v>86</v>
      </c>
      <c r="AA74" s="115"/>
      <c r="AE74" s="85"/>
      <c r="AF74" s="85"/>
      <c r="AG74" s="85"/>
      <c r="AH74" s="85"/>
      <c r="AI74" s="85"/>
      <c r="AJ74" s="85"/>
      <c r="AK74" s="85"/>
      <c r="AL74" s="86"/>
      <c r="AM74" s="85"/>
      <c r="AN74" s="85"/>
      <c r="AO74" s="85"/>
      <c r="AP74" s="85"/>
      <c r="AQ74" s="85"/>
      <c r="AR74" s="85"/>
      <c r="AS74" s="85"/>
      <c r="AX74" s="64" t="s">
        <v>117</v>
      </c>
      <c r="AY74" s="36">
        <f t="shared" si="23"/>
        <v>0</v>
      </c>
      <c r="AZ74" s="37">
        <f t="shared" si="23"/>
        <v>0</v>
      </c>
      <c r="BA74" s="37">
        <f t="shared" si="23"/>
        <v>0</v>
      </c>
      <c r="BB74" s="37">
        <f t="shared" si="23"/>
        <v>0</v>
      </c>
      <c r="BC74" s="37">
        <f t="shared" si="23"/>
        <v>0</v>
      </c>
      <c r="BD74" s="37">
        <f t="shared" si="23"/>
        <v>0</v>
      </c>
      <c r="BE74" s="37">
        <f t="shared" si="23"/>
        <v>0</v>
      </c>
      <c r="BF74" s="38">
        <f t="shared" si="23"/>
        <v>0</v>
      </c>
      <c r="BG74" s="39">
        <f t="shared" si="23"/>
        <v>0</v>
      </c>
      <c r="BH74" s="40">
        <f t="shared" si="23"/>
        <v>0</v>
      </c>
      <c r="BI74" s="36">
        <f t="shared" si="23"/>
        <v>0</v>
      </c>
      <c r="BJ74" s="37">
        <f t="shared" si="23"/>
        <v>0</v>
      </c>
      <c r="BK74" s="37">
        <f t="shared" si="23"/>
        <v>0</v>
      </c>
      <c r="BL74" s="38">
        <f t="shared" si="23"/>
        <v>0</v>
      </c>
      <c r="BM74" s="41">
        <f t="shared" si="12"/>
        <v>0</v>
      </c>
      <c r="BN74" s="42">
        <f t="shared" si="13"/>
        <v>0</v>
      </c>
      <c r="BO74" s="45">
        <f t="shared" si="14"/>
        <v>0</v>
      </c>
      <c r="BQ74" s="20" t="s">
        <v>117</v>
      </c>
      <c r="BR74" s="14"/>
      <c r="BS74" s="13"/>
      <c r="BT74" s="13"/>
      <c r="BU74" s="13"/>
      <c r="BV74" s="13"/>
      <c r="BW74" s="13"/>
      <c r="BX74" s="15"/>
      <c r="BY74" s="16"/>
      <c r="BZ74" s="17"/>
      <c r="CA74" s="14"/>
      <c r="CB74" s="13"/>
      <c r="CC74" s="13"/>
      <c r="CD74" s="15"/>
      <c r="CE74" s="41">
        <f t="shared" si="15"/>
        <v>0</v>
      </c>
      <c r="CF74" s="42">
        <f t="shared" si="16"/>
        <v>0</v>
      </c>
      <c r="CG74" s="43">
        <f t="shared" si="17"/>
        <v>0</v>
      </c>
      <c r="CH74" s="12"/>
      <c r="CI74" s="20" t="s">
        <v>117</v>
      </c>
      <c r="CJ74" s="41">
        <f t="shared" si="18"/>
        <v>0</v>
      </c>
      <c r="CK74" s="42">
        <f t="shared" si="18"/>
        <v>0</v>
      </c>
      <c r="CL74" s="42">
        <f t="shared" si="19"/>
        <v>0</v>
      </c>
    </row>
    <row r="75" spans="2:90" ht="20.100000000000001" customHeight="1" x14ac:dyDescent="0.3">
      <c r="B75" s="126" t="s">
        <v>118</v>
      </c>
      <c r="C75" s="127"/>
      <c r="D75" s="127"/>
      <c r="E75" s="127"/>
      <c r="F75" s="128"/>
      <c r="G75" s="129" t="s">
        <v>91</v>
      </c>
      <c r="H75" s="129"/>
      <c r="I75" s="120">
        <v>1137</v>
      </c>
      <c r="J75" s="121"/>
      <c r="K75" s="120">
        <f t="shared" si="20"/>
        <v>0</v>
      </c>
      <c r="L75" s="121"/>
      <c r="M75" s="114">
        <f t="shared" si="8"/>
        <v>1137</v>
      </c>
      <c r="N75" s="120"/>
      <c r="O75" s="126" t="s">
        <v>119</v>
      </c>
      <c r="P75" s="127"/>
      <c r="Q75" s="127"/>
      <c r="R75" s="127"/>
      <c r="S75" s="128"/>
      <c r="T75" s="129" t="s">
        <v>120</v>
      </c>
      <c r="U75" s="129"/>
      <c r="V75" s="120">
        <v>15</v>
      </c>
      <c r="W75" s="121"/>
      <c r="X75" s="120">
        <f t="shared" si="9"/>
        <v>0</v>
      </c>
      <c r="Y75" s="121"/>
      <c r="Z75" s="114">
        <f t="shared" si="10"/>
        <v>15</v>
      </c>
      <c r="AA75" s="115"/>
      <c r="AE75" s="85"/>
      <c r="AF75" s="85"/>
      <c r="AG75" s="85"/>
      <c r="AH75" s="85"/>
      <c r="AI75" s="85"/>
      <c r="AJ75" s="85"/>
      <c r="AK75" s="85"/>
      <c r="AL75" s="86"/>
      <c r="AM75" s="85"/>
      <c r="AN75" s="85"/>
      <c r="AO75" s="85"/>
      <c r="AP75" s="85"/>
      <c r="AQ75" s="85"/>
      <c r="AR75" s="85"/>
      <c r="AS75" s="85"/>
      <c r="AX75" s="64" t="s">
        <v>121</v>
      </c>
      <c r="AY75" s="36">
        <f t="shared" si="23"/>
        <v>0</v>
      </c>
      <c r="AZ75" s="37">
        <f t="shared" si="23"/>
        <v>0</v>
      </c>
      <c r="BA75" s="37">
        <f t="shared" si="23"/>
        <v>0</v>
      </c>
      <c r="BB75" s="37">
        <f t="shared" si="23"/>
        <v>0</v>
      </c>
      <c r="BC75" s="37">
        <f t="shared" si="23"/>
        <v>0</v>
      </c>
      <c r="BD75" s="37">
        <f t="shared" si="23"/>
        <v>0</v>
      </c>
      <c r="BE75" s="37">
        <f t="shared" si="23"/>
        <v>0</v>
      </c>
      <c r="BF75" s="38">
        <f t="shared" si="23"/>
        <v>0</v>
      </c>
      <c r="BG75" s="39">
        <f t="shared" si="23"/>
        <v>0</v>
      </c>
      <c r="BH75" s="40">
        <f t="shared" si="23"/>
        <v>0</v>
      </c>
      <c r="BI75" s="36">
        <f t="shared" si="23"/>
        <v>0</v>
      </c>
      <c r="BJ75" s="37">
        <f t="shared" si="23"/>
        <v>0</v>
      </c>
      <c r="BK75" s="37">
        <f t="shared" si="23"/>
        <v>0</v>
      </c>
      <c r="BL75" s="38">
        <f t="shared" si="23"/>
        <v>0</v>
      </c>
      <c r="BM75" s="41">
        <f t="shared" si="12"/>
        <v>0</v>
      </c>
      <c r="BN75" s="42">
        <f t="shared" si="13"/>
        <v>0</v>
      </c>
      <c r="BO75" s="45">
        <f t="shared" si="14"/>
        <v>0</v>
      </c>
      <c r="BQ75" s="20" t="s">
        <v>121</v>
      </c>
      <c r="BR75" s="14"/>
      <c r="BS75" s="13"/>
      <c r="BT75" s="13"/>
      <c r="BU75" s="13"/>
      <c r="BV75" s="13"/>
      <c r="BW75" s="13"/>
      <c r="BX75" s="15"/>
      <c r="BY75" s="16"/>
      <c r="BZ75" s="17"/>
      <c r="CA75" s="14"/>
      <c r="CB75" s="13"/>
      <c r="CC75" s="13"/>
      <c r="CD75" s="15"/>
      <c r="CE75" s="41">
        <f t="shared" si="15"/>
        <v>0</v>
      </c>
      <c r="CF75" s="42">
        <f t="shared" si="16"/>
        <v>0</v>
      </c>
      <c r="CG75" s="43">
        <f t="shared" si="17"/>
        <v>0</v>
      </c>
      <c r="CH75" s="12"/>
      <c r="CI75" s="20" t="s">
        <v>121</v>
      </c>
      <c r="CJ75" s="41">
        <f t="shared" si="18"/>
        <v>0</v>
      </c>
      <c r="CK75" s="42">
        <f t="shared" si="18"/>
        <v>0</v>
      </c>
      <c r="CL75" s="42">
        <f t="shared" si="19"/>
        <v>0</v>
      </c>
    </row>
    <row r="76" spans="2:90" ht="20.100000000000001" customHeight="1" x14ac:dyDescent="0.3">
      <c r="B76" s="126" t="s">
        <v>122</v>
      </c>
      <c r="C76" s="127"/>
      <c r="D76" s="127"/>
      <c r="E76" s="127"/>
      <c r="F76" s="128"/>
      <c r="G76" s="129" t="s">
        <v>91</v>
      </c>
      <c r="H76" s="129"/>
      <c r="I76" s="120">
        <v>1241</v>
      </c>
      <c r="J76" s="121"/>
      <c r="K76" s="120">
        <f t="shared" si="20"/>
        <v>0</v>
      </c>
      <c r="L76" s="121"/>
      <c r="M76" s="114">
        <f t="shared" si="8"/>
        <v>1241</v>
      </c>
      <c r="N76" s="120"/>
      <c r="O76" s="160" t="s">
        <v>123</v>
      </c>
      <c r="P76" s="161"/>
      <c r="Q76" s="161"/>
      <c r="R76" s="161"/>
      <c r="S76" s="161"/>
      <c r="T76" s="129" t="s">
        <v>91</v>
      </c>
      <c r="U76" s="129"/>
      <c r="V76" s="120">
        <v>4015</v>
      </c>
      <c r="W76" s="121"/>
      <c r="X76" s="120">
        <f t="shared" si="9"/>
        <v>0</v>
      </c>
      <c r="Y76" s="121"/>
      <c r="Z76" s="114">
        <f t="shared" si="10"/>
        <v>4015</v>
      </c>
      <c r="AA76" s="115"/>
      <c r="AE76" s="85"/>
      <c r="AF76" s="85"/>
      <c r="AG76" s="85"/>
      <c r="AH76" s="85"/>
      <c r="AI76" s="85"/>
      <c r="AJ76" s="85"/>
      <c r="AK76" s="85"/>
      <c r="AL76" s="86"/>
      <c r="AM76" s="85"/>
      <c r="AN76" s="85"/>
      <c r="AO76" s="85"/>
      <c r="AP76" s="85"/>
      <c r="AQ76" s="85"/>
      <c r="AR76" s="85"/>
      <c r="AS76" s="85"/>
      <c r="AX76" s="64" t="s">
        <v>124</v>
      </c>
      <c r="AY76" s="36">
        <f t="shared" si="23"/>
        <v>0</v>
      </c>
      <c r="AZ76" s="37">
        <f t="shared" si="23"/>
        <v>0</v>
      </c>
      <c r="BA76" s="37">
        <f t="shared" si="23"/>
        <v>0</v>
      </c>
      <c r="BB76" s="37">
        <f t="shared" si="23"/>
        <v>0</v>
      </c>
      <c r="BC76" s="37">
        <f t="shared" si="23"/>
        <v>0</v>
      </c>
      <c r="BD76" s="37">
        <f t="shared" si="23"/>
        <v>0</v>
      </c>
      <c r="BE76" s="37">
        <f t="shared" si="23"/>
        <v>0</v>
      </c>
      <c r="BF76" s="38">
        <f t="shared" si="23"/>
        <v>0</v>
      </c>
      <c r="BG76" s="39">
        <f t="shared" si="23"/>
        <v>0</v>
      </c>
      <c r="BH76" s="40">
        <f t="shared" si="23"/>
        <v>0</v>
      </c>
      <c r="BI76" s="36">
        <f t="shared" si="23"/>
        <v>0</v>
      </c>
      <c r="BJ76" s="37">
        <f t="shared" si="23"/>
        <v>0</v>
      </c>
      <c r="BK76" s="37">
        <f t="shared" si="23"/>
        <v>0</v>
      </c>
      <c r="BL76" s="38">
        <f t="shared" si="23"/>
        <v>0</v>
      </c>
      <c r="BM76" s="41">
        <f t="shared" si="12"/>
        <v>0</v>
      </c>
      <c r="BN76" s="42">
        <f t="shared" si="13"/>
        <v>0</v>
      </c>
      <c r="BO76" s="45">
        <f t="shared" si="14"/>
        <v>0</v>
      </c>
      <c r="BQ76" s="20" t="s">
        <v>124</v>
      </c>
      <c r="BR76" s="14"/>
      <c r="BS76" s="13"/>
      <c r="BT76" s="13"/>
      <c r="BU76" s="13"/>
      <c r="BV76" s="13"/>
      <c r="BW76" s="13"/>
      <c r="BX76" s="15"/>
      <c r="BY76" s="16"/>
      <c r="BZ76" s="17"/>
      <c r="CA76" s="14"/>
      <c r="CB76" s="13"/>
      <c r="CC76" s="13"/>
      <c r="CD76" s="15"/>
      <c r="CE76" s="41">
        <f t="shared" si="15"/>
        <v>0</v>
      </c>
      <c r="CF76" s="42">
        <f t="shared" si="16"/>
        <v>0</v>
      </c>
      <c r="CG76" s="43">
        <f t="shared" si="17"/>
        <v>0</v>
      </c>
      <c r="CH76" s="12"/>
      <c r="CI76" s="20" t="s">
        <v>124</v>
      </c>
      <c r="CJ76" s="41">
        <f t="shared" si="18"/>
        <v>0</v>
      </c>
      <c r="CK76" s="42">
        <f t="shared" si="18"/>
        <v>0</v>
      </c>
      <c r="CL76" s="42">
        <f t="shared" si="19"/>
        <v>0</v>
      </c>
    </row>
    <row r="77" spans="2:90" ht="20.100000000000001" customHeight="1" x14ac:dyDescent="0.3">
      <c r="B77" s="126" t="s">
        <v>124</v>
      </c>
      <c r="C77" s="127"/>
      <c r="D77" s="127"/>
      <c r="E77" s="127"/>
      <c r="F77" s="128"/>
      <c r="G77" s="129" t="s">
        <v>91</v>
      </c>
      <c r="H77" s="129"/>
      <c r="I77" s="120">
        <v>1128</v>
      </c>
      <c r="J77" s="121"/>
      <c r="K77" s="120">
        <f t="shared" si="20"/>
        <v>0</v>
      </c>
      <c r="L77" s="121"/>
      <c r="M77" s="114">
        <f t="shared" si="8"/>
        <v>1128</v>
      </c>
      <c r="N77" s="120"/>
      <c r="O77" s="160" t="s">
        <v>125</v>
      </c>
      <c r="P77" s="161"/>
      <c r="Q77" s="161"/>
      <c r="R77" s="161"/>
      <c r="S77" s="161"/>
      <c r="T77" s="129" t="s">
        <v>91</v>
      </c>
      <c r="U77" s="129"/>
      <c r="V77" s="120">
        <v>8</v>
      </c>
      <c r="W77" s="121"/>
      <c r="X77" s="120">
        <f t="shared" si="9"/>
        <v>0</v>
      </c>
      <c r="Y77" s="121"/>
      <c r="Z77" s="114">
        <f t="shared" si="10"/>
        <v>8</v>
      </c>
      <c r="AA77" s="11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6"/>
      <c r="AP77" s="85"/>
      <c r="AQ77" s="85"/>
      <c r="AR77" s="85"/>
      <c r="AS77" s="86"/>
      <c r="AX77" s="64" t="s">
        <v>126</v>
      </c>
      <c r="AY77" s="36">
        <f t="shared" si="23"/>
        <v>0</v>
      </c>
      <c r="AZ77" s="37">
        <f t="shared" si="23"/>
        <v>0</v>
      </c>
      <c r="BA77" s="37">
        <f t="shared" si="23"/>
        <v>0</v>
      </c>
      <c r="BB77" s="37">
        <f t="shared" si="23"/>
        <v>0</v>
      </c>
      <c r="BC77" s="37">
        <f t="shared" si="23"/>
        <v>0</v>
      </c>
      <c r="BD77" s="37">
        <f t="shared" si="23"/>
        <v>0</v>
      </c>
      <c r="BE77" s="37">
        <f t="shared" si="23"/>
        <v>0</v>
      </c>
      <c r="BF77" s="38">
        <f t="shared" si="23"/>
        <v>0</v>
      </c>
      <c r="BG77" s="39">
        <f t="shared" si="23"/>
        <v>0</v>
      </c>
      <c r="BH77" s="40">
        <f t="shared" si="23"/>
        <v>0</v>
      </c>
      <c r="BI77" s="36">
        <f t="shared" si="23"/>
        <v>0</v>
      </c>
      <c r="BJ77" s="37">
        <f t="shared" si="23"/>
        <v>0</v>
      </c>
      <c r="BK77" s="37">
        <f t="shared" si="23"/>
        <v>0</v>
      </c>
      <c r="BL77" s="38">
        <f t="shared" si="23"/>
        <v>0</v>
      </c>
      <c r="BM77" s="41">
        <f t="shared" si="12"/>
        <v>0</v>
      </c>
      <c r="BN77" s="42">
        <f t="shared" si="13"/>
        <v>0</v>
      </c>
      <c r="BO77" s="45">
        <f t="shared" si="14"/>
        <v>0</v>
      </c>
      <c r="BQ77" s="20" t="s">
        <v>126</v>
      </c>
      <c r="BR77" s="14"/>
      <c r="BS77" s="13"/>
      <c r="BT77" s="13"/>
      <c r="BU77" s="13"/>
      <c r="BV77" s="13"/>
      <c r="BW77" s="13"/>
      <c r="BX77" s="15"/>
      <c r="BY77" s="16"/>
      <c r="BZ77" s="17"/>
      <c r="CA77" s="14"/>
      <c r="CB77" s="13"/>
      <c r="CC77" s="13"/>
      <c r="CD77" s="15"/>
      <c r="CE77" s="41">
        <f t="shared" si="15"/>
        <v>0</v>
      </c>
      <c r="CF77" s="42">
        <f t="shared" si="16"/>
        <v>0</v>
      </c>
      <c r="CG77" s="43">
        <f t="shared" si="17"/>
        <v>0</v>
      </c>
      <c r="CH77" s="12"/>
      <c r="CI77" s="20" t="s">
        <v>126</v>
      </c>
      <c r="CJ77" s="41">
        <f t="shared" si="18"/>
        <v>0</v>
      </c>
      <c r="CK77" s="42">
        <f t="shared" si="18"/>
        <v>0</v>
      </c>
      <c r="CL77" s="42">
        <f t="shared" si="19"/>
        <v>0</v>
      </c>
    </row>
    <row r="78" spans="2:90" ht="20.100000000000001" customHeight="1" x14ac:dyDescent="0.3">
      <c r="B78" s="126" t="s">
        <v>126</v>
      </c>
      <c r="C78" s="127"/>
      <c r="D78" s="127"/>
      <c r="E78" s="127"/>
      <c r="F78" s="128"/>
      <c r="G78" s="129" t="s">
        <v>91</v>
      </c>
      <c r="H78" s="129"/>
      <c r="I78" s="120">
        <v>5737</v>
      </c>
      <c r="J78" s="121"/>
      <c r="K78" s="120">
        <f t="shared" si="20"/>
        <v>0</v>
      </c>
      <c r="L78" s="121"/>
      <c r="M78" s="114">
        <f t="shared" si="8"/>
        <v>5737</v>
      </c>
      <c r="N78" s="120"/>
      <c r="O78" s="160" t="s">
        <v>127</v>
      </c>
      <c r="P78" s="161"/>
      <c r="Q78" s="161"/>
      <c r="R78" s="161"/>
      <c r="S78" s="161"/>
      <c r="T78" s="129" t="s">
        <v>91</v>
      </c>
      <c r="U78" s="129"/>
      <c r="V78" s="120">
        <v>10</v>
      </c>
      <c r="W78" s="121"/>
      <c r="X78" s="120">
        <f t="shared" si="9"/>
        <v>0</v>
      </c>
      <c r="Y78" s="121"/>
      <c r="Z78" s="114">
        <f t="shared" si="10"/>
        <v>10</v>
      </c>
      <c r="AA78" s="11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X78" s="64" t="s">
        <v>128</v>
      </c>
      <c r="AY78" s="36">
        <f t="shared" si="23"/>
        <v>0</v>
      </c>
      <c r="AZ78" s="37">
        <f t="shared" si="23"/>
        <v>0</v>
      </c>
      <c r="BA78" s="37">
        <f t="shared" si="23"/>
        <v>0</v>
      </c>
      <c r="BB78" s="37">
        <f t="shared" si="23"/>
        <v>0</v>
      </c>
      <c r="BC78" s="37">
        <f t="shared" si="23"/>
        <v>0</v>
      </c>
      <c r="BD78" s="37">
        <f t="shared" si="23"/>
        <v>0</v>
      </c>
      <c r="BE78" s="37">
        <f t="shared" si="23"/>
        <v>0</v>
      </c>
      <c r="BF78" s="38">
        <f t="shared" si="23"/>
        <v>0</v>
      </c>
      <c r="BG78" s="39">
        <f t="shared" si="23"/>
        <v>0</v>
      </c>
      <c r="BH78" s="40">
        <f t="shared" si="23"/>
        <v>0</v>
      </c>
      <c r="BI78" s="36">
        <f t="shared" si="23"/>
        <v>0</v>
      </c>
      <c r="BJ78" s="37">
        <f t="shared" si="23"/>
        <v>0</v>
      </c>
      <c r="BK78" s="37">
        <f t="shared" si="23"/>
        <v>0</v>
      </c>
      <c r="BL78" s="38">
        <f t="shared" si="23"/>
        <v>0</v>
      </c>
      <c r="BM78" s="41">
        <f t="shared" si="12"/>
        <v>0</v>
      </c>
      <c r="BN78" s="42">
        <f t="shared" si="13"/>
        <v>0</v>
      </c>
      <c r="BO78" s="45">
        <f t="shared" si="14"/>
        <v>0</v>
      </c>
      <c r="BQ78" s="20" t="s">
        <v>128</v>
      </c>
      <c r="BR78" s="14"/>
      <c r="BS78" s="13"/>
      <c r="BT78" s="13"/>
      <c r="BU78" s="13"/>
      <c r="BV78" s="13"/>
      <c r="BW78" s="13"/>
      <c r="BX78" s="15"/>
      <c r="BY78" s="16"/>
      <c r="BZ78" s="17"/>
      <c r="CA78" s="14"/>
      <c r="CB78" s="13"/>
      <c r="CC78" s="13"/>
      <c r="CD78" s="15"/>
      <c r="CE78" s="41">
        <f t="shared" si="15"/>
        <v>0</v>
      </c>
      <c r="CF78" s="42">
        <f t="shared" si="16"/>
        <v>0</v>
      </c>
      <c r="CG78" s="43">
        <f t="shared" si="17"/>
        <v>0</v>
      </c>
      <c r="CH78" s="12"/>
      <c r="CI78" s="20" t="s">
        <v>128</v>
      </c>
      <c r="CJ78" s="41">
        <f t="shared" si="18"/>
        <v>0</v>
      </c>
      <c r="CK78" s="42">
        <f t="shared" si="18"/>
        <v>0</v>
      </c>
      <c r="CL78" s="42">
        <f t="shared" si="19"/>
        <v>0</v>
      </c>
    </row>
    <row r="79" spans="2:90" ht="20.100000000000001" customHeight="1" x14ac:dyDescent="0.3">
      <c r="B79" s="126" t="s">
        <v>128</v>
      </c>
      <c r="C79" s="127"/>
      <c r="D79" s="127"/>
      <c r="E79" s="127"/>
      <c r="F79" s="128"/>
      <c r="G79" s="129" t="s">
        <v>91</v>
      </c>
      <c r="H79" s="129"/>
      <c r="I79" s="120">
        <v>31</v>
      </c>
      <c r="J79" s="121"/>
      <c r="K79" s="120">
        <f t="shared" si="20"/>
        <v>0</v>
      </c>
      <c r="L79" s="121"/>
      <c r="M79" s="114">
        <f t="shared" si="8"/>
        <v>31</v>
      </c>
      <c r="N79" s="120"/>
      <c r="O79" s="160" t="s">
        <v>129</v>
      </c>
      <c r="P79" s="161"/>
      <c r="Q79" s="161"/>
      <c r="R79" s="161"/>
      <c r="S79" s="161"/>
      <c r="T79" s="129" t="s">
        <v>91</v>
      </c>
      <c r="U79" s="129"/>
      <c r="V79" s="120">
        <v>1469</v>
      </c>
      <c r="W79" s="121"/>
      <c r="X79" s="120">
        <f t="shared" si="9"/>
        <v>0</v>
      </c>
      <c r="Y79" s="121"/>
      <c r="Z79" s="114">
        <f t="shared" si="10"/>
        <v>1469</v>
      </c>
      <c r="AA79" s="11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6"/>
      <c r="AR79" s="85"/>
      <c r="AS79" s="85"/>
      <c r="AX79" s="64" t="s">
        <v>130</v>
      </c>
      <c r="AY79" s="36">
        <f t="shared" si="23"/>
        <v>0</v>
      </c>
      <c r="AZ79" s="37">
        <f t="shared" si="23"/>
        <v>0</v>
      </c>
      <c r="BA79" s="37">
        <f t="shared" si="23"/>
        <v>0</v>
      </c>
      <c r="BB79" s="37">
        <f t="shared" si="23"/>
        <v>0</v>
      </c>
      <c r="BC79" s="37">
        <f t="shared" si="23"/>
        <v>0</v>
      </c>
      <c r="BD79" s="37">
        <f t="shared" si="23"/>
        <v>0</v>
      </c>
      <c r="BE79" s="37">
        <f t="shared" si="23"/>
        <v>0</v>
      </c>
      <c r="BF79" s="38">
        <f t="shared" si="23"/>
        <v>0</v>
      </c>
      <c r="BG79" s="39">
        <f t="shared" si="23"/>
        <v>0</v>
      </c>
      <c r="BH79" s="40">
        <f t="shared" si="23"/>
        <v>0</v>
      </c>
      <c r="BI79" s="36">
        <f t="shared" si="23"/>
        <v>0</v>
      </c>
      <c r="BJ79" s="37">
        <f t="shared" si="23"/>
        <v>0</v>
      </c>
      <c r="BK79" s="37">
        <f t="shared" si="23"/>
        <v>0</v>
      </c>
      <c r="BL79" s="38">
        <f t="shared" si="23"/>
        <v>0</v>
      </c>
      <c r="BM79" s="41">
        <f t="shared" si="12"/>
        <v>0</v>
      </c>
      <c r="BN79" s="42">
        <f t="shared" si="13"/>
        <v>0</v>
      </c>
      <c r="BO79" s="45">
        <f t="shared" si="14"/>
        <v>0</v>
      </c>
      <c r="BQ79" s="20" t="s">
        <v>130</v>
      </c>
      <c r="BR79" s="14"/>
      <c r="BS79" s="13"/>
      <c r="BT79" s="13"/>
      <c r="BU79" s="13"/>
      <c r="BV79" s="13"/>
      <c r="BW79" s="13"/>
      <c r="BX79" s="15"/>
      <c r="BY79" s="16"/>
      <c r="BZ79" s="17"/>
      <c r="CA79" s="14"/>
      <c r="CB79" s="13"/>
      <c r="CC79" s="13"/>
      <c r="CD79" s="15"/>
      <c r="CE79" s="41">
        <f t="shared" si="15"/>
        <v>0</v>
      </c>
      <c r="CF79" s="42">
        <f t="shared" si="16"/>
        <v>0</v>
      </c>
      <c r="CG79" s="43">
        <f t="shared" si="17"/>
        <v>0</v>
      </c>
      <c r="CH79" s="12"/>
      <c r="CI79" s="20" t="s">
        <v>130</v>
      </c>
      <c r="CJ79" s="41">
        <f t="shared" si="18"/>
        <v>0</v>
      </c>
      <c r="CK79" s="42">
        <f t="shared" si="18"/>
        <v>0</v>
      </c>
      <c r="CL79" s="42">
        <f t="shared" si="19"/>
        <v>0</v>
      </c>
    </row>
    <row r="80" spans="2:90" ht="20.100000000000001" customHeight="1" x14ac:dyDescent="0.3">
      <c r="B80" s="126" t="s">
        <v>130</v>
      </c>
      <c r="C80" s="127"/>
      <c r="D80" s="127"/>
      <c r="E80" s="127"/>
      <c r="F80" s="128"/>
      <c r="G80" s="129" t="s">
        <v>91</v>
      </c>
      <c r="H80" s="129"/>
      <c r="I80" s="120">
        <v>890</v>
      </c>
      <c r="J80" s="121"/>
      <c r="K80" s="120">
        <f t="shared" si="20"/>
        <v>0</v>
      </c>
      <c r="L80" s="121"/>
      <c r="M80" s="114">
        <f t="shared" si="8"/>
        <v>890</v>
      </c>
      <c r="N80" s="120"/>
      <c r="O80" s="160" t="s">
        <v>131</v>
      </c>
      <c r="P80" s="161"/>
      <c r="Q80" s="161"/>
      <c r="R80" s="161"/>
      <c r="S80" s="161"/>
      <c r="T80" s="129" t="s">
        <v>91</v>
      </c>
      <c r="U80" s="129"/>
      <c r="V80" s="120">
        <v>3</v>
      </c>
      <c r="W80" s="121"/>
      <c r="X80" s="120">
        <f ca="1">+SUMIF($AX$65:$AX$106,O80,$CL$65:$CL$103)</f>
        <v>0</v>
      </c>
      <c r="Y80" s="121"/>
      <c r="Z80" s="114">
        <f t="shared" ca="1" si="10"/>
        <v>3</v>
      </c>
      <c r="AA80" s="115"/>
      <c r="AE80" s="85"/>
      <c r="AF80" s="85"/>
      <c r="AG80" s="85"/>
      <c r="AH80" s="85"/>
      <c r="AI80" s="85"/>
      <c r="AJ80" s="85"/>
      <c r="AK80" s="85"/>
      <c r="AL80" s="86"/>
      <c r="AM80" s="85"/>
      <c r="AN80" s="85"/>
      <c r="AO80" s="86"/>
      <c r="AP80" s="85"/>
      <c r="AQ80" s="85"/>
      <c r="AR80" s="85"/>
      <c r="AS80" s="85"/>
      <c r="AX80" s="64" t="s">
        <v>132</v>
      </c>
      <c r="AY80" s="36">
        <f t="shared" si="23"/>
        <v>0</v>
      </c>
      <c r="AZ80" s="37">
        <f t="shared" si="23"/>
        <v>0</v>
      </c>
      <c r="BA80" s="37">
        <f t="shared" si="23"/>
        <v>0</v>
      </c>
      <c r="BB80" s="37">
        <f t="shared" si="23"/>
        <v>0</v>
      </c>
      <c r="BC80" s="37">
        <f t="shared" si="23"/>
        <v>0</v>
      </c>
      <c r="BD80" s="37">
        <f t="shared" si="23"/>
        <v>0</v>
      </c>
      <c r="BE80" s="37">
        <f t="shared" si="23"/>
        <v>0</v>
      </c>
      <c r="BF80" s="38">
        <f t="shared" si="23"/>
        <v>0</v>
      </c>
      <c r="BG80" s="39">
        <f t="shared" si="23"/>
        <v>0</v>
      </c>
      <c r="BH80" s="40">
        <f t="shared" si="23"/>
        <v>0</v>
      </c>
      <c r="BI80" s="36">
        <f t="shared" si="23"/>
        <v>0</v>
      </c>
      <c r="BJ80" s="37">
        <f t="shared" si="23"/>
        <v>0</v>
      </c>
      <c r="BK80" s="37">
        <f t="shared" si="23"/>
        <v>0</v>
      </c>
      <c r="BL80" s="38">
        <f t="shared" si="23"/>
        <v>0</v>
      </c>
      <c r="BM80" s="41">
        <f t="shared" si="12"/>
        <v>0</v>
      </c>
      <c r="BN80" s="42">
        <f t="shared" si="13"/>
        <v>0</v>
      </c>
      <c r="BO80" s="45">
        <f t="shared" si="14"/>
        <v>0</v>
      </c>
      <c r="BQ80" s="20" t="s">
        <v>132</v>
      </c>
      <c r="BR80" s="14"/>
      <c r="BS80" s="13"/>
      <c r="BT80" s="13"/>
      <c r="BU80" s="13"/>
      <c r="BV80" s="13"/>
      <c r="BW80" s="13"/>
      <c r="BX80" s="15"/>
      <c r="BY80" s="16"/>
      <c r="BZ80" s="17"/>
      <c r="CA80" s="14"/>
      <c r="CB80" s="13"/>
      <c r="CC80" s="13"/>
      <c r="CD80" s="15"/>
      <c r="CE80" s="41">
        <f t="shared" si="15"/>
        <v>0</v>
      </c>
      <c r="CF80" s="42">
        <f t="shared" si="16"/>
        <v>0</v>
      </c>
      <c r="CG80" s="43">
        <f t="shared" si="17"/>
        <v>0</v>
      </c>
      <c r="CH80" s="12"/>
      <c r="CI80" s="20" t="s">
        <v>132</v>
      </c>
      <c r="CJ80" s="41">
        <f t="shared" si="18"/>
        <v>0</v>
      </c>
      <c r="CK80" s="42">
        <f t="shared" si="18"/>
        <v>0</v>
      </c>
      <c r="CL80" s="42">
        <f t="shared" si="19"/>
        <v>0</v>
      </c>
    </row>
    <row r="81" spans="2:90" ht="20.100000000000001" customHeight="1" x14ac:dyDescent="0.3">
      <c r="B81" s="126" t="s">
        <v>132</v>
      </c>
      <c r="C81" s="127"/>
      <c r="D81" s="127"/>
      <c r="E81" s="127"/>
      <c r="F81" s="128"/>
      <c r="G81" s="129" t="s">
        <v>91</v>
      </c>
      <c r="H81" s="129"/>
      <c r="I81" s="120">
        <v>2181</v>
      </c>
      <c r="J81" s="121"/>
      <c r="K81" s="120">
        <f t="shared" si="20"/>
        <v>0</v>
      </c>
      <c r="L81" s="121"/>
      <c r="M81" s="114">
        <f t="shared" si="8"/>
        <v>2181</v>
      </c>
      <c r="N81" s="120"/>
      <c r="O81" s="160"/>
      <c r="P81" s="161"/>
      <c r="Q81" s="161"/>
      <c r="R81" s="161"/>
      <c r="S81" s="161"/>
      <c r="T81" s="129"/>
      <c r="U81" s="129"/>
      <c r="V81" s="120"/>
      <c r="W81" s="121"/>
      <c r="X81" s="114"/>
      <c r="Y81" s="114"/>
      <c r="Z81" s="114">
        <f t="shared" si="10"/>
        <v>0</v>
      </c>
      <c r="AA81" s="11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X81" s="64" t="s">
        <v>133</v>
      </c>
      <c r="AY81" s="36">
        <f t="shared" si="23"/>
        <v>0</v>
      </c>
      <c r="AZ81" s="37">
        <f t="shared" si="23"/>
        <v>0</v>
      </c>
      <c r="BA81" s="37">
        <f t="shared" si="23"/>
        <v>0</v>
      </c>
      <c r="BB81" s="37">
        <f t="shared" si="23"/>
        <v>0</v>
      </c>
      <c r="BC81" s="37">
        <f t="shared" si="23"/>
        <v>0</v>
      </c>
      <c r="BD81" s="37">
        <f t="shared" si="23"/>
        <v>0</v>
      </c>
      <c r="BE81" s="37">
        <f t="shared" si="23"/>
        <v>0</v>
      </c>
      <c r="BF81" s="38">
        <f t="shared" si="23"/>
        <v>0</v>
      </c>
      <c r="BG81" s="39">
        <f t="shared" si="23"/>
        <v>0</v>
      </c>
      <c r="BH81" s="40">
        <f t="shared" si="23"/>
        <v>0</v>
      </c>
      <c r="BI81" s="36">
        <f t="shared" si="23"/>
        <v>0</v>
      </c>
      <c r="BJ81" s="37">
        <f t="shared" si="23"/>
        <v>0</v>
      </c>
      <c r="BK81" s="37">
        <f t="shared" si="23"/>
        <v>0</v>
      </c>
      <c r="BL81" s="38">
        <f t="shared" si="23"/>
        <v>0</v>
      </c>
      <c r="BM81" s="41">
        <f t="shared" si="12"/>
        <v>0</v>
      </c>
      <c r="BN81" s="42">
        <f t="shared" si="13"/>
        <v>0</v>
      </c>
      <c r="BO81" s="45">
        <f t="shared" si="14"/>
        <v>0</v>
      </c>
      <c r="BQ81" s="19" t="s">
        <v>133</v>
      </c>
      <c r="BR81" s="14"/>
      <c r="BS81" s="13"/>
      <c r="BT81" s="13"/>
      <c r="BU81" s="13"/>
      <c r="BV81" s="13"/>
      <c r="BW81" s="13"/>
      <c r="BX81" s="15"/>
      <c r="BY81" s="16"/>
      <c r="BZ81" s="17"/>
      <c r="CA81" s="14"/>
      <c r="CB81" s="13"/>
      <c r="CC81" s="13"/>
      <c r="CD81" s="15"/>
      <c r="CE81" s="41">
        <f t="shared" si="15"/>
        <v>0</v>
      </c>
      <c r="CF81" s="42">
        <f t="shared" si="16"/>
        <v>0</v>
      </c>
      <c r="CG81" s="43">
        <f t="shared" si="17"/>
        <v>0</v>
      </c>
      <c r="CH81" s="12"/>
      <c r="CI81" s="19" t="s">
        <v>133</v>
      </c>
      <c r="CJ81" s="41">
        <f t="shared" si="18"/>
        <v>0</v>
      </c>
      <c r="CK81" s="42">
        <f t="shared" si="18"/>
        <v>0</v>
      </c>
      <c r="CL81" s="42">
        <f t="shared" si="19"/>
        <v>0</v>
      </c>
    </row>
    <row r="82" spans="2:90" ht="20.100000000000001" customHeight="1" x14ac:dyDescent="0.3">
      <c r="B82" s="126" t="s">
        <v>133</v>
      </c>
      <c r="C82" s="127"/>
      <c r="D82" s="127"/>
      <c r="E82" s="127"/>
      <c r="F82" s="128"/>
      <c r="G82" s="129" t="s">
        <v>91</v>
      </c>
      <c r="H82" s="129"/>
      <c r="I82" s="120">
        <v>20</v>
      </c>
      <c r="J82" s="121"/>
      <c r="K82" s="120">
        <f t="shared" si="20"/>
        <v>0</v>
      </c>
      <c r="L82" s="121"/>
      <c r="M82" s="114">
        <f t="shared" si="8"/>
        <v>20</v>
      </c>
      <c r="N82" s="120"/>
      <c r="O82" s="160"/>
      <c r="P82" s="161"/>
      <c r="Q82" s="161"/>
      <c r="R82" s="161"/>
      <c r="S82" s="161"/>
      <c r="T82" s="129"/>
      <c r="U82" s="129"/>
      <c r="V82" s="114"/>
      <c r="W82" s="114"/>
      <c r="X82" s="114"/>
      <c r="Y82" s="114"/>
      <c r="Z82" s="114">
        <f t="shared" si="10"/>
        <v>0</v>
      </c>
      <c r="AA82" s="11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X82" s="64" t="s">
        <v>134</v>
      </c>
      <c r="AY82" s="36">
        <f t="shared" si="23"/>
        <v>0</v>
      </c>
      <c r="AZ82" s="37">
        <f t="shared" si="23"/>
        <v>0</v>
      </c>
      <c r="BA82" s="37">
        <f t="shared" si="23"/>
        <v>0</v>
      </c>
      <c r="BB82" s="37">
        <f t="shared" si="23"/>
        <v>0</v>
      </c>
      <c r="BC82" s="37">
        <f t="shared" si="23"/>
        <v>0</v>
      </c>
      <c r="BD82" s="37">
        <f t="shared" si="23"/>
        <v>0</v>
      </c>
      <c r="BE82" s="37">
        <f t="shared" si="23"/>
        <v>0</v>
      </c>
      <c r="BF82" s="38">
        <f t="shared" si="23"/>
        <v>0</v>
      </c>
      <c r="BG82" s="39">
        <f t="shared" si="23"/>
        <v>0</v>
      </c>
      <c r="BH82" s="40">
        <f t="shared" si="23"/>
        <v>0</v>
      </c>
      <c r="BI82" s="36">
        <f t="shared" si="23"/>
        <v>0</v>
      </c>
      <c r="BJ82" s="37">
        <f t="shared" si="23"/>
        <v>0</v>
      </c>
      <c r="BK82" s="37">
        <f t="shared" si="23"/>
        <v>0</v>
      </c>
      <c r="BL82" s="38">
        <f t="shared" si="23"/>
        <v>0</v>
      </c>
      <c r="BM82" s="41">
        <f t="shared" si="12"/>
        <v>0</v>
      </c>
      <c r="BN82" s="42">
        <f t="shared" si="13"/>
        <v>0</v>
      </c>
      <c r="BO82" s="45">
        <f t="shared" si="14"/>
        <v>0</v>
      </c>
      <c r="BQ82" s="19" t="s">
        <v>134</v>
      </c>
      <c r="BR82" s="14"/>
      <c r="BS82" s="13"/>
      <c r="BT82" s="13"/>
      <c r="BU82" s="13"/>
      <c r="BV82" s="13"/>
      <c r="BW82" s="13"/>
      <c r="BX82" s="15"/>
      <c r="BY82" s="16"/>
      <c r="BZ82" s="17"/>
      <c r="CA82" s="14"/>
      <c r="CB82" s="13"/>
      <c r="CC82" s="13"/>
      <c r="CD82" s="15"/>
      <c r="CE82" s="41">
        <f t="shared" si="15"/>
        <v>0</v>
      </c>
      <c r="CF82" s="42">
        <f t="shared" si="16"/>
        <v>0</v>
      </c>
      <c r="CG82" s="43">
        <f t="shared" si="17"/>
        <v>0</v>
      </c>
      <c r="CH82" s="12"/>
      <c r="CI82" s="19" t="s">
        <v>134</v>
      </c>
      <c r="CJ82" s="41">
        <f t="shared" si="18"/>
        <v>0</v>
      </c>
      <c r="CK82" s="42">
        <f t="shared" si="18"/>
        <v>0</v>
      </c>
      <c r="CL82" s="42">
        <f t="shared" si="19"/>
        <v>0</v>
      </c>
    </row>
    <row r="83" spans="2:90" ht="20.100000000000001" customHeight="1" x14ac:dyDescent="0.3">
      <c r="B83" s="160" t="s">
        <v>134</v>
      </c>
      <c r="C83" s="161"/>
      <c r="D83" s="161"/>
      <c r="E83" s="161"/>
      <c r="F83" s="161"/>
      <c r="G83" s="129" t="s">
        <v>91</v>
      </c>
      <c r="H83" s="129"/>
      <c r="I83" s="120">
        <v>1650</v>
      </c>
      <c r="J83" s="121"/>
      <c r="K83" s="120">
        <f t="shared" si="20"/>
        <v>0</v>
      </c>
      <c r="L83" s="121"/>
      <c r="M83" s="114">
        <f t="shared" si="8"/>
        <v>1650</v>
      </c>
      <c r="N83" s="120"/>
      <c r="O83" s="160"/>
      <c r="P83" s="161"/>
      <c r="Q83" s="161"/>
      <c r="R83" s="161"/>
      <c r="S83" s="161"/>
      <c r="T83" s="129"/>
      <c r="U83" s="129"/>
      <c r="V83" s="114"/>
      <c r="W83" s="114"/>
      <c r="X83" s="114"/>
      <c r="Y83" s="114"/>
      <c r="Z83" s="114">
        <f t="shared" si="10"/>
        <v>0</v>
      </c>
      <c r="AA83" s="11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X83" s="64" t="s">
        <v>135</v>
      </c>
      <c r="AY83" s="36">
        <f t="shared" si="23"/>
        <v>0</v>
      </c>
      <c r="AZ83" s="37">
        <f t="shared" si="23"/>
        <v>0</v>
      </c>
      <c r="BA83" s="37">
        <f t="shared" si="23"/>
        <v>0</v>
      </c>
      <c r="BB83" s="37">
        <f t="shared" si="23"/>
        <v>0</v>
      </c>
      <c r="BC83" s="37">
        <f t="shared" si="23"/>
        <v>0</v>
      </c>
      <c r="BD83" s="37">
        <f t="shared" si="23"/>
        <v>0</v>
      </c>
      <c r="BE83" s="37">
        <f t="shared" si="23"/>
        <v>0</v>
      </c>
      <c r="BF83" s="38">
        <f t="shared" si="23"/>
        <v>0</v>
      </c>
      <c r="BG83" s="39">
        <f t="shared" si="23"/>
        <v>0</v>
      </c>
      <c r="BH83" s="40">
        <f t="shared" si="23"/>
        <v>0</v>
      </c>
      <c r="BI83" s="36">
        <f t="shared" si="23"/>
        <v>0</v>
      </c>
      <c r="BJ83" s="37">
        <f t="shared" si="23"/>
        <v>0</v>
      </c>
      <c r="BK83" s="37">
        <f t="shared" si="23"/>
        <v>0</v>
      </c>
      <c r="BL83" s="38">
        <f t="shared" si="23"/>
        <v>0</v>
      </c>
      <c r="BM83" s="41">
        <f t="shared" si="12"/>
        <v>0</v>
      </c>
      <c r="BN83" s="42">
        <f t="shared" si="13"/>
        <v>0</v>
      </c>
      <c r="BO83" s="45">
        <f t="shared" si="14"/>
        <v>0</v>
      </c>
      <c r="BQ83" s="19" t="s">
        <v>135</v>
      </c>
      <c r="BR83" s="14"/>
      <c r="BS83" s="13"/>
      <c r="BT83" s="13"/>
      <c r="BU83" s="13"/>
      <c r="BV83" s="13"/>
      <c r="BW83" s="13"/>
      <c r="BX83" s="15"/>
      <c r="BY83" s="16"/>
      <c r="BZ83" s="17"/>
      <c r="CA83" s="14"/>
      <c r="CB83" s="13"/>
      <c r="CC83" s="13"/>
      <c r="CD83" s="15"/>
      <c r="CE83" s="41">
        <f t="shared" si="15"/>
        <v>0</v>
      </c>
      <c r="CF83" s="42">
        <f t="shared" si="16"/>
        <v>0</v>
      </c>
      <c r="CG83" s="43">
        <f t="shared" si="17"/>
        <v>0</v>
      </c>
      <c r="CH83" s="12"/>
      <c r="CI83" s="19" t="s">
        <v>135</v>
      </c>
      <c r="CJ83" s="41">
        <f t="shared" si="18"/>
        <v>0</v>
      </c>
      <c r="CK83" s="42">
        <f t="shared" si="18"/>
        <v>0</v>
      </c>
      <c r="CL83" s="42">
        <f t="shared" si="19"/>
        <v>0</v>
      </c>
    </row>
    <row r="84" spans="2:90" ht="20.100000000000001" customHeight="1" x14ac:dyDescent="0.3">
      <c r="B84" s="160" t="s">
        <v>135</v>
      </c>
      <c r="C84" s="161"/>
      <c r="D84" s="161"/>
      <c r="E84" s="161"/>
      <c r="F84" s="161"/>
      <c r="G84" s="129" t="s">
        <v>91</v>
      </c>
      <c r="H84" s="129"/>
      <c r="I84" s="120">
        <v>28</v>
      </c>
      <c r="J84" s="121"/>
      <c r="K84" s="120">
        <f t="shared" si="20"/>
        <v>0</v>
      </c>
      <c r="L84" s="121"/>
      <c r="M84" s="114">
        <f t="shared" si="8"/>
        <v>28</v>
      </c>
      <c r="N84" s="120"/>
      <c r="O84" s="162"/>
      <c r="P84" s="163"/>
      <c r="Q84" s="163"/>
      <c r="R84" s="163"/>
      <c r="S84" s="163"/>
      <c r="T84" s="112"/>
      <c r="U84" s="112"/>
      <c r="V84" s="113"/>
      <c r="W84" s="113"/>
      <c r="X84" s="114"/>
      <c r="Y84" s="114"/>
      <c r="Z84" s="114">
        <f t="shared" si="10"/>
        <v>0</v>
      </c>
      <c r="AA84" s="11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X84" s="64" t="s">
        <v>136</v>
      </c>
      <c r="AY84" s="36">
        <f t="shared" si="23"/>
        <v>0</v>
      </c>
      <c r="AZ84" s="37">
        <f t="shared" si="23"/>
        <v>0</v>
      </c>
      <c r="BA84" s="37">
        <f t="shared" si="23"/>
        <v>0</v>
      </c>
      <c r="BB84" s="37">
        <f t="shared" si="23"/>
        <v>0</v>
      </c>
      <c r="BC84" s="37">
        <f t="shared" si="23"/>
        <v>0</v>
      </c>
      <c r="BD84" s="37">
        <f t="shared" si="23"/>
        <v>0</v>
      </c>
      <c r="BE84" s="37">
        <f t="shared" si="23"/>
        <v>0</v>
      </c>
      <c r="BF84" s="38">
        <f t="shared" si="23"/>
        <v>0</v>
      </c>
      <c r="BG84" s="39">
        <f t="shared" si="23"/>
        <v>0</v>
      </c>
      <c r="BH84" s="40">
        <f t="shared" si="23"/>
        <v>0</v>
      </c>
      <c r="BI84" s="36">
        <f t="shared" si="23"/>
        <v>0</v>
      </c>
      <c r="BJ84" s="37">
        <f t="shared" si="23"/>
        <v>0</v>
      </c>
      <c r="BK84" s="37">
        <f t="shared" si="23"/>
        <v>0</v>
      </c>
      <c r="BL84" s="38">
        <f t="shared" si="23"/>
        <v>0</v>
      </c>
      <c r="BM84" s="41">
        <f t="shared" si="12"/>
        <v>0</v>
      </c>
      <c r="BN84" s="42">
        <f t="shared" si="13"/>
        <v>0</v>
      </c>
      <c r="BO84" s="45">
        <f t="shared" si="14"/>
        <v>0</v>
      </c>
      <c r="BQ84" s="19" t="s">
        <v>136</v>
      </c>
      <c r="BR84" s="14"/>
      <c r="BS84" s="13"/>
      <c r="BT84" s="13"/>
      <c r="BU84" s="13"/>
      <c r="BV84" s="13"/>
      <c r="BW84" s="13"/>
      <c r="BX84" s="15"/>
      <c r="BY84" s="16"/>
      <c r="BZ84" s="17"/>
      <c r="CA84" s="14"/>
      <c r="CB84" s="13"/>
      <c r="CC84" s="13"/>
      <c r="CD84" s="15"/>
      <c r="CE84" s="41">
        <f t="shared" si="15"/>
        <v>0</v>
      </c>
      <c r="CF84" s="42">
        <f t="shared" si="16"/>
        <v>0</v>
      </c>
      <c r="CG84" s="43">
        <f t="shared" si="17"/>
        <v>0</v>
      </c>
      <c r="CH84" s="12"/>
      <c r="CI84" s="19" t="s">
        <v>136</v>
      </c>
      <c r="CJ84" s="41">
        <f t="shared" si="18"/>
        <v>0</v>
      </c>
      <c r="CK84" s="42">
        <f t="shared" si="18"/>
        <v>0</v>
      </c>
      <c r="CL84" s="42">
        <f t="shared" si="19"/>
        <v>0</v>
      </c>
    </row>
    <row r="85" spans="2:90" ht="20.100000000000001" customHeight="1" x14ac:dyDescent="0.3">
      <c r="B85" s="156" t="s">
        <v>136</v>
      </c>
      <c r="C85" s="157"/>
      <c r="D85" s="157"/>
      <c r="E85" s="157"/>
      <c r="F85" s="157"/>
      <c r="G85" s="119" t="s">
        <v>91</v>
      </c>
      <c r="H85" s="119"/>
      <c r="I85" s="122">
        <v>6</v>
      </c>
      <c r="J85" s="158"/>
      <c r="K85" s="122">
        <f t="shared" si="20"/>
        <v>0</v>
      </c>
      <c r="L85" s="158"/>
      <c r="M85" s="159">
        <f t="shared" si="8"/>
        <v>6</v>
      </c>
      <c r="N85" s="122"/>
      <c r="O85" s="124" t="s">
        <v>137</v>
      </c>
      <c r="P85" s="109"/>
      <c r="Q85" s="109"/>
      <c r="R85" s="109"/>
      <c r="S85" s="109"/>
      <c r="T85" s="109" t="s">
        <v>91</v>
      </c>
      <c r="U85" s="109"/>
      <c r="V85" s="110">
        <f>SUM(I64:J85,V64:W84)</f>
        <v>199929</v>
      </c>
      <c r="W85" s="111"/>
      <c r="X85" s="110" t="e">
        <f>SUM(K64:L85,X64:Y84)</f>
        <v>#REF!</v>
      </c>
      <c r="Y85" s="110"/>
      <c r="Z85" s="110" t="e">
        <f>SUM(M64:N85,Z64:AA84)</f>
        <v>#REF!</v>
      </c>
      <c r="AA85" s="111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X85" s="64" t="s">
        <v>92</v>
      </c>
      <c r="AY85" s="36">
        <f t="shared" si="23"/>
        <v>0</v>
      </c>
      <c r="AZ85" s="37">
        <f t="shared" si="23"/>
        <v>0</v>
      </c>
      <c r="BA85" s="37">
        <f t="shared" si="23"/>
        <v>0</v>
      </c>
      <c r="BB85" s="37">
        <f t="shared" si="23"/>
        <v>0</v>
      </c>
      <c r="BC85" s="37">
        <f t="shared" si="23"/>
        <v>0</v>
      </c>
      <c r="BD85" s="37">
        <f t="shared" si="23"/>
        <v>0</v>
      </c>
      <c r="BE85" s="37">
        <f t="shared" si="23"/>
        <v>0</v>
      </c>
      <c r="BF85" s="38">
        <f t="shared" si="23"/>
        <v>0</v>
      </c>
      <c r="BG85" s="39">
        <f t="shared" si="23"/>
        <v>0</v>
      </c>
      <c r="BH85" s="40">
        <f t="shared" si="23"/>
        <v>0</v>
      </c>
      <c r="BI85" s="36">
        <f t="shared" si="23"/>
        <v>0</v>
      </c>
      <c r="BJ85" s="37">
        <f t="shared" si="23"/>
        <v>0</v>
      </c>
      <c r="BK85" s="37">
        <f t="shared" si="23"/>
        <v>0</v>
      </c>
      <c r="BL85" s="38">
        <f t="shared" si="23"/>
        <v>0</v>
      </c>
      <c r="BM85" s="41">
        <f t="shared" si="12"/>
        <v>0</v>
      </c>
      <c r="BN85" s="42">
        <f t="shared" si="13"/>
        <v>0</v>
      </c>
      <c r="BO85" s="45">
        <f t="shared" si="14"/>
        <v>0</v>
      </c>
      <c r="BQ85" s="19" t="s">
        <v>92</v>
      </c>
      <c r="BR85" s="14"/>
      <c r="BS85" s="13"/>
      <c r="BT85" s="13"/>
      <c r="BU85" s="13"/>
      <c r="BV85" s="13"/>
      <c r="BW85" s="13"/>
      <c r="BX85" s="15"/>
      <c r="BY85" s="16"/>
      <c r="BZ85" s="17"/>
      <c r="CA85" s="14"/>
      <c r="CB85" s="13"/>
      <c r="CC85" s="13"/>
      <c r="CD85" s="15"/>
      <c r="CE85" s="41">
        <f t="shared" si="15"/>
        <v>0</v>
      </c>
      <c r="CF85" s="42">
        <f t="shared" si="16"/>
        <v>0</v>
      </c>
      <c r="CG85" s="43">
        <f t="shared" si="17"/>
        <v>0</v>
      </c>
      <c r="CH85" s="12"/>
      <c r="CI85" s="19" t="s">
        <v>92</v>
      </c>
      <c r="CJ85" s="41">
        <f t="shared" si="18"/>
        <v>0</v>
      </c>
      <c r="CK85" s="42">
        <f t="shared" si="18"/>
        <v>0</v>
      </c>
      <c r="CL85" s="42">
        <f t="shared" si="19"/>
        <v>0</v>
      </c>
    </row>
    <row r="86" spans="2:90" ht="20.100000000000001" customHeight="1" x14ac:dyDescent="0.3">
      <c r="B86" s="83" t="s">
        <v>202</v>
      </c>
      <c r="L86" s="4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X86" s="64" t="s">
        <v>95</v>
      </c>
      <c r="AY86" s="36">
        <f t="shared" si="23"/>
        <v>0</v>
      </c>
      <c r="AZ86" s="37">
        <f t="shared" si="23"/>
        <v>0</v>
      </c>
      <c r="BA86" s="37">
        <f t="shared" si="23"/>
        <v>0</v>
      </c>
      <c r="BB86" s="37">
        <f t="shared" ref="BB86:BL100" si="24">+AI86</f>
        <v>0</v>
      </c>
      <c r="BC86" s="37">
        <f t="shared" si="24"/>
        <v>0</v>
      </c>
      <c r="BD86" s="37">
        <f t="shared" si="24"/>
        <v>0</v>
      </c>
      <c r="BE86" s="37">
        <f t="shared" si="24"/>
        <v>0</v>
      </c>
      <c r="BF86" s="38">
        <f t="shared" si="24"/>
        <v>0</v>
      </c>
      <c r="BG86" s="39">
        <f t="shared" si="24"/>
        <v>0</v>
      </c>
      <c r="BH86" s="40">
        <f t="shared" si="24"/>
        <v>0</v>
      </c>
      <c r="BI86" s="36">
        <f t="shared" si="24"/>
        <v>0</v>
      </c>
      <c r="BJ86" s="37">
        <f t="shared" si="24"/>
        <v>0</v>
      </c>
      <c r="BK86" s="37">
        <f t="shared" si="24"/>
        <v>0</v>
      </c>
      <c r="BL86" s="38">
        <f t="shared" si="24"/>
        <v>0</v>
      </c>
      <c r="BM86" s="41">
        <f t="shared" si="12"/>
        <v>0</v>
      </c>
      <c r="BN86" s="42">
        <f t="shared" si="13"/>
        <v>0</v>
      </c>
      <c r="BO86" s="45">
        <f t="shared" si="14"/>
        <v>0</v>
      </c>
      <c r="BQ86" s="19" t="s">
        <v>95</v>
      </c>
      <c r="BR86" s="14"/>
      <c r="BS86" s="13"/>
      <c r="BT86" s="13"/>
      <c r="BU86" s="13"/>
      <c r="BV86" s="13"/>
      <c r="BW86" s="13"/>
      <c r="BX86" s="15"/>
      <c r="BY86" s="16"/>
      <c r="BZ86" s="17"/>
      <c r="CA86" s="14"/>
      <c r="CB86" s="13"/>
      <c r="CC86" s="13"/>
      <c r="CD86" s="15"/>
      <c r="CE86" s="41">
        <f t="shared" si="15"/>
        <v>0</v>
      </c>
      <c r="CF86" s="42">
        <f t="shared" si="16"/>
        <v>0</v>
      </c>
      <c r="CG86" s="43">
        <f t="shared" si="17"/>
        <v>0</v>
      </c>
      <c r="CH86" s="12"/>
      <c r="CI86" s="19" t="s">
        <v>95</v>
      </c>
      <c r="CJ86" s="41">
        <f t="shared" si="18"/>
        <v>0</v>
      </c>
      <c r="CK86" s="42">
        <f t="shared" si="18"/>
        <v>0</v>
      </c>
      <c r="CL86" s="42">
        <f t="shared" si="19"/>
        <v>0</v>
      </c>
    </row>
    <row r="87" spans="2:90" ht="20.100000000000001" customHeight="1" x14ac:dyDescent="0.3">
      <c r="B87" s="152" t="s">
        <v>138</v>
      </c>
      <c r="C87" s="153"/>
      <c r="D87" s="153"/>
      <c r="E87" s="153"/>
      <c r="F87" s="153"/>
      <c r="G87" s="153" t="s">
        <v>84</v>
      </c>
      <c r="H87" s="153"/>
      <c r="I87" s="153" t="s">
        <v>27</v>
      </c>
      <c r="J87" s="153"/>
      <c r="K87" s="153" t="s">
        <v>85</v>
      </c>
      <c r="L87" s="153"/>
      <c r="M87" s="153" t="s">
        <v>86</v>
      </c>
      <c r="N87" s="154"/>
      <c r="O87" s="152" t="s">
        <v>138</v>
      </c>
      <c r="P87" s="153"/>
      <c r="Q87" s="153"/>
      <c r="R87" s="153"/>
      <c r="S87" s="153"/>
      <c r="T87" s="153" t="s">
        <v>84</v>
      </c>
      <c r="U87" s="153"/>
      <c r="V87" s="153" t="s">
        <v>27</v>
      </c>
      <c r="W87" s="153"/>
      <c r="X87" s="153" t="s">
        <v>85</v>
      </c>
      <c r="Y87" s="153"/>
      <c r="Z87" s="153" t="s">
        <v>86</v>
      </c>
      <c r="AA87" s="15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X87" s="19" t="s">
        <v>98</v>
      </c>
      <c r="AY87" s="36">
        <f t="shared" ref="AY87:BA100" si="25">+AF87</f>
        <v>0</v>
      </c>
      <c r="AZ87" s="37">
        <f t="shared" si="25"/>
        <v>0</v>
      </c>
      <c r="BA87" s="37">
        <f t="shared" si="25"/>
        <v>0</v>
      </c>
      <c r="BB87" s="37">
        <f t="shared" si="24"/>
        <v>0</v>
      </c>
      <c r="BC87" s="37">
        <f t="shared" si="24"/>
        <v>0</v>
      </c>
      <c r="BD87" s="37">
        <f t="shared" si="24"/>
        <v>0</v>
      </c>
      <c r="BE87" s="37">
        <f t="shared" si="24"/>
        <v>0</v>
      </c>
      <c r="BF87" s="38">
        <f t="shared" si="24"/>
        <v>0</v>
      </c>
      <c r="BG87" s="39">
        <f t="shared" si="24"/>
        <v>0</v>
      </c>
      <c r="BH87" s="40">
        <f t="shared" si="24"/>
        <v>0</v>
      </c>
      <c r="BI87" s="36">
        <f t="shared" si="24"/>
        <v>0</v>
      </c>
      <c r="BJ87" s="37">
        <f t="shared" si="24"/>
        <v>0</v>
      </c>
      <c r="BK87" s="37">
        <f t="shared" si="24"/>
        <v>0</v>
      </c>
      <c r="BL87" s="38">
        <f t="shared" si="24"/>
        <v>0</v>
      </c>
      <c r="BM87" s="41">
        <f t="shared" si="12"/>
        <v>0</v>
      </c>
      <c r="BN87" s="42">
        <f t="shared" si="13"/>
        <v>0</v>
      </c>
      <c r="BO87" s="45">
        <f t="shared" si="14"/>
        <v>0</v>
      </c>
      <c r="BQ87" s="19" t="s">
        <v>98</v>
      </c>
      <c r="BR87" s="14"/>
      <c r="BS87" s="13"/>
      <c r="BT87" s="13"/>
      <c r="BU87" s="13"/>
      <c r="BV87" s="13"/>
      <c r="BW87" s="13"/>
      <c r="BX87" s="15"/>
      <c r="BY87" s="16"/>
      <c r="BZ87" s="17"/>
      <c r="CA87" s="14"/>
      <c r="CB87" s="13"/>
      <c r="CC87" s="13"/>
      <c r="CD87" s="15"/>
      <c r="CE87" s="41">
        <f t="shared" si="15"/>
        <v>0</v>
      </c>
      <c r="CF87" s="42">
        <f t="shared" si="16"/>
        <v>0</v>
      </c>
      <c r="CG87" s="43">
        <f t="shared" si="17"/>
        <v>0</v>
      </c>
      <c r="CH87" s="12"/>
      <c r="CI87" s="19" t="s">
        <v>98</v>
      </c>
      <c r="CJ87" s="41">
        <f t="shared" si="18"/>
        <v>0</v>
      </c>
      <c r="CK87" s="42">
        <f t="shared" si="18"/>
        <v>0</v>
      </c>
      <c r="CL87" s="42">
        <f t="shared" si="19"/>
        <v>0</v>
      </c>
    </row>
    <row r="88" spans="2:90" ht="20.100000000000001" customHeight="1" x14ac:dyDescent="0.3">
      <c r="B88" s="126" t="str">
        <f t="shared" ref="B88:B116" si="26">+AX111</f>
        <v>B/H(1.0LC)</v>
      </c>
      <c r="C88" s="127"/>
      <c r="D88" s="127"/>
      <c r="E88" s="127"/>
      <c r="F88" s="128"/>
      <c r="G88" s="129" t="s">
        <v>139</v>
      </c>
      <c r="H88" s="129"/>
      <c r="I88" s="120">
        <v>336</v>
      </c>
      <c r="J88" s="121"/>
      <c r="K88" s="114">
        <f t="shared" ref="K88:K116" si="27">SUM(AY111:BL111)</f>
        <v>0</v>
      </c>
      <c r="L88" s="114"/>
      <c r="M88" s="120">
        <f t="shared" ref="M88:M116" si="28">I88+K88</f>
        <v>336</v>
      </c>
      <c r="N88" s="130"/>
      <c r="O88" s="131" t="str">
        <f t="shared" ref="O88:O100" si="29">+AX140</f>
        <v>전주오거</v>
      </c>
      <c r="P88" s="132"/>
      <c r="Q88" s="132"/>
      <c r="R88" s="132"/>
      <c r="S88" s="132"/>
      <c r="T88" s="129" t="s">
        <v>139</v>
      </c>
      <c r="U88" s="129"/>
      <c r="V88" s="120">
        <v>56</v>
      </c>
      <c r="W88" s="121"/>
      <c r="X88" s="114">
        <f t="shared" ref="X88:X104" si="30">SUM(AY140:BL140)</f>
        <v>0</v>
      </c>
      <c r="Y88" s="114"/>
      <c r="Z88" s="114">
        <f t="shared" ref="Z88:Z115" si="31">V88+X88</f>
        <v>56</v>
      </c>
      <c r="AA88" s="11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X88" s="19" t="s">
        <v>101</v>
      </c>
      <c r="AY88" s="36">
        <f t="shared" si="25"/>
        <v>0</v>
      </c>
      <c r="AZ88" s="37">
        <f t="shared" si="25"/>
        <v>0</v>
      </c>
      <c r="BA88" s="37">
        <f t="shared" si="25"/>
        <v>0</v>
      </c>
      <c r="BB88" s="37">
        <f t="shared" si="24"/>
        <v>0</v>
      </c>
      <c r="BC88" s="37">
        <f t="shared" si="24"/>
        <v>0</v>
      </c>
      <c r="BD88" s="37">
        <f t="shared" si="24"/>
        <v>0</v>
      </c>
      <c r="BE88" s="37">
        <f t="shared" si="24"/>
        <v>0</v>
      </c>
      <c r="BF88" s="38">
        <f t="shared" si="24"/>
        <v>0</v>
      </c>
      <c r="BG88" s="39">
        <f t="shared" si="24"/>
        <v>0</v>
      </c>
      <c r="BH88" s="40">
        <f t="shared" si="24"/>
        <v>0</v>
      </c>
      <c r="BI88" s="36">
        <f t="shared" si="24"/>
        <v>0</v>
      </c>
      <c r="BJ88" s="37">
        <f t="shared" si="24"/>
        <v>0</v>
      </c>
      <c r="BK88" s="37">
        <f t="shared" si="24"/>
        <v>0</v>
      </c>
      <c r="BL88" s="38">
        <f t="shared" si="24"/>
        <v>0</v>
      </c>
      <c r="BM88" s="41">
        <f t="shared" si="12"/>
        <v>0</v>
      </c>
      <c r="BN88" s="42">
        <f t="shared" si="13"/>
        <v>0</v>
      </c>
      <c r="BO88" s="45">
        <f t="shared" si="14"/>
        <v>0</v>
      </c>
      <c r="BQ88" s="19" t="s">
        <v>101</v>
      </c>
      <c r="BR88" s="14"/>
      <c r="BS88" s="13"/>
      <c r="BT88" s="13"/>
      <c r="BU88" s="13"/>
      <c r="BV88" s="13"/>
      <c r="BW88" s="13"/>
      <c r="BX88" s="15"/>
      <c r="BY88" s="16"/>
      <c r="BZ88" s="17"/>
      <c r="CA88" s="14"/>
      <c r="CB88" s="13"/>
      <c r="CC88" s="13"/>
      <c r="CD88" s="15"/>
      <c r="CE88" s="41">
        <f t="shared" si="15"/>
        <v>0</v>
      </c>
      <c r="CF88" s="42">
        <f t="shared" si="16"/>
        <v>0</v>
      </c>
      <c r="CG88" s="43">
        <f t="shared" si="17"/>
        <v>0</v>
      </c>
      <c r="CH88" s="12"/>
      <c r="CI88" s="19" t="s">
        <v>101</v>
      </c>
      <c r="CJ88" s="41">
        <f t="shared" si="18"/>
        <v>0</v>
      </c>
      <c r="CK88" s="42">
        <f t="shared" si="18"/>
        <v>0</v>
      </c>
      <c r="CL88" s="42">
        <f t="shared" si="19"/>
        <v>0</v>
      </c>
    </row>
    <row r="89" spans="2:90" ht="20.100000000000001" customHeight="1" x14ac:dyDescent="0.3">
      <c r="B89" s="126" t="str">
        <f t="shared" si="26"/>
        <v>B/H(08W)</v>
      </c>
      <c r="C89" s="127"/>
      <c r="D89" s="127"/>
      <c r="E89" s="127"/>
      <c r="F89" s="128"/>
      <c r="G89" s="129" t="s">
        <v>139</v>
      </c>
      <c r="H89" s="129"/>
      <c r="I89" s="120">
        <v>1756</v>
      </c>
      <c r="J89" s="121"/>
      <c r="K89" s="114">
        <f t="shared" si="27"/>
        <v>0</v>
      </c>
      <c r="L89" s="114"/>
      <c r="M89" s="120">
        <f t="shared" si="28"/>
        <v>1756</v>
      </c>
      <c r="N89" s="130"/>
      <c r="O89" s="131" t="str">
        <f t="shared" si="29"/>
        <v>로더(바브켓)</v>
      </c>
      <c r="P89" s="132"/>
      <c r="Q89" s="132"/>
      <c r="R89" s="132"/>
      <c r="S89" s="132"/>
      <c r="T89" s="129" t="s">
        <v>139</v>
      </c>
      <c r="U89" s="129"/>
      <c r="V89" s="120">
        <v>31</v>
      </c>
      <c r="W89" s="121"/>
      <c r="X89" s="114">
        <f t="shared" si="30"/>
        <v>0</v>
      </c>
      <c r="Y89" s="114"/>
      <c r="Z89" s="114">
        <f t="shared" si="31"/>
        <v>31</v>
      </c>
      <c r="AA89" s="11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X89" s="19" t="s">
        <v>104</v>
      </c>
      <c r="AY89" s="36">
        <f t="shared" si="25"/>
        <v>0</v>
      </c>
      <c r="AZ89" s="37">
        <f t="shared" si="25"/>
        <v>0</v>
      </c>
      <c r="BA89" s="37">
        <f t="shared" si="25"/>
        <v>0</v>
      </c>
      <c r="BB89" s="37">
        <f t="shared" si="24"/>
        <v>0</v>
      </c>
      <c r="BC89" s="37">
        <f t="shared" si="24"/>
        <v>0</v>
      </c>
      <c r="BD89" s="37">
        <f t="shared" si="24"/>
        <v>0</v>
      </c>
      <c r="BE89" s="37">
        <f t="shared" si="24"/>
        <v>0</v>
      </c>
      <c r="BF89" s="38">
        <f t="shared" si="24"/>
        <v>0</v>
      </c>
      <c r="BG89" s="39">
        <f t="shared" si="24"/>
        <v>0</v>
      </c>
      <c r="BH89" s="40">
        <f t="shared" si="24"/>
        <v>0</v>
      </c>
      <c r="BI89" s="36">
        <f t="shared" si="24"/>
        <v>0</v>
      </c>
      <c r="BJ89" s="37">
        <f t="shared" si="24"/>
        <v>0</v>
      </c>
      <c r="BK89" s="37">
        <f t="shared" si="24"/>
        <v>0</v>
      </c>
      <c r="BL89" s="38">
        <f t="shared" si="24"/>
        <v>0</v>
      </c>
      <c r="BM89" s="41">
        <f t="shared" si="12"/>
        <v>0</v>
      </c>
      <c r="BN89" s="42">
        <f t="shared" si="13"/>
        <v>0</v>
      </c>
      <c r="BO89" s="45">
        <f t="shared" si="14"/>
        <v>0</v>
      </c>
      <c r="BQ89" s="19" t="s">
        <v>104</v>
      </c>
      <c r="BR89" s="14"/>
      <c r="BS89" s="13"/>
      <c r="BT89" s="13"/>
      <c r="BU89" s="13"/>
      <c r="BV89" s="13"/>
      <c r="BW89" s="13"/>
      <c r="BX89" s="15"/>
      <c r="BY89" s="16"/>
      <c r="BZ89" s="17"/>
      <c r="CA89" s="14"/>
      <c r="CB89" s="13"/>
      <c r="CC89" s="13"/>
      <c r="CD89" s="15"/>
      <c r="CE89" s="41">
        <f t="shared" si="15"/>
        <v>0</v>
      </c>
      <c r="CF89" s="42">
        <f t="shared" si="16"/>
        <v>0</v>
      </c>
      <c r="CG89" s="43">
        <f t="shared" si="17"/>
        <v>0</v>
      </c>
      <c r="CH89" s="12"/>
      <c r="CI89" s="19" t="s">
        <v>104</v>
      </c>
      <c r="CJ89" s="41">
        <f t="shared" si="18"/>
        <v>0</v>
      </c>
      <c r="CK89" s="42">
        <f t="shared" si="18"/>
        <v>0</v>
      </c>
      <c r="CL89" s="42">
        <f t="shared" si="19"/>
        <v>0</v>
      </c>
    </row>
    <row r="90" spans="2:90" ht="20.100000000000001" customHeight="1" x14ac:dyDescent="0.3">
      <c r="B90" s="126" t="str">
        <f t="shared" si="26"/>
        <v>B/H(08LC)</v>
      </c>
      <c r="C90" s="127"/>
      <c r="D90" s="127"/>
      <c r="E90" s="127"/>
      <c r="F90" s="128"/>
      <c r="G90" s="129" t="s">
        <v>139</v>
      </c>
      <c r="H90" s="129"/>
      <c r="I90" s="120">
        <v>1256</v>
      </c>
      <c r="J90" s="121"/>
      <c r="K90" s="114">
        <f t="shared" si="27"/>
        <v>0</v>
      </c>
      <c r="L90" s="114"/>
      <c r="M90" s="120">
        <f t="shared" si="28"/>
        <v>1256</v>
      </c>
      <c r="N90" s="130"/>
      <c r="O90" s="131" t="str">
        <f t="shared" si="29"/>
        <v>유제살포기(비우다)</v>
      </c>
      <c r="P90" s="132"/>
      <c r="Q90" s="132"/>
      <c r="R90" s="132"/>
      <c r="S90" s="132"/>
      <c r="T90" s="129" t="s">
        <v>139</v>
      </c>
      <c r="U90" s="129"/>
      <c r="V90" s="120">
        <v>20</v>
      </c>
      <c r="W90" s="121"/>
      <c r="X90" s="114">
        <f t="shared" si="30"/>
        <v>0</v>
      </c>
      <c r="Y90" s="114"/>
      <c r="Z90" s="114">
        <f t="shared" si="31"/>
        <v>20</v>
      </c>
      <c r="AA90" s="11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6"/>
      <c r="AX90" s="19" t="s">
        <v>106</v>
      </c>
      <c r="AY90" s="36">
        <f t="shared" si="25"/>
        <v>0</v>
      </c>
      <c r="AZ90" s="37">
        <f t="shared" si="25"/>
        <v>0</v>
      </c>
      <c r="BA90" s="37">
        <f t="shared" si="25"/>
        <v>0</v>
      </c>
      <c r="BB90" s="37">
        <f t="shared" si="24"/>
        <v>0</v>
      </c>
      <c r="BC90" s="37">
        <f t="shared" si="24"/>
        <v>0</v>
      </c>
      <c r="BD90" s="37">
        <f t="shared" si="24"/>
        <v>0</v>
      </c>
      <c r="BE90" s="37">
        <f t="shared" si="24"/>
        <v>0</v>
      </c>
      <c r="BF90" s="38">
        <f t="shared" si="24"/>
        <v>0</v>
      </c>
      <c r="BG90" s="39">
        <f t="shared" si="24"/>
        <v>0</v>
      </c>
      <c r="BH90" s="40">
        <f t="shared" si="24"/>
        <v>0</v>
      </c>
      <c r="BI90" s="36">
        <f t="shared" si="24"/>
        <v>0</v>
      </c>
      <c r="BJ90" s="37">
        <f t="shared" si="24"/>
        <v>0</v>
      </c>
      <c r="BK90" s="37">
        <f t="shared" si="24"/>
        <v>0</v>
      </c>
      <c r="BL90" s="38">
        <f t="shared" si="24"/>
        <v>0</v>
      </c>
      <c r="BM90" s="41">
        <f t="shared" si="12"/>
        <v>0</v>
      </c>
      <c r="BN90" s="42">
        <f t="shared" si="13"/>
        <v>0</v>
      </c>
      <c r="BO90" s="45">
        <f t="shared" si="14"/>
        <v>0</v>
      </c>
      <c r="BQ90" s="19" t="s">
        <v>106</v>
      </c>
      <c r="BR90" s="14"/>
      <c r="BS90" s="13"/>
      <c r="BT90" s="13"/>
      <c r="BU90" s="13"/>
      <c r="BV90" s="13"/>
      <c r="BW90" s="13"/>
      <c r="BX90" s="15"/>
      <c r="BY90" s="16"/>
      <c r="BZ90" s="17"/>
      <c r="CA90" s="14"/>
      <c r="CB90" s="13"/>
      <c r="CC90" s="13"/>
      <c r="CD90" s="15"/>
      <c r="CE90" s="41">
        <f t="shared" si="15"/>
        <v>0</v>
      </c>
      <c r="CF90" s="42">
        <f t="shared" si="16"/>
        <v>0</v>
      </c>
      <c r="CG90" s="43">
        <f t="shared" si="17"/>
        <v>0</v>
      </c>
      <c r="CH90" s="12"/>
      <c r="CI90" s="19" t="s">
        <v>106</v>
      </c>
      <c r="CJ90" s="41">
        <f t="shared" si="18"/>
        <v>0</v>
      </c>
      <c r="CK90" s="42">
        <f t="shared" si="18"/>
        <v>0</v>
      </c>
      <c r="CL90" s="42">
        <f t="shared" si="19"/>
        <v>0</v>
      </c>
    </row>
    <row r="91" spans="2:90" ht="20.100000000000001" customHeight="1" x14ac:dyDescent="0.3">
      <c r="B91" s="126" t="str">
        <f t="shared" si="26"/>
        <v>B/H(06W)</v>
      </c>
      <c r="C91" s="127"/>
      <c r="D91" s="127"/>
      <c r="E91" s="127"/>
      <c r="F91" s="128"/>
      <c r="G91" s="129" t="s">
        <v>139</v>
      </c>
      <c r="H91" s="129"/>
      <c r="I91" s="120">
        <v>3149</v>
      </c>
      <c r="J91" s="121"/>
      <c r="K91" s="114">
        <f t="shared" si="27"/>
        <v>0</v>
      </c>
      <c r="L91" s="114"/>
      <c r="M91" s="120">
        <f t="shared" si="28"/>
        <v>3149</v>
      </c>
      <c r="N91" s="130"/>
      <c r="O91" s="131" t="str">
        <f t="shared" si="29"/>
        <v>지게차</v>
      </c>
      <c r="P91" s="132"/>
      <c r="Q91" s="132"/>
      <c r="R91" s="132"/>
      <c r="S91" s="132"/>
      <c r="T91" s="129" t="s">
        <v>139</v>
      </c>
      <c r="U91" s="129"/>
      <c r="V91" s="120">
        <v>47</v>
      </c>
      <c r="W91" s="121"/>
      <c r="X91" s="114">
        <f t="shared" si="30"/>
        <v>0</v>
      </c>
      <c r="Y91" s="114"/>
      <c r="Z91" s="114">
        <f t="shared" si="31"/>
        <v>47</v>
      </c>
      <c r="AA91" s="11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X91" s="19" t="s">
        <v>108</v>
      </c>
      <c r="AY91" s="36">
        <f t="shared" si="25"/>
        <v>0</v>
      </c>
      <c r="AZ91" s="37">
        <f t="shared" si="25"/>
        <v>0</v>
      </c>
      <c r="BA91" s="37">
        <f t="shared" si="25"/>
        <v>0</v>
      </c>
      <c r="BB91" s="37">
        <f t="shared" si="24"/>
        <v>0</v>
      </c>
      <c r="BC91" s="37">
        <f t="shared" si="24"/>
        <v>0</v>
      </c>
      <c r="BD91" s="37">
        <f t="shared" si="24"/>
        <v>0</v>
      </c>
      <c r="BE91" s="37">
        <f t="shared" si="24"/>
        <v>0</v>
      </c>
      <c r="BF91" s="38">
        <f t="shared" si="24"/>
        <v>0</v>
      </c>
      <c r="BG91" s="39">
        <f t="shared" si="24"/>
        <v>0</v>
      </c>
      <c r="BH91" s="40">
        <f t="shared" si="24"/>
        <v>0</v>
      </c>
      <c r="BI91" s="36">
        <f t="shared" si="24"/>
        <v>0</v>
      </c>
      <c r="BJ91" s="37">
        <f t="shared" si="24"/>
        <v>0</v>
      </c>
      <c r="BK91" s="37">
        <f t="shared" si="24"/>
        <v>0</v>
      </c>
      <c r="BL91" s="38">
        <f t="shared" si="24"/>
        <v>0</v>
      </c>
      <c r="BM91" s="41">
        <f t="shared" si="12"/>
        <v>0</v>
      </c>
      <c r="BN91" s="42">
        <f t="shared" si="13"/>
        <v>0</v>
      </c>
      <c r="BO91" s="45">
        <f t="shared" si="14"/>
        <v>0</v>
      </c>
      <c r="BQ91" s="19" t="s">
        <v>108</v>
      </c>
      <c r="BR91" s="14"/>
      <c r="BS91" s="13"/>
      <c r="BT91" s="13"/>
      <c r="BU91" s="13"/>
      <c r="BV91" s="13"/>
      <c r="BW91" s="13"/>
      <c r="BX91" s="15"/>
      <c r="BY91" s="16"/>
      <c r="BZ91" s="17"/>
      <c r="CA91" s="14"/>
      <c r="CB91" s="13"/>
      <c r="CC91" s="13"/>
      <c r="CD91" s="15"/>
      <c r="CE91" s="41">
        <f t="shared" si="15"/>
        <v>0</v>
      </c>
      <c r="CF91" s="42">
        <f t="shared" si="16"/>
        <v>0</v>
      </c>
      <c r="CG91" s="43">
        <f t="shared" si="17"/>
        <v>0</v>
      </c>
      <c r="CH91" s="12"/>
      <c r="CI91" s="19" t="s">
        <v>108</v>
      </c>
      <c r="CJ91" s="41">
        <f t="shared" si="18"/>
        <v>0</v>
      </c>
      <c r="CK91" s="42">
        <f t="shared" si="18"/>
        <v>0</v>
      </c>
      <c r="CL91" s="42">
        <f t="shared" si="19"/>
        <v>0</v>
      </c>
    </row>
    <row r="92" spans="2:90" ht="20.100000000000001" customHeight="1" x14ac:dyDescent="0.3">
      <c r="B92" s="126" t="str">
        <f t="shared" si="26"/>
        <v>B/H(06LC)</v>
      </c>
      <c r="C92" s="127"/>
      <c r="D92" s="127"/>
      <c r="E92" s="127"/>
      <c r="F92" s="128"/>
      <c r="G92" s="129" t="s">
        <v>139</v>
      </c>
      <c r="H92" s="129"/>
      <c r="I92" s="120">
        <v>1159</v>
      </c>
      <c r="J92" s="121"/>
      <c r="K92" s="114">
        <f t="shared" si="27"/>
        <v>0</v>
      </c>
      <c r="L92" s="114"/>
      <c r="M92" s="120">
        <f t="shared" si="28"/>
        <v>1159</v>
      </c>
      <c r="N92" s="130"/>
      <c r="O92" s="131" t="str">
        <f t="shared" si="29"/>
        <v>싸인카</v>
      </c>
      <c r="P92" s="132"/>
      <c r="Q92" s="132"/>
      <c r="R92" s="132"/>
      <c r="S92" s="132"/>
      <c r="T92" s="129" t="s">
        <v>139</v>
      </c>
      <c r="U92" s="129"/>
      <c r="V92" s="120">
        <v>2</v>
      </c>
      <c r="W92" s="121"/>
      <c r="X92" s="114">
        <f t="shared" si="30"/>
        <v>0</v>
      </c>
      <c r="Y92" s="114"/>
      <c r="Z92" s="114">
        <f t="shared" si="31"/>
        <v>2</v>
      </c>
      <c r="AA92" s="11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X92" s="19" t="s">
        <v>110</v>
      </c>
      <c r="AY92" s="36">
        <f t="shared" si="25"/>
        <v>0</v>
      </c>
      <c r="AZ92" s="37">
        <f t="shared" si="25"/>
        <v>0</v>
      </c>
      <c r="BA92" s="37">
        <f t="shared" si="25"/>
        <v>0</v>
      </c>
      <c r="BB92" s="37">
        <f t="shared" si="24"/>
        <v>0</v>
      </c>
      <c r="BC92" s="37">
        <f t="shared" si="24"/>
        <v>0</v>
      </c>
      <c r="BD92" s="37">
        <f t="shared" si="24"/>
        <v>0</v>
      </c>
      <c r="BE92" s="37">
        <f t="shared" si="24"/>
        <v>0</v>
      </c>
      <c r="BF92" s="38">
        <f t="shared" si="24"/>
        <v>0</v>
      </c>
      <c r="BG92" s="39">
        <f t="shared" si="24"/>
        <v>0</v>
      </c>
      <c r="BH92" s="40">
        <f t="shared" si="24"/>
        <v>0</v>
      </c>
      <c r="BI92" s="36">
        <f t="shared" si="24"/>
        <v>0</v>
      </c>
      <c r="BJ92" s="37">
        <f t="shared" si="24"/>
        <v>0</v>
      </c>
      <c r="BK92" s="37">
        <f t="shared" si="24"/>
        <v>0</v>
      </c>
      <c r="BL92" s="38">
        <f t="shared" si="24"/>
        <v>0</v>
      </c>
      <c r="BM92" s="41">
        <f t="shared" si="12"/>
        <v>0</v>
      </c>
      <c r="BN92" s="42">
        <f t="shared" si="13"/>
        <v>0</v>
      </c>
      <c r="BO92" s="45">
        <f t="shared" si="14"/>
        <v>0</v>
      </c>
      <c r="BQ92" s="19" t="s">
        <v>110</v>
      </c>
      <c r="BR92" s="14"/>
      <c r="BS92" s="13"/>
      <c r="BT92" s="13"/>
      <c r="BU92" s="13"/>
      <c r="BV92" s="13"/>
      <c r="BW92" s="13"/>
      <c r="BX92" s="15"/>
      <c r="BY92" s="16"/>
      <c r="BZ92" s="17"/>
      <c r="CA92" s="14"/>
      <c r="CB92" s="13"/>
      <c r="CC92" s="13"/>
      <c r="CD92" s="15"/>
      <c r="CE92" s="41">
        <f t="shared" si="15"/>
        <v>0</v>
      </c>
      <c r="CF92" s="42">
        <f t="shared" si="16"/>
        <v>0</v>
      </c>
      <c r="CG92" s="43">
        <f t="shared" si="17"/>
        <v>0</v>
      </c>
      <c r="CH92" s="12"/>
      <c r="CI92" s="19" t="s">
        <v>110</v>
      </c>
      <c r="CJ92" s="41">
        <f t="shared" si="18"/>
        <v>0</v>
      </c>
      <c r="CK92" s="42">
        <f t="shared" si="18"/>
        <v>0</v>
      </c>
      <c r="CL92" s="42">
        <f t="shared" si="19"/>
        <v>0</v>
      </c>
    </row>
    <row r="93" spans="2:90" ht="20.100000000000001" customHeight="1" x14ac:dyDescent="0.3">
      <c r="B93" s="126" t="str">
        <f t="shared" si="26"/>
        <v>B/H(03LC)</v>
      </c>
      <c r="C93" s="127"/>
      <c r="D93" s="127"/>
      <c r="E93" s="127"/>
      <c r="F93" s="128"/>
      <c r="G93" s="129" t="s">
        <v>139</v>
      </c>
      <c r="H93" s="129"/>
      <c r="I93" s="120">
        <v>1037</v>
      </c>
      <c r="J93" s="121"/>
      <c r="K93" s="114">
        <f t="shared" si="27"/>
        <v>0</v>
      </c>
      <c r="L93" s="114"/>
      <c r="M93" s="120">
        <f t="shared" si="28"/>
        <v>1037</v>
      </c>
      <c r="N93" s="130"/>
      <c r="O93" s="131" t="str">
        <f t="shared" si="29"/>
        <v>BC커터기</v>
      </c>
      <c r="P93" s="132"/>
      <c r="Q93" s="132"/>
      <c r="R93" s="132"/>
      <c r="S93" s="132"/>
      <c r="T93" s="129" t="s">
        <v>139</v>
      </c>
      <c r="U93" s="129"/>
      <c r="V93" s="120">
        <v>155</v>
      </c>
      <c r="W93" s="121"/>
      <c r="X93" s="114">
        <f t="shared" si="30"/>
        <v>0</v>
      </c>
      <c r="Y93" s="114"/>
      <c r="Z93" s="114">
        <f t="shared" si="31"/>
        <v>155</v>
      </c>
      <c r="AA93" s="11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X93" s="19" t="s">
        <v>112</v>
      </c>
      <c r="AY93" s="36">
        <f t="shared" si="25"/>
        <v>0</v>
      </c>
      <c r="AZ93" s="37">
        <f t="shared" si="25"/>
        <v>0</v>
      </c>
      <c r="BA93" s="37">
        <f t="shared" si="25"/>
        <v>0</v>
      </c>
      <c r="BB93" s="37">
        <f t="shared" si="24"/>
        <v>0</v>
      </c>
      <c r="BC93" s="37">
        <f t="shared" si="24"/>
        <v>0</v>
      </c>
      <c r="BD93" s="37">
        <f t="shared" si="24"/>
        <v>0</v>
      </c>
      <c r="BE93" s="37">
        <f t="shared" si="24"/>
        <v>0</v>
      </c>
      <c r="BF93" s="38">
        <f t="shared" si="24"/>
        <v>0</v>
      </c>
      <c r="BG93" s="39">
        <f t="shared" si="24"/>
        <v>0</v>
      </c>
      <c r="BH93" s="40">
        <f t="shared" si="24"/>
        <v>0</v>
      </c>
      <c r="BI93" s="36">
        <f t="shared" si="24"/>
        <v>0</v>
      </c>
      <c r="BJ93" s="37">
        <f t="shared" si="24"/>
        <v>0</v>
      </c>
      <c r="BK93" s="37">
        <f t="shared" si="24"/>
        <v>0</v>
      </c>
      <c r="BL93" s="38">
        <f t="shared" si="24"/>
        <v>0</v>
      </c>
      <c r="BM93" s="41">
        <f t="shared" si="12"/>
        <v>0</v>
      </c>
      <c r="BN93" s="42">
        <f t="shared" si="13"/>
        <v>0</v>
      </c>
      <c r="BO93" s="45">
        <f t="shared" si="14"/>
        <v>0</v>
      </c>
      <c r="BQ93" s="19" t="s">
        <v>112</v>
      </c>
      <c r="BR93" s="14"/>
      <c r="BS93" s="13"/>
      <c r="BT93" s="13"/>
      <c r="BU93" s="13"/>
      <c r="BV93" s="13"/>
      <c r="BW93" s="13"/>
      <c r="BX93" s="15"/>
      <c r="BY93" s="16"/>
      <c r="BZ93" s="17"/>
      <c r="CA93" s="14"/>
      <c r="CB93" s="13"/>
      <c r="CC93" s="13"/>
      <c r="CD93" s="15"/>
      <c r="CE93" s="41">
        <f t="shared" si="15"/>
        <v>0</v>
      </c>
      <c r="CF93" s="42">
        <f t="shared" si="16"/>
        <v>0</v>
      </c>
      <c r="CG93" s="43">
        <f t="shared" si="17"/>
        <v>0</v>
      </c>
      <c r="CH93" s="12"/>
      <c r="CI93" s="19" t="s">
        <v>112</v>
      </c>
      <c r="CJ93" s="41">
        <f t="shared" si="18"/>
        <v>0</v>
      </c>
      <c r="CK93" s="42">
        <f t="shared" si="18"/>
        <v>0</v>
      </c>
      <c r="CL93" s="42">
        <f t="shared" si="19"/>
        <v>0</v>
      </c>
    </row>
    <row r="94" spans="2:90" ht="20.100000000000001" customHeight="1" x14ac:dyDescent="0.3">
      <c r="B94" s="126" t="str">
        <f t="shared" si="26"/>
        <v>B/H(02LC)</v>
      </c>
      <c r="C94" s="127"/>
      <c r="D94" s="127"/>
      <c r="E94" s="127"/>
      <c r="F94" s="128"/>
      <c r="G94" s="129" t="s">
        <v>139</v>
      </c>
      <c r="H94" s="129"/>
      <c r="I94" s="120">
        <v>1775</v>
      </c>
      <c r="J94" s="121"/>
      <c r="K94" s="114">
        <f t="shared" si="27"/>
        <v>0</v>
      </c>
      <c r="L94" s="114"/>
      <c r="M94" s="120">
        <f t="shared" si="28"/>
        <v>1775</v>
      </c>
      <c r="N94" s="130"/>
      <c r="O94" s="131" t="str">
        <f t="shared" si="29"/>
        <v>바이브로해머</v>
      </c>
      <c r="P94" s="132"/>
      <c r="Q94" s="132"/>
      <c r="R94" s="132"/>
      <c r="S94" s="132"/>
      <c r="T94" s="129" t="s">
        <v>139</v>
      </c>
      <c r="U94" s="129"/>
      <c r="V94" s="120">
        <v>62</v>
      </c>
      <c r="W94" s="121"/>
      <c r="X94" s="114">
        <f t="shared" si="30"/>
        <v>0</v>
      </c>
      <c r="Y94" s="114"/>
      <c r="Z94" s="114">
        <f t="shared" si="31"/>
        <v>62</v>
      </c>
      <c r="AA94" s="11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X94" s="19" t="s">
        <v>114</v>
      </c>
      <c r="AY94" s="36">
        <f t="shared" si="25"/>
        <v>0</v>
      </c>
      <c r="AZ94" s="37">
        <f t="shared" si="25"/>
        <v>0</v>
      </c>
      <c r="BA94" s="37">
        <f t="shared" si="25"/>
        <v>0</v>
      </c>
      <c r="BB94" s="37">
        <f t="shared" si="24"/>
        <v>0</v>
      </c>
      <c r="BC94" s="37">
        <f t="shared" si="24"/>
        <v>0</v>
      </c>
      <c r="BD94" s="37">
        <f t="shared" si="24"/>
        <v>0</v>
      </c>
      <c r="BE94" s="37">
        <f t="shared" si="24"/>
        <v>0</v>
      </c>
      <c r="BF94" s="38">
        <f t="shared" si="24"/>
        <v>0</v>
      </c>
      <c r="BG94" s="39">
        <f t="shared" si="24"/>
        <v>0</v>
      </c>
      <c r="BH94" s="40">
        <f t="shared" si="24"/>
        <v>0</v>
      </c>
      <c r="BI94" s="36">
        <f t="shared" si="24"/>
        <v>0</v>
      </c>
      <c r="BJ94" s="37">
        <f t="shared" si="24"/>
        <v>0</v>
      </c>
      <c r="BK94" s="37">
        <f t="shared" si="24"/>
        <v>0</v>
      </c>
      <c r="BL94" s="38">
        <f t="shared" si="24"/>
        <v>0</v>
      </c>
      <c r="BM94" s="41">
        <f t="shared" si="12"/>
        <v>0</v>
      </c>
      <c r="BN94" s="42">
        <f t="shared" si="13"/>
        <v>0</v>
      </c>
      <c r="BO94" s="45">
        <f t="shared" si="14"/>
        <v>0</v>
      </c>
      <c r="BQ94" s="19" t="s">
        <v>114</v>
      </c>
      <c r="BR94" s="14"/>
      <c r="BS94" s="13"/>
      <c r="BT94" s="13"/>
      <c r="BU94" s="13"/>
      <c r="BV94" s="13"/>
      <c r="BW94" s="13"/>
      <c r="BX94" s="15"/>
      <c r="BY94" s="16"/>
      <c r="BZ94" s="17"/>
      <c r="CA94" s="14"/>
      <c r="CB94" s="13"/>
      <c r="CC94" s="13"/>
      <c r="CD94" s="15"/>
      <c r="CE94" s="41">
        <f t="shared" si="15"/>
        <v>0</v>
      </c>
      <c r="CF94" s="42">
        <f t="shared" si="16"/>
        <v>0</v>
      </c>
      <c r="CG94" s="43">
        <f t="shared" si="17"/>
        <v>0</v>
      </c>
      <c r="CH94" s="12"/>
      <c r="CI94" s="19" t="s">
        <v>114</v>
      </c>
      <c r="CJ94" s="41">
        <f t="shared" si="18"/>
        <v>0</v>
      </c>
      <c r="CK94" s="42">
        <f t="shared" si="18"/>
        <v>0</v>
      </c>
      <c r="CL94" s="42">
        <f t="shared" si="19"/>
        <v>0</v>
      </c>
    </row>
    <row r="95" spans="2:90" ht="20.100000000000001" customHeight="1" x14ac:dyDescent="0.3">
      <c r="B95" s="126" t="str">
        <f t="shared" si="26"/>
        <v>B/H(015)</v>
      </c>
      <c r="C95" s="127"/>
      <c r="D95" s="127"/>
      <c r="E95" s="127"/>
      <c r="F95" s="128"/>
      <c r="G95" s="129" t="s">
        <v>139</v>
      </c>
      <c r="H95" s="129"/>
      <c r="I95" s="120">
        <v>20</v>
      </c>
      <c r="J95" s="121"/>
      <c r="K95" s="114">
        <f t="shared" si="27"/>
        <v>0</v>
      </c>
      <c r="L95" s="114"/>
      <c r="M95" s="120">
        <f t="shared" si="28"/>
        <v>20</v>
      </c>
      <c r="N95" s="130"/>
      <c r="O95" s="131" t="str">
        <f t="shared" si="29"/>
        <v>롤러(2.5T)</v>
      </c>
      <c r="P95" s="132"/>
      <c r="Q95" s="132"/>
      <c r="R95" s="132"/>
      <c r="S95" s="132"/>
      <c r="T95" s="129" t="s">
        <v>139</v>
      </c>
      <c r="U95" s="129"/>
      <c r="V95" s="120">
        <v>1</v>
      </c>
      <c r="W95" s="121"/>
      <c r="X95" s="114">
        <f t="shared" si="30"/>
        <v>0</v>
      </c>
      <c r="Y95" s="114"/>
      <c r="Z95" s="114">
        <f t="shared" si="31"/>
        <v>1</v>
      </c>
      <c r="AA95" s="11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X95" s="19" t="s">
        <v>116</v>
      </c>
      <c r="AY95" s="36">
        <f t="shared" si="25"/>
        <v>0</v>
      </c>
      <c r="AZ95" s="37">
        <f t="shared" si="25"/>
        <v>0</v>
      </c>
      <c r="BA95" s="37">
        <f t="shared" si="25"/>
        <v>0</v>
      </c>
      <c r="BB95" s="37">
        <f t="shared" si="24"/>
        <v>0</v>
      </c>
      <c r="BC95" s="37">
        <f t="shared" si="24"/>
        <v>0</v>
      </c>
      <c r="BD95" s="37">
        <f t="shared" si="24"/>
        <v>0</v>
      </c>
      <c r="BE95" s="37">
        <f t="shared" si="24"/>
        <v>0</v>
      </c>
      <c r="BF95" s="38">
        <f t="shared" si="24"/>
        <v>0</v>
      </c>
      <c r="BG95" s="39">
        <f t="shared" si="24"/>
        <v>0</v>
      </c>
      <c r="BH95" s="40">
        <f t="shared" si="24"/>
        <v>0</v>
      </c>
      <c r="BI95" s="36">
        <f t="shared" si="24"/>
        <v>0</v>
      </c>
      <c r="BJ95" s="37">
        <f t="shared" si="24"/>
        <v>0</v>
      </c>
      <c r="BK95" s="37">
        <f t="shared" si="24"/>
        <v>0</v>
      </c>
      <c r="BL95" s="38">
        <f t="shared" si="24"/>
        <v>0</v>
      </c>
      <c r="BM95" s="41">
        <f t="shared" si="12"/>
        <v>0</v>
      </c>
      <c r="BN95" s="42">
        <f t="shared" si="13"/>
        <v>0</v>
      </c>
      <c r="BO95" s="45">
        <f t="shared" si="14"/>
        <v>0</v>
      </c>
      <c r="BQ95" s="19" t="s">
        <v>116</v>
      </c>
      <c r="BR95" s="14"/>
      <c r="BS95" s="13"/>
      <c r="BT95" s="13"/>
      <c r="BU95" s="13"/>
      <c r="BV95" s="13"/>
      <c r="BW95" s="13"/>
      <c r="BX95" s="15"/>
      <c r="BY95" s="16"/>
      <c r="BZ95" s="17"/>
      <c r="CA95" s="14"/>
      <c r="CB95" s="13"/>
      <c r="CC95" s="13"/>
      <c r="CD95" s="15"/>
      <c r="CE95" s="41">
        <f t="shared" si="15"/>
        <v>0</v>
      </c>
      <c r="CF95" s="42">
        <f t="shared" si="16"/>
        <v>0</v>
      </c>
      <c r="CG95" s="43">
        <f t="shared" si="17"/>
        <v>0</v>
      </c>
      <c r="CH95" s="12"/>
      <c r="CI95" s="19" t="s">
        <v>116</v>
      </c>
      <c r="CJ95" s="41">
        <f t="shared" si="18"/>
        <v>0</v>
      </c>
      <c r="CK95" s="42">
        <f t="shared" si="18"/>
        <v>0</v>
      </c>
      <c r="CL95" s="42">
        <f t="shared" si="19"/>
        <v>0</v>
      </c>
    </row>
    <row r="96" spans="2:90" ht="20.100000000000001" customHeight="1" x14ac:dyDescent="0.3">
      <c r="B96" s="126" t="str">
        <f t="shared" si="26"/>
        <v>덤프트럭(5T)</v>
      </c>
      <c r="C96" s="127"/>
      <c r="D96" s="127"/>
      <c r="E96" s="127"/>
      <c r="F96" s="128"/>
      <c r="G96" s="129" t="s">
        <v>139</v>
      </c>
      <c r="H96" s="129"/>
      <c r="I96" s="120">
        <v>12</v>
      </c>
      <c r="J96" s="121"/>
      <c r="K96" s="114">
        <f t="shared" si="27"/>
        <v>0</v>
      </c>
      <c r="L96" s="114"/>
      <c r="M96" s="120">
        <f t="shared" si="28"/>
        <v>12</v>
      </c>
      <c r="N96" s="130"/>
      <c r="O96" s="131" t="str">
        <f t="shared" si="29"/>
        <v>롤러(1T)</v>
      </c>
      <c r="P96" s="132"/>
      <c r="Q96" s="132"/>
      <c r="R96" s="132"/>
      <c r="S96" s="132"/>
      <c r="T96" s="129" t="s">
        <v>139</v>
      </c>
      <c r="U96" s="129"/>
      <c r="V96" s="120">
        <v>2</v>
      </c>
      <c r="W96" s="121"/>
      <c r="X96" s="114">
        <f t="shared" si="30"/>
        <v>0</v>
      </c>
      <c r="Y96" s="114"/>
      <c r="Z96" s="114">
        <f t="shared" si="31"/>
        <v>2</v>
      </c>
      <c r="AA96" s="11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X96" s="19" t="s">
        <v>119</v>
      </c>
      <c r="AY96" s="36">
        <f t="shared" si="25"/>
        <v>0</v>
      </c>
      <c r="AZ96" s="37">
        <f t="shared" si="25"/>
        <v>0</v>
      </c>
      <c r="BA96" s="37">
        <f t="shared" si="25"/>
        <v>0</v>
      </c>
      <c r="BB96" s="37">
        <f t="shared" si="24"/>
        <v>0</v>
      </c>
      <c r="BC96" s="37">
        <f t="shared" si="24"/>
        <v>0</v>
      </c>
      <c r="BD96" s="37">
        <f t="shared" si="24"/>
        <v>0</v>
      </c>
      <c r="BE96" s="37">
        <f t="shared" si="24"/>
        <v>0</v>
      </c>
      <c r="BF96" s="38">
        <f t="shared" si="24"/>
        <v>0</v>
      </c>
      <c r="BG96" s="39">
        <f t="shared" si="24"/>
        <v>0</v>
      </c>
      <c r="BH96" s="40">
        <f t="shared" si="24"/>
        <v>0</v>
      </c>
      <c r="BI96" s="36">
        <f t="shared" si="24"/>
        <v>0</v>
      </c>
      <c r="BJ96" s="37">
        <f t="shared" si="24"/>
        <v>0</v>
      </c>
      <c r="BK96" s="37">
        <f t="shared" si="24"/>
        <v>0</v>
      </c>
      <c r="BL96" s="38">
        <f t="shared" si="24"/>
        <v>0</v>
      </c>
      <c r="BM96" s="41">
        <f t="shared" si="12"/>
        <v>0</v>
      </c>
      <c r="BN96" s="42">
        <f t="shared" si="13"/>
        <v>0</v>
      </c>
      <c r="BO96" s="45">
        <f t="shared" si="14"/>
        <v>0</v>
      </c>
      <c r="BQ96" s="19" t="s">
        <v>119</v>
      </c>
      <c r="BR96" s="14"/>
      <c r="BS96" s="13"/>
      <c r="BT96" s="13"/>
      <c r="BU96" s="13"/>
      <c r="BV96" s="13"/>
      <c r="BW96" s="13"/>
      <c r="BX96" s="15"/>
      <c r="BY96" s="16"/>
      <c r="BZ96" s="17"/>
      <c r="CA96" s="14"/>
      <c r="CB96" s="13"/>
      <c r="CC96" s="13"/>
      <c r="CD96" s="15"/>
      <c r="CE96" s="41">
        <f t="shared" si="15"/>
        <v>0</v>
      </c>
      <c r="CF96" s="42">
        <f t="shared" si="16"/>
        <v>0</v>
      </c>
      <c r="CG96" s="43">
        <f t="shared" si="17"/>
        <v>0</v>
      </c>
      <c r="CH96" s="12"/>
      <c r="CI96" s="19" t="s">
        <v>119</v>
      </c>
      <c r="CJ96" s="41">
        <f t="shared" si="18"/>
        <v>0</v>
      </c>
      <c r="CK96" s="42">
        <f t="shared" si="18"/>
        <v>0</v>
      </c>
      <c r="CL96" s="42">
        <f t="shared" si="19"/>
        <v>0</v>
      </c>
    </row>
    <row r="97" spans="2:90" ht="20.100000000000001" customHeight="1" x14ac:dyDescent="0.3">
      <c r="B97" s="126" t="str">
        <f t="shared" si="26"/>
        <v>덤프트럭(15T)</v>
      </c>
      <c r="C97" s="127"/>
      <c r="D97" s="127"/>
      <c r="E97" s="127"/>
      <c r="F97" s="128"/>
      <c r="G97" s="129" t="s">
        <v>139</v>
      </c>
      <c r="H97" s="129"/>
      <c r="I97" s="120">
        <v>1359</v>
      </c>
      <c r="J97" s="121"/>
      <c r="K97" s="114">
        <f t="shared" si="27"/>
        <v>0</v>
      </c>
      <c r="L97" s="114"/>
      <c r="M97" s="120">
        <f t="shared" si="28"/>
        <v>1359</v>
      </c>
      <c r="N97" s="130"/>
      <c r="O97" s="131" t="str">
        <f t="shared" si="29"/>
        <v>롤러(0.7T)</v>
      </c>
      <c r="P97" s="132"/>
      <c r="Q97" s="132"/>
      <c r="R97" s="132"/>
      <c r="S97" s="132"/>
      <c r="T97" s="129" t="s">
        <v>139</v>
      </c>
      <c r="U97" s="129"/>
      <c r="V97" s="120">
        <v>22</v>
      </c>
      <c r="W97" s="121"/>
      <c r="X97" s="114">
        <f t="shared" si="30"/>
        <v>0</v>
      </c>
      <c r="Y97" s="114"/>
      <c r="Z97" s="114">
        <f t="shared" si="31"/>
        <v>22</v>
      </c>
      <c r="AA97" s="11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X97" s="19" t="s">
        <v>123</v>
      </c>
      <c r="AY97" s="36">
        <f t="shared" si="25"/>
        <v>0</v>
      </c>
      <c r="AZ97" s="37">
        <f t="shared" si="25"/>
        <v>0</v>
      </c>
      <c r="BA97" s="37">
        <f t="shared" si="25"/>
        <v>0</v>
      </c>
      <c r="BB97" s="37">
        <f t="shared" si="24"/>
        <v>0</v>
      </c>
      <c r="BC97" s="37">
        <f t="shared" si="24"/>
        <v>0</v>
      </c>
      <c r="BD97" s="37">
        <f t="shared" si="24"/>
        <v>0</v>
      </c>
      <c r="BE97" s="37">
        <f t="shared" si="24"/>
        <v>0</v>
      </c>
      <c r="BF97" s="38">
        <f t="shared" si="24"/>
        <v>0</v>
      </c>
      <c r="BG97" s="39">
        <f t="shared" si="24"/>
        <v>0</v>
      </c>
      <c r="BH97" s="40">
        <f t="shared" si="24"/>
        <v>0</v>
      </c>
      <c r="BI97" s="36">
        <f t="shared" si="24"/>
        <v>0</v>
      </c>
      <c r="BJ97" s="37">
        <f t="shared" si="24"/>
        <v>0</v>
      </c>
      <c r="BK97" s="37">
        <f t="shared" si="24"/>
        <v>0</v>
      </c>
      <c r="BL97" s="38">
        <f t="shared" si="24"/>
        <v>0</v>
      </c>
      <c r="BM97" s="41">
        <f t="shared" si="12"/>
        <v>0</v>
      </c>
      <c r="BN97" s="42">
        <f t="shared" si="13"/>
        <v>0</v>
      </c>
      <c r="BO97" s="45">
        <f t="shared" si="14"/>
        <v>0</v>
      </c>
      <c r="BQ97" s="19" t="s">
        <v>123</v>
      </c>
      <c r="BR97" s="14"/>
      <c r="BS97" s="13"/>
      <c r="BT97" s="13"/>
      <c r="BU97" s="13"/>
      <c r="BV97" s="13"/>
      <c r="BW97" s="13"/>
      <c r="BX97" s="15"/>
      <c r="BY97" s="16"/>
      <c r="BZ97" s="17"/>
      <c r="CA97" s="14"/>
      <c r="CB97" s="13"/>
      <c r="CC97" s="13"/>
      <c r="CD97" s="15"/>
      <c r="CE97" s="41">
        <f t="shared" si="15"/>
        <v>0</v>
      </c>
      <c r="CF97" s="42">
        <f t="shared" si="16"/>
        <v>0</v>
      </c>
      <c r="CG97" s="43">
        <f t="shared" si="17"/>
        <v>0</v>
      </c>
      <c r="CH97" s="12"/>
      <c r="CI97" s="19" t="s">
        <v>123</v>
      </c>
      <c r="CJ97" s="41">
        <f t="shared" si="18"/>
        <v>0</v>
      </c>
      <c r="CK97" s="42">
        <f t="shared" si="18"/>
        <v>0</v>
      </c>
      <c r="CL97" s="42">
        <f t="shared" si="19"/>
        <v>0</v>
      </c>
    </row>
    <row r="98" spans="2:90" ht="20.100000000000001" customHeight="1" x14ac:dyDescent="0.3">
      <c r="B98" s="126" t="str">
        <f t="shared" si="26"/>
        <v>덤프트럭(25T)</v>
      </c>
      <c r="C98" s="127"/>
      <c r="D98" s="127"/>
      <c r="E98" s="127"/>
      <c r="F98" s="128"/>
      <c r="G98" s="129" t="s">
        <v>139</v>
      </c>
      <c r="H98" s="129"/>
      <c r="I98" s="120">
        <v>4</v>
      </c>
      <c r="J98" s="121"/>
      <c r="K98" s="114">
        <f t="shared" si="27"/>
        <v>0</v>
      </c>
      <c r="L98" s="114"/>
      <c r="M98" s="120">
        <f t="shared" si="28"/>
        <v>4</v>
      </c>
      <c r="N98" s="130"/>
      <c r="O98" s="131" t="str">
        <f t="shared" si="29"/>
        <v>몰리</v>
      </c>
      <c r="P98" s="132"/>
      <c r="Q98" s="132"/>
      <c r="R98" s="132"/>
      <c r="S98" s="132"/>
      <c r="T98" s="129" t="s">
        <v>139</v>
      </c>
      <c r="U98" s="129"/>
      <c r="V98" s="120">
        <v>229</v>
      </c>
      <c r="W98" s="121"/>
      <c r="X98" s="114">
        <f t="shared" si="30"/>
        <v>0</v>
      </c>
      <c r="Y98" s="114"/>
      <c r="Z98" s="114">
        <f t="shared" si="31"/>
        <v>229</v>
      </c>
      <c r="AA98" s="11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X98" s="19" t="s">
        <v>125</v>
      </c>
      <c r="AY98" s="36">
        <f t="shared" si="25"/>
        <v>0</v>
      </c>
      <c r="AZ98" s="37">
        <f t="shared" si="25"/>
        <v>0</v>
      </c>
      <c r="BA98" s="37">
        <f t="shared" si="25"/>
        <v>0</v>
      </c>
      <c r="BB98" s="37">
        <f t="shared" si="24"/>
        <v>0</v>
      </c>
      <c r="BC98" s="37">
        <f t="shared" si="24"/>
        <v>0</v>
      </c>
      <c r="BD98" s="37">
        <f t="shared" si="24"/>
        <v>0</v>
      </c>
      <c r="BE98" s="37">
        <f t="shared" si="24"/>
        <v>0</v>
      </c>
      <c r="BF98" s="38">
        <f t="shared" si="24"/>
        <v>0</v>
      </c>
      <c r="BG98" s="39">
        <f t="shared" si="24"/>
        <v>0</v>
      </c>
      <c r="BH98" s="40">
        <f t="shared" si="24"/>
        <v>0</v>
      </c>
      <c r="BI98" s="36">
        <f t="shared" si="24"/>
        <v>0</v>
      </c>
      <c r="BJ98" s="37">
        <f t="shared" si="24"/>
        <v>0</v>
      </c>
      <c r="BK98" s="37">
        <f t="shared" si="24"/>
        <v>0</v>
      </c>
      <c r="BL98" s="38">
        <f t="shared" si="24"/>
        <v>0</v>
      </c>
      <c r="BM98" s="41">
        <f t="shared" si="12"/>
        <v>0</v>
      </c>
      <c r="BN98" s="42">
        <f t="shared" si="13"/>
        <v>0</v>
      </c>
      <c r="BO98" s="45">
        <f t="shared" si="14"/>
        <v>0</v>
      </c>
      <c r="BQ98" s="19" t="s">
        <v>125</v>
      </c>
      <c r="BR98" s="14"/>
      <c r="BS98" s="13"/>
      <c r="BT98" s="13"/>
      <c r="BU98" s="13"/>
      <c r="BV98" s="13"/>
      <c r="BW98" s="13"/>
      <c r="BX98" s="15"/>
      <c r="BY98" s="16"/>
      <c r="BZ98" s="17"/>
      <c r="CA98" s="14"/>
      <c r="CB98" s="13"/>
      <c r="CC98" s="13"/>
      <c r="CD98" s="15"/>
      <c r="CE98" s="41">
        <f t="shared" si="15"/>
        <v>0</v>
      </c>
      <c r="CF98" s="42">
        <f t="shared" si="16"/>
        <v>0</v>
      </c>
      <c r="CG98" s="43">
        <f t="shared" si="17"/>
        <v>0</v>
      </c>
      <c r="CH98" s="12"/>
      <c r="CI98" s="19" t="s">
        <v>125</v>
      </c>
      <c r="CJ98" s="41">
        <f t="shared" si="18"/>
        <v>0</v>
      </c>
      <c r="CK98" s="42">
        <f t="shared" si="18"/>
        <v>0</v>
      </c>
      <c r="CL98" s="42">
        <f t="shared" si="19"/>
        <v>0</v>
      </c>
    </row>
    <row r="99" spans="2:90" ht="20.100000000000001" customHeight="1" x14ac:dyDescent="0.3">
      <c r="B99" s="126" t="str">
        <f t="shared" si="26"/>
        <v>앵글크레인(100T)</v>
      </c>
      <c r="C99" s="127"/>
      <c r="D99" s="127"/>
      <c r="E99" s="127"/>
      <c r="F99" s="128"/>
      <c r="G99" s="129" t="s">
        <v>139</v>
      </c>
      <c r="H99" s="129"/>
      <c r="I99" s="120">
        <v>515</v>
      </c>
      <c r="J99" s="121"/>
      <c r="K99" s="114">
        <f t="shared" si="27"/>
        <v>0</v>
      </c>
      <c r="L99" s="114"/>
      <c r="M99" s="120">
        <f t="shared" si="28"/>
        <v>515</v>
      </c>
      <c r="N99" s="130"/>
      <c r="O99" s="131" t="str">
        <f t="shared" si="29"/>
        <v>항타기</v>
      </c>
      <c r="P99" s="132"/>
      <c r="Q99" s="132"/>
      <c r="R99" s="132"/>
      <c r="S99" s="132"/>
      <c r="T99" s="129" t="s">
        <v>139</v>
      </c>
      <c r="U99" s="129"/>
      <c r="V99" s="120">
        <v>42</v>
      </c>
      <c r="W99" s="121"/>
      <c r="X99" s="114">
        <f t="shared" si="30"/>
        <v>0</v>
      </c>
      <c r="Y99" s="114"/>
      <c r="Z99" s="114">
        <f t="shared" si="31"/>
        <v>42</v>
      </c>
      <c r="AA99" s="11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5"/>
      <c r="AX99" s="19" t="s">
        <v>127</v>
      </c>
      <c r="AY99" s="36">
        <f t="shared" si="25"/>
        <v>0</v>
      </c>
      <c r="AZ99" s="37">
        <f t="shared" si="25"/>
        <v>0</v>
      </c>
      <c r="BA99" s="37">
        <f t="shared" si="25"/>
        <v>0</v>
      </c>
      <c r="BB99" s="37">
        <f t="shared" si="24"/>
        <v>0</v>
      </c>
      <c r="BC99" s="37">
        <f t="shared" si="24"/>
        <v>0</v>
      </c>
      <c r="BD99" s="37">
        <f t="shared" si="24"/>
        <v>0</v>
      </c>
      <c r="BE99" s="37">
        <f t="shared" si="24"/>
        <v>0</v>
      </c>
      <c r="BF99" s="38">
        <f t="shared" si="24"/>
        <v>0</v>
      </c>
      <c r="BG99" s="39">
        <f t="shared" si="24"/>
        <v>0</v>
      </c>
      <c r="BH99" s="40">
        <f t="shared" si="24"/>
        <v>0</v>
      </c>
      <c r="BI99" s="36">
        <f t="shared" si="24"/>
        <v>0</v>
      </c>
      <c r="BJ99" s="37">
        <f t="shared" si="24"/>
        <v>0</v>
      </c>
      <c r="BK99" s="37">
        <f t="shared" si="24"/>
        <v>0</v>
      </c>
      <c r="BL99" s="38">
        <f t="shared" si="24"/>
        <v>0</v>
      </c>
      <c r="BM99" s="41">
        <f t="shared" si="12"/>
        <v>0</v>
      </c>
      <c r="BN99" s="42">
        <f t="shared" si="13"/>
        <v>0</v>
      </c>
      <c r="BO99" s="45">
        <f t="shared" si="14"/>
        <v>0</v>
      </c>
      <c r="BQ99" s="19" t="s">
        <v>127</v>
      </c>
      <c r="BR99" s="14"/>
      <c r="BS99" s="13"/>
      <c r="BT99" s="13"/>
      <c r="BU99" s="13"/>
      <c r="BV99" s="13"/>
      <c r="BW99" s="13"/>
      <c r="BX99" s="15"/>
      <c r="BY99" s="16"/>
      <c r="BZ99" s="17"/>
      <c r="CA99" s="14"/>
      <c r="CB99" s="13"/>
      <c r="CC99" s="13"/>
      <c r="CD99" s="15"/>
      <c r="CE99" s="41">
        <f t="shared" si="15"/>
        <v>0</v>
      </c>
      <c r="CF99" s="42">
        <f t="shared" si="16"/>
        <v>0</v>
      </c>
      <c r="CG99" s="43">
        <f t="shared" si="17"/>
        <v>0</v>
      </c>
      <c r="CH99" s="12"/>
      <c r="CI99" s="19" t="s">
        <v>127</v>
      </c>
      <c r="CJ99" s="41">
        <f t="shared" si="18"/>
        <v>0</v>
      </c>
      <c r="CK99" s="42">
        <f t="shared" si="18"/>
        <v>0</v>
      </c>
      <c r="CL99" s="42">
        <f t="shared" si="19"/>
        <v>0</v>
      </c>
    </row>
    <row r="100" spans="2:90" ht="20.100000000000001" customHeight="1" x14ac:dyDescent="0.3">
      <c r="B100" s="126" t="str">
        <f t="shared" si="26"/>
        <v>앵글크레인(80T)</v>
      </c>
      <c r="C100" s="127"/>
      <c r="D100" s="127"/>
      <c r="E100" s="127"/>
      <c r="F100" s="128"/>
      <c r="G100" s="129" t="s">
        <v>139</v>
      </c>
      <c r="H100" s="129"/>
      <c r="I100" s="120">
        <v>565</v>
      </c>
      <c r="J100" s="121"/>
      <c r="K100" s="114">
        <f t="shared" si="27"/>
        <v>0</v>
      </c>
      <c r="L100" s="114"/>
      <c r="M100" s="120">
        <f t="shared" si="28"/>
        <v>565</v>
      </c>
      <c r="N100" s="130"/>
      <c r="O100" s="131" t="str">
        <f t="shared" si="29"/>
        <v>크레인</v>
      </c>
      <c r="P100" s="132"/>
      <c r="Q100" s="132"/>
      <c r="R100" s="132"/>
      <c r="S100" s="132"/>
      <c r="T100" s="129" t="s">
        <v>139</v>
      </c>
      <c r="U100" s="129"/>
      <c r="V100" s="120">
        <v>188</v>
      </c>
      <c r="W100" s="121"/>
      <c r="X100" s="114">
        <f t="shared" si="30"/>
        <v>0</v>
      </c>
      <c r="Y100" s="114"/>
      <c r="Z100" s="114">
        <f t="shared" si="31"/>
        <v>188</v>
      </c>
      <c r="AA100" s="11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85"/>
      <c r="AP100" s="87"/>
      <c r="AQ100" s="87"/>
      <c r="AR100" s="87"/>
      <c r="AS100" s="87"/>
      <c r="AX100" s="19" t="s">
        <v>129</v>
      </c>
      <c r="AY100" s="36">
        <f t="shared" si="25"/>
        <v>0</v>
      </c>
      <c r="AZ100" s="37">
        <f t="shared" si="25"/>
        <v>0</v>
      </c>
      <c r="BA100" s="37">
        <f t="shared" si="25"/>
        <v>0</v>
      </c>
      <c r="BB100" s="37">
        <f t="shared" si="24"/>
        <v>0</v>
      </c>
      <c r="BC100" s="37">
        <f t="shared" si="24"/>
        <v>0</v>
      </c>
      <c r="BD100" s="37">
        <f t="shared" si="24"/>
        <v>0</v>
      </c>
      <c r="BE100" s="37">
        <f t="shared" si="24"/>
        <v>0</v>
      </c>
      <c r="BF100" s="38">
        <f t="shared" si="24"/>
        <v>0</v>
      </c>
      <c r="BG100" s="39">
        <f t="shared" si="24"/>
        <v>0</v>
      </c>
      <c r="BH100" s="40">
        <f t="shared" si="24"/>
        <v>0</v>
      </c>
      <c r="BI100" s="36">
        <f t="shared" si="24"/>
        <v>0</v>
      </c>
      <c r="BJ100" s="37">
        <f t="shared" si="24"/>
        <v>0</v>
      </c>
      <c r="BK100" s="37">
        <f t="shared" si="24"/>
        <v>0</v>
      </c>
      <c r="BL100" s="38">
        <f t="shared" si="24"/>
        <v>0</v>
      </c>
      <c r="BM100" s="41">
        <f t="shared" si="12"/>
        <v>0</v>
      </c>
      <c r="BN100" s="42">
        <f t="shared" si="13"/>
        <v>0</v>
      </c>
      <c r="BO100" s="45">
        <f t="shared" si="14"/>
        <v>0</v>
      </c>
      <c r="BQ100" s="19" t="s">
        <v>129</v>
      </c>
      <c r="BR100" s="14"/>
      <c r="BS100" s="13"/>
      <c r="BT100" s="13"/>
      <c r="BU100" s="13"/>
      <c r="BV100" s="13"/>
      <c r="BW100" s="13"/>
      <c r="BX100" s="15"/>
      <c r="BY100" s="16"/>
      <c r="BZ100" s="17"/>
      <c r="CA100" s="14"/>
      <c r="CB100" s="13"/>
      <c r="CC100" s="13"/>
      <c r="CD100" s="15"/>
      <c r="CE100" s="41">
        <f t="shared" si="15"/>
        <v>0</v>
      </c>
      <c r="CF100" s="42">
        <f t="shared" si="16"/>
        <v>0</v>
      </c>
      <c r="CG100" s="43">
        <f t="shared" si="17"/>
        <v>0</v>
      </c>
      <c r="CH100" s="12"/>
      <c r="CI100" s="19" t="s">
        <v>129</v>
      </c>
      <c r="CJ100" s="41">
        <f t="shared" si="18"/>
        <v>0</v>
      </c>
      <c r="CK100" s="42">
        <f t="shared" si="18"/>
        <v>0</v>
      </c>
      <c r="CL100" s="42">
        <f t="shared" si="19"/>
        <v>0</v>
      </c>
    </row>
    <row r="101" spans="2:90" ht="20.100000000000001" customHeight="1" x14ac:dyDescent="0.3">
      <c r="B101" s="126" t="str">
        <f t="shared" si="26"/>
        <v>앵글크레인(35T)</v>
      </c>
      <c r="C101" s="127"/>
      <c r="D101" s="127"/>
      <c r="E101" s="127"/>
      <c r="F101" s="128"/>
      <c r="G101" s="129" t="s">
        <v>139</v>
      </c>
      <c r="H101" s="129"/>
      <c r="I101" s="120">
        <v>231</v>
      </c>
      <c r="J101" s="121"/>
      <c r="K101" s="114">
        <f t="shared" si="27"/>
        <v>0</v>
      </c>
      <c r="L101" s="114"/>
      <c r="M101" s="120">
        <f t="shared" si="28"/>
        <v>231</v>
      </c>
      <c r="N101" s="130"/>
      <c r="O101" s="131" t="s">
        <v>140</v>
      </c>
      <c r="P101" s="132"/>
      <c r="Q101" s="132"/>
      <c r="R101" s="132"/>
      <c r="S101" s="132"/>
      <c r="T101" s="129" t="s">
        <v>139</v>
      </c>
      <c r="U101" s="129"/>
      <c r="V101" s="120">
        <v>28</v>
      </c>
      <c r="W101" s="121"/>
      <c r="X101" s="114">
        <f t="shared" si="30"/>
        <v>0</v>
      </c>
      <c r="Y101" s="114"/>
      <c r="Z101" s="114">
        <f t="shared" si="31"/>
        <v>28</v>
      </c>
      <c r="AA101" s="115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X101" s="19" t="s">
        <v>131</v>
      </c>
      <c r="AY101" s="46"/>
      <c r="AZ101" s="47"/>
      <c r="BA101" s="47"/>
      <c r="BB101" s="47"/>
      <c r="BC101" s="47"/>
      <c r="BD101" s="47"/>
      <c r="BE101" s="47"/>
      <c r="BF101" s="48"/>
      <c r="BG101" s="44"/>
      <c r="BH101" s="49"/>
      <c r="BI101" s="46"/>
      <c r="BJ101" s="47"/>
      <c r="BK101" s="47"/>
      <c r="BL101" s="48"/>
      <c r="BM101" s="41">
        <f t="shared" si="12"/>
        <v>0</v>
      </c>
      <c r="BN101" s="42">
        <f t="shared" si="13"/>
        <v>0</v>
      </c>
      <c r="BO101" s="45">
        <f t="shared" si="14"/>
        <v>0</v>
      </c>
      <c r="BQ101" s="19" t="s">
        <v>131</v>
      </c>
      <c r="BR101" s="46"/>
      <c r="BS101" s="47"/>
      <c r="BT101" s="47"/>
      <c r="BU101" s="47"/>
      <c r="BV101" s="47"/>
      <c r="BW101" s="47"/>
      <c r="BX101" s="48"/>
      <c r="BY101" s="44"/>
      <c r="BZ101" s="49"/>
      <c r="CA101" s="46"/>
      <c r="CB101" s="47"/>
      <c r="CC101" s="47"/>
      <c r="CD101" s="48"/>
      <c r="CE101" s="41">
        <f t="shared" si="15"/>
        <v>0</v>
      </c>
      <c r="CF101" s="42">
        <f t="shared" si="16"/>
        <v>0</v>
      </c>
      <c r="CG101" s="43">
        <f t="shared" si="17"/>
        <v>0</v>
      </c>
      <c r="CH101" s="12"/>
      <c r="CI101" s="19" t="s">
        <v>131</v>
      </c>
      <c r="CJ101" s="41">
        <f t="shared" si="18"/>
        <v>0</v>
      </c>
      <c r="CK101" s="42">
        <f t="shared" si="18"/>
        <v>0</v>
      </c>
      <c r="CL101" s="42">
        <f t="shared" si="19"/>
        <v>0</v>
      </c>
    </row>
    <row r="102" spans="2:90" ht="20.100000000000001" customHeight="1" x14ac:dyDescent="0.3">
      <c r="B102" s="126" t="str">
        <f t="shared" si="26"/>
        <v>앵글크레인(25T)</v>
      </c>
      <c r="C102" s="127"/>
      <c r="D102" s="127"/>
      <c r="E102" s="127"/>
      <c r="F102" s="128"/>
      <c r="G102" s="129" t="s">
        <v>139</v>
      </c>
      <c r="H102" s="129"/>
      <c r="I102" s="120">
        <v>1060</v>
      </c>
      <c r="J102" s="121"/>
      <c r="K102" s="114">
        <f t="shared" si="27"/>
        <v>0</v>
      </c>
      <c r="L102" s="114"/>
      <c r="M102" s="120">
        <f t="shared" si="28"/>
        <v>1060</v>
      </c>
      <c r="N102" s="130"/>
      <c r="O102" s="131" t="s">
        <v>141</v>
      </c>
      <c r="P102" s="132"/>
      <c r="Q102" s="132"/>
      <c r="R102" s="132"/>
      <c r="S102" s="132"/>
      <c r="T102" s="129" t="s">
        <v>139</v>
      </c>
      <c r="U102" s="129"/>
      <c r="V102" s="120">
        <v>1296</v>
      </c>
      <c r="W102" s="121"/>
      <c r="X102" s="114">
        <f t="shared" si="30"/>
        <v>0</v>
      </c>
      <c r="Y102" s="114"/>
      <c r="Z102" s="114">
        <f t="shared" si="31"/>
        <v>1296</v>
      </c>
      <c r="AA102" s="115"/>
      <c r="AD102" s="21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X102" s="19"/>
      <c r="AY102" s="46"/>
      <c r="AZ102" s="47"/>
      <c r="BA102" s="47"/>
      <c r="BB102" s="47"/>
      <c r="BC102" s="47"/>
      <c r="BD102" s="47"/>
      <c r="BE102" s="47"/>
      <c r="BF102" s="48"/>
      <c r="BG102" s="44"/>
      <c r="BH102" s="49"/>
      <c r="BI102" s="46"/>
      <c r="BJ102" s="47"/>
      <c r="BK102" s="47"/>
      <c r="BL102" s="48"/>
      <c r="BM102" s="41">
        <f t="shared" si="12"/>
        <v>0</v>
      </c>
      <c r="BN102" s="42">
        <f t="shared" si="13"/>
        <v>0</v>
      </c>
      <c r="BO102" s="45">
        <f t="shared" si="14"/>
        <v>0</v>
      </c>
      <c r="BQ102" s="19"/>
      <c r="BR102" s="46"/>
      <c r="BS102" s="47"/>
      <c r="BT102" s="47"/>
      <c r="BU102" s="47"/>
      <c r="BV102" s="47"/>
      <c r="BW102" s="47"/>
      <c r="BX102" s="48"/>
      <c r="BY102" s="44"/>
      <c r="BZ102" s="49"/>
      <c r="CA102" s="46"/>
      <c r="CB102" s="47"/>
      <c r="CC102" s="47"/>
      <c r="CD102" s="48"/>
      <c r="CE102" s="41">
        <f t="shared" si="15"/>
        <v>0</v>
      </c>
      <c r="CF102" s="42">
        <f t="shared" si="16"/>
        <v>0</v>
      </c>
      <c r="CG102" s="43">
        <f t="shared" si="17"/>
        <v>0</v>
      </c>
      <c r="CH102" s="12"/>
      <c r="CI102" s="19"/>
      <c r="CJ102" s="41">
        <f t="shared" si="18"/>
        <v>0</v>
      </c>
      <c r="CK102" s="42">
        <f t="shared" si="18"/>
        <v>0</v>
      </c>
      <c r="CL102" s="42">
        <f t="shared" si="19"/>
        <v>0</v>
      </c>
    </row>
    <row r="103" spans="2:90" ht="20.100000000000001" customHeight="1" thickBot="1" x14ac:dyDescent="0.35">
      <c r="B103" s="126" t="str">
        <f t="shared" si="26"/>
        <v>카고크레인(25T)</v>
      </c>
      <c r="C103" s="127"/>
      <c r="D103" s="127"/>
      <c r="E103" s="127"/>
      <c r="F103" s="128"/>
      <c r="G103" s="129" t="s">
        <v>139</v>
      </c>
      <c r="H103" s="129"/>
      <c r="I103" s="120">
        <v>1196</v>
      </c>
      <c r="J103" s="121"/>
      <c r="K103" s="114">
        <f t="shared" si="27"/>
        <v>0</v>
      </c>
      <c r="L103" s="114"/>
      <c r="M103" s="120">
        <f t="shared" si="28"/>
        <v>1196</v>
      </c>
      <c r="N103" s="130"/>
      <c r="O103" s="131" t="s">
        <v>142</v>
      </c>
      <c r="P103" s="132"/>
      <c r="Q103" s="132"/>
      <c r="R103" s="132"/>
      <c r="S103" s="132"/>
      <c r="T103" s="129" t="s">
        <v>139</v>
      </c>
      <c r="U103" s="129"/>
      <c r="V103" s="120">
        <v>554</v>
      </c>
      <c r="W103" s="121"/>
      <c r="X103" s="114">
        <f t="shared" si="30"/>
        <v>0</v>
      </c>
      <c r="Y103" s="114"/>
      <c r="Z103" s="114">
        <f t="shared" si="31"/>
        <v>554</v>
      </c>
      <c r="AA103" s="115"/>
      <c r="AE103" s="79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X103" s="19"/>
      <c r="AY103" s="46"/>
      <c r="AZ103" s="47"/>
      <c r="BA103" s="47"/>
      <c r="BB103" s="47"/>
      <c r="BC103" s="47"/>
      <c r="BD103" s="47"/>
      <c r="BE103" s="47"/>
      <c r="BF103" s="48"/>
      <c r="BG103" s="44"/>
      <c r="BH103" s="49"/>
      <c r="BI103" s="46"/>
      <c r="BJ103" s="47"/>
      <c r="BK103" s="47"/>
      <c r="BL103" s="48"/>
      <c r="BM103" s="41">
        <f t="shared" si="12"/>
        <v>0</v>
      </c>
      <c r="BN103" s="42">
        <f t="shared" si="13"/>
        <v>0</v>
      </c>
      <c r="BO103" s="45">
        <f t="shared" si="14"/>
        <v>0</v>
      </c>
      <c r="BQ103" s="19"/>
      <c r="BR103" s="46"/>
      <c r="BS103" s="47"/>
      <c r="BT103" s="47"/>
      <c r="BU103" s="47"/>
      <c r="BV103" s="47"/>
      <c r="BW103" s="47"/>
      <c r="BX103" s="48"/>
      <c r="BY103" s="44"/>
      <c r="BZ103" s="49"/>
      <c r="CA103" s="46"/>
      <c r="CB103" s="47"/>
      <c r="CC103" s="47"/>
      <c r="CD103" s="48"/>
      <c r="CE103" s="41">
        <f t="shared" si="15"/>
        <v>0</v>
      </c>
      <c r="CF103" s="42">
        <f t="shared" si="16"/>
        <v>0</v>
      </c>
      <c r="CG103" s="43">
        <f t="shared" si="17"/>
        <v>0</v>
      </c>
      <c r="CH103" s="12"/>
      <c r="CI103" s="19"/>
      <c r="CJ103" s="41">
        <f t="shared" si="18"/>
        <v>0</v>
      </c>
      <c r="CK103" s="42">
        <f t="shared" si="18"/>
        <v>0</v>
      </c>
      <c r="CL103" s="42">
        <f t="shared" si="19"/>
        <v>0</v>
      </c>
    </row>
    <row r="104" spans="2:90" ht="20.100000000000001" customHeight="1" thickBot="1" x14ac:dyDescent="0.35">
      <c r="B104" s="126" t="str">
        <f t="shared" si="26"/>
        <v>카고크레인(5T)</v>
      </c>
      <c r="C104" s="127"/>
      <c r="D104" s="127"/>
      <c r="E104" s="127"/>
      <c r="F104" s="128"/>
      <c r="G104" s="129" t="s">
        <v>139</v>
      </c>
      <c r="H104" s="129"/>
      <c r="I104" s="120">
        <v>493</v>
      </c>
      <c r="J104" s="121"/>
      <c r="K104" s="114">
        <f t="shared" si="27"/>
        <v>0</v>
      </c>
      <c r="L104" s="114"/>
      <c r="M104" s="120">
        <f t="shared" si="28"/>
        <v>493</v>
      </c>
      <c r="N104" s="130"/>
      <c r="O104" s="147" t="s">
        <v>131</v>
      </c>
      <c r="P104" s="148"/>
      <c r="Q104" s="148"/>
      <c r="R104" s="148"/>
      <c r="S104" s="149"/>
      <c r="T104" s="150" t="s">
        <v>139</v>
      </c>
      <c r="U104" s="151"/>
      <c r="V104" s="120">
        <v>90</v>
      </c>
      <c r="W104" s="121"/>
      <c r="X104" s="114">
        <f t="shared" si="30"/>
        <v>0</v>
      </c>
      <c r="Y104" s="114"/>
      <c r="Z104" s="114">
        <f t="shared" si="31"/>
        <v>90</v>
      </c>
      <c r="AA104" s="115"/>
      <c r="AD104" s="21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X104" s="31" t="s">
        <v>81</v>
      </c>
      <c r="AY104" s="56">
        <f t="shared" ref="AY104:BO104" si="32">SUM(AY65:AY103)</f>
        <v>0</v>
      </c>
      <c r="AZ104" s="57">
        <f t="shared" si="32"/>
        <v>0</v>
      </c>
      <c r="BA104" s="57">
        <f t="shared" si="32"/>
        <v>0</v>
      </c>
      <c r="BB104" s="57">
        <f t="shared" si="32"/>
        <v>0</v>
      </c>
      <c r="BC104" s="57">
        <f t="shared" si="32"/>
        <v>0</v>
      </c>
      <c r="BD104" s="57">
        <f t="shared" si="32"/>
        <v>0</v>
      </c>
      <c r="BE104" s="57">
        <f t="shared" si="32"/>
        <v>0</v>
      </c>
      <c r="BF104" s="58" t="e">
        <f t="shared" si="32"/>
        <v>#REF!</v>
      </c>
      <c r="BG104" s="59">
        <f t="shared" si="32"/>
        <v>0</v>
      </c>
      <c r="BH104" s="60">
        <f t="shared" si="32"/>
        <v>0</v>
      </c>
      <c r="BI104" s="56">
        <f t="shared" si="32"/>
        <v>0</v>
      </c>
      <c r="BJ104" s="57">
        <f t="shared" si="32"/>
        <v>0</v>
      </c>
      <c r="BK104" s="57">
        <f t="shared" si="32"/>
        <v>0</v>
      </c>
      <c r="BL104" s="58">
        <f t="shared" si="32"/>
        <v>0</v>
      </c>
      <c r="BM104" s="59" t="e">
        <f t="shared" si="32"/>
        <v>#REF!</v>
      </c>
      <c r="BN104" s="59">
        <f t="shared" si="32"/>
        <v>0</v>
      </c>
      <c r="BO104" s="59" t="e">
        <f t="shared" si="32"/>
        <v>#REF!</v>
      </c>
      <c r="BP104" s="76"/>
      <c r="BQ104" s="31" t="s">
        <v>81</v>
      </c>
      <c r="BR104" s="56">
        <f t="shared" ref="BR104:CG104" si="33">SUM(BR65:BR103)</f>
        <v>0</v>
      </c>
      <c r="BS104" s="57">
        <f t="shared" si="33"/>
        <v>0</v>
      </c>
      <c r="BT104" s="57">
        <f t="shared" si="33"/>
        <v>0</v>
      </c>
      <c r="BU104" s="57">
        <f t="shared" si="33"/>
        <v>0</v>
      </c>
      <c r="BV104" s="57">
        <f t="shared" si="33"/>
        <v>0</v>
      </c>
      <c r="BW104" s="57">
        <f t="shared" si="33"/>
        <v>0</v>
      </c>
      <c r="BX104" s="58">
        <f t="shared" si="33"/>
        <v>0</v>
      </c>
      <c r="BY104" s="59">
        <f t="shared" si="33"/>
        <v>0</v>
      </c>
      <c r="BZ104" s="60">
        <f t="shared" si="33"/>
        <v>0</v>
      </c>
      <c r="CA104" s="56">
        <f t="shared" si="33"/>
        <v>0</v>
      </c>
      <c r="CB104" s="57">
        <f t="shared" si="33"/>
        <v>0</v>
      </c>
      <c r="CC104" s="57">
        <f t="shared" si="33"/>
        <v>0</v>
      </c>
      <c r="CD104" s="58">
        <f t="shared" si="33"/>
        <v>0</v>
      </c>
      <c r="CE104" s="59">
        <f t="shared" si="33"/>
        <v>0</v>
      </c>
      <c r="CF104" s="59">
        <f t="shared" si="33"/>
        <v>0</v>
      </c>
      <c r="CG104" s="59">
        <f t="shared" si="33"/>
        <v>0</v>
      </c>
      <c r="CH104" s="76"/>
      <c r="CI104" s="31" t="s">
        <v>81</v>
      </c>
      <c r="CJ104" s="60" t="e">
        <f>SUM(CJ65:CJ103)</f>
        <v>#REF!</v>
      </c>
      <c r="CK104" s="60">
        <f>SUM(CK65:CK103)</f>
        <v>0</v>
      </c>
      <c r="CL104" s="60" t="e">
        <f>SUM(CL65:CL103)</f>
        <v>#REF!</v>
      </c>
    </row>
    <row r="105" spans="2:90" ht="20.100000000000001" customHeight="1" x14ac:dyDescent="0.3">
      <c r="B105" s="126" t="str">
        <f t="shared" si="26"/>
        <v>콤프</v>
      </c>
      <c r="C105" s="127"/>
      <c r="D105" s="127"/>
      <c r="E105" s="127"/>
      <c r="F105" s="128"/>
      <c r="G105" s="129" t="s">
        <v>139</v>
      </c>
      <c r="H105" s="129"/>
      <c r="I105" s="120">
        <v>716</v>
      </c>
      <c r="J105" s="121"/>
      <c r="K105" s="114">
        <f t="shared" si="27"/>
        <v>0</v>
      </c>
      <c r="L105" s="114"/>
      <c r="M105" s="120">
        <f t="shared" si="28"/>
        <v>716</v>
      </c>
      <c r="N105" s="130"/>
      <c r="O105" s="131"/>
      <c r="P105" s="132"/>
      <c r="Q105" s="132"/>
      <c r="R105" s="132"/>
      <c r="S105" s="132"/>
      <c r="T105" s="129"/>
      <c r="U105" s="129"/>
      <c r="V105" s="120">
        <v>0</v>
      </c>
      <c r="W105" s="121"/>
      <c r="X105" s="114"/>
      <c r="Y105" s="114"/>
      <c r="Z105" s="114">
        <f t="shared" si="31"/>
        <v>0</v>
      </c>
      <c r="AA105" s="115"/>
      <c r="AD105" s="2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J105"/>
      <c r="CK105"/>
      <c r="CL105"/>
    </row>
    <row r="106" spans="2:90" ht="20.100000000000001" customHeight="1" x14ac:dyDescent="0.3">
      <c r="B106" s="126" t="str">
        <f t="shared" si="26"/>
        <v>점보드릴</v>
      </c>
      <c r="C106" s="127"/>
      <c r="D106" s="127"/>
      <c r="E106" s="127"/>
      <c r="F106" s="128"/>
      <c r="G106" s="129" t="s">
        <v>139</v>
      </c>
      <c r="H106" s="129"/>
      <c r="I106" s="120">
        <v>1757</v>
      </c>
      <c r="J106" s="121"/>
      <c r="K106" s="114">
        <f t="shared" si="27"/>
        <v>0</v>
      </c>
      <c r="L106" s="114"/>
      <c r="M106" s="120">
        <f t="shared" si="28"/>
        <v>1757</v>
      </c>
      <c r="N106" s="130"/>
      <c r="O106" s="131"/>
      <c r="P106" s="132"/>
      <c r="Q106" s="132"/>
      <c r="R106" s="132"/>
      <c r="S106" s="132"/>
      <c r="T106" s="129"/>
      <c r="U106" s="129"/>
      <c r="V106" s="120"/>
      <c r="W106" s="121"/>
      <c r="X106" s="114"/>
      <c r="Y106" s="114"/>
      <c r="Z106" s="114">
        <f t="shared" si="31"/>
        <v>0</v>
      </c>
      <c r="AA106" s="115"/>
      <c r="AD106" s="146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 s="12"/>
      <c r="CJ106"/>
      <c r="CK106"/>
      <c r="CL106"/>
    </row>
    <row r="107" spans="2:90" ht="20.100000000000001" customHeight="1" thickBot="1" x14ac:dyDescent="0.35">
      <c r="B107" s="126" t="str">
        <f t="shared" si="26"/>
        <v>페이로더</v>
      </c>
      <c r="C107" s="127"/>
      <c r="D107" s="127"/>
      <c r="E107" s="127"/>
      <c r="F107" s="128"/>
      <c r="G107" s="129" t="s">
        <v>139</v>
      </c>
      <c r="H107" s="129"/>
      <c r="I107" s="120">
        <v>1868</v>
      </c>
      <c r="J107" s="121"/>
      <c r="K107" s="114">
        <f t="shared" si="27"/>
        <v>0</v>
      </c>
      <c r="L107" s="114"/>
      <c r="M107" s="120">
        <f t="shared" si="28"/>
        <v>1868</v>
      </c>
      <c r="N107" s="130"/>
      <c r="O107" s="131"/>
      <c r="P107" s="132"/>
      <c r="Q107" s="132"/>
      <c r="R107" s="132"/>
      <c r="S107" s="132"/>
      <c r="T107" s="129"/>
      <c r="U107" s="129"/>
      <c r="V107" s="114"/>
      <c r="W107" s="114"/>
      <c r="X107" s="114"/>
      <c r="Y107" s="114"/>
      <c r="Z107" s="114">
        <f t="shared" si="31"/>
        <v>0</v>
      </c>
      <c r="AA107" s="115"/>
      <c r="AD107" s="146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X107" s="1" t="s">
        <v>72</v>
      </c>
      <c r="BQ107" s="1" t="s">
        <v>73</v>
      </c>
      <c r="CL107"/>
    </row>
    <row r="108" spans="2:90" ht="20.100000000000001" customHeight="1" x14ac:dyDescent="0.3">
      <c r="B108" s="126" t="str">
        <f t="shared" si="26"/>
        <v>숏트머신</v>
      </c>
      <c r="C108" s="127"/>
      <c r="D108" s="127"/>
      <c r="E108" s="127"/>
      <c r="F108" s="128"/>
      <c r="G108" s="129" t="s">
        <v>139</v>
      </c>
      <c r="H108" s="129"/>
      <c r="I108" s="120">
        <v>2101</v>
      </c>
      <c r="J108" s="121"/>
      <c r="K108" s="114">
        <f t="shared" si="27"/>
        <v>0</v>
      </c>
      <c r="L108" s="114"/>
      <c r="M108" s="120">
        <f t="shared" si="28"/>
        <v>2101</v>
      </c>
      <c r="N108" s="130"/>
      <c r="O108" s="131"/>
      <c r="P108" s="132"/>
      <c r="Q108" s="132"/>
      <c r="R108" s="132"/>
      <c r="S108" s="132"/>
      <c r="T108" s="129"/>
      <c r="U108" s="129"/>
      <c r="V108" s="114"/>
      <c r="W108" s="114"/>
      <c r="X108" s="114"/>
      <c r="Y108" s="114"/>
      <c r="Z108" s="114">
        <f t="shared" si="31"/>
        <v>0</v>
      </c>
      <c r="AA108" s="115"/>
      <c r="AD108" s="74"/>
      <c r="AF108" s="1">
        <f t="shared" ref="AF108:AS108" si="34">+SUM(AF111:AF156)</f>
        <v>0</v>
      </c>
      <c r="AG108" s="1">
        <f t="shared" si="34"/>
        <v>0</v>
      </c>
      <c r="AH108" s="1">
        <f t="shared" si="34"/>
        <v>0</v>
      </c>
      <c r="AI108" s="1">
        <f t="shared" si="34"/>
        <v>0</v>
      </c>
      <c r="AJ108" s="1">
        <f t="shared" si="34"/>
        <v>0</v>
      </c>
      <c r="AK108" s="1">
        <f t="shared" si="34"/>
        <v>0</v>
      </c>
      <c r="AL108" s="1">
        <f t="shared" si="34"/>
        <v>0</v>
      </c>
      <c r="AM108" s="1">
        <f t="shared" si="34"/>
        <v>0</v>
      </c>
      <c r="AN108" s="1">
        <f t="shared" si="34"/>
        <v>0</v>
      </c>
      <c r="AO108" s="1">
        <f t="shared" si="34"/>
        <v>0</v>
      </c>
      <c r="AP108" s="1">
        <f t="shared" si="34"/>
        <v>0</v>
      </c>
      <c r="AQ108" s="1">
        <f t="shared" si="34"/>
        <v>0</v>
      </c>
      <c r="AR108" s="1">
        <f t="shared" si="34"/>
        <v>0</v>
      </c>
      <c r="AS108" s="1">
        <f t="shared" si="34"/>
        <v>0</v>
      </c>
      <c r="AT108" s="1">
        <f>+SUM(AF108:AS108)</f>
        <v>0</v>
      </c>
      <c r="AX108" s="143" t="s">
        <v>143</v>
      </c>
      <c r="AY108" s="140" t="s">
        <v>75</v>
      </c>
      <c r="AZ108" s="133" t="s">
        <v>76</v>
      </c>
      <c r="BA108" s="134"/>
      <c r="BB108" s="134"/>
      <c r="BC108" s="134"/>
      <c r="BD108" s="134"/>
      <c r="BE108" s="134"/>
      <c r="BF108" s="135"/>
      <c r="BG108" s="136" t="s">
        <v>69</v>
      </c>
      <c r="BH108" s="137"/>
      <c r="BI108" s="140" t="s">
        <v>77</v>
      </c>
      <c r="BJ108" s="133" t="s">
        <v>78</v>
      </c>
      <c r="BK108" s="134"/>
      <c r="BL108" s="135"/>
      <c r="BM108" s="72" t="s">
        <v>79</v>
      </c>
      <c r="BN108" s="68" t="s">
        <v>80</v>
      </c>
      <c r="BO108" s="70" t="s">
        <v>81</v>
      </c>
      <c r="BQ108" s="143" t="s">
        <v>143</v>
      </c>
      <c r="BR108" s="140" t="s">
        <v>75</v>
      </c>
      <c r="BS108" s="133" t="s">
        <v>76</v>
      </c>
      <c r="BT108" s="134"/>
      <c r="BU108" s="134"/>
      <c r="BV108" s="134"/>
      <c r="BW108" s="134"/>
      <c r="BX108" s="135"/>
      <c r="BY108" s="136" t="s">
        <v>69</v>
      </c>
      <c r="BZ108" s="137"/>
      <c r="CA108" s="140" t="s">
        <v>77</v>
      </c>
      <c r="CB108" s="133" t="s">
        <v>78</v>
      </c>
      <c r="CC108" s="134"/>
      <c r="CD108" s="135"/>
      <c r="CE108" s="72" t="s">
        <v>79</v>
      </c>
      <c r="CF108" s="68" t="s">
        <v>80</v>
      </c>
      <c r="CG108" s="70" t="s">
        <v>81</v>
      </c>
      <c r="CI108" s="65" t="s">
        <v>144</v>
      </c>
      <c r="CJ108" s="72" t="s">
        <v>79</v>
      </c>
      <c r="CK108" s="68" t="s">
        <v>80</v>
      </c>
      <c r="CL108"/>
    </row>
    <row r="109" spans="2:90" ht="20.100000000000001" customHeight="1" x14ac:dyDescent="0.3">
      <c r="B109" s="126" t="str">
        <f t="shared" si="26"/>
        <v>차징카</v>
      </c>
      <c r="C109" s="127"/>
      <c r="D109" s="127"/>
      <c r="E109" s="127"/>
      <c r="F109" s="128"/>
      <c r="G109" s="129" t="s">
        <v>139</v>
      </c>
      <c r="H109" s="129"/>
      <c r="I109" s="120">
        <v>1603</v>
      </c>
      <c r="J109" s="121"/>
      <c r="K109" s="114">
        <f t="shared" si="27"/>
        <v>0</v>
      </c>
      <c r="L109" s="114"/>
      <c r="M109" s="120">
        <f t="shared" si="28"/>
        <v>1603</v>
      </c>
      <c r="N109" s="130"/>
      <c r="O109" s="131"/>
      <c r="P109" s="132"/>
      <c r="Q109" s="132"/>
      <c r="R109" s="132"/>
      <c r="S109" s="132"/>
      <c r="T109" s="129"/>
      <c r="U109" s="129"/>
      <c r="V109" s="114"/>
      <c r="W109" s="114"/>
      <c r="X109" s="114"/>
      <c r="Y109" s="114"/>
      <c r="Z109" s="114">
        <f t="shared" si="31"/>
        <v>0</v>
      </c>
      <c r="AA109" s="115"/>
      <c r="AC109" s="80"/>
      <c r="AD109" s="80" t="s">
        <v>2</v>
      </c>
      <c r="AE109" s="12" t="s">
        <v>197</v>
      </c>
      <c r="AX109" s="144"/>
      <c r="AY109" s="141"/>
      <c r="AZ109" s="32" t="s">
        <v>71</v>
      </c>
      <c r="BA109" s="32" t="s">
        <v>37</v>
      </c>
      <c r="BB109" s="32" t="s">
        <v>37</v>
      </c>
      <c r="BC109" s="32" t="s">
        <v>37</v>
      </c>
      <c r="BD109" s="32" t="s">
        <v>37</v>
      </c>
      <c r="BE109" s="32" t="s">
        <v>87</v>
      </c>
      <c r="BF109" s="6" t="s">
        <v>47</v>
      </c>
      <c r="BG109" s="138"/>
      <c r="BH109" s="139"/>
      <c r="BI109" s="141"/>
      <c r="BJ109" s="32" t="s">
        <v>71</v>
      </c>
      <c r="BK109" s="32" t="s">
        <v>88</v>
      </c>
      <c r="BL109" s="6" t="s">
        <v>89</v>
      </c>
      <c r="BM109" s="73"/>
      <c r="BN109" s="69"/>
      <c r="BO109" s="71"/>
      <c r="BQ109" s="144"/>
      <c r="BR109" s="141"/>
      <c r="BS109" s="32" t="s">
        <v>71</v>
      </c>
      <c r="BT109" s="32" t="s">
        <v>37</v>
      </c>
      <c r="BU109" s="32" t="s">
        <v>37</v>
      </c>
      <c r="BV109" s="32" t="s">
        <v>37</v>
      </c>
      <c r="BW109" s="32" t="s">
        <v>87</v>
      </c>
      <c r="BX109" s="6" t="s">
        <v>47</v>
      </c>
      <c r="BY109" s="138"/>
      <c r="BZ109" s="139"/>
      <c r="CA109" s="141"/>
      <c r="CB109" s="32" t="s">
        <v>71</v>
      </c>
      <c r="CC109" s="32" t="s">
        <v>88</v>
      </c>
      <c r="CD109" s="6" t="s">
        <v>89</v>
      </c>
      <c r="CE109" s="73"/>
      <c r="CF109" s="69"/>
      <c r="CG109" s="71"/>
      <c r="CI109" s="66"/>
      <c r="CJ109" s="73"/>
      <c r="CK109" s="69"/>
      <c r="CL109"/>
    </row>
    <row r="110" spans="2:90" ht="20.100000000000001" customHeight="1" thickBot="1" x14ac:dyDescent="0.35">
      <c r="B110" s="126" t="str">
        <f t="shared" si="26"/>
        <v>살수차</v>
      </c>
      <c r="C110" s="127"/>
      <c r="D110" s="127"/>
      <c r="E110" s="127"/>
      <c r="F110" s="128"/>
      <c r="G110" s="129" t="s">
        <v>139</v>
      </c>
      <c r="H110" s="129"/>
      <c r="I110" s="120">
        <v>1326</v>
      </c>
      <c r="J110" s="121"/>
      <c r="K110" s="114">
        <f t="shared" si="27"/>
        <v>0</v>
      </c>
      <c r="L110" s="114"/>
      <c r="M110" s="120">
        <f t="shared" si="28"/>
        <v>1326</v>
      </c>
      <c r="N110" s="130"/>
      <c r="O110" s="131"/>
      <c r="P110" s="132"/>
      <c r="Q110" s="132"/>
      <c r="R110" s="132"/>
      <c r="S110" s="132"/>
      <c r="T110" s="129"/>
      <c r="U110" s="129"/>
      <c r="V110" s="114"/>
      <c r="W110" s="114"/>
      <c r="X110" s="114"/>
      <c r="Y110" s="114"/>
      <c r="Z110" s="114">
        <f t="shared" si="31"/>
        <v>0</v>
      </c>
      <c r="AA110" s="115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X110" s="145"/>
      <c r="AY110" s="142"/>
      <c r="AZ110" s="7"/>
      <c r="BA110" s="7" t="s">
        <v>40</v>
      </c>
      <c r="BB110" s="7" t="s">
        <v>43</v>
      </c>
      <c r="BC110" s="7" t="s">
        <v>44</v>
      </c>
      <c r="BD110" s="7" t="s">
        <v>63</v>
      </c>
      <c r="BE110" s="7"/>
      <c r="BF110" s="34" t="s">
        <v>93</v>
      </c>
      <c r="BG110" s="8" t="s">
        <v>54</v>
      </c>
      <c r="BH110" s="9" t="s">
        <v>57</v>
      </c>
      <c r="BI110" s="142"/>
      <c r="BJ110" s="7"/>
      <c r="BK110" s="7"/>
      <c r="BL110" s="34"/>
      <c r="BM110" s="18"/>
      <c r="BN110" s="10"/>
      <c r="BO110" s="35"/>
      <c r="BQ110" s="145"/>
      <c r="BR110" s="142"/>
      <c r="BS110" s="7"/>
      <c r="BT110" s="7" t="s">
        <v>40</v>
      </c>
      <c r="BU110" s="7" t="s">
        <v>43</v>
      </c>
      <c r="BV110" s="7" t="s">
        <v>44</v>
      </c>
      <c r="BW110" s="7"/>
      <c r="BX110" s="34" t="s">
        <v>93</v>
      </c>
      <c r="BY110" s="8" t="s">
        <v>54</v>
      </c>
      <c r="BZ110" s="9" t="s">
        <v>57</v>
      </c>
      <c r="CA110" s="142"/>
      <c r="CB110" s="7"/>
      <c r="CC110" s="7"/>
      <c r="CD110" s="34"/>
      <c r="CE110" s="18"/>
      <c r="CF110" s="10"/>
      <c r="CG110" s="35"/>
      <c r="CI110" s="67"/>
      <c r="CJ110" s="18"/>
      <c r="CK110" s="10"/>
    </row>
    <row r="111" spans="2:90" ht="20.100000000000001" customHeight="1" x14ac:dyDescent="0.3">
      <c r="B111" s="126" t="str">
        <f t="shared" si="26"/>
        <v>하이드로크레인</v>
      </c>
      <c r="C111" s="127"/>
      <c r="D111" s="127"/>
      <c r="E111" s="127"/>
      <c r="F111" s="128"/>
      <c r="G111" s="129" t="s">
        <v>139</v>
      </c>
      <c r="H111" s="129"/>
      <c r="I111" s="120">
        <v>335</v>
      </c>
      <c r="J111" s="121"/>
      <c r="K111" s="114">
        <f t="shared" si="27"/>
        <v>0</v>
      </c>
      <c r="L111" s="114"/>
      <c r="M111" s="120">
        <f t="shared" si="28"/>
        <v>335</v>
      </c>
      <c r="N111" s="130"/>
      <c r="O111" s="131"/>
      <c r="P111" s="132"/>
      <c r="Q111" s="132"/>
      <c r="R111" s="132"/>
      <c r="S111" s="132"/>
      <c r="T111" s="129"/>
      <c r="U111" s="129"/>
      <c r="V111" s="114"/>
      <c r="W111" s="114"/>
      <c r="X111" s="114"/>
      <c r="Y111" s="114"/>
      <c r="Z111" s="114">
        <f t="shared" si="31"/>
        <v>0</v>
      </c>
      <c r="AA111" s="11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X111" s="22" t="s">
        <v>145</v>
      </c>
      <c r="AY111" s="36">
        <f t="shared" ref="AY111:BL129" si="35">+AF111</f>
        <v>0</v>
      </c>
      <c r="AZ111" s="37">
        <f t="shared" si="35"/>
        <v>0</v>
      </c>
      <c r="BA111" s="37">
        <f t="shared" si="35"/>
        <v>0</v>
      </c>
      <c r="BB111" s="37">
        <f t="shared" si="35"/>
        <v>0</v>
      </c>
      <c r="BC111" s="37">
        <f t="shared" si="35"/>
        <v>0</v>
      </c>
      <c r="BD111" s="37">
        <f t="shared" si="35"/>
        <v>0</v>
      </c>
      <c r="BE111" s="37">
        <f t="shared" si="35"/>
        <v>0</v>
      </c>
      <c r="BF111" s="38">
        <f t="shared" si="35"/>
        <v>0</v>
      </c>
      <c r="BG111" s="39">
        <f t="shared" si="35"/>
        <v>0</v>
      </c>
      <c r="BH111" s="40">
        <f t="shared" si="35"/>
        <v>0</v>
      </c>
      <c r="BI111" s="36">
        <f t="shared" si="35"/>
        <v>0</v>
      </c>
      <c r="BJ111" s="37">
        <f t="shared" si="35"/>
        <v>0</v>
      </c>
      <c r="BK111" s="37">
        <f t="shared" si="35"/>
        <v>0</v>
      </c>
      <c r="BL111" s="38">
        <f t="shared" si="35"/>
        <v>0</v>
      </c>
      <c r="BM111" s="41">
        <f t="shared" ref="BM111:BM161" si="36">SUM(AY111:BF111)+SUM(BI111:BL111)</f>
        <v>0</v>
      </c>
      <c r="BN111" s="42">
        <f t="shared" ref="BN111:BN161" si="37">BG111+BH111</f>
        <v>0</v>
      </c>
      <c r="BO111" s="43">
        <f t="shared" ref="BO111:BO161" si="38">BM111+BN111</f>
        <v>0</v>
      </c>
      <c r="BQ111" s="22" t="s">
        <v>146</v>
      </c>
      <c r="BR111" s="36"/>
      <c r="BS111" s="37"/>
      <c r="BT111" s="37"/>
      <c r="BU111" s="37"/>
      <c r="BV111" s="37"/>
      <c r="BW111" s="37"/>
      <c r="BX111" s="38"/>
      <c r="BY111" s="39"/>
      <c r="BZ111" s="40"/>
      <c r="CA111" s="36"/>
      <c r="CB111" s="37"/>
      <c r="CC111" s="37"/>
      <c r="CD111" s="38"/>
      <c r="CE111" s="41">
        <f t="shared" ref="CE111:CE161" si="39">SUM(BR111:BX111)+SUM(CA111:CD111)</f>
        <v>0</v>
      </c>
      <c r="CF111" s="42">
        <f t="shared" ref="CF111:CF161" si="40">SUM(BY111:BZ111)</f>
        <v>0</v>
      </c>
      <c r="CG111" s="43">
        <f t="shared" ref="CG111:CG161" si="41">CE111+CF111</f>
        <v>0</v>
      </c>
      <c r="CI111" s="22" t="s">
        <v>146</v>
      </c>
      <c r="CJ111" s="41">
        <f t="shared" ref="CJ111:CK155" si="42">BM111</f>
        <v>0</v>
      </c>
      <c r="CK111" s="42">
        <f t="shared" si="42"/>
        <v>0</v>
      </c>
    </row>
    <row r="112" spans="2:90" ht="20.100000000000001" customHeight="1" x14ac:dyDescent="0.3">
      <c r="B112" s="126" t="str">
        <f t="shared" si="26"/>
        <v>믹서트럭</v>
      </c>
      <c r="C112" s="127"/>
      <c r="D112" s="127"/>
      <c r="E112" s="127"/>
      <c r="F112" s="128"/>
      <c r="G112" s="129" t="s">
        <v>139</v>
      </c>
      <c r="H112" s="129"/>
      <c r="I112" s="120">
        <v>3589</v>
      </c>
      <c r="J112" s="121"/>
      <c r="K112" s="114">
        <f t="shared" si="27"/>
        <v>0</v>
      </c>
      <c r="L112" s="114"/>
      <c r="M112" s="120">
        <f t="shared" si="28"/>
        <v>3589</v>
      </c>
      <c r="N112" s="130"/>
      <c r="O112" s="131"/>
      <c r="P112" s="132"/>
      <c r="Q112" s="132"/>
      <c r="R112" s="132"/>
      <c r="S112" s="132"/>
      <c r="T112" s="129"/>
      <c r="U112" s="129"/>
      <c r="V112" s="114"/>
      <c r="W112" s="114"/>
      <c r="X112" s="114"/>
      <c r="Y112" s="114"/>
      <c r="Z112" s="114">
        <f t="shared" si="31"/>
        <v>0</v>
      </c>
      <c r="AA112" s="115"/>
      <c r="AE112" s="86"/>
      <c r="AF112" s="86"/>
      <c r="AG112" s="85"/>
      <c r="AH112" s="85"/>
      <c r="AI112" s="85"/>
      <c r="AJ112" s="85"/>
      <c r="AK112" s="85"/>
      <c r="AL112" s="85"/>
      <c r="AM112" s="85"/>
      <c r="AN112" s="85"/>
      <c r="AO112" s="85"/>
      <c r="AP112" s="85"/>
      <c r="AQ112" s="85"/>
      <c r="AR112" s="85"/>
      <c r="AS112" s="85"/>
      <c r="AX112" s="23" t="s">
        <v>147</v>
      </c>
      <c r="AY112" s="36">
        <f t="shared" si="35"/>
        <v>0</v>
      </c>
      <c r="AZ112" s="37">
        <f t="shared" si="35"/>
        <v>0</v>
      </c>
      <c r="BA112" s="37">
        <f t="shared" si="35"/>
        <v>0</v>
      </c>
      <c r="BB112" s="37">
        <f t="shared" si="35"/>
        <v>0</v>
      </c>
      <c r="BC112" s="37">
        <f t="shared" si="35"/>
        <v>0</v>
      </c>
      <c r="BD112" s="37">
        <f t="shared" si="35"/>
        <v>0</v>
      </c>
      <c r="BE112" s="37">
        <f t="shared" si="35"/>
        <v>0</v>
      </c>
      <c r="BF112" s="38">
        <f t="shared" si="35"/>
        <v>0</v>
      </c>
      <c r="BG112" s="39">
        <f t="shared" si="35"/>
        <v>0</v>
      </c>
      <c r="BH112" s="40">
        <f t="shared" si="35"/>
        <v>0</v>
      </c>
      <c r="BI112" s="36">
        <f t="shared" si="35"/>
        <v>0</v>
      </c>
      <c r="BJ112" s="37">
        <f t="shared" si="35"/>
        <v>0</v>
      </c>
      <c r="BK112" s="37">
        <f t="shared" si="35"/>
        <v>0</v>
      </c>
      <c r="BL112" s="38">
        <f t="shared" si="35"/>
        <v>0</v>
      </c>
      <c r="BM112" s="44">
        <f t="shared" si="36"/>
        <v>0</v>
      </c>
      <c r="BN112" s="49">
        <f t="shared" si="37"/>
        <v>0</v>
      </c>
      <c r="BO112" s="45">
        <f t="shared" si="38"/>
        <v>0</v>
      </c>
      <c r="BQ112" s="23" t="s">
        <v>147</v>
      </c>
      <c r="BR112" s="14"/>
      <c r="BS112" s="13"/>
      <c r="BT112" s="13"/>
      <c r="BU112" s="13"/>
      <c r="BV112" s="13"/>
      <c r="BW112" s="13"/>
      <c r="BX112" s="15"/>
      <c r="BY112" s="16"/>
      <c r="BZ112" s="17"/>
      <c r="CA112" s="14"/>
      <c r="CB112" s="13"/>
      <c r="CC112" s="13"/>
      <c r="CD112" s="15"/>
      <c r="CE112" s="44">
        <f t="shared" si="39"/>
        <v>0</v>
      </c>
      <c r="CF112" s="49">
        <f t="shared" si="40"/>
        <v>0</v>
      </c>
      <c r="CG112" s="45">
        <f t="shared" si="41"/>
        <v>0</v>
      </c>
      <c r="CI112" s="23" t="s">
        <v>147</v>
      </c>
      <c r="CJ112" s="41">
        <f t="shared" si="42"/>
        <v>0</v>
      </c>
      <c r="CK112" s="42">
        <f t="shared" si="42"/>
        <v>0</v>
      </c>
    </row>
    <row r="113" spans="2:89" ht="20.100000000000001" customHeight="1" x14ac:dyDescent="0.3">
      <c r="B113" s="126" t="str">
        <f t="shared" si="26"/>
        <v>화물차(5T)</v>
      </c>
      <c r="C113" s="127"/>
      <c r="D113" s="127"/>
      <c r="E113" s="127"/>
      <c r="F113" s="128"/>
      <c r="G113" s="129" t="s">
        <v>139</v>
      </c>
      <c r="H113" s="129"/>
      <c r="I113" s="120">
        <v>93</v>
      </c>
      <c r="J113" s="121"/>
      <c r="K113" s="114">
        <f t="shared" si="27"/>
        <v>0</v>
      </c>
      <c r="L113" s="114"/>
      <c r="M113" s="120">
        <f t="shared" si="28"/>
        <v>93</v>
      </c>
      <c r="N113" s="130"/>
      <c r="O113" s="131"/>
      <c r="P113" s="132"/>
      <c r="Q113" s="132"/>
      <c r="R113" s="132"/>
      <c r="S113" s="132"/>
      <c r="T113" s="129"/>
      <c r="U113" s="129"/>
      <c r="V113" s="114"/>
      <c r="W113" s="114"/>
      <c r="X113" s="114"/>
      <c r="Y113" s="114"/>
      <c r="Z113" s="114">
        <f t="shared" si="31"/>
        <v>0</v>
      </c>
      <c r="AA113" s="115"/>
      <c r="AE113" s="86"/>
      <c r="AF113" s="86"/>
      <c r="AG113" s="85"/>
      <c r="AH113" s="85"/>
      <c r="AI113" s="85"/>
      <c r="AJ113" s="85"/>
      <c r="AK113" s="85"/>
      <c r="AL113" s="85"/>
      <c r="AM113" s="85"/>
      <c r="AN113" s="86"/>
      <c r="AO113" s="85"/>
      <c r="AP113" s="85"/>
      <c r="AQ113" s="85"/>
      <c r="AR113" s="85"/>
      <c r="AS113" s="85"/>
      <c r="AX113" s="24" t="s">
        <v>148</v>
      </c>
      <c r="AY113" s="36">
        <f t="shared" si="35"/>
        <v>0</v>
      </c>
      <c r="AZ113" s="37">
        <f t="shared" si="35"/>
        <v>0</v>
      </c>
      <c r="BA113" s="37">
        <f t="shared" si="35"/>
        <v>0</v>
      </c>
      <c r="BB113" s="37">
        <f t="shared" si="35"/>
        <v>0</v>
      </c>
      <c r="BC113" s="37">
        <f t="shared" si="35"/>
        <v>0</v>
      </c>
      <c r="BD113" s="37">
        <f t="shared" si="35"/>
        <v>0</v>
      </c>
      <c r="BE113" s="37">
        <f t="shared" si="35"/>
        <v>0</v>
      </c>
      <c r="BF113" s="38">
        <f t="shared" si="35"/>
        <v>0</v>
      </c>
      <c r="BG113" s="39">
        <f t="shared" si="35"/>
        <v>0</v>
      </c>
      <c r="BH113" s="40">
        <f t="shared" si="35"/>
        <v>0</v>
      </c>
      <c r="BI113" s="36">
        <f t="shared" si="35"/>
        <v>0</v>
      </c>
      <c r="BJ113" s="37">
        <f t="shared" si="35"/>
        <v>0</v>
      </c>
      <c r="BK113" s="37">
        <f t="shared" si="35"/>
        <v>0</v>
      </c>
      <c r="BL113" s="38">
        <f t="shared" si="35"/>
        <v>0</v>
      </c>
      <c r="BM113" s="44">
        <f t="shared" si="36"/>
        <v>0</v>
      </c>
      <c r="BN113" s="49">
        <f t="shared" si="37"/>
        <v>0</v>
      </c>
      <c r="BO113" s="45">
        <f t="shared" si="38"/>
        <v>0</v>
      </c>
      <c r="BQ113" s="24" t="s">
        <v>148</v>
      </c>
      <c r="BR113" s="14"/>
      <c r="BS113" s="13"/>
      <c r="BT113" s="13"/>
      <c r="BU113" s="13"/>
      <c r="BV113" s="13"/>
      <c r="BW113" s="13"/>
      <c r="BX113" s="15"/>
      <c r="BY113" s="16"/>
      <c r="BZ113" s="17"/>
      <c r="CA113" s="14"/>
      <c r="CB113" s="13"/>
      <c r="CC113" s="13"/>
      <c r="CD113" s="15"/>
      <c r="CE113" s="44">
        <f t="shared" si="39"/>
        <v>0</v>
      </c>
      <c r="CF113" s="49">
        <f t="shared" si="40"/>
        <v>0</v>
      </c>
      <c r="CG113" s="45">
        <f t="shared" si="41"/>
        <v>0</v>
      </c>
      <c r="CI113" s="24" t="s">
        <v>148</v>
      </c>
      <c r="CJ113" s="41">
        <f t="shared" si="42"/>
        <v>0</v>
      </c>
      <c r="CK113" s="42">
        <f t="shared" si="42"/>
        <v>0</v>
      </c>
    </row>
    <row r="114" spans="2:89" ht="20.100000000000001" customHeight="1" x14ac:dyDescent="0.3">
      <c r="B114" s="126" t="str">
        <f t="shared" si="26"/>
        <v>펌프카</v>
      </c>
      <c r="C114" s="127"/>
      <c r="D114" s="127"/>
      <c r="E114" s="127"/>
      <c r="F114" s="128"/>
      <c r="G114" s="129" t="s">
        <v>139</v>
      </c>
      <c r="H114" s="129"/>
      <c r="I114" s="120">
        <v>190</v>
      </c>
      <c r="J114" s="121"/>
      <c r="K114" s="114">
        <f t="shared" si="27"/>
        <v>0</v>
      </c>
      <c r="L114" s="114"/>
      <c r="M114" s="120">
        <f t="shared" si="28"/>
        <v>190</v>
      </c>
      <c r="N114" s="130"/>
      <c r="O114" s="131"/>
      <c r="P114" s="132"/>
      <c r="Q114" s="132"/>
      <c r="R114" s="132"/>
      <c r="S114" s="132"/>
      <c r="T114" s="129"/>
      <c r="U114" s="129"/>
      <c r="V114" s="114"/>
      <c r="W114" s="114"/>
      <c r="X114" s="114"/>
      <c r="Y114" s="114"/>
      <c r="Z114" s="114">
        <f t="shared" si="31"/>
        <v>0</v>
      </c>
      <c r="AA114" s="115"/>
      <c r="AE114" s="86"/>
      <c r="AF114" s="85"/>
      <c r="AG114" s="85"/>
      <c r="AH114" s="85"/>
      <c r="AI114" s="85"/>
      <c r="AJ114" s="85"/>
      <c r="AK114" s="85"/>
      <c r="AL114" s="86"/>
      <c r="AM114" s="85"/>
      <c r="AN114" s="85"/>
      <c r="AO114" s="85"/>
      <c r="AP114" s="85"/>
      <c r="AQ114" s="85"/>
      <c r="AR114" s="85"/>
      <c r="AS114" s="85"/>
      <c r="AX114" s="24" t="s">
        <v>149</v>
      </c>
      <c r="AY114" s="36">
        <f t="shared" si="35"/>
        <v>0</v>
      </c>
      <c r="AZ114" s="37">
        <f t="shared" si="35"/>
        <v>0</v>
      </c>
      <c r="BA114" s="37">
        <f t="shared" si="35"/>
        <v>0</v>
      </c>
      <c r="BB114" s="37">
        <f t="shared" si="35"/>
        <v>0</v>
      </c>
      <c r="BC114" s="37">
        <f t="shared" si="35"/>
        <v>0</v>
      </c>
      <c r="BD114" s="37">
        <f t="shared" si="35"/>
        <v>0</v>
      </c>
      <c r="BE114" s="37">
        <f t="shared" si="35"/>
        <v>0</v>
      </c>
      <c r="BF114" s="38">
        <f t="shared" si="35"/>
        <v>0</v>
      </c>
      <c r="BG114" s="39">
        <f t="shared" si="35"/>
        <v>0</v>
      </c>
      <c r="BH114" s="40">
        <f t="shared" si="35"/>
        <v>0</v>
      </c>
      <c r="BI114" s="36">
        <f t="shared" si="35"/>
        <v>0</v>
      </c>
      <c r="BJ114" s="37">
        <f t="shared" si="35"/>
        <v>0</v>
      </c>
      <c r="BK114" s="37">
        <f t="shared" si="35"/>
        <v>0</v>
      </c>
      <c r="BL114" s="38">
        <f t="shared" si="35"/>
        <v>0</v>
      </c>
      <c r="BM114" s="44">
        <f t="shared" si="36"/>
        <v>0</v>
      </c>
      <c r="BN114" s="49">
        <f t="shared" si="37"/>
        <v>0</v>
      </c>
      <c r="BO114" s="45">
        <f t="shared" si="38"/>
        <v>0</v>
      </c>
      <c r="BQ114" s="24" t="s">
        <v>149</v>
      </c>
      <c r="BR114" s="14"/>
      <c r="BS114" s="13"/>
      <c r="BT114" s="13"/>
      <c r="BU114" s="13"/>
      <c r="BV114" s="13"/>
      <c r="BW114" s="13"/>
      <c r="BX114" s="15"/>
      <c r="BY114" s="16"/>
      <c r="BZ114" s="17"/>
      <c r="CA114" s="14"/>
      <c r="CB114" s="13"/>
      <c r="CC114" s="13"/>
      <c r="CD114" s="15"/>
      <c r="CE114" s="44">
        <f t="shared" si="39"/>
        <v>0</v>
      </c>
      <c r="CF114" s="49">
        <f t="shared" si="40"/>
        <v>0</v>
      </c>
      <c r="CG114" s="45">
        <f t="shared" si="41"/>
        <v>0</v>
      </c>
      <c r="CI114" s="24" t="s">
        <v>149</v>
      </c>
      <c r="CJ114" s="41">
        <f t="shared" si="42"/>
        <v>0</v>
      </c>
      <c r="CK114" s="42">
        <f t="shared" si="42"/>
        <v>0</v>
      </c>
    </row>
    <row r="115" spans="2:89" ht="20.100000000000001" customHeight="1" x14ac:dyDescent="0.3">
      <c r="B115" s="126" t="str">
        <f t="shared" si="26"/>
        <v>스카이</v>
      </c>
      <c r="C115" s="127"/>
      <c r="D115" s="127"/>
      <c r="E115" s="127"/>
      <c r="F115" s="128"/>
      <c r="G115" s="129" t="s">
        <v>139</v>
      </c>
      <c r="H115" s="129"/>
      <c r="I115" s="120">
        <v>325</v>
      </c>
      <c r="J115" s="121"/>
      <c r="K115" s="114">
        <f t="shared" si="27"/>
        <v>0</v>
      </c>
      <c r="L115" s="114"/>
      <c r="M115" s="120">
        <f t="shared" si="28"/>
        <v>325</v>
      </c>
      <c r="N115" s="130"/>
      <c r="O115" s="131"/>
      <c r="P115" s="132"/>
      <c r="Q115" s="132"/>
      <c r="R115" s="132"/>
      <c r="S115" s="132"/>
      <c r="T115" s="112"/>
      <c r="U115" s="112"/>
      <c r="V115" s="113"/>
      <c r="W115" s="113"/>
      <c r="X115" s="114"/>
      <c r="Y115" s="114"/>
      <c r="Z115" s="114">
        <f t="shared" si="31"/>
        <v>0</v>
      </c>
      <c r="AA115" s="115"/>
      <c r="AE115" s="86"/>
      <c r="AF115" s="85"/>
      <c r="AG115" s="85"/>
      <c r="AH115" s="85"/>
      <c r="AI115" s="85"/>
      <c r="AJ115" s="85"/>
      <c r="AK115" s="85"/>
      <c r="AL115" s="85"/>
      <c r="AM115" s="85"/>
      <c r="AN115" s="85"/>
      <c r="AO115" s="86"/>
      <c r="AP115" s="85"/>
      <c r="AQ115" s="85"/>
      <c r="AR115" s="85"/>
      <c r="AS115" s="85"/>
      <c r="AX115" s="24" t="s">
        <v>150</v>
      </c>
      <c r="AY115" s="36">
        <f t="shared" si="35"/>
        <v>0</v>
      </c>
      <c r="AZ115" s="37">
        <f t="shared" si="35"/>
        <v>0</v>
      </c>
      <c r="BA115" s="37">
        <f t="shared" si="35"/>
        <v>0</v>
      </c>
      <c r="BB115" s="37">
        <f t="shared" si="35"/>
        <v>0</v>
      </c>
      <c r="BC115" s="37">
        <f t="shared" si="35"/>
        <v>0</v>
      </c>
      <c r="BD115" s="37">
        <f t="shared" si="35"/>
        <v>0</v>
      </c>
      <c r="BE115" s="37">
        <f t="shared" si="35"/>
        <v>0</v>
      </c>
      <c r="BF115" s="38">
        <f t="shared" si="35"/>
        <v>0</v>
      </c>
      <c r="BG115" s="39">
        <f t="shared" si="35"/>
        <v>0</v>
      </c>
      <c r="BH115" s="40">
        <f t="shared" si="35"/>
        <v>0</v>
      </c>
      <c r="BI115" s="36">
        <f t="shared" si="35"/>
        <v>0</v>
      </c>
      <c r="BJ115" s="37">
        <f t="shared" si="35"/>
        <v>0</v>
      </c>
      <c r="BK115" s="37">
        <f t="shared" si="35"/>
        <v>0</v>
      </c>
      <c r="BL115" s="38">
        <f t="shared" si="35"/>
        <v>0</v>
      </c>
      <c r="BM115" s="44">
        <f t="shared" si="36"/>
        <v>0</v>
      </c>
      <c r="BN115" s="49">
        <f t="shared" si="37"/>
        <v>0</v>
      </c>
      <c r="BO115" s="45">
        <f t="shared" si="38"/>
        <v>0</v>
      </c>
      <c r="BQ115" s="24" t="s">
        <v>150</v>
      </c>
      <c r="BR115" s="14"/>
      <c r="BS115" s="13"/>
      <c r="BT115" s="13"/>
      <c r="BU115" s="13"/>
      <c r="BV115" s="13"/>
      <c r="BW115" s="13"/>
      <c r="BX115" s="15"/>
      <c r="BY115" s="16"/>
      <c r="BZ115" s="17"/>
      <c r="CA115" s="14"/>
      <c r="CB115" s="13"/>
      <c r="CC115" s="13"/>
      <c r="CD115" s="15"/>
      <c r="CE115" s="44">
        <f t="shared" si="39"/>
        <v>0</v>
      </c>
      <c r="CF115" s="49">
        <f t="shared" si="40"/>
        <v>0</v>
      </c>
      <c r="CG115" s="45">
        <f t="shared" si="41"/>
        <v>0</v>
      </c>
      <c r="CI115" s="24" t="s">
        <v>150</v>
      </c>
      <c r="CJ115" s="41">
        <f t="shared" si="42"/>
        <v>0</v>
      </c>
      <c r="CK115" s="42">
        <f t="shared" si="42"/>
        <v>0</v>
      </c>
    </row>
    <row r="116" spans="2:89" ht="20.100000000000001" customHeight="1" x14ac:dyDescent="0.3">
      <c r="B116" s="116" t="str">
        <f t="shared" si="26"/>
        <v>콘크리트피니셔</v>
      </c>
      <c r="C116" s="117"/>
      <c r="D116" s="117"/>
      <c r="E116" s="117"/>
      <c r="F116" s="118"/>
      <c r="G116" s="119" t="s">
        <v>139</v>
      </c>
      <c r="H116" s="119"/>
      <c r="I116" s="120">
        <v>16</v>
      </c>
      <c r="J116" s="121"/>
      <c r="K116" s="114">
        <f t="shared" si="27"/>
        <v>0</v>
      </c>
      <c r="L116" s="114"/>
      <c r="M116" s="122">
        <f t="shared" si="28"/>
        <v>16</v>
      </c>
      <c r="N116" s="123"/>
      <c r="O116" s="124" t="s">
        <v>137</v>
      </c>
      <c r="P116" s="109"/>
      <c r="Q116" s="109"/>
      <c r="R116" s="109"/>
      <c r="S116" s="109"/>
      <c r="T116" s="109" t="s">
        <v>139</v>
      </c>
      <c r="U116" s="109"/>
      <c r="V116" s="110">
        <f>SUM(I88:J116,V88:W115)</f>
        <v>32667</v>
      </c>
      <c r="W116" s="110"/>
      <c r="X116" s="110">
        <f>SUM(K88:L116,X88:Y115)</f>
        <v>0</v>
      </c>
      <c r="Y116" s="110"/>
      <c r="Z116" s="110">
        <f>SUM(M88:N116,Z88:AA115)</f>
        <v>32667</v>
      </c>
      <c r="AA116" s="111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X116" s="24" t="s">
        <v>151</v>
      </c>
      <c r="AY116" s="36">
        <f t="shared" si="35"/>
        <v>0</v>
      </c>
      <c r="AZ116" s="37">
        <f t="shared" si="35"/>
        <v>0</v>
      </c>
      <c r="BA116" s="37">
        <f t="shared" si="35"/>
        <v>0</v>
      </c>
      <c r="BB116" s="37">
        <f t="shared" si="35"/>
        <v>0</v>
      </c>
      <c r="BC116" s="37">
        <f t="shared" si="35"/>
        <v>0</v>
      </c>
      <c r="BD116" s="37">
        <f t="shared" si="35"/>
        <v>0</v>
      </c>
      <c r="BE116" s="37">
        <f t="shared" si="35"/>
        <v>0</v>
      </c>
      <c r="BF116" s="38">
        <f t="shared" si="35"/>
        <v>0</v>
      </c>
      <c r="BG116" s="39">
        <f t="shared" si="35"/>
        <v>0</v>
      </c>
      <c r="BH116" s="40">
        <f t="shared" si="35"/>
        <v>0</v>
      </c>
      <c r="BI116" s="36">
        <f t="shared" si="35"/>
        <v>0</v>
      </c>
      <c r="BJ116" s="37">
        <f t="shared" si="35"/>
        <v>0</v>
      </c>
      <c r="BK116" s="37">
        <f t="shared" si="35"/>
        <v>0</v>
      </c>
      <c r="BL116" s="38">
        <f t="shared" si="35"/>
        <v>0</v>
      </c>
      <c r="BM116" s="44">
        <f t="shared" si="36"/>
        <v>0</v>
      </c>
      <c r="BN116" s="49">
        <f t="shared" si="37"/>
        <v>0</v>
      </c>
      <c r="BO116" s="45">
        <f t="shared" si="38"/>
        <v>0</v>
      </c>
      <c r="BQ116" s="24" t="s">
        <v>151</v>
      </c>
      <c r="BR116" s="14"/>
      <c r="BS116" s="13"/>
      <c r="BT116" s="13"/>
      <c r="BU116" s="13"/>
      <c r="BV116" s="13"/>
      <c r="BW116" s="13"/>
      <c r="BX116" s="15"/>
      <c r="BY116" s="16"/>
      <c r="BZ116" s="17"/>
      <c r="CA116" s="14"/>
      <c r="CB116" s="13"/>
      <c r="CC116" s="13"/>
      <c r="CD116" s="15"/>
      <c r="CE116" s="44">
        <f t="shared" si="39"/>
        <v>0</v>
      </c>
      <c r="CF116" s="49">
        <f t="shared" si="40"/>
        <v>0</v>
      </c>
      <c r="CG116" s="45">
        <f t="shared" si="41"/>
        <v>0</v>
      </c>
      <c r="CI116" s="24" t="s">
        <v>151</v>
      </c>
      <c r="CJ116" s="41">
        <f t="shared" si="42"/>
        <v>0</v>
      </c>
      <c r="CK116" s="42">
        <f t="shared" si="42"/>
        <v>0</v>
      </c>
    </row>
    <row r="117" spans="2:89" ht="15.95" customHeight="1" x14ac:dyDescent="0.3">
      <c r="B117" s="95" t="s">
        <v>203</v>
      </c>
      <c r="C117" s="97"/>
      <c r="D117" s="97"/>
      <c r="E117" s="97"/>
      <c r="F117" s="97"/>
      <c r="G117" s="97"/>
      <c r="H117" s="97"/>
      <c r="I117" s="97"/>
      <c r="J117" s="97"/>
      <c r="K117" s="98"/>
      <c r="L117" s="98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E117" s="86"/>
      <c r="AF117" s="85"/>
      <c r="AG117" s="85"/>
      <c r="AH117" s="85"/>
      <c r="AI117" s="85"/>
      <c r="AJ117" s="85"/>
      <c r="AK117" s="85"/>
      <c r="AL117" s="85"/>
      <c r="AM117" s="85"/>
      <c r="AN117" s="85"/>
      <c r="AO117" s="86"/>
      <c r="AP117" s="85"/>
      <c r="AQ117" s="85"/>
      <c r="AR117" s="85"/>
      <c r="AS117" s="85"/>
      <c r="AX117" s="24" t="s">
        <v>152</v>
      </c>
      <c r="AY117" s="36">
        <f t="shared" si="35"/>
        <v>0</v>
      </c>
      <c r="AZ117" s="37">
        <f t="shared" si="35"/>
        <v>0</v>
      </c>
      <c r="BA117" s="37">
        <f t="shared" si="35"/>
        <v>0</v>
      </c>
      <c r="BB117" s="37">
        <f t="shared" si="35"/>
        <v>0</v>
      </c>
      <c r="BC117" s="37">
        <f t="shared" si="35"/>
        <v>0</v>
      </c>
      <c r="BD117" s="37">
        <f t="shared" si="35"/>
        <v>0</v>
      </c>
      <c r="BE117" s="37">
        <f t="shared" si="35"/>
        <v>0</v>
      </c>
      <c r="BF117" s="38">
        <f t="shared" si="35"/>
        <v>0</v>
      </c>
      <c r="BG117" s="39">
        <f t="shared" si="35"/>
        <v>0</v>
      </c>
      <c r="BH117" s="40">
        <f t="shared" si="35"/>
        <v>0</v>
      </c>
      <c r="BI117" s="36">
        <f t="shared" si="35"/>
        <v>0</v>
      </c>
      <c r="BJ117" s="37">
        <f t="shared" si="35"/>
        <v>0</v>
      </c>
      <c r="BK117" s="37">
        <f t="shared" si="35"/>
        <v>0</v>
      </c>
      <c r="BL117" s="38">
        <f t="shared" si="35"/>
        <v>0</v>
      </c>
      <c r="BM117" s="44">
        <f t="shared" si="36"/>
        <v>0</v>
      </c>
      <c r="BN117" s="49">
        <f t="shared" si="37"/>
        <v>0</v>
      </c>
      <c r="BO117" s="45">
        <f t="shared" si="38"/>
        <v>0</v>
      </c>
      <c r="BQ117" s="24" t="s">
        <v>152</v>
      </c>
      <c r="BR117" s="14"/>
      <c r="BS117" s="13"/>
      <c r="BT117" s="13"/>
      <c r="BU117" s="13"/>
      <c r="BV117" s="13"/>
      <c r="BW117" s="13"/>
      <c r="BX117" s="15"/>
      <c r="BY117" s="16"/>
      <c r="BZ117" s="17"/>
      <c r="CA117" s="14"/>
      <c r="CB117" s="13"/>
      <c r="CC117" s="13"/>
      <c r="CD117" s="15"/>
      <c r="CE117" s="44">
        <f t="shared" si="39"/>
        <v>0</v>
      </c>
      <c r="CF117" s="49">
        <f t="shared" si="40"/>
        <v>0</v>
      </c>
      <c r="CG117" s="45">
        <f t="shared" si="41"/>
        <v>0</v>
      </c>
      <c r="CI117" s="24" t="s">
        <v>152</v>
      </c>
      <c r="CJ117" s="41">
        <f t="shared" si="42"/>
        <v>0</v>
      </c>
      <c r="CK117" s="42">
        <f t="shared" si="42"/>
        <v>0</v>
      </c>
    </row>
    <row r="118" spans="2:89" ht="40.5" customHeight="1" x14ac:dyDescent="0.3">
      <c r="B118" s="108" t="s">
        <v>204</v>
      </c>
      <c r="C118" s="107"/>
      <c r="D118" s="107"/>
      <c r="E118" s="107" t="s">
        <v>205</v>
      </c>
      <c r="F118" s="107"/>
      <c r="G118" s="107" t="s">
        <v>206</v>
      </c>
      <c r="H118" s="107"/>
      <c r="I118" s="107" t="s">
        <v>207</v>
      </c>
      <c r="J118" s="107"/>
      <c r="K118" s="107" t="s">
        <v>208</v>
      </c>
      <c r="L118" s="107"/>
      <c r="M118" s="107" t="s">
        <v>209</v>
      </c>
      <c r="N118" s="107"/>
      <c r="O118" s="107"/>
      <c r="P118" s="107" t="s">
        <v>210</v>
      </c>
      <c r="Q118" s="107"/>
      <c r="R118" s="107"/>
      <c r="S118" s="107" t="s">
        <v>211</v>
      </c>
      <c r="T118" s="107"/>
      <c r="U118" s="107"/>
      <c r="V118" s="107"/>
      <c r="W118" s="107"/>
      <c r="X118" s="107"/>
      <c r="Y118" s="107" t="s">
        <v>26</v>
      </c>
      <c r="Z118" s="107"/>
      <c r="AA118" s="12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X118" s="25" t="s">
        <v>153</v>
      </c>
      <c r="AY118" s="36">
        <f t="shared" si="35"/>
        <v>0</v>
      </c>
      <c r="AZ118" s="37">
        <f t="shared" si="35"/>
        <v>0</v>
      </c>
      <c r="BA118" s="37">
        <f t="shared" si="35"/>
        <v>0</v>
      </c>
      <c r="BB118" s="37">
        <f t="shared" si="35"/>
        <v>0</v>
      </c>
      <c r="BC118" s="37">
        <f t="shared" si="35"/>
        <v>0</v>
      </c>
      <c r="BD118" s="37">
        <f t="shared" si="35"/>
        <v>0</v>
      </c>
      <c r="BE118" s="37">
        <f t="shared" si="35"/>
        <v>0</v>
      </c>
      <c r="BF118" s="38">
        <f t="shared" si="35"/>
        <v>0</v>
      </c>
      <c r="BG118" s="39">
        <f t="shared" si="35"/>
        <v>0</v>
      </c>
      <c r="BH118" s="40">
        <f t="shared" si="35"/>
        <v>0</v>
      </c>
      <c r="BI118" s="36">
        <f t="shared" si="35"/>
        <v>0</v>
      </c>
      <c r="BJ118" s="37">
        <f t="shared" si="35"/>
        <v>0</v>
      </c>
      <c r="BK118" s="37">
        <f t="shared" si="35"/>
        <v>0</v>
      </c>
      <c r="BL118" s="38">
        <f t="shared" si="35"/>
        <v>0</v>
      </c>
      <c r="BM118" s="44">
        <f t="shared" si="36"/>
        <v>0</v>
      </c>
      <c r="BN118" s="49">
        <f t="shared" si="37"/>
        <v>0</v>
      </c>
      <c r="BO118" s="45">
        <f t="shared" si="38"/>
        <v>0</v>
      </c>
      <c r="BQ118" s="25" t="s">
        <v>153</v>
      </c>
      <c r="BR118" s="14"/>
      <c r="BS118" s="13"/>
      <c r="BT118" s="13"/>
      <c r="BU118" s="13"/>
      <c r="BV118" s="13"/>
      <c r="BW118" s="13"/>
      <c r="BX118" s="15"/>
      <c r="BY118" s="16"/>
      <c r="BZ118" s="17"/>
      <c r="CA118" s="14"/>
      <c r="CB118" s="13"/>
      <c r="CC118" s="13"/>
      <c r="CD118" s="15"/>
      <c r="CE118" s="44">
        <f t="shared" si="39"/>
        <v>0</v>
      </c>
      <c r="CF118" s="49">
        <f t="shared" si="40"/>
        <v>0</v>
      </c>
      <c r="CG118" s="45">
        <f t="shared" si="41"/>
        <v>0</v>
      </c>
      <c r="CI118" s="25" t="s">
        <v>153</v>
      </c>
      <c r="CJ118" s="41">
        <f t="shared" si="42"/>
        <v>0</v>
      </c>
      <c r="CK118" s="42">
        <f t="shared" si="42"/>
        <v>0</v>
      </c>
    </row>
    <row r="119" spans="2:89" ht="15.95" customHeight="1" x14ac:dyDescent="0.3">
      <c r="B119" s="104">
        <f t="shared" ref="B119:B127" si="43">+AE160</f>
        <v>0</v>
      </c>
      <c r="C119" s="105"/>
      <c r="D119" s="105"/>
      <c r="E119" s="105">
        <f t="shared" ref="E119:E127" si="44">+AF160</f>
        <v>0</v>
      </c>
      <c r="F119" s="105"/>
      <c r="G119" s="105">
        <f t="shared" ref="G119:G127" si="45">+AG160</f>
        <v>0</v>
      </c>
      <c r="H119" s="105"/>
      <c r="I119" s="105">
        <f t="shared" ref="I119:I127" si="46">+AH160</f>
        <v>0</v>
      </c>
      <c r="J119" s="105"/>
      <c r="K119" s="105">
        <f t="shared" ref="K119:K127" si="47">+AI160</f>
        <v>0</v>
      </c>
      <c r="L119" s="105"/>
      <c r="M119" s="105">
        <f t="shared" ref="M119:M127" si="48">+AJ160</f>
        <v>0</v>
      </c>
      <c r="N119" s="105"/>
      <c r="O119" s="105"/>
      <c r="P119" s="105">
        <f t="shared" ref="P119:P127" si="49">+AK160</f>
        <v>0</v>
      </c>
      <c r="Q119" s="105"/>
      <c r="R119" s="105"/>
      <c r="S119" s="105">
        <f t="shared" ref="S119:S127" si="50">+AL160</f>
        <v>0</v>
      </c>
      <c r="T119" s="105"/>
      <c r="U119" s="105"/>
      <c r="V119" s="105"/>
      <c r="W119" s="105"/>
      <c r="X119" s="105"/>
      <c r="Y119" s="105">
        <f t="shared" ref="Y119:Y127" si="51">+AM160</f>
        <v>0</v>
      </c>
      <c r="Z119" s="105"/>
      <c r="AA119" s="106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5"/>
      <c r="AX119" s="26" t="s">
        <v>154</v>
      </c>
      <c r="AY119" s="36">
        <f t="shared" si="35"/>
        <v>0</v>
      </c>
      <c r="AZ119" s="37">
        <f t="shared" si="35"/>
        <v>0</v>
      </c>
      <c r="BA119" s="37">
        <f t="shared" si="35"/>
        <v>0</v>
      </c>
      <c r="BB119" s="37">
        <f t="shared" si="35"/>
        <v>0</v>
      </c>
      <c r="BC119" s="37">
        <f t="shared" si="35"/>
        <v>0</v>
      </c>
      <c r="BD119" s="37">
        <f t="shared" si="35"/>
        <v>0</v>
      </c>
      <c r="BE119" s="37">
        <f t="shared" si="35"/>
        <v>0</v>
      </c>
      <c r="BF119" s="38">
        <f t="shared" si="35"/>
        <v>0</v>
      </c>
      <c r="BG119" s="39">
        <f t="shared" si="35"/>
        <v>0</v>
      </c>
      <c r="BH119" s="40">
        <f t="shared" si="35"/>
        <v>0</v>
      </c>
      <c r="BI119" s="36">
        <f t="shared" si="35"/>
        <v>0</v>
      </c>
      <c r="BJ119" s="37">
        <f t="shared" si="35"/>
        <v>0</v>
      </c>
      <c r="BK119" s="37">
        <f t="shared" si="35"/>
        <v>0</v>
      </c>
      <c r="BL119" s="38">
        <f t="shared" si="35"/>
        <v>0</v>
      </c>
      <c r="BM119" s="44">
        <f t="shared" si="36"/>
        <v>0</v>
      </c>
      <c r="BN119" s="49">
        <f t="shared" si="37"/>
        <v>0</v>
      </c>
      <c r="BO119" s="45">
        <f t="shared" si="38"/>
        <v>0</v>
      </c>
      <c r="BQ119" s="26" t="s">
        <v>154</v>
      </c>
      <c r="BR119" s="14"/>
      <c r="BS119" s="13"/>
      <c r="BT119" s="13"/>
      <c r="BU119" s="13"/>
      <c r="BV119" s="13"/>
      <c r="BW119" s="13"/>
      <c r="BX119" s="15"/>
      <c r="BY119" s="16"/>
      <c r="BZ119" s="17"/>
      <c r="CA119" s="14"/>
      <c r="CB119" s="13"/>
      <c r="CC119" s="13"/>
      <c r="CD119" s="15"/>
      <c r="CE119" s="44">
        <f t="shared" si="39"/>
        <v>0</v>
      </c>
      <c r="CF119" s="49">
        <f t="shared" si="40"/>
        <v>0</v>
      </c>
      <c r="CG119" s="45">
        <f t="shared" si="41"/>
        <v>0</v>
      </c>
      <c r="CI119" s="26" t="s">
        <v>154</v>
      </c>
      <c r="CJ119" s="41">
        <f t="shared" si="42"/>
        <v>0</v>
      </c>
      <c r="CK119" s="42">
        <f t="shared" si="42"/>
        <v>0</v>
      </c>
    </row>
    <row r="120" spans="2:89" ht="20.100000000000001" customHeight="1" x14ac:dyDescent="0.3">
      <c r="B120" s="104">
        <f t="shared" si="43"/>
        <v>0</v>
      </c>
      <c r="C120" s="105"/>
      <c r="D120" s="105"/>
      <c r="E120" s="105">
        <f t="shared" si="44"/>
        <v>0</v>
      </c>
      <c r="F120" s="105"/>
      <c r="G120" s="105">
        <f t="shared" si="45"/>
        <v>0</v>
      </c>
      <c r="H120" s="105"/>
      <c r="I120" s="105">
        <f t="shared" si="46"/>
        <v>0</v>
      </c>
      <c r="J120" s="105"/>
      <c r="K120" s="105">
        <f t="shared" si="47"/>
        <v>0</v>
      </c>
      <c r="L120" s="105"/>
      <c r="M120" s="105">
        <f t="shared" si="48"/>
        <v>0</v>
      </c>
      <c r="N120" s="105"/>
      <c r="O120" s="105"/>
      <c r="P120" s="105">
        <f t="shared" si="49"/>
        <v>0</v>
      </c>
      <c r="Q120" s="105"/>
      <c r="R120" s="105"/>
      <c r="S120" s="105">
        <f t="shared" si="50"/>
        <v>0</v>
      </c>
      <c r="T120" s="105"/>
      <c r="U120" s="105"/>
      <c r="V120" s="105"/>
      <c r="W120" s="105"/>
      <c r="X120" s="105"/>
      <c r="Y120" s="105">
        <f t="shared" si="51"/>
        <v>0</v>
      </c>
      <c r="Z120" s="105"/>
      <c r="AA120" s="106"/>
      <c r="AE120" s="86"/>
      <c r="AF120" s="86"/>
      <c r="AG120" s="85"/>
      <c r="AH120" s="85"/>
      <c r="AI120" s="85"/>
      <c r="AJ120" s="85"/>
      <c r="AK120" s="85"/>
      <c r="AL120" s="85"/>
      <c r="AM120" s="85"/>
      <c r="AN120" s="85"/>
      <c r="AO120" s="85"/>
      <c r="AP120" s="85"/>
      <c r="AQ120" s="85"/>
      <c r="AR120" s="85"/>
      <c r="AS120" s="85"/>
      <c r="AX120" s="27" t="s">
        <v>155</v>
      </c>
      <c r="AY120" s="36">
        <f t="shared" si="35"/>
        <v>0</v>
      </c>
      <c r="AZ120" s="37">
        <f t="shared" si="35"/>
        <v>0</v>
      </c>
      <c r="BA120" s="37">
        <f t="shared" si="35"/>
        <v>0</v>
      </c>
      <c r="BB120" s="37">
        <f t="shared" si="35"/>
        <v>0</v>
      </c>
      <c r="BC120" s="37">
        <f t="shared" si="35"/>
        <v>0</v>
      </c>
      <c r="BD120" s="37">
        <f t="shared" si="35"/>
        <v>0</v>
      </c>
      <c r="BE120" s="37">
        <f t="shared" si="35"/>
        <v>0</v>
      </c>
      <c r="BF120" s="38">
        <f t="shared" si="35"/>
        <v>0</v>
      </c>
      <c r="BG120" s="39">
        <f t="shared" si="35"/>
        <v>0</v>
      </c>
      <c r="BH120" s="40">
        <f t="shared" si="35"/>
        <v>0</v>
      </c>
      <c r="BI120" s="36">
        <f t="shared" si="35"/>
        <v>0</v>
      </c>
      <c r="BJ120" s="37">
        <f t="shared" si="35"/>
        <v>0</v>
      </c>
      <c r="BK120" s="37">
        <f t="shared" si="35"/>
        <v>0</v>
      </c>
      <c r="BL120" s="38">
        <f t="shared" si="35"/>
        <v>0</v>
      </c>
      <c r="BM120" s="44">
        <f t="shared" si="36"/>
        <v>0</v>
      </c>
      <c r="BN120" s="49">
        <f t="shared" si="37"/>
        <v>0</v>
      </c>
      <c r="BO120" s="45">
        <f t="shared" si="38"/>
        <v>0</v>
      </c>
      <c r="BQ120" s="27" t="s">
        <v>155</v>
      </c>
      <c r="BR120" s="14"/>
      <c r="BS120" s="13"/>
      <c r="BT120" s="13"/>
      <c r="BU120" s="13"/>
      <c r="BV120" s="13"/>
      <c r="BW120" s="13"/>
      <c r="BX120" s="15"/>
      <c r="BY120" s="16"/>
      <c r="BZ120" s="17"/>
      <c r="CA120" s="14"/>
      <c r="CB120" s="13"/>
      <c r="CC120" s="13"/>
      <c r="CD120" s="15"/>
      <c r="CE120" s="44">
        <f t="shared" si="39"/>
        <v>0</v>
      </c>
      <c r="CF120" s="49">
        <f t="shared" si="40"/>
        <v>0</v>
      </c>
      <c r="CG120" s="45">
        <f t="shared" si="41"/>
        <v>0</v>
      </c>
      <c r="CI120" s="27" t="s">
        <v>155</v>
      </c>
      <c r="CJ120" s="41">
        <f t="shared" si="42"/>
        <v>0</v>
      </c>
      <c r="CK120" s="42">
        <f t="shared" si="42"/>
        <v>0</v>
      </c>
    </row>
    <row r="121" spans="2:89" ht="20.100000000000001" customHeight="1" x14ac:dyDescent="0.3">
      <c r="B121" s="104">
        <f t="shared" si="43"/>
        <v>0</v>
      </c>
      <c r="C121" s="105"/>
      <c r="D121" s="105"/>
      <c r="E121" s="105">
        <f t="shared" si="44"/>
        <v>0</v>
      </c>
      <c r="F121" s="105"/>
      <c r="G121" s="105">
        <f t="shared" si="45"/>
        <v>0</v>
      </c>
      <c r="H121" s="105"/>
      <c r="I121" s="105">
        <f t="shared" si="46"/>
        <v>0</v>
      </c>
      <c r="J121" s="105"/>
      <c r="K121" s="105">
        <f t="shared" si="47"/>
        <v>0</v>
      </c>
      <c r="L121" s="105"/>
      <c r="M121" s="105">
        <f t="shared" si="48"/>
        <v>0</v>
      </c>
      <c r="N121" s="105"/>
      <c r="O121" s="105"/>
      <c r="P121" s="105">
        <f t="shared" si="49"/>
        <v>0</v>
      </c>
      <c r="Q121" s="105"/>
      <c r="R121" s="105"/>
      <c r="S121" s="105">
        <f t="shared" si="50"/>
        <v>0</v>
      </c>
      <c r="T121" s="105"/>
      <c r="U121" s="105"/>
      <c r="V121" s="105"/>
      <c r="W121" s="105"/>
      <c r="X121" s="105"/>
      <c r="Y121" s="105">
        <f t="shared" si="51"/>
        <v>0</v>
      </c>
      <c r="Z121" s="105"/>
      <c r="AA121" s="106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85"/>
      <c r="AS121" s="85"/>
      <c r="AX121" s="27" t="s">
        <v>156</v>
      </c>
      <c r="AY121" s="36">
        <f t="shared" si="35"/>
        <v>0</v>
      </c>
      <c r="AZ121" s="37">
        <f t="shared" si="35"/>
        <v>0</v>
      </c>
      <c r="BA121" s="37">
        <f t="shared" si="35"/>
        <v>0</v>
      </c>
      <c r="BB121" s="37">
        <f t="shared" si="35"/>
        <v>0</v>
      </c>
      <c r="BC121" s="37">
        <f t="shared" si="35"/>
        <v>0</v>
      </c>
      <c r="BD121" s="37">
        <f t="shared" si="35"/>
        <v>0</v>
      </c>
      <c r="BE121" s="37">
        <f t="shared" si="35"/>
        <v>0</v>
      </c>
      <c r="BF121" s="38">
        <f t="shared" si="35"/>
        <v>0</v>
      </c>
      <c r="BG121" s="39">
        <f t="shared" si="35"/>
        <v>0</v>
      </c>
      <c r="BH121" s="40">
        <f t="shared" si="35"/>
        <v>0</v>
      </c>
      <c r="BI121" s="36">
        <f t="shared" si="35"/>
        <v>0</v>
      </c>
      <c r="BJ121" s="37">
        <f t="shared" si="35"/>
        <v>0</v>
      </c>
      <c r="BK121" s="37">
        <f t="shared" si="35"/>
        <v>0</v>
      </c>
      <c r="BL121" s="38">
        <f t="shared" si="35"/>
        <v>0</v>
      </c>
      <c r="BM121" s="44">
        <f t="shared" si="36"/>
        <v>0</v>
      </c>
      <c r="BN121" s="49">
        <f t="shared" si="37"/>
        <v>0</v>
      </c>
      <c r="BO121" s="45">
        <f t="shared" si="38"/>
        <v>0</v>
      </c>
      <c r="BQ121" s="27" t="s">
        <v>156</v>
      </c>
      <c r="BR121" s="14"/>
      <c r="BS121" s="13"/>
      <c r="BT121" s="13"/>
      <c r="BU121" s="13"/>
      <c r="BV121" s="13"/>
      <c r="BW121" s="13"/>
      <c r="BX121" s="15"/>
      <c r="BY121" s="16"/>
      <c r="BZ121" s="17"/>
      <c r="CA121" s="14"/>
      <c r="CB121" s="13"/>
      <c r="CC121" s="13"/>
      <c r="CD121" s="15"/>
      <c r="CE121" s="44">
        <f t="shared" si="39"/>
        <v>0</v>
      </c>
      <c r="CF121" s="49">
        <f t="shared" si="40"/>
        <v>0</v>
      </c>
      <c r="CG121" s="45">
        <f t="shared" si="41"/>
        <v>0</v>
      </c>
      <c r="CI121" s="27" t="s">
        <v>156</v>
      </c>
      <c r="CJ121" s="41">
        <f t="shared" si="42"/>
        <v>0</v>
      </c>
      <c r="CK121" s="42">
        <f t="shared" si="42"/>
        <v>0</v>
      </c>
    </row>
    <row r="122" spans="2:89" ht="20.100000000000001" customHeight="1" x14ac:dyDescent="0.3">
      <c r="B122" s="104">
        <f t="shared" si="43"/>
        <v>0</v>
      </c>
      <c r="C122" s="105"/>
      <c r="D122" s="105"/>
      <c r="E122" s="105">
        <f t="shared" si="44"/>
        <v>0</v>
      </c>
      <c r="F122" s="105"/>
      <c r="G122" s="105">
        <f t="shared" si="45"/>
        <v>0</v>
      </c>
      <c r="H122" s="105"/>
      <c r="I122" s="105">
        <f t="shared" si="46"/>
        <v>0</v>
      </c>
      <c r="J122" s="105"/>
      <c r="K122" s="105">
        <f t="shared" si="47"/>
        <v>0</v>
      </c>
      <c r="L122" s="105"/>
      <c r="M122" s="105">
        <f t="shared" si="48"/>
        <v>0</v>
      </c>
      <c r="N122" s="105"/>
      <c r="O122" s="105"/>
      <c r="P122" s="105">
        <f t="shared" si="49"/>
        <v>0</v>
      </c>
      <c r="Q122" s="105"/>
      <c r="R122" s="105"/>
      <c r="S122" s="105">
        <f t="shared" si="50"/>
        <v>0</v>
      </c>
      <c r="T122" s="105"/>
      <c r="U122" s="105"/>
      <c r="V122" s="105"/>
      <c r="W122" s="105"/>
      <c r="X122" s="105"/>
      <c r="Y122" s="105">
        <f t="shared" si="51"/>
        <v>0</v>
      </c>
      <c r="Z122" s="105"/>
      <c r="AA122" s="106"/>
      <c r="AE122" s="85"/>
      <c r="AF122" s="85"/>
      <c r="AG122" s="85"/>
      <c r="AH122" s="85"/>
      <c r="AI122" s="85"/>
      <c r="AJ122" s="85"/>
      <c r="AK122" s="85"/>
      <c r="AL122" s="85"/>
      <c r="AM122" s="85"/>
      <c r="AN122" s="85"/>
      <c r="AO122" s="85"/>
      <c r="AP122" s="85"/>
      <c r="AQ122" s="85"/>
      <c r="AR122" s="85"/>
      <c r="AS122" s="85"/>
      <c r="AX122" s="28" t="s">
        <v>157</v>
      </c>
      <c r="AY122" s="36">
        <f t="shared" si="35"/>
        <v>0</v>
      </c>
      <c r="AZ122" s="37">
        <f t="shared" si="35"/>
        <v>0</v>
      </c>
      <c r="BA122" s="37">
        <f t="shared" si="35"/>
        <v>0</v>
      </c>
      <c r="BB122" s="37">
        <f t="shared" si="35"/>
        <v>0</v>
      </c>
      <c r="BC122" s="37">
        <f t="shared" si="35"/>
        <v>0</v>
      </c>
      <c r="BD122" s="37">
        <f t="shared" si="35"/>
        <v>0</v>
      </c>
      <c r="BE122" s="37">
        <f t="shared" si="35"/>
        <v>0</v>
      </c>
      <c r="BF122" s="38">
        <f t="shared" si="35"/>
        <v>0</v>
      </c>
      <c r="BG122" s="39">
        <f t="shared" si="35"/>
        <v>0</v>
      </c>
      <c r="BH122" s="40">
        <f t="shared" si="35"/>
        <v>0</v>
      </c>
      <c r="BI122" s="36">
        <f t="shared" si="35"/>
        <v>0</v>
      </c>
      <c r="BJ122" s="37">
        <f t="shared" si="35"/>
        <v>0</v>
      </c>
      <c r="BK122" s="37">
        <f t="shared" si="35"/>
        <v>0</v>
      </c>
      <c r="BL122" s="38">
        <f t="shared" si="35"/>
        <v>0</v>
      </c>
      <c r="BM122" s="44">
        <f t="shared" si="36"/>
        <v>0</v>
      </c>
      <c r="BN122" s="49">
        <f t="shared" si="37"/>
        <v>0</v>
      </c>
      <c r="BO122" s="45">
        <f t="shared" si="38"/>
        <v>0</v>
      </c>
      <c r="BQ122" s="28" t="s">
        <v>157</v>
      </c>
      <c r="BR122" s="14"/>
      <c r="BS122" s="13"/>
      <c r="BT122" s="13"/>
      <c r="BU122" s="13"/>
      <c r="BV122" s="13"/>
      <c r="BW122" s="13"/>
      <c r="BX122" s="15"/>
      <c r="BY122" s="16"/>
      <c r="BZ122" s="17"/>
      <c r="CA122" s="14"/>
      <c r="CB122" s="13"/>
      <c r="CC122" s="13"/>
      <c r="CD122" s="15"/>
      <c r="CE122" s="44">
        <f t="shared" si="39"/>
        <v>0</v>
      </c>
      <c r="CF122" s="49">
        <f t="shared" si="40"/>
        <v>0</v>
      </c>
      <c r="CG122" s="45">
        <f t="shared" si="41"/>
        <v>0</v>
      </c>
      <c r="CI122" s="28" t="s">
        <v>157</v>
      </c>
      <c r="CJ122" s="41">
        <f t="shared" si="42"/>
        <v>0</v>
      </c>
      <c r="CK122" s="42">
        <f t="shared" si="42"/>
        <v>0</v>
      </c>
    </row>
    <row r="123" spans="2:89" ht="20.100000000000001" customHeight="1" x14ac:dyDescent="0.3">
      <c r="B123" s="104">
        <f t="shared" si="43"/>
        <v>0</v>
      </c>
      <c r="C123" s="105"/>
      <c r="D123" s="105"/>
      <c r="E123" s="105">
        <f t="shared" si="44"/>
        <v>0</v>
      </c>
      <c r="F123" s="105"/>
      <c r="G123" s="105">
        <f t="shared" si="45"/>
        <v>0</v>
      </c>
      <c r="H123" s="105"/>
      <c r="I123" s="105">
        <f t="shared" si="46"/>
        <v>0</v>
      </c>
      <c r="J123" s="105"/>
      <c r="K123" s="105">
        <f t="shared" si="47"/>
        <v>0</v>
      </c>
      <c r="L123" s="105"/>
      <c r="M123" s="105">
        <f t="shared" si="48"/>
        <v>0</v>
      </c>
      <c r="N123" s="105"/>
      <c r="O123" s="105"/>
      <c r="P123" s="105">
        <f t="shared" si="49"/>
        <v>0</v>
      </c>
      <c r="Q123" s="105"/>
      <c r="R123" s="105"/>
      <c r="S123" s="105">
        <f t="shared" si="50"/>
        <v>0</v>
      </c>
      <c r="T123" s="105"/>
      <c r="U123" s="105"/>
      <c r="V123" s="105"/>
      <c r="W123" s="105"/>
      <c r="X123" s="105"/>
      <c r="Y123" s="105">
        <f t="shared" si="51"/>
        <v>0</v>
      </c>
      <c r="Z123" s="105"/>
      <c r="AA123" s="106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85"/>
      <c r="AS123" s="85"/>
      <c r="AX123" s="28" t="s">
        <v>158</v>
      </c>
      <c r="AY123" s="36">
        <f t="shared" si="35"/>
        <v>0</v>
      </c>
      <c r="AZ123" s="37">
        <f t="shared" si="35"/>
        <v>0</v>
      </c>
      <c r="BA123" s="37">
        <f t="shared" si="35"/>
        <v>0</v>
      </c>
      <c r="BB123" s="37">
        <f t="shared" si="35"/>
        <v>0</v>
      </c>
      <c r="BC123" s="37">
        <f t="shared" si="35"/>
        <v>0</v>
      </c>
      <c r="BD123" s="37">
        <f t="shared" si="35"/>
        <v>0</v>
      </c>
      <c r="BE123" s="37">
        <f t="shared" si="35"/>
        <v>0</v>
      </c>
      <c r="BF123" s="38">
        <f t="shared" si="35"/>
        <v>0</v>
      </c>
      <c r="BG123" s="39">
        <f t="shared" si="35"/>
        <v>0</v>
      </c>
      <c r="BH123" s="40">
        <f t="shared" si="35"/>
        <v>0</v>
      </c>
      <c r="BI123" s="36">
        <f t="shared" si="35"/>
        <v>0</v>
      </c>
      <c r="BJ123" s="37">
        <f t="shared" si="35"/>
        <v>0</v>
      </c>
      <c r="BK123" s="37">
        <f t="shared" si="35"/>
        <v>0</v>
      </c>
      <c r="BL123" s="38">
        <f t="shared" si="35"/>
        <v>0</v>
      </c>
      <c r="BM123" s="44">
        <f t="shared" si="36"/>
        <v>0</v>
      </c>
      <c r="BN123" s="49">
        <f t="shared" si="37"/>
        <v>0</v>
      </c>
      <c r="BO123" s="45">
        <f t="shared" si="38"/>
        <v>0</v>
      </c>
      <c r="BQ123" s="28" t="s">
        <v>158</v>
      </c>
      <c r="BR123" s="14"/>
      <c r="BS123" s="13"/>
      <c r="BT123" s="13"/>
      <c r="BU123" s="13"/>
      <c r="BV123" s="13"/>
      <c r="BW123" s="13"/>
      <c r="BX123" s="15"/>
      <c r="BY123" s="16"/>
      <c r="BZ123" s="17"/>
      <c r="CA123" s="14"/>
      <c r="CB123" s="13"/>
      <c r="CC123" s="13"/>
      <c r="CD123" s="15"/>
      <c r="CE123" s="44">
        <f t="shared" si="39"/>
        <v>0</v>
      </c>
      <c r="CF123" s="49">
        <f t="shared" si="40"/>
        <v>0</v>
      </c>
      <c r="CG123" s="45">
        <f t="shared" si="41"/>
        <v>0</v>
      </c>
      <c r="CI123" s="28" t="s">
        <v>158</v>
      </c>
      <c r="CJ123" s="41">
        <f t="shared" si="42"/>
        <v>0</v>
      </c>
      <c r="CK123" s="42">
        <f t="shared" si="42"/>
        <v>0</v>
      </c>
    </row>
    <row r="124" spans="2:89" ht="20.100000000000001" customHeight="1" x14ac:dyDescent="0.3">
      <c r="B124" s="104">
        <f t="shared" si="43"/>
        <v>0</v>
      </c>
      <c r="C124" s="105"/>
      <c r="D124" s="105"/>
      <c r="E124" s="105">
        <f t="shared" si="44"/>
        <v>0</v>
      </c>
      <c r="F124" s="105"/>
      <c r="G124" s="105">
        <f t="shared" si="45"/>
        <v>0</v>
      </c>
      <c r="H124" s="105"/>
      <c r="I124" s="105">
        <f t="shared" si="46"/>
        <v>0</v>
      </c>
      <c r="J124" s="105"/>
      <c r="K124" s="105">
        <f t="shared" si="47"/>
        <v>0</v>
      </c>
      <c r="L124" s="105"/>
      <c r="M124" s="105">
        <f t="shared" si="48"/>
        <v>0</v>
      </c>
      <c r="N124" s="105"/>
      <c r="O124" s="105"/>
      <c r="P124" s="105">
        <f t="shared" si="49"/>
        <v>0</v>
      </c>
      <c r="Q124" s="105"/>
      <c r="R124" s="105"/>
      <c r="S124" s="105">
        <f t="shared" si="50"/>
        <v>0</v>
      </c>
      <c r="T124" s="105"/>
      <c r="U124" s="105"/>
      <c r="V124" s="105"/>
      <c r="W124" s="105"/>
      <c r="X124" s="105"/>
      <c r="Y124" s="105">
        <f t="shared" si="51"/>
        <v>0</v>
      </c>
      <c r="Z124" s="105"/>
      <c r="AA124" s="106"/>
      <c r="AE124" s="86"/>
      <c r="AF124" s="85"/>
      <c r="AG124" s="85"/>
      <c r="AH124" s="85"/>
      <c r="AI124" s="85"/>
      <c r="AJ124" s="85"/>
      <c r="AK124" s="85"/>
      <c r="AL124" s="85"/>
      <c r="AM124" s="85"/>
      <c r="AN124" s="85"/>
      <c r="AO124" s="86"/>
      <c r="AP124" s="85"/>
      <c r="AQ124" s="85"/>
      <c r="AR124" s="85"/>
      <c r="AS124" s="85"/>
      <c r="AX124" s="28" t="s">
        <v>159</v>
      </c>
      <c r="AY124" s="36">
        <f t="shared" si="35"/>
        <v>0</v>
      </c>
      <c r="AZ124" s="37">
        <f t="shared" si="35"/>
        <v>0</v>
      </c>
      <c r="BA124" s="37">
        <f t="shared" si="35"/>
        <v>0</v>
      </c>
      <c r="BB124" s="37">
        <f t="shared" si="35"/>
        <v>0</v>
      </c>
      <c r="BC124" s="37">
        <f t="shared" si="35"/>
        <v>0</v>
      </c>
      <c r="BD124" s="37">
        <f t="shared" si="35"/>
        <v>0</v>
      </c>
      <c r="BE124" s="37">
        <f t="shared" si="35"/>
        <v>0</v>
      </c>
      <c r="BF124" s="38">
        <f t="shared" si="35"/>
        <v>0</v>
      </c>
      <c r="BG124" s="39">
        <f t="shared" si="35"/>
        <v>0</v>
      </c>
      <c r="BH124" s="40">
        <f t="shared" si="35"/>
        <v>0</v>
      </c>
      <c r="BI124" s="36">
        <f t="shared" si="35"/>
        <v>0</v>
      </c>
      <c r="BJ124" s="37">
        <f t="shared" si="35"/>
        <v>0</v>
      </c>
      <c r="BK124" s="37">
        <f t="shared" si="35"/>
        <v>0</v>
      </c>
      <c r="BL124" s="38">
        <f t="shared" si="35"/>
        <v>0</v>
      </c>
      <c r="BM124" s="44">
        <f t="shared" si="36"/>
        <v>0</v>
      </c>
      <c r="BN124" s="49">
        <f t="shared" si="37"/>
        <v>0</v>
      </c>
      <c r="BO124" s="45">
        <f t="shared" si="38"/>
        <v>0</v>
      </c>
      <c r="BQ124" s="28" t="s">
        <v>159</v>
      </c>
      <c r="BR124" s="14"/>
      <c r="BS124" s="13"/>
      <c r="BT124" s="13"/>
      <c r="BU124" s="13"/>
      <c r="BV124" s="13"/>
      <c r="BW124" s="13"/>
      <c r="BX124" s="15"/>
      <c r="BY124" s="16"/>
      <c r="BZ124" s="17"/>
      <c r="CA124" s="14"/>
      <c r="CB124" s="13"/>
      <c r="CC124" s="13"/>
      <c r="CD124" s="15"/>
      <c r="CE124" s="44">
        <f t="shared" si="39"/>
        <v>0</v>
      </c>
      <c r="CF124" s="49">
        <f t="shared" si="40"/>
        <v>0</v>
      </c>
      <c r="CG124" s="45">
        <f t="shared" si="41"/>
        <v>0</v>
      </c>
      <c r="CI124" s="28" t="s">
        <v>159</v>
      </c>
      <c r="CJ124" s="41">
        <f t="shared" si="42"/>
        <v>0</v>
      </c>
      <c r="CK124" s="42">
        <f t="shared" si="42"/>
        <v>0</v>
      </c>
    </row>
    <row r="125" spans="2:89" ht="20.100000000000001" customHeight="1" x14ac:dyDescent="0.3">
      <c r="B125" s="104">
        <f t="shared" si="43"/>
        <v>0</v>
      </c>
      <c r="C125" s="105"/>
      <c r="D125" s="105"/>
      <c r="E125" s="105">
        <f t="shared" si="44"/>
        <v>0</v>
      </c>
      <c r="F125" s="105"/>
      <c r="G125" s="105">
        <f t="shared" si="45"/>
        <v>0</v>
      </c>
      <c r="H125" s="105"/>
      <c r="I125" s="105">
        <f t="shared" si="46"/>
        <v>0</v>
      </c>
      <c r="J125" s="105"/>
      <c r="K125" s="105">
        <f t="shared" si="47"/>
        <v>0</v>
      </c>
      <c r="L125" s="105"/>
      <c r="M125" s="105">
        <f t="shared" si="48"/>
        <v>0</v>
      </c>
      <c r="N125" s="105"/>
      <c r="O125" s="105"/>
      <c r="P125" s="105">
        <f t="shared" si="49"/>
        <v>0</v>
      </c>
      <c r="Q125" s="105"/>
      <c r="R125" s="105"/>
      <c r="S125" s="105">
        <f t="shared" si="50"/>
        <v>0</v>
      </c>
      <c r="T125" s="105"/>
      <c r="U125" s="105"/>
      <c r="V125" s="105"/>
      <c r="W125" s="105"/>
      <c r="X125" s="105"/>
      <c r="Y125" s="105">
        <f t="shared" si="51"/>
        <v>0</v>
      </c>
      <c r="Z125" s="105"/>
      <c r="AA125" s="106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85"/>
      <c r="AS125" s="85"/>
      <c r="AX125" s="28" t="s">
        <v>160</v>
      </c>
      <c r="AY125" s="36">
        <f t="shared" si="35"/>
        <v>0</v>
      </c>
      <c r="AZ125" s="37">
        <f t="shared" si="35"/>
        <v>0</v>
      </c>
      <c r="BA125" s="37">
        <f t="shared" si="35"/>
        <v>0</v>
      </c>
      <c r="BB125" s="37">
        <f t="shared" si="35"/>
        <v>0</v>
      </c>
      <c r="BC125" s="37">
        <f t="shared" si="35"/>
        <v>0</v>
      </c>
      <c r="BD125" s="37">
        <f t="shared" si="35"/>
        <v>0</v>
      </c>
      <c r="BE125" s="37">
        <f t="shared" si="35"/>
        <v>0</v>
      </c>
      <c r="BF125" s="38">
        <f t="shared" si="35"/>
        <v>0</v>
      </c>
      <c r="BG125" s="39">
        <f t="shared" si="35"/>
        <v>0</v>
      </c>
      <c r="BH125" s="40">
        <f t="shared" si="35"/>
        <v>0</v>
      </c>
      <c r="BI125" s="36">
        <f t="shared" si="35"/>
        <v>0</v>
      </c>
      <c r="BJ125" s="37">
        <f t="shared" si="35"/>
        <v>0</v>
      </c>
      <c r="BK125" s="37">
        <f t="shared" si="35"/>
        <v>0</v>
      </c>
      <c r="BL125" s="38">
        <f t="shared" si="35"/>
        <v>0</v>
      </c>
      <c r="BM125" s="44">
        <f t="shared" si="36"/>
        <v>0</v>
      </c>
      <c r="BN125" s="49">
        <f t="shared" si="37"/>
        <v>0</v>
      </c>
      <c r="BO125" s="45">
        <f t="shared" si="38"/>
        <v>0</v>
      </c>
      <c r="BQ125" s="28" t="s">
        <v>160</v>
      </c>
      <c r="BR125" s="14"/>
      <c r="BS125" s="13"/>
      <c r="BT125" s="13"/>
      <c r="BU125" s="13"/>
      <c r="BV125" s="13"/>
      <c r="BW125" s="13"/>
      <c r="BX125" s="15"/>
      <c r="BY125" s="16"/>
      <c r="BZ125" s="17"/>
      <c r="CA125" s="14"/>
      <c r="CB125" s="13"/>
      <c r="CC125" s="13"/>
      <c r="CD125" s="15"/>
      <c r="CE125" s="44">
        <f t="shared" si="39"/>
        <v>0</v>
      </c>
      <c r="CF125" s="49">
        <f t="shared" si="40"/>
        <v>0</v>
      </c>
      <c r="CG125" s="45">
        <f t="shared" si="41"/>
        <v>0</v>
      </c>
      <c r="CI125" s="28" t="s">
        <v>160</v>
      </c>
      <c r="CJ125" s="41">
        <f t="shared" si="42"/>
        <v>0</v>
      </c>
      <c r="CK125" s="42">
        <f t="shared" si="42"/>
        <v>0</v>
      </c>
    </row>
    <row r="126" spans="2:89" ht="20.100000000000001" customHeight="1" x14ac:dyDescent="0.3">
      <c r="B126" s="104">
        <f t="shared" si="43"/>
        <v>0</v>
      </c>
      <c r="C126" s="105"/>
      <c r="D126" s="105"/>
      <c r="E126" s="105">
        <f t="shared" si="44"/>
        <v>0</v>
      </c>
      <c r="F126" s="105"/>
      <c r="G126" s="105">
        <f t="shared" si="45"/>
        <v>0</v>
      </c>
      <c r="H126" s="105"/>
      <c r="I126" s="105">
        <f t="shared" si="46"/>
        <v>0</v>
      </c>
      <c r="J126" s="105"/>
      <c r="K126" s="105">
        <f t="shared" si="47"/>
        <v>0</v>
      </c>
      <c r="L126" s="105"/>
      <c r="M126" s="105">
        <f t="shared" si="48"/>
        <v>0</v>
      </c>
      <c r="N126" s="105"/>
      <c r="O126" s="105"/>
      <c r="P126" s="105">
        <f t="shared" si="49"/>
        <v>0</v>
      </c>
      <c r="Q126" s="105"/>
      <c r="R126" s="105"/>
      <c r="S126" s="105">
        <f t="shared" si="50"/>
        <v>0</v>
      </c>
      <c r="T126" s="105"/>
      <c r="U126" s="105"/>
      <c r="V126" s="105"/>
      <c r="W126" s="105"/>
      <c r="X126" s="105"/>
      <c r="Y126" s="105">
        <f t="shared" si="51"/>
        <v>0</v>
      </c>
      <c r="Z126" s="105"/>
      <c r="AA126" s="106"/>
      <c r="AE126" s="86"/>
      <c r="AF126" s="85"/>
      <c r="AG126" s="85"/>
      <c r="AH126" s="85"/>
      <c r="AI126" s="86"/>
      <c r="AJ126" s="85"/>
      <c r="AK126" s="85"/>
      <c r="AL126" s="85"/>
      <c r="AM126" s="85"/>
      <c r="AN126" s="85"/>
      <c r="AO126" s="86"/>
      <c r="AP126" s="85"/>
      <c r="AQ126" s="85"/>
      <c r="AR126" s="85"/>
      <c r="AS126" s="86"/>
      <c r="AX126" s="28" t="s">
        <v>161</v>
      </c>
      <c r="AY126" s="36">
        <f t="shared" si="35"/>
        <v>0</v>
      </c>
      <c r="AZ126" s="37">
        <f t="shared" si="35"/>
        <v>0</v>
      </c>
      <c r="BA126" s="37">
        <f t="shared" si="35"/>
        <v>0</v>
      </c>
      <c r="BB126" s="37">
        <f t="shared" si="35"/>
        <v>0</v>
      </c>
      <c r="BC126" s="37">
        <f t="shared" si="35"/>
        <v>0</v>
      </c>
      <c r="BD126" s="37">
        <f t="shared" si="35"/>
        <v>0</v>
      </c>
      <c r="BE126" s="37">
        <f t="shared" si="35"/>
        <v>0</v>
      </c>
      <c r="BF126" s="38">
        <f t="shared" si="35"/>
        <v>0</v>
      </c>
      <c r="BG126" s="39">
        <f t="shared" si="35"/>
        <v>0</v>
      </c>
      <c r="BH126" s="40">
        <f t="shared" si="35"/>
        <v>0</v>
      </c>
      <c r="BI126" s="36">
        <f t="shared" si="35"/>
        <v>0</v>
      </c>
      <c r="BJ126" s="37">
        <f t="shared" si="35"/>
        <v>0</v>
      </c>
      <c r="BK126" s="37">
        <f t="shared" si="35"/>
        <v>0</v>
      </c>
      <c r="BL126" s="38">
        <f t="shared" si="35"/>
        <v>0</v>
      </c>
      <c r="BM126" s="44">
        <f t="shared" si="36"/>
        <v>0</v>
      </c>
      <c r="BN126" s="49">
        <f t="shared" si="37"/>
        <v>0</v>
      </c>
      <c r="BO126" s="45">
        <f t="shared" si="38"/>
        <v>0</v>
      </c>
      <c r="BQ126" s="28" t="s">
        <v>161</v>
      </c>
      <c r="BR126" s="14"/>
      <c r="BS126" s="13"/>
      <c r="BT126" s="13"/>
      <c r="BU126" s="13"/>
      <c r="BV126" s="13"/>
      <c r="BW126" s="13"/>
      <c r="BX126" s="15"/>
      <c r="BY126" s="16"/>
      <c r="BZ126" s="17"/>
      <c r="CA126" s="14"/>
      <c r="CB126" s="13"/>
      <c r="CC126" s="13"/>
      <c r="CD126" s="15"/>
      <c r="CE126" s="44">
        <f t="shared" si="39"/>
        <v>0</v>
      </c>
      <c r="CF126" s="49">
        <f t="shared" si="40"/>
        <v>0</v>
      </c>
      <c r="CG126" s="45">
        <f t="shared" si="41"/>
        <v>0</v>
      </c>
      <c r="CI126" s="28" t="s">
        <v>161</v>
      </c>
      <c r="CJ126" s="41">
        <f t="shared" si="42"/>
        <v>0</v>
      </c>
      <c r="CK126" s="42">
        <f t="shared" si="42"/>
        <v>0</v>
      </c>
    </row>
    <row r="127" spans="2:89" ht="20.100000000000001" customHeight="1" x14ac:dyDescent="0.3">
      <c r="B127" s="104">
        <f t="shared" si="43"/>
        <v>0</v>
      </c>
      <c r="C127" s="105"/>
      <c r="D127" s="105"/>
      <c r="E127" s="105">
        <f t="shared" si="44"/>
        <v>0</v>
      </c>
      <c r="F127" s="105"/>
      <c r="G127" s="105">
        <f t="shared" si="45"/>
        <v>0</v>
      </c>
      <c r="H127" s="105"/>
      <c r="I127" s="105">
        <f t="shared" si="46"/>
        <v>0</v>
      </c>
      <c r="J127" s="105"/>
      <c r="K127" s="105">
        <f t="shared" si="47"/>
        <v>0</v>
      </c>
      <c r="L127" s="105"/>
      <c r="M127" s="105">
        <f t="shared" si="48"/>
        <v>0</v>
      </c>
      <c r="N127" s="105"/>
      <c r="O127" s="105"/>
      <c r="P127" s="105">
        <f t="shared" si="49"/>
        <v>0</v>
      </c>
      <c r="Q127" s="105"/>
      <c r="R127" s="105"/>
      <c r="S127" s="105">
        <f t="shared" si="50"/>
        <v>0</v>
      </c>
      <c r="T127" s="105"/>
      <c r="U127" s="105"/>
      <c r="V127" s="105"/>
      <c r="W127" s="105"/>
      <c r="X127" s="105"/>
      <c r="Y127" s="105">
        <f t="shared" si="51"/>
        <v>0</v>
      </c>
      <c r="Z127" s="105"/>
      <c r="AA127" s="106"/>
      <c r="AE127" s="86"/>
      <c r="AF127" s="85"/>
      <c r="AG127" s="86"/>
      <c r="AH127" s="85"/>
      <c r="AI127" s="85"/>
      <c r="AJ127" s="85"/>
      <c r="AK127" s="85"/>
      <c r="AL127" s="85"/>
      <c r="AM127" s="85"/>
      <c r="AN127" s="85"/>
      <c r="AO127" s="85"/>
      <c r="AP127" s="85"/>
      <c r="AQ127" s="86"/>
      <c r="AR127" s="85"/>
      <c r="AS127" s="85"/>
      <c r="AX127" s="28" t="s">
        <v>162</v>
      </c>
      <c r="AY127" s="36">
        <f t="shared" si="35"/>
        <v>0</v>
      </c>
      <c r="AZ127" s="37">
        <f t="shared" si="35"/>
        <v>0</v>
      </c>
      <c r="BA127" s="37">
        <f t="shared" si="35"/>
        <v>0</v>
      </c>
      <c r="BB127" s="37">
        <f t="shared" si="35"/>
        <v>0</v>
      </c>
      <c r="BC127" s="37">
        <f t="shared" si="35"/>
        <v>0</v>
      </c>
      <c r="BD127" s="37">
        <f t="shared" si="35"/>
        <v>0</v>
      </c>
      <c r="BE127" s="37">
        <f t="shared" si="35"/>
        <v>0</v>
      </c>
      <c r="BF127" s="38">
        <f t="shared" si="35"/>
        <v>0</v>
      </c>
      <c r="BG127" s="39">
        <f t="shared" si="35"/>
        <v>0</v>
      </c>
      <c r="BH127" s="40">
        <f t="shared" si="35"/>
        <v>0</v>
      </c>
      <c r="BI127" s="36">
        <f t="shared" si="35"/>
        <v>0</v>
      </c>
      <c r="BJ127" s="37">
        <f t="shared" si="35"/>
        <v>0</v>
      </c>
      <c r="BK127" s="37">
        <f t="shared" si="35"/>
        <v>0</v>
      </c>
      <c r="BL127" s="38">
        <f t="shared" si="35"/>
        <v>0</v>
      </c>
      <c r="BM127" s="44">
        <f t="shared" si="36"/>
        <v>0</v>
      </c>
      <c r="BN127" s="49">
        <f t="shared" si="37"/>
        <v>0</v>
      </c>
      <c r="BO127" s="45">
        <f t="shared" si="38"/>
        <v>0</v>
      </c>
      <c r="BQ127" s="28" t="s">
        <v>162</v>
      </c>
      <c r="BR127" s="14"/>
      <c r="BS127" s="13"/>
      <c r="BT127" s="13"/>
      <c r="BU127" s="13"/>
      <c r="BV127" s="13"/>
      <c r="BW127" s="13"/>
      <c r="BX127" s="15"/>
      <c r="BY127" s="16"/>
      <c r="BZ127" s="17"/>
      <c r="CA127" s="14"/>
      <c r="CB127" s="13"/>
      <c r="CC127" s="13"/>
      <c r="CD127" s="15"/>
      <c r="CE127" s="44">
        <f t="shared" si="39"/>
        <v>0</v>
      </c>
      <c r="CF127" s="49">
        <f t="shared" si="40"/>
        <v>0</v>
      </c>
      <c r="CG127" s="45">
        <f t="shared" si="41"/>
        <v>0</v>
      </c>
      <c r="CI127" s="28" t="s">
        <v>162</v>
      </c>
      <c r="CJ127" s="41">
        <f t="shared" si="42"/>
        <v>0</v>
      </c>
      <c r="CK127" s="42">
        <f t="shared" si="42"/>
        <v>0</v>
      </c>
    </row>
    <row r="128" spans="2:89" ht="20.100000000000001" customHeight="1" x14ac:dyDescent="0.3">
      <c r="B128" s="282"/>
      <c r="C128" s="283"/>
      <c r="D128" s="284"/>
      <c r="E128" s="285"/>
      <c r="F128" s="286"/>
      <c r="G128" s="287"/>
      <c r="H128" s="288"/>
      <c r="I128" s="287"/>
      <c r="J128" s="288"/>
      <c r="K128" s="287"/>
      <c r="L128" s="288"/>
      <c r="M128" s="287"/>
      <c r="N128" s="289"/>
      <c r="O128" s="288"/>
      <c r="P128" s="287"/>
      <c r="Q128" s="289"/>
      <c r="R128" s="288"/>
      <c r="S128" s="287"/>
      <c r="T128" s="289"/>
      <c r="U128" s="289"/>
      <c r="V128" s="289"/>
      <c r="W128" s="289"/>
      <c r="X128" s="288"/>
      <c r="Y128" s="287"/>
      <c r="Z128" s="289"/>
      <c r="AA128" s="290"/>
      <c r="AE128" s="86"/>
      <c r="AF128" s="85"/>
      <c r="AG128" s="85"/>
      <c r="AH128" s="85"/>
      <c r="AI128" s="85"/>
      <c r="AJ128" s="85"/>
      <c r="AK128" s="85"/>
      <c r="AL128" s="85"/>
      <c r="AM128" s="85"/>
      <c r="AN128" s="85"/>
      <c r="AO128" s="86"/>
      <c r="AP128" s="85"/>
      <c r="AQ128" s="85"/>
      <c r="AR128" s="85"/>
      <c r="AS128" s="85"/>
      <c r="AX128" s="28" t="s">
        <v>163</v>
      </c>
      <c r="AY128" s="36">
        <f t="shared" si="35"/>
        <v>0</v>
      </c>
      <c r="AZ128" s="37">
        <f t="shared" si="35"/>
        <v>0</v>
      </c>
      <c r="BA128" s="37">
        <f t="shared" si="35"/>
        <v>0</v>
      </c>
      <c r="BB128" s="37">
        <f t="shared" si="35"/>
        <v>0</v>
      </c>
      <c r="BC128" s="37">
        <f t="shared" si="35"/>
        <v>0</v>
      </c>
      <c r="BD128" s="37">
        <f t="shared" si="35"/>
        <v>0</v>
      </c>
      <c r="BE128" s="37">
        <f t="shared" si="35"/>
        <v>0</v>
      </c>
      <c r="BF128" s="38">
        <f t="shared" si="35"/>
        <v>0</v>
      </c>
      <c r="BG128" s="39">
        <f t="shared" si="35"/>
        <v>0</v>
      </c>
      <c r="BH128" s="40">
        <f t="shared" si="35"/>
        <v>0</v>
      </c>
      <c r="BI128" s="36">
        <f t="shared" si="35"/>
        <v>0</v>
      </c>
      <c r="BJ128" s="37">
        <f t="shared" si="35"/>
        <v>0</v>
      </c>
      <c r="BK128" s="37">
        <f t="shared" si="35"/>
        <v>0</v>
      </c>
      <c r="BL128" s="38">
        <f t="shared" si="35"/>
        <v>0</v>
      </c>
      <c r="BM128" s="44">
        <f t="shared" si="36"/>
        <v>0</v>
      </c>
      <c r="BN128" s="49">
        <f t="shared" si="37"/>
        <v>0</v>
      </c>
      <c r="BO128" s="45">
        <f t="shared" si="38"/>
        <v>0</v>
      </c>
      <c r="BQ128" s="28" t="s">
        <v>163</v>
      </c>
      <c r="BR128" s="14"/>
      <c r="BS128" s="13"/>
      <c r="BT128" s="13"/>
      <c r="BU128" s="13"/>
      <c r="BV128" s="13"/>
      <c r="BW128" s="13"/>
      <c r="BX128" s="15"/>
      <c r="BY128" s="16"/>
      <c r="BZ128" s="17"/>
      <c r="CA128" s="14"/>
      <c r="CB128" s="13"/>
      <c r="CC128" s="13"/>
      <c r="CD128" s="15"/>
      <c r="CE128" s="44">
        <f t="shared" si="39"/>
        <v>0</v>
      </c>
      <c r="CF128" s="49">
        <f t="shared" si="40"/>
        <v>0</v>
      </c>
      <c r="CG128" s="45">
        <f t="shared" si="41"/>
        <v>0</v>
      </c>
      <c r="CI128" s="28" t="s">
        <v>163</v>
      </c>
      <c r="CJ128" s="41">
        <f t="shared" si="42"/>
        <v>0</v>
      </c>
      <c r="CK128" s="42">
        <f t="shared" si="42"/>
        <v>0</v>
      </c>
    </row>
    <row r="129" spans="2:89" ht="20.100000000000001" customHeight="1" x14ac:dyDescent="0.3">
      <c r="S129" s="97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85"/>
      <c r="AS129" s="85"/>
      <c r="AX129" s="29" t="s">
        <v>164</v>
      </c>
      <c r="AY129" s="36">
        <f t="shared" si="35"/>
        <v>0</v>
      </c>
      <c r="AZ129" s="37">
        <f t="shared" si="35"/>
        <v>0</v>
      </c>
      <c r="BA129" s="37">
        <f t="shared" si="35"/>
        <v>0</v>
      </c>
      <c r="BB129" s="37">
        <f t="shared" ref="BB129:BL152" si="52">+AI129</f>
        <v>0</v>
      </c>
      <c r="BC129" s="37">
        <f t="shared" si="52"/>
        <v>0</v>
      </c>
      <c r="BD129" s="37">
        <f t="shared" si="52"/>
        <v>0</v>
      </c>
      <c r="BE129" s="37">
        <f t="shared" si="52"/>
        <v>0</v>
      </c>
      <c r="BF129" s="38">
        <f t="shared" si="52"/>
        <v>0</v>
      </c>
      <c r="BG129" s="39">
        <f t="shared" si="52"/>
        <v>0</v>
      </c>
      <c r="BH129" s="40">
        <f t="shared" si="52"/>
        <v>0</v>
      </c>
      <c r="BI129" s="36">
        <f t="shared" si="52"/>
        <v>0</v>
      </c>
      <c r="BJ129" s="37">
        <f t="shared" si="52"/>
        <v>0</v>
      </c>
      <c r="BK129" s="37">
        <f t="shared" si="52"/>
        <v>0</v>
      </c>
      <c r="BL129" s="38">
        <f t="shared" si="52"/>
        <v>0</v>
      </c>
      <c r="BM129" s="44">
        <f t="shared" si="36"/>
        <v>0</v>
      </c>
      <c r="BN129" s="49">
        <f t="shared" si="37"/>
        <v>0</v>
      </c>
      <c r="BO129" s="45">
        <f t="shared" si="38"/>
        <v>0</v>
      </c>
      <c r="BQ129" s="29" t="s">
        <v>164</v>
      </c>
      <c r="BR129" s="14"/>
      <c r="BS129" s="13"/>
      <c r="BT129" s="13"/>
      <c r="BU129" s="13"/>
      <c r="BV129" s="13"/>
      <c r="BW129" s="13"/>
      <c r="BX129" s="15"/>
      <c r="BY129" s="16"/>
      <c r="BZ129" s="17"/>
      <c r="CA129" s="14"/>
      <c r="CB129" s="13"/>
      <c r="CC129" s="13"/>
      <c r="CD129" s="15"/>
      <c r="CE129" s="44">
        <f t="shared" si="39"/>
        <v>0</v>
      </c>
      <c r="CF129" s="49">
        <f t="shared" si="40"/>
        <v>0</v>
      </c>
      <c r="CG129" s="45">
        <f t="shared" si="41"/>
        <v>0</v>
      </c>
      <c r="CI129" s="29" t="s">
        <v>164</v>
      </c>
      <c r="CJ129" s="41">
        <f t="shared" si="42"/>
        <v>0</v>
      </c>
      <c r="CK129" s="42">
        <f t="shared" si="42"/>
        <v>0</v>
      </c>
    </row>
    <row r="130" spans="2:89" ht="20.100000000000001" customHeight="1" x14ac:dyDescent="0.3">
      <c r="S130" s="97"/>
      <c r="AE130" s="86"/>
      <c r="AF130" s="86"/>
      <c r="AG130" s="85"/>
      <c r="AH130" s="85"/>
      <c r="AI130" s="85"/>
      <c r="AJ130" s="85"/>
      <c r="AK130" s="85"/>
      <c r="AL130" s="86"/>
      <c r="AM130" s="85"/>
      <c r="AN130" s="85"/>
      <c r="AO130" s="85"/>
      <c r="AP130" s="85"/>
      <c r="AQ130" s="85"/>
      <c r="AR130" s="85"/>
      <c r="AS130" s="85"/>
      <c r="AX130" s="29" t="s">
        <v>165</v>
      </c>
      <c r="AY130" s="36">
        <f t="shared" ref="AY130:BC161" si="53">+AF130</f>
        <v>0</v>
      </c>
      <c r="AZ130" s="37">
        <f t="shared" si="53"/>
        <v>0</v>
      </c>
      <c r="BA130" s="37">
        <f t="shared" si="53"/>
        <v>0</v>
      </c>
      <c r="BB130" s="37">
        <f t="shared" si="52"/>
        <v>0</v>
      </c>
      <c r="BC130" s="37">
        <f t="shared" si="52"/>
        <v>0</v>
      </c>
      <c r="BD130" s="37">
        <f t="shared" si="52"/>
        <v>0</v>
      </c>
      <c r="BE130" s="37">
        <f t="shared" si="52"/>
        <v>0</v>
      </c>
      <c r="BF130" s="38">
        <f t="shared" si="52"/>
        <v>0</v>
      </c>
      <c r="BG130" s="39">
        <f t="shared" si="52"/>
        <v>0</v>
      </c>
      <c r="BH130" s="40">
        <f t="shared" si="52"/>
        <v>0</v>
      </c>
      <c r="BI130" s="36">
        <f t="shared" si="52"/>
        <v>0</v>
      </c>
      <c r="BJ130" s="37">
        <f t="shared" si="52"/>
        <v>0</v>
      </c>
      <c r="BK130" s="37">
        <f t="shared" si="52"/>
        <v>0</v>
      </c>
      <c r="BL130" s="38">
        <f t="shared" si="52"/>
        <v>0</v>
      </c>
      <c r="BM130" s="44">
        <f t="shared" si="36"/>
        <v>0</v>
      </c>
      <c r="BN130" s="49">
        <f t="shared" si="37"/>
        <v>0</v>
      </c>
      <c r="BO130" s="45">
        <f t="shared" si="38"/>
        <v>0</v>
      </c>
      <c r="BQ130" s="29" t="s">
        <v>165</v>
      </c>
      <c r="BR130" s="14"/>
      <c r="BS130" s="13"/>
      <c r="BT130" s="13"/>
      <c r="BU130" s="13"/>
      <c r="BV130" s="13"/>
      <c r="BW130" s="13"/>
      <c r="BX130" s="15"/>
      <c r="BY130" s="16"/>
      <c r="BZ130" s="17"/>
      <c r="CA130" s="14"/>
      <c r="CB130" s="13"/>
      <c r="CC130" s="13"/>
      <c r="CD130" s="15"/>
      <c r="CE130" s="44">
        <f t="shared" si="39"/>
        <v>0</v>
      </c>
      <c r="CF130" s="49">
        <f t="shared" si="40"/>
        <v>0</v>
      </c>
      <c r="CG130" s="45">
        <f t="shared" si="41"/>
        <v>0</v>
      </c>
      <c r="CI130" s="29" t="s">
        <v>165</v>
      </c>
      <c r="CJ130" s="41">
        <f t="shared" si="42"/>
        <v>0</v>
      </c>
      <c r="CK130" s="42">
        <f t="shared" si="42"/>
        <v>0</v>
      </c>
    </row>
    <row r="131" spans="2:89" ht="20.100000000000001" customHeight="1" x14ac:dyDescent="0.3">
      <c r="S131" s="97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  <c r="AS131" s="85"/>
      <c r="AX131" s="28" t="s">
        <v>166</v>
      </c>
      <c r="AY131" s="36">
        <f t="shared" si="53"/>
        <v>0</v>
      </c>
      <c r="AZ131" s="37">
        <f t="shared" si="53"/>
        <v>0</v>
      </c>
      <c r="BA131" s="37">
        <f t="shared" si="53"/>
        <v>0</v>
      </c>
      <c r="BB131" s="37">
        <f t="shared" si="52"/>
        <v>0</v>
      </c>
      <c r="BC131" s="37">
        <f t="shared" si="52"/>
        <v>0</v>
      </c>
      <c r="BD131" s="37">
        <f t="shared" si="52"/>
        <v>0</v>
      </c>
      <c r="BE131" s="37">
        <f t="shared" si="52"/>
        <v>0</v>
      </c>
      <c r="BF131" s="38">
        <f t="shared" si="52"/>
        <v>0</v>
      </c>
      <c r="BG131" s="39">
        <f t="shared" si="52"/>
        <v>0</v>
      </c>
      <c r="BH131" s="40">
        <f t="shared" si="52"/>
        <v>0</v>
      </c>
      <c r="BI131" s="36">
        <f t="shared" si="52"/>
        <v>0</v>
      </c>
      <c r="BJ131" s="37">
        <f t="shared" si="52"/>
        <v>0</v>
      </c>
      <c r="BK131" s="37">
        <f t="shared" si="52"/>
        <v>0</v>
      </c>
      <c r="BL131" s="38">
        <f t="shared" si="52"/>
        <v>0</v>
      </c>
      <c r="BM131" s="44">
        <f t="shared" si="36"/>
        <v>0</v>
      </c>
      <c r="BN131" s="49">
        <f t="shared" si="37"/>
        <v>0</v>
      </c>
      <c r="BO131" s="45">
        <f t="shared" si="38"/>
        <v>0</v>
      </c>
      <c r="BQ131" s="28" t="s">
        <v>166</v>
      </c>
      <c r="BR131" s="14"/>
      <c r="BS131" s="13"/>
      <c r="BT131" s="13"/>
      <c r="BU131" s="13"/>
      <c r="BV131" s="13"/>
      <c r="BW131" s="13"/>
      <c r="BX131" s="15"/>
      <c r="BY131" s="16"/>
      <c r="BZ131" s="17"/>
      <c r="CA131" s="14"/>
      <c r="CB131" s="13"/>
      <c r="CC131" s="13"/>
      <c r="CD131" s="15"/>
      <c r="CE131" s="44">
        <f t="shared" si="39"/>
        <v>0</v>
      </c>
      <c r="CF131" s="49">
        <f t="shared" si="40"/>
        <v>0</v>
      </c>
      <c r="CG131" s="45">
        <f t="shared" si="41"/>
        <v>0</v>
      </c>
      <c r="CI131" s="28" t="s">
        <v>166</v>
      </c>
      <c r="CJ131" s="41">
        <f t="shared" si="42"/>
        <v>0</v>
      </c>
      <c r="CK131" s="42">
        <f t="shared" si="42"/>
        <v>0</v>
      </c>
    </row>
    <row r="132" spans="2:89" ht="20.100000000000001" customHeight="1" x14ac:dyDescent="0.3">
      <c r="S132" s="97"/>
      <c r="AE132" s="86"/>
      <c r="AF132" s="86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X132" s="19" t="s">
        <v>167</v>
      </c>
      <c r="AY132" s="36">
        <f t="shared" si="53"/>
        <v>0</v>
      </c>
      <c r="AZ132" s="37">
        <f t="shared" si="53"/>
        <v>0</v>
      </c>
      <c r="BA132" s="37">
        <f t="shared" si="53"/>
        <v>0</v>
      </c>
      <c r="BB132" s="37">
        <f t="shared" si="52"/>
        <v>0</v>
      </c>
      <c r="BC132" s="37">
        <f t="shared" si="52"/>
        <v>0</v>
      </c>
      <c r="BD132" s="37">
        <f t="shared" si="52"/>
        <v>0</v>
      </c>
      <c r="BE132" s="37">
        <f t="shared" si="52"/>
        <v>0</v>
      </c>
      <c r="BF132" s="38">
        <f t="shared" si="52"/>
        <v>0</v>
      </c>
      <c r="BG132" s="39">
        <f t="shared" si="52"/>
        <v>0</v>
      </c>
      <c r="BH132" s="40">
        <f t="shared" si="52"/>
        <v>0</v>
      </c>
      <c r="BI132" s="36">
        <f t="shared" si="52"/>
        <v>0</v>
      </c>
      <c r="BJ132" s="37">
        <f t="shared" si="52"/>
        <v>0</v>
      </c>
      <c r="BK132" s="37">
        <f t="shared" si="52"/>
        <v>0</v>
      </c>
      <c r="BL132" s="38">
        <f t="shared" si="52"/>
        <v>0</v>
      </c>
      <c r="BM132" s="44">
        <f t="shared" si="36"/>
        <v>0</v>
      </c>
      <c r="BN132" s="49">
        <f t="shared" si="37"/>
        <v>0</v>
      </c>
      <c r="BO132" s="45">
        <f t="shared" si="38"/>
        <v>0</v>
      </c>
      <c r="BQ132" s="19" t="s">
        <v>167</v>
      </c>
      <c r="BR132" s="14"/>
      <c r="BS132" s="13"/>
      <c r="BT132" s="13"/>
      <c r="BU132" s="13"/>
      <c r="BV132" s="13"/>
      <c r="BW132" s="13"/>
      <c r="BX132" s="15"/>
      <c r="BY132" s="16"/>
      <c r="BZ132" s="17"/>
      <c r="CA132" s="14"/>
      <c r="CB132" s="13"/>
      <c r="CC132" s="13"/>
      <c r="CD132" s="15"/>
      <c r="CE132" s="44">
        <f t="shared" si="39"/>
        <v>0</v>
      </c>
      <c r="CF132" s="49">
        <f t="shared" si="40"/>
        <v>0</v>
      </c>
      <c r="CG132" s="45">
        <f t="shared" si="41"/>
        <v>0</v>
      </c>
      <c r="CI132" s="19" t="s">
        <v>167</v>
      </c>
      <c r="CJ132" s="41">
        <f t="shared" si="42"/>
        <v>0</v>
      </c>
      <c r="CK132" s="42">
        <f t="shared" si="42"/>
        <v>0</v>
      </c>
    </row>
    <row r="133" spans="2:89" ht="20.100000000000001" customHeight="1" x14ac:dyDescent="0.3">
      <c r="K133" s="1"/>
      <c r="L133" s="1"/>
      <c r="AE133" s="86"/>
      <c r="AF133" s="85"/>
      <c r="AG133" s="85"/>
      <c r="AH133" s="85"/>
      <c r="AI133" s="85"/>
      <c r="AJ133" s="85"/>
      <c r="AK133" s="85"/>
      <c r="AL133" s="86"/>
      <c r="AM133" s="85"/>
      <c r="AN133" s="85"/>
      <c r="AO133" s="85"/>
      <c r="AP133" s="85"/>
      <c r="AQ133" s="85"/>
      <c r="AR133" s="85"/>
      <c r="AS133" s="85"/>
      <c r="AX133" s="28" t="s">
        <v>168</v>
      </c>
      <c r="AY133" s="36">
        <f t="shared" si="53"/>
        <v>0</v>
      </c>
      <c r="AZ133" s="37">
        <f t="shared" si="53"/>
        <v>0</v>
      </c>
      <c r="BA133" s="37">
        <f t="shared" si="53"/>
        <v>0</v>
      </c>
      <c r="BB133" s="37">
        <f t="shared" si="52"/>
        <v>0</v>
      </c>
      <c r="BC133" s="37">
        <f t="shared" si="52"/>
        <v>0</v>
      </c>
      <c r="BD133" s="37">
        <f t="shared" si="52"/>
        <v>0</v>
      </c>
      <c r="BE133" s="37">
        <f t="shared" si="52"/>
        <v>0</v>
      </c>
      <c r="BF133" s="38">
        <f t="shared" si="52"/>
        <v>0</v>
      </c>
      <c r="BG133" s="39">
        <f t="shared" si="52"/>
        <v>0</v>
      </c>
      <c r="BH133" s="40">
        <f t="shared" si="52"/>
        <v>0</v>
      </c>
      <c r="BI133" s="36">
        <f t="shared" si="52"/>
        <v>0</v>
      </c>
      <c r="BJ133" s="37">
        <f t="shared" si="52"/>
        <v>0</v>
      </c>
      <c r="BK133" s="37">
        <f t="shared" si="52"/>
        <v>0</v>
      </c>
      <c r="BL133" s="38">
        <f t="shared" si="52"/>
        <v>0</v>
      </c>
      <c r="BM133" s="44">
        <f t="shared" si="36"/>
        <v>0</v>
      </c>
      <c r="BN133" s="49">
        <f t="shared" si="37"/>
        <v>0</v>
      </c>
      <c r="BO133" s="45">
        <f t="shared" si="38"/>
        <v>0</v>
      </c>
      <c r="BQ133" s="28" t="s">
        <v>168</v>
      </c>
      <c r="BR133" s="14"/>
      <c r="BS133" s="13"/>
      <c r="BT133" s="13"/>
      <c r="BU133" s="13"/>
      <c r="BV133" s="13"/>
      <c r="BW133" s="13"/>
      <c r="BX133" s="15"/>
      <c r="BY133" s="16"/>
      <c r="BZ133" s="17"/>
      <c r="CA133" s="14"/>
      <c r="CB133" s="13"/>
      <c r="CC133" s="13"/>
      <c r="CD133" s="15"/>
      <c r="CE133" s="44">
        <f t="shared" si="39"/>
        <v>0</v>
      </c>
      <c r="CF133" s="49">
        <f t="shared" si="40"/>
        <v>0</v>
      </c>
      <c r="CG133" s="45">
        <f t="shared" si="41"/>
        <v>0</v>
      </c>
      <c r="CI133" s="28" t="s">
        <v>168</v>
      </c>
      <c r="CJ133" s="41">
        <f t="shared" si="42"/>
        <v>0</v>
      </c>
      <c r="CK133" s="42">
        <f t="shared" si="42"/>
        <v>0</v>
      </c>
    </row>
    <row r="134" spans="2:89" ht="20.100000000000001" customHeight="1" x14ac:dyDescent="0.3">
      <c r="K134" s="1"/>
      <c r="L134" s="1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X134" s="28" t="s">
        <v>169</v>
      </c>
      <c r="AY134" s="36">
        <f t="shared" si="53"/>
        <v>0</v>
      </c>
      <c r="AZ134" s="37">
        <f t="shared" si="53"/>
        <v>0</v>
      </c>
      <c r="BA134" s="37">
        <f t="shared" si="53"/>
        <v>0</v>
      </c>
      <c r="BB134" s="37">
        <f t="shared" si="52"/>
        <v>0</v>
      </c>
      <c r="BC134" s="37">
        <f t="shared" si="52"/>
        <v>0</v>
      </c>
      <c r="BD134" s="37">
        <f t="shared" si="52"/>
        <v>0</v>
      </c>
      <c r="BE134" s="37">
        <f t="shared" si="52"/>
        <v>0</v>
      </c>
      <c r="BF134" s="38">
        <f t="shared" si="52"/>
        <v>0</v>
      </c>
      <c r="BG134" s="39">
        <f t="shared" si="52"/>
        <v>0</v>
      </c>
      <c r="BH134" s="40">
        <f t="shared" si="52"/>
        <v>0</v>
      </c>
      <c r="BI134" s="36">
        <f t="shared" si="52"/>
        <v>0</v>
      </c>
      <c r="BJ134" s="37">
        <f t="shared" si="52"/>
        <v>0</v>
      </c>
      <c r="BK134" s="37">
        <f t="shared" si="52"/>
        <v>0</v>
      </c>
      <c r="BL134" s="38">
        <f t="shared" si="52"/>
        <v>0</v>
      </c>
      <c r="BM134" s="44">
        <f t="shared" si="36"/>
        <v>0</v>
      </c>
      <c r="BN134" s="49">
        <f t="shared" si="37"/>
        <v>0</v>
      </c>
      <c r="BO134" s="45">
        <f t="shared" si="38"/>
        <v>0</v>
      </c>
      <c r="BQ134" s="28" t="s">
        <v>169</v>
      </c>
      <c r="BR134" s="14"/>
      <c r="BS134" s="13"/>
      <c r="BT134" s="13"/>
      <c r="BU134" s="13"/>
      <c r="BV134" s="13"/>
      <c r="BW134" s="13"/>
      <c r="BX134" s="15"/>
      <c r="BY134" s="16"/>
      <c r="BZ134" s="17"/>
      <c r="CA134" s="14"/>
      <c r="CB134" s="13"/>
      <c r="CC134" s="13"/>
      <c r="CD134" s="15"/>
      <c r="CE134" s="44">
        <f t="shared" si="39"/>
        <v>0</v>
      </c>
      <c r="CF134" s="49">
        <f t="shared" si="40"/>
        <v>0</v>
      </c>
      <c r="CG134" s="45">
        <f t="shared" si="41"/>
        <v>0</v>
      </c>
      <c r="CI134" s="28" t="s">
        <v>169</v>
      </c>
      <c r="CJ134" s="41">
        <f t="shared" si="42"/>
        <v>0</v>
      </c>
      <c r="CK134" s="42">
        <f t="shared" si="42"/>
        <v>0</v>
      </c>
    </row>
    <row r="135" spans="2:89" ht="20.100000000000001" customHeight="1" x14ac:dyDescent="0.3">
      <c r="B135" s="95" t="s">
        <v>226</v>
      </c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AE135" s="86"/>
      <c r="AF135" s="85"/>
      <c r="AG135" s="85"/>
      <c r="AH135" s="85"/>
      <c r="AI135" s="85"/>
      <c r="AJ135" s="85"/>
      <c r="AK135" s="85"/>
      <c r="AL135" s="86"/>
      <c r="AM135" s="85"/>
      <c r="AN135" s="85"/>
      <c r="AO135" s="85"/>
      <c r="AP135" s="85"/>
      <c r="AQ135" s="85"/>
      <c r="AR135" s="85"/>
      <c r="AS135" s="85"/>
      <c r="AX135" s="29" t="s">
        <v>170</v>
      </c>
      <c r="AY135" s="36">
        <f t="shared" si="53"/>
        <v>0</v>
      </c>
      <c r="AZ135" s="37">
        <f t="shared" si="53"/>
        <v>0</v>
      </c>
      <c r="BA135" s="37">
        <f t="shared" si="53"/>
        <v>0</v>
      </c>
      <c r="BB135" s="37">
        <f t="shared" si="52"/>
        <v>0</v>
      </c>
      <c r="BC135" s="37">
        <f t="shared" si="52"/>
        <v>0</v>
      </c>
      <c r="BD135" s="37">
        <f t="shared" si="52"/>
        <v>0</v>
      </c>
      <c r="BE135" s="37">
        <f t="shared" si="52"/>
        <v>0</v>
      </c>
      <c r="BF135" s="38">
        <f t="shared" si="52"/>
        <v>0</v>
      </c>
      <c r="BG135" s="39">
        <f t="shared" si="52"/>
        <v>0</v>
      </c>
      <c r="BH135" s="40">
        <f t="shared" si="52"/>
        <v>0</v>
      </c>
      <c r="BI135" s="36">
        <f t="shared" si="52"/>
        <v>0</v>
      </c>
      <c r="BJ135" s="37">
        <f t="shared" si="52"/>
        <v>0</v>
      </c>
      <c r="BK135" s="37">
        <f t="shared" si="52"/>
        <v>0</v>
      </c>
      <c r="BL135" s="38">
        <f t="shared" si="52"/>
        <v>0</v>
      </c>
      <c r="BM135" s="44">
        <f t="shared" si="36"/>
        <v>0</v>
      </c>
      <c r="BN135" s="49">
        <f t="shared" si="37"/>
        <v>0</v>
      </c>
      <c r="BO135" s="45">
        <f t="shared" si="38"/>
        <v>0</v>
      </c>
      <c r="BQ135" s="29" t="s">
        <v>170</v>
      </c>
      <c r="BR135" s="14"/>
      <c r="BS135" s="13"/>
      <c r="BT135" s="13"/>
      <c r="BU135" s="13"/>
      <c r="BV135" s="13"/>
      <c r="BW135" s="13"/>
      <c r="BX135" s="15"/>
      <c r="BY135" s="16"/>
      <c r="BZ135" s="17"/>
      <c r="CA135" s="14"/>
      <c r="CB135" s="13"/>
      <c r="CC135" s="13"/>
      <c r="CD135" s="15"/>
      <c r="CE135" s="44">
        <f t="shared" si="39"/>
        <v>0</v>
      </c>
      <c r="CF135" s="49">
        <f t="shared" si="40"/>
        <v>0</v>
      </c>
      <c r="CG135" s="45">
        <f t="shared" si="41"/>
        <v>0</v>
      </c>
      <c r="CI135" s="29" t="s">
        <v>170</v>
      </c>
      <c r="CJ135" s="41">
        <f t="shared" si="42"/>
        <v>0</v>
      </c>
      <c r="CK135" s="42">
        <f t="shared" si="42"/>
        <v>0</v>
      </c>
    </row>
    <row r="136" spans="2:89" ht="20.100000000000001" customHeight="1" x14ac:dyDescent="0.3">
      <c r="B136" s="108" t="s">
        <v>212</v>
      </c>
      <c r="C136" s="107"/>
      <c r="D136" s="107"/>
      <c r="E136" s="107"/>
      <c r="F136" s="107"/>
      <c r="G136" s="107"/>
      <c r="H136" s="107" t="s">
        <v>221</v>
      </c>
      <c r="I136" s="107"/>
      <c r="J136" s="107"/>
      <c r="K136" s="107" t="s">
        <v>213</v>
      </c>
      <c r="L136" s="107"/>
      <c r="M136" s="107"/>
      <c r="N136" s="107"/>
      <c r="O136" s="107" t="s">
        <v>222</v>
      </c>
      <c r="P136" s="107"/>
      <c r="Q136" s="107"/>
      <c r="R136" s="107" t="s">
        <v>223</v>
      </c>
      <c r="S136" s="107"/>
      <c r="T136" s="107"/>
      <c r="U136" s="107" t="s">
        <v>23</v>
      </c>
      <c r="V136" s="107"/>
      <c r="W136" s="107" t="s">
        <v>224</v>
      </c>
      <c r="X136" s="107"/>
      <c r="Y136" s="107"/>
      <c r="Z136" s="107" t="s">
        <v>225</v>
      </c>
      <c r="AA136" s="12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X136" s="28" t="s">
        <v>171</v>
      </c>
      <c r="AY136" s="36">
        <f t="shared" si="53"/>
        <v>0</v>
      </c>
      <c r="AZ136" s="37">
        <f t="shared" si="53"/>
        <v>0</v>
      </c>
      <c r="BA136" s="37">
        <f t="shared" si="53"/>
        <v>0</v>
      </c>
      <c r="BB136" s="37">
        <f t="shared" si="52"/>
        <v>0</v>
      </c>
      <c r="BC136" s="37">
        <f t="shared" si="52"/>
        <v>0</v>
      </c>
      <c r="BD136" s="37">
        <f t="shared" si="52"/>
        <v>0</v>
      </c>
      <c r="BE136" s="37">
        <f t="shared" si="52"/>
        <v>0</v>
      </c>
      <c r="BF136" s="38">
        <f t="shared" si="52"/>
        <v>0</v>
      </c>
      <c r="BG136" s="39">
        <f t="shared" si="52"/>
        <v>0</v>
      </c>
      <c r="BH136" s="40">
        <f t="shared" si="52"/>
        <v>0</v>
      </c>
      <c r="BI136" s="36">
        <f t="shared" si="52"/>
        <v>0</v>
      </c>
      <c r="BJ136" s="37">
        <f t="shared" si="52"/>
        <v>0</v>
      </c>
      <c r="BK136" s="37">
        <f t="shared" si="52"/>
        <v>0</v>
      </c>
      <c r="BL136" s="38">
        <f t="shared" si="52"/>
        <v>0</v>
      </c>
      <c r="BM136" s="44">
        <f t="shared" si="36"/>
        <v>0</v>
      </c>
      <c r="BN136" s="49">
        <f t="shared" si="37"/>
        <v>0</v>
      </c>
      <c r="BO136" s="45">
        <f t="shared" si="38"/>
        <v>0</v>
      </c>
      <c r="BQ136" s="28" t="s">
        <v>171</v>
      </c>
      <c r="BR136" s="14"/>
      <c r="BS136" s="13"/>
      <c r="BT136" s="13"/>
      <c r="BU136" s="13"/>
      <c r="BV136" s="13"/>
      <c r="BW136" s="13"/>
      <c r="BX136" s="15"/>
      <c r="BY136" s="16"/>
      <c r="BZ136" s="17"/>
      <c r="CA136" s="14"/>
      <c r="CB136" s="13"/>
      <c r="CC136" s="13"/>
      <c r="CD136" s="15"/>
      <c r="CE136" s="44">
        <f t="shared" si="39"/>
        <v>0</v>
      </c>
      <c r="CF136" s="49">
        <f t="shared" si="40"/>
        <v>0</v>
      </c>
      <c r="CG136" s="45">
        <f t="shared" si="41"/>
        <v>0</v>
      </c>
      <c r="CI136" s="28" t="s">
        <v>171</v>
      </c>
      <c r="CJ136" s="41">
        <f t="shared" si="42"/>
        <v>0</v>
      </c>
      <c r="CK136" s="42">
        <f t="shared" si="42"/>
        <v>0</v>
      </c>
    </row>
    <row r="137" spans="2:89" ht="20.100000000000001" customHeight="1" x14ac:dyDescent="0.3">
      <c r="B137" s="102">
        <f t="shared" ref="B137:B146" si="54">AE171</f>
        <v>0</v>
      </c>
      <c r="C137" s="103"/>
      <c r="D137" s="103"/>
      <c r="E137" s="103"/>
      <c r="F137" s="103"/>
      <c r="G137" s="103"/>
      <c r="H137" s="103">
        <f t="shared" ref="H137:H146" si="55">AF171</f>
        <v>0</v>
      </c>
      <c r="I137" s="103"/>
      <c r="J137" s="103"/>
      <c r="K137" s="103">
        <f t="shared" ref="K137:K146" si="56">AG171</f>
        <v>0</v>
      </c>
      <c r="L137" s="103"/>
      <c r="M137" s="103"/>
      <c r="N137" s="103"/>
      <c r="O137" s="103">
        <f t="shared" ref="O137:O146" si="57">AH171</f>
        <v>0</v>
      </c>
      <c r="P137" s="103"/>
      <c r="Q137" s="103"/>
      <c r="R137" s="103">
        <f t="shared" ref="R137:R146" si="58">AI171</f>
        <v>0</v>
      </c>
      <c r="S137" s="103"/>
      <c r="T137" s="103"/>
      <c r="U137" s="103">
        <f t="shared" ref="U137:U146" si="59">AJ171</f>
        <v>0</v>
      </c>
      <c r="V137" s="103"/>
      <c r="W137" s="103">
        <f t="shared" ref="W137:W146" si="60">AK171</f>
        <v>0</v>
      </c>
      <c r="X137" s="103"/>
      <c r="Y137" s="103"/>
      <c r="Z137" s="103">
        <f t="shared" ref="Z137:Z146" si="61">AL171</f>
        <v>0</v>
      </c>
      <c r="AA137" s="291"/>
      <c r="AE137" s="86"/>
      <c r="AF137" s="85"/>
      <c r="AG137" s="85"/>
      <c r="AH137" s="85"/>
      <c r="AI137" s="85"/>
      <c r="AJ137" s="85"/>
      <c r="AK137" s="85"/>
      <c r="AL137" s="85"/>
      <c r="AM137" s="85"/>
      <c r="AN137" s="85"/>
      <c r="AO137" s="86"/>
      <c r="AP137" s="85"/>
      <c r="AQ137" s="85"/>
      <c r="AR137" s="85"/>
      <c r="AS137" s="85"/>
      <c r="AX137" s="29" t="s">
        <v>172</v>
      </c>
      <c r="AY137" s="36">
        <f t="shared" si="53"/>
        <v>0</v>
      </c>
      <c r="AZ137" s="37">
        <f t="shared" si="53"/>
        <v>0</v>
      </c>
      <c r="BA137" s="37">
        <f t="shared" si="53"/>
        <v>0</v>
      </c>
      <c r="BB137" s="37">
        <f t="shared" si="52"/>
        <v>0</v>
      </c>
      <c r="BC137" s="37">
        <f t="shared" si="52"/>
        <v>0</v>
      </c>
      <c r="BD137" s="37">
        <f t="shared" si="52"/>
        <v>0</v>
      </c>
      <c r="BE137" s="37">
        <f t="shared" si="52"/>
        <v>0</v>
      </c>
      <c r="BF137" s="38">
        <f t="shared" si="52"/>
        <v>0</v>
      </c>
      <c r="BG137" s="39">
        <f t="shared" si="52"/>
        <v>0</v>
      </c>
      <c r="BH137" s="40">
        <f t="shared" si="52"/>
        <v>0</v>
      </c>
      <c r="BI137" s="36">
        <f t="shared" si="52"/>
        <v>0</v>
      </c>
      <c r="BJ137" s="37">
        <f t="shared" si="52"/>
        <v>0</v>
      </c>
      <c r="BK137" s="37">
        <f t="shared" si="52"/>
        <v>0</v>
      </c>
      <c r="BL137" s="38">
        <f t="shared" si="52"/>
        <v>0</v>
      </c>
      <c r="BM137" s="44">
        <f t="shared" si="36"/>
        <v>0</v>
      </c>
      <c r="BN137" s="49">
        <f t="shared" si="37"/>
        <v>0</v>
      </c>
      <c r="BO137" s="45">
        <f t="shared" si="38"/>
        <v>0</v>
      </c>
      <c r="BQ137" s="29" t="s">
        <v>172</v>
      </c>
      <c r="BR137" s="14"/>
      <c r="BS137" s="13"/>
      <c r="BT137" s="13"/>
      <c r="BU137" s="13"/>
      <c r="BV137" s="13"/>
      <c r="BW137" s="13"/>
      <c r="BX137" s="15"/>
      <c r="BY137" s="16"/>
      <c r="BZ137" s="17"/>
      <c r="CA137" s="14"/>
      <c r="CB137" s="13"/>
      <c r="CC137" s="13"/>
      <c r="CD137" s="15"/>
      <c r="CE137" s="44">
        <f t="shared" si="39"/>
        <v>0</v>
      </c>
      <c r="CF137" s="49">
        <f t="shared" si="40"/>
        <v>0</v>
      </c>
      <c r="CG137" s="45">
        <f t="shared" si="41"/>
        <v>0</v>
      </c>
      <c r="CI137" s="29" t="s">
        <v>172</v>
      </c>
      <c r="CJ137" s="41">
        <f t="shared" si="42"/>
        <v>0</v>
      </c>
      <c r="CK137" s="42">
        <f t="shared" si="42"/>
        <v>0</v>
      </c>
    </row>
    <row r="138" spans="2:89" ht="20.100000000000001" customHeight="1" x14ac:dyDescent="0.3">
      <c r="B138" s="102">
        <f t="shared" si="54"/>
        <v>0</v>
      </c>
      <c r="C138" s="103"/>
      <c r="D138" s="103"/>
      <c r="E138" s="103"/>
      <c r="F138" s="103"/>
      <c r="G138" s="103"/>
      <c r="H138" s="103">
        <f t="shared" si="55"/>
        <v>0</v>
      </c>
      <c r="I138" s="103"/>
      <c r="J138" s="103"/>
      <c r="K138" s="103">
        <f t="shared" si="56"/>
        <v>0</v>
      </c>
      <c r="L138" s="103"/>
      <c r="M138" s="103"/>
      <c r="N138" s="103"/>
      <c r="O138" s="103">
        <f t="shared" si="57"/>
        <v>0</v>
      </c>
      <c r="P138" s="103"/>
      <c r="Q138" s="103"/>
      <c r="R138" s="103">
        <f t="shared" si="58"/>
        <v>0</v>
      </c>
      <c r="S138" s="103"/>
      <c r="T138" s="103"/>
      <c r="U138" s="103">
        <f t="shared" si="59"/>
        <v>0</v>
      </c>
      <c r="V138" s="103"/>
      <c r="W138" s="103">
        <f t="shared" si="60"/>
        <v>0</v>
      </c>
      <c r="X138" s="103"/>
      <c r="Y138" s="103"/>
      <c r="Z138" s="103">
        <f t="shared" si="61"/>
        <v>0</v>
      </c>
      <c r="AA138" s="291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X138" s="29" t="s">
        <v>173</v>
      </c>
      <c r="AY138" s="36">
        <f t="shared" si="53"/>
        <v>0</v>
      </c>
      <c r="AZ138" s="37">
        <f t="shared" si="53"/>
        <v>0</v>
      </c>
      <c r="BA138" s="37">
        <f t="shared" si="53"/>
        <v>0</v>
      </c>
      <c r="BB138" s="37">
        <f t="shared" si="52"/>
        <v>0</v>
      </c>
      <c r="BC138" s="37">
        <f t="shared" si="52"/>
        <v>0</v>
      </c>
      <c r="BD138" s="37">
        <f t="shared" si="52"/>
        <v>0</v>
      </c>
      <c r="BE138" s="37">
        <f t="shared" si="52"/>
        <v>0</v>
      </c>
      <c r="BF138" s="38">
        <f t="shared" si="52"/>
        <v>0</v>
      </c>
      <c r="BG138" s="39">
        <f t="shared" si="52"/>
        <v>0</v>
      </c>
      <c r="BH138" s="40">
        <f t="shared" si="52"/>
        <v>0</v>
      </c>
      <c r="BI138" s="36">
        <f t="shared" si="52"/>
        <v>0</v>
      </c>
      <c r="BJ138" s="37">
        <f t="shared" si="52"/>
        <v>0</v>
      </c>
      <c r="BK138" s="37">
        <f t="shared" si="52"/>
        <v>0</v>
      </c>
      <c r="BL138" s="38">
        <f t="shared" si="52"/>
        <v>0</v>
      </c>
      <c r="BM138" s="44">
        <f t="shared" si="36"/>
        <v>0</v>
      </c>
      <c r="BN138" s="49">
        <f t="shared" si="37"/>
        <v>0</v>
      </c>
      <c r="BO138" s="45">
        <f t="shared" si="38"/>
        <v>0</v>
      </c>
      <c r="BQ138" s="29" t="s">
        <v>173</v>
      </c>
      <c r="BR138" s="14"/>
      <c r="BS138" s="13"/>
      <c r="BT138" s="13"/>
      <c r="BU138" s="13"/>
      <c r="BV138" s="13"/>
      <c r="BW138" s="13"/>
      <c r="BX138" s="15"/>
      <c r="BY138" s="16"/>
      <c r="BZ138" s="17"/>
      <c r="CA138" s="14"/>
      <c r="CB138" s="13"/>
      <c r="CC138" s="13"/>
      <c r="CD138" s="15"/>
      <c r="CE138" s="44">
        <f t="shared" si="39"/>
        <v>0</v>
      </c>
      <c r="CF138" s="49">
        <f t="shared" si="40"/>
        <v>0</v>
      </c>
      <c r="CG138" s="45">
        <f t="shared" si="41"/>
        <v>0</v>
      </c>
      <c r="CI138" s="29" t="s">
        <v>173</v>
      </c>
      <c r="CJ138" s="41">
        <f t="shared" si="42"/>
        <v>0</v>
      </c>
      <c r="CK138" s="42">
        <f t="shared" si="42"/>
        <v>0</v>
      </c>
    </row>
    <row r="139" spans="2:89" ht="20.100000000000001" customHeight="1" x14ac:dyDescent="0.3">
      <c r="B139" s="102">
        <f t="shared" si="54"/>
        <v>0</v>
      </c>
      <c r="C139" s="103"/>
      <c r="D139" s="103"/>
      <c r="E139" s="103"/>
      <c r="F139" s="103"/>
      <c r="G139" s="103"/>
      <c r="H139" s="103">
        <f t="shared" si="55"/>
        <v>0</v>
      </c>
      <c r="I139" s="103"/>
      <c r="J139" s="103"/>
      <c r="K139" s="103">
        <f t="shared" si="56"/>
        <v>0</v>
      </c>
      <c r="L139" s="103"/>
      <c r="M139" s="103"/>
      <c r="N139" s="103"/>
      <c r="O139" s="103">
        <f t="shared" si="57"/>
        <v>0</v>
      </c>
      <c r="P139" s="103"/>
      <c r="Q139" s="103"/>
      <c r="R139" s="103">
        <f t="shared" si="58"/>
        <v>0</v>
      </c>
      <c r="S139" s="103"/>
      <c r="T139" s="103"/>
      <c r="U139" s="103">
        <f t="shared" si="59"/>
        <v>0</v>
      </c>
      <c r="V139" s="103"/>
      <c r="W139" s="103">
        <f t="shared" si="60"/>
        <v>0</v>
      </c>
      <c r="X139" s="103"/>
      <c r="Y139" s="103"/>
      <c r="Z139" s="103">
        <f t="shared" si="61"/>
        <v>0</v>
      </c>
      <c r="AA139" s="291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X139" s="29" t="s">
        <v>174</v>
      </c>
      <c r="AY139" s="36">
        <f t="shared" si="53"/>
        <v>0</v>
      </c>
      <c r="AZ139" s="37">
        <f t="shared" si="53"/>
        <v>0</v>
      </c>
      <c r="BA139" s="37">
        <f t="shared" si="53"/>
        <v>0</v>
      </c>
      <c r="BB139" s="37">
        <f t="shared" si="52"/>
        <v>0</v>
      </c>
      <c r="BC139" s="37">
        <f t="shared" si="52"/>
        <v>0</v>
      </c>
      <c r="BD139" s="37">
        <f t="shared" si="52"/>
        <v>0</v>
      </c>
      <c r="BE139" s="37">
        <f t="shared" si="52"/>
        <v>0</v>
      </c>
      <c r="BF139" s="38">
        <f t="shared" si="52"/>
        <v>0</v>
      </c>
      <c r="BG139" s="39">
        <f t="shared" si="52"/>
        <v>0</v>
      </c>
      <c r="BH139" s="40">
        <f t="shared" si="52"/>
        <v>0</v>
      </c>
      <c r="BI139" s="36">
        <f t="shared" si="52"/>
        <v>0</v>
      </c>
      <c r="BJ139" s="37">
        <f t="shared" si="52"/>
        <v>0</v>
      </c>
      <c r="BK139" s="37">
        <f t="shared" si="52"/>
        <v>0</v>
      </c>
      <c r="BL139" s="38">
        <f t="shared" si="52"/>
        <v>0</v>
      </c>
      <c r="BM139" s="44">
        <f t="shared" si="36"/>
        <v>0</v>
      </c>
      <c r="BN139" s="49">
        <f t="shared" si="37"/>
        <v>0</v>
      </c>
      <c r="BO139" s="45">
        <f t="shared" si="38"/>
        <v>0</v>
      </c>
      <c r="BQ139" s="29" t="s">
        <v>174</v>
      </c>
      <c r="BR139" s="14"/>
      <c r="BS139" s="13"/>
      <c r="BT139" s="13"/>
      <c r="BU139" s="13"/>
      <c r="BV139" s="13"/>
      <c r="BW139" s="13"/>
      <c r="BX139" s="15"/>
      <c r="BY139" s="16"/>
      <c r="BZ139" s="17"/>
      <c r="CA139" s="14"/>
      <c r="CB139" s="13"/>
      <c r="CC139" s="13"/>
      <c r="CD139" s="15"/>
      <c r="CE139" s="44">
        <f t="shared" si="39"/>
        <v>0</v>
      </c>
      <c r="CF139" s="49">
        <f t="shared" si="40"/>
        <v>0</v>
      </c>
      <c r="CG139" s="45">
        <f t="shared" si="41"/>
        <v>0</v>
      </c>
      <c r="CI139" s="29" t="s">
        <v>174</v>
      </c>
      <c r="CJ139" s="41">
        <f t="shared" si="42"/>
        <v>0</v>
      </c>
      <c r="CK139" s="42">
        <f t="shared" si="42"/>
        <v>0</v>
      </c>
    </row>
    <row r="140" spans="2:89" ht="20.100000000000001" customHeight="1" x14ac:dyDescent="0.3">
      <c r="B140" s="102">
        <f t="shared" si="54"/>
        <v>0</v>
      </c>
      <c r="C140" s="103"/>
      <c r="D140" s="103"/>
      <c r="E140" s="103"/>
      <c r="F140" s="103"/>
      <c r="G140" s="103"/>
      <c r="H140" s="103">
        <f t="shared" si="55"/>
        <v>0</v>
      </c>
      <c r="I140" s="103"/>
      <c r="J140" s="103"/>
      <c r="K140" s="103">
        <f t="shared" si="56"/>
        <v>0</v>
      </c>
      <c r="L140" s="103"/>
      <c r="M140" s="103"/>
      <c r="N140" s="103"/>
      <c r="O140" s="103">
        <f t="shared" si="57"/>
        <v>0</v>
      </c>
      <c r="P140" s="103"/>
      <c r="Q140" s="103"/>
      <c r="R140" s="103">
        <f t="shared" si="58"/>
        <v>0</v>
      </c>
      <c r="S140" s="103"/>
      <c r="T140" s="103"/>
      <c r="U140" s="103">
        <f t="shared" si="59"/>
        <v>0</v>
      </c>
      <c r="V140" s="103"/>
      <c r="W140" s="103">
        <f t="shared" si="60"/>
        <v>0</v>
      </c>
      <c r="X140" s="103"/>
      <c r="Y140" s="103"/>
      <c r="Z140" s="103">
        <f t="shared" si="61"/>
        <v>0</v>
      </c>
      <c r="AA140" s="291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X140" s="29" t="s">
        <v>175</v>
      </c>
      <c r="AY140" s="36">
        <f t="shared" si="53"/>
        <v>0</v>
      </c>
      <c r="AZ140" s="37">
        <f t="shared" si="53"/>
        <v>0</v>
      </c>
      <c r="BA140" s="37">
        <f t="shared" si="53"/>
        <v>0</v>
      </c>
      <c r="BB140" s="37">
        <f t="shared" si="52"/>
        <v>0</v>
      </c>
      <c r="BC140" s="37">
        <f t="shared" si="52"/>
        <v>0</v>
      </c>
      <c r="BD140" s="37">
        <f t="shared" si="52"/>
        <v>0</v>
      </c>
      <c r="BE140" s="37">
        <f t="shared" si="52"/>
        <v>0</v>
      </c>
      <c r="BF140" s="38">
        <f t="shared" si="52"/>
        <v>0</v>
      </c>
      <c r="BG140" s="39">
        <f t="shared" si="52"/>
        <v>0</v>
      </c>
      <c r="BH140" s="40">
        <f t="shared" si="52"/>
        <v>0</v>
      </c>
      <c r="BI140" s="36">
        <f t="shared" si="52"/>
        <v>0</v>
      </c>
      <c r="BJ140" s="37">
        <f t="shared" si="52"/>
        <v>0</v>
      </c>
      <c r="BK140" s="37">
        <f t="shared" si="52"/>
        <v>0</v>
      </c>
      <c r="BL140" s="38">
        <f t="shared" si="52"/>
        <v>0</v>
      </c>
      <c r="BM140" s="44">
        <f t="shared" si="36"/>
        <v>0</v>
      </c>
      <c r="BN140" s="49">
        <f t="shared" si="37"/>
        <v>0</v>
      </c>
      <c r="BO140" s="45">
        <f t="shared" si="38"/>
        <v>0</v>
      </c>
      <c r="BQ140" s="29" t="s">
        <v>175</v>
      </c>
      <c r="BR140" s="14"/>
      <c r="BS140" s="13"/>
      <c r="BT140" s="13"/>
      <c r="BU140" s="13"/>
      <c r="BV140" s="13"/>
      <c r="BW140" s="13"/>
      <c r="BX140" s="15"/>
      <c r="BY140" s="16"/>
      <c r="BZ140" s="17"/>
      <c r="CA140" s="14"/>
      <c r="CB140" s="13"/>
      <c r="CC140" s="13"/>
      <c r="CD140" s="15"/>
      <c r="CE140" s="44">
        <f t="shared" si="39"/>
        <v>0</v>
      </c>
      <c r="CF140" s="49">
        <f t="shared" si="40"/>
        <v>0</v>
      </c>
      <c r="CG140" s="45">
        <f t="shared" si="41"/>
        <v>0</v>
      </c>
      <c r="CI140" s="29" t="s">
        <v>175</v>
      </c>
      <c r="CJ140" s="41">
        <f t="shared" si="42"/>
        <v>0</v>
      </c>
      <c r="CK140" s="42">
        <f t="shared" si="42"/>
        <v>0</v>
      </c>
    </row>
    <row r="141" spans="2:89" ht="20.100000000000001" customHeight="1" x14ac:dyDescent="0.3">
      <c r="B141" s="102">
        <f t="shared" si="54"/>
        <v>0</v>
      </c>
      <c r="C141" s="103"/>
      <c r="D141" s="103"/>
      <c r="E141" s="103"/>
      <c r="F141" s="103"/>
      <c r="G141" s="103"/>
      <c r="H141" s="103">
        <f t="shared" si="55"/>
        <v>0</v>
      </c>
      <c r="I141" s="103"/>
      <c r="J141" s="103"/>
      <c r="K141" s="103">
        <f t="shared" si="56"/>
        <v>0</v>
      </c>
      <c r="L141" s="103"/>
      <c r="M141" s="103"/>
      <c r="N141" s="103"/>
      <c r="O141" s="103">
        <f t="shared" si="57"/>
        <v>0</v>
      </c>
      <c r="P141" s="103"/>
      <c r="Q141" s="103"/>
      <c r="R141" s="103">
        <f t="shared" si="58"/>
        <v>0</v>
      </c>
      <c r="S141" s="103"/>
      <c r="T141" s="103"/>
      <c r="U141" s="103">
        <f t="shared" si="59"/>
        <v>0</v>
      </c>
      <c r="V141" s="103"/>
      <c r="W141" s="103">
        <f t="shared" si="60"/>
        <v>0</v>
      </c>
      <c r="X141" s="103"/>
      <c r="Y141" s="103"/>
      <c r="Z141" s="103">
        <f t="shared" si="61"/>
        <v>0</v>
      </c>
      <c r="AA141" s="291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  <c r="AS141" s="85"/>
      <c r="AX141" s="29" t="s">
        <v>176</v>
      </c>
      <c r="AY141" s="36">
        <f t="shared" si="53"/>
        <v>0</v>
      </c>
      <c r="AZ141" s="37">
        <f t="shared" si="53"/>
        <v>0</v>
      </c>
      <c r="BA141" s="37">
        <f t="shared" si="53"/>
        <v>0</v>
      </c>
      <c r="BB141" s="37">
        <f t="shared" si="52"/>
        <v>0</v>
      </c>
      <c r="BC141" s="37">
        <f t="shared" si="52"/>
        <v>0</v>
      </c>
      <c r="BD141" s="37">
        <f t="shared" si="52"/>
        <v>0</v>
      </c>
      <c r="BE141" s="37">
        <f t="shared" si="52"/>
        <v>0</v>
      </c>
      <c r="BF141" s="38">
        <f t="shared" si="52"/>
        <v>0</v>
      </c>
      <c r="BG141" s="39">
        <f t="shared" si="52"/>
        <v>0</v>
      </c>
      <c r="BH141" s="40">
        <f t="shared" si="52"/>
        <v>0</v>
      </c>
      <c r="BI141" s="36">
        <f t="shared" si="52"/>
        <v>0</v>
      </c>
      <c r="BJ141" s="37">
        <f t="shared" si="52"/>
        <v>0</v>
      </c>
      <c r="BK141" s="37">
        <f t="shared" si="52"/>
        <v>0</v>
      </c>
      <c r="BL141" s="38">
        <f t="shared" si="52"/>
        <v>0</v>
      </c>
      <c r="BM141" s="44">
        <f t="shared" si="36"/>
        <v>0</v>
      </c>
      <c r="BN141" s="49">
        <f t="shared" si="37"/>
        <v>0</v>
      </c>
      <c r="BO141" s="45">
        <f t="shared" si="38"/>
        <v>0</v>
      </c>
      <c r="BQ141" s="29" t="s">
        <v>176</v>
      </c>
      <c r="BR141" s="14"/>
      <c r="BS141" s="13"/>
      <c r="BT141" s="13"/>
      <c r="BU141" s="13"/>
      <c r="BV141" s="13"/>
      <c r="BW141" s="13"/>
      <c r="BX141" s="15"/>
      <c r="BY141" s="16"/>
      <c r="BZ141" s="17"/>
      <c r="CA141" s="14"/>
      <c r="CB141" s="13"/>
      <c r="CC141" s="13"/>
      <c r="CD141" s="15"/>
      <c r="CE141" s="44">
        <f t="shared" si="39"/>
        <v>0</v>
      </c>
      <c r="CF141" s="49">
        <f t="shared" si="40"/>
        <v>0</v>
      </c>
      <c r="CG141" s="45">
        <f t="shared" si="41"/>
        <v>0</v>
      </c>
      <c r="CI141" s="29" t="s">
        <v>176</v>
      </c>
      <c r="CJ141" s="41">
        <f t="shared" si="42"/>
        <v>0</v>
      </c>
      <c r="CK141" s="42">
        <f t="shared" si="42"/>
        <v>0</v>
      </c>
    </row>
    <row r="142" spans="2:89" ht="20.100000000000001" customHeight="1" x14ac:dyDescent="0.3">
      <c r="B142" s="102">
        <f t="shared" si="54"/>
        <v>0</v>
      </c>
      <c r="C142" s="103"/>
      <c r="D142" s="103"/>
      <c r="E142" s="103"/>
      <c r="F142" s="103"/>
      <c r="G142" s="103"/>
      <c r="H142" s="103">
        <f t="shared" si="55"/>
        <v>0</v>
      </c>
      <c r="I142" s="103"/>
      <c r="J142" s="103"/>
      <c r="K142" s="103">
        <f t="shared" si="56"/>
        <v>0</v>
      </c>
      <c r="L142" s="103"/>
      <c r="M142" s="103"/>
      <c r="N142" s="103"/>
      <c r="O142" s="103">
        <f t="shared" si="57"/>
        <v>0</v>
      </c>
      <c r="P142" s="103"/>
      <c r="Q142" s="103"/>
      <c r="R142" s="103">
        <f t="shared" si="58"/>
        <v>0</v>
      </c>
      <c r="S142" s="103"/>
      <c r="T142" s="103"/>
      <c r="U142" s="103">
        <f t="shared" si="59"/>
        <v>0</v>
      </c>
      <c r="V142" s="103"/>
      <c r="W142" s="103">
        <f t="shared" si="60"/>
        <v>0</v>
      </c>
      <c r="X142" s="103"/>
      <c r="Y142" s="103"/>
      <c r="Z142" s="103">
        <f t="shared" si="61"/>
        <v>0</v>
      </c>
      <c r="AA142" s="291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5"/>
      <c r="AX142" s="29" t="s">
        <v>177</v>
      </c>
      <c r="AY142" s="36">
        <f t="shared" si="53"/>
        <v>0</v>
      </c>
      <c r="AZ142" s="37">
        <f t="shared" si="53"/>
        <v>0</v>
      </c>
      <c r="BA142" s="37">
        <f t="shared" si="53"/>
        <v>0</v>
      </c>
      <c r="BB142" s="37">
        <f t="shared" si="52"/>
        <v>0</v>
      </c>
      <c r="BC142" s="37">
        <f t="shared" si="52"/>
        <v>0</v>
      </c>
      <c r="BD142" s="37">
        <f t="shared" si="52"/>
        <v>0</v>
      </c>
      <c r="BE142" s="37">
        <f t="shared" si="52"/>
        <v>0</v>
      </c>
      <c r="BF142" s="38">
        <f t="shared" si="52"/>
        <v>0</v>
      </c>
      <c r="BG142" s="39">
        <f t="shared" si="52"/>
        <v>0</v>
      </c>
      <c r="BH142" s="40">
        <f t="shared" si="52"/>
        <v>0</v>
      </c>
      <c r="BI142" s="36">
        <f t="shared" si="52"/>
        <v>0</v>
      </c>
      <c r="BJ142" s="37">
        <f t="shared" si="52"/>
        <v>0</v>
      </c>
      <c r="BK142" s="37">
        <f t="shared" si="52"/>
        <v>0</v>
      </c>
      <c r="BL142" s="38">
        <f t="shared" si="52"/>
        <v>0</v>
      </c>
      <c r="BM142" s="44">
        <f t="shared" si="36"/>
        <v>0</v>
      </c>
      <c r="BN142" s="49">
        <f t="shared" si="37"/>
        <v>0</v>
      </c>
      <c r="BO142" s="45">
        <f t="shared" si="38"/>
        <v>0</v>
      </c>
      <c r="BQ142" s="29" t="s">
        <v>177</v>
      </c>
      <c r="BR142" s="14"/>
      <c r="BS142" s="13"/>
      <c r="BT142" s="13"/>
      <c r="BU142" s="13"/>
      <c r="BV142" s="13"/>
      <c r="BW142" s="13"/>
      <c r="BX142" s="15"/>
      <c r="BY142" s="16"/>
      <c r="BZ142" s="17"/>
      <c r="CA142" s="14"/>
      <c r="CB142" s="13"/>
      <c r="CC142" s="13"/>
      <c r="CD142" s="15"/>
      <c r="CE142" s="44">
        <f t="shared" si="39"/>
        <v>0</v>
      </c>
      <c r="CF142" s="49">
        <f t="shared" si="40"/>
        <v>0</v>
      </c>
      <c r="CG142" s="45">
        <f t="shared" si="41"/>
        <v>0</v>
      </c>
      <c r="CI142" s="29" t="s">
        <v>177</v>
      </c>
      <c r="CJ142" s="41">
        <f t="shared" si="42"/>
        <v>0</v>
      </c>
      <c r="CK142" s="42">
        <f t="shared" si="42"/>
        <v>0</v>
      </c>
    </row>
    <row r="143" spans="2:89" ht="20.100000000000001" customHeight="1" x14ac:dyDescent="0.3">
      <c r="B143" s="102">
        <f t="shared" si="54"/>
        <v>0</v>
      </c>
      <c r="C143" s="103"/>
      <c r="D143" s="103"/>
      <c r="E143" s="103"/>
      <c r="F143" s="103"/>
      <c r="G143" s="103"/>
      <c r="H143" s="103">
        <f t="shared" si="55"/>
        <v>0</v>
      </c>
      <c r="I143" s="103"/>
      <c r="J143" s="103"/>
      <c r="K143" s="103">
        <f t="shared" si="56"/>
        <v>0</v>
      </c>
      <c r="L143" s="103"/>
      <c r="M143" s="103"/>
      <c r="N143" s="103"/>
      <c r="O143" s="103">
        <f t="shared" si="57"/>
        <v>0</v>
      </c>
      <c r="P143" s="103"/>
      <c r="Q143" s="103"/>
      <c r="R143" s="103">
        <f t="shared" si="58"/>
        <v>0</v>
      </c>
      <c r="S143" s="103"/>
      <c r="T143" s="103"/>
      <c r="U143" s="103">
        <f t="shared" si="59"/>
        <v>0</v>
      </c>
      <c r="V143" s="103"/>
      <c r="W143" s="103">
        <f t="shared" si="60"/>
        <v>0</v>
      </c>
      <c r="X143" s="103"/>
      <c r="Y143" s="103"/>
      <c r="Z143" s="103">
        <f t="shared" si="61"/>
        <v>0</v>
      </c>
      <c r="AA143" s="291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5"/>
      <c r="AX143" s="29" t="s">
        <v>178</v>
      </c>
      <c r="AY143" s="36">
        <f t="shared" si="53"/>
        <v>0</v>
      </c>
      <c r="AZ143" s="37">
        <f t="shared" si="53"/>
        <v>0</v>
      </c>
      <c r="BA143" s="37">
        <f t="shared" si="53"/>
        <v>0</v>
      </c>
      <c r="BB143" s="37">
        <f t="shared" si="52"/>
        <v>0</v>
      </c>
      <c r="BC143" s="37">
        <f t="shared" si="52"/>
        <v>0</v>
      </c>
      <c r="BD143" s="37">
        <f t="shared" si="52"/>
        <v>0</v>
      </c>
      <c r="BE143" s="37">
        <f t="shared" si="52"/>
        <v>0</v>
      </c>
      <c r="BF143" s="38">
        <f t="shared" si="52"/>
        <v>0</v>
      </c>
      <c r="BG143" s="39">
        <f t="shared" si="52"/>
        <v>0</v>
      </c>
      <c r="BH143" s="40">
        <f t="shared" si="52"/>
        <v>0</v>
      </c>
      <c r="BI143" s="36">
        <f t="shared" si="52"/>
        <v>0</v>
      </c>
      <c r="BJ143" s="37">
        <f t="shared" si="52"/>
        <v>0</v>
      </c>
      <c r="BK143" s="37">
        <f t="shared" si="52"/>
        <v>0</v>
      </c>
      <c r="BL143" s="38">
        <f t="shared" si="52"/>
        <v>0</v>
      </c>
      <c r="BM143" s="44">
        <f t="shared" si="36"/>
        <v>0</v>
      </c>
      <c r="BN143" s="49">
        <f t="shared" si="37"/>
        <v>0</v>
      </c>
      <c r="BO143" s="45">
        <f t="shared" si="38"/>
        <v>0</v>
      </c>
      <c r="BQ143" s="29" t="s">
        <v>178</v>
      </c>
      <c r="BR143" s="14"/>
      <c r="BS143" s="13"/>
      <c r="BT143" s="13"/>
      <c r="BU143" s="13"/>
      <c r="BV143" s="13"/>
      <c r="BW143" s="13"/>
      <c r="BX143" s="15"/>
      <c r="BY143" s="16"/>
      <c r="BZ143" s="17"/>
      <c r="CA143" s="14"/>
      <c r="CB143" s="13"/>
      <c r="CC143" s="13"/>
      <c r="CD143" s="15"/>
      <c r="CE143" s="44">
        <f t="shared" si="39"/>
        <v>0</v>
      </c>
      <c r="CF143" s="49">
        <f t="shared" si="40"/>
        <v>0</v>
      </c>
      <c r="CG143" s="45">
        <f t="shared" si="41"/>
        <v>0</v>
      </c>
      <c r="CI143" s="29" t="s">
        <v>178</v>
      </c>
      <c r="CJ143" s="41">
        <f t="shared" si="42"/>
        <v>0</v>
      </c>
      <c r="CK143" s="42">
        <f t="shared" si="42"/>
        <v>0</v>
      </c>
    </row>
    <row r="144" spans="2:89" ht="20.100000000000001" customHeight="1" x14ac:dyDescent="0.3">
      <c r="B144" s="102">
        <f t="shared" si="54"/>
        <v>0</v>
      </c>
      <c r="C144" s="103"/>
      <c r="D144" s="103"/>
      <c r="E144" s="103"/>
      <c r="F144" s="103"/>
      <c r="G144" s="103"/>
      <c r="H144" s="103">
        <f t="shared" si="55"/>
        <v>0</v>
      </c>
      <c r="I144" s="103"/>
      <c r="J144" s="103"/>
      <c r="K144" s="103">
        <f t="shared" si="56"/>
        <v>0</v>
      </c>
      <c r="L144" s="103"/>
      <c r="M144" s="103"/>
      <c r="N144" s="103"/>
      <c r="O144" s="103">
        <f t="shared" si="57"/>
        <v>0</v>
      </c>
      <c r="P144" s="103"/>
      <c r="Q144" s="103"/>
      <c r="R144" s="103">
        <f t="shared" si="58"/>
        <v>0</v>
      </c>
      <c r="S144" s="103"/>
      <c r="T144" s="103"/>
      <c r="U144" s="103">
        <f t="shared" si="59"/>
        <v>0</v>
      </c>
      <c r="V144" s="103"/>
      <c r="W144" s="103">
        <f t="shared" si="60"/>
        <v>0</v>
      </c>
      <c r="X144" s="103"/>
      <c r="Y144" s="103"/>
      <c r="Z144" s="103">
        <f t="shared" si="61"/>
        <v>0</v>
      </c>
      <c r="AA144" s="291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X144" s="29" t="s">
        <v>179</v>
      </c>
      <c r="AY144" s="36">
        <f t="shared" si="53"/>
        <v>0</v>
      </c>
      <c r="AZ144" s="37">
        <f t="shared" si="53"/>
        <v>0</v>
      </c>
      <c r="BA144" s="37">
        <f t="shared" si="53"/>
        <v>0</v>
      </c>
      <c r="BB144" s="37">
        <f t="shared" si="52"/>
        <v>0</v>
      </c>
      <c r="BC144" s="37">
        <f t="shared" si="52"/>
        <v>0</v>
      </c>
      <c r="BD144" s="37">
        <f t="shared" si="52"/>
        <v>0</v>
      </c>
      <c r="BE144" s="37">
        <f t="shared" si="52"/>
        <v>0</v>
      </c>
      <c r="BF144" s="38">
        <f t="shared" si="52"/>
        <v>0</v>
      </c>
      <c r="BG144" s="39">
        <f t="shared" si="52"/>
        <v>0</v>
      </c>
      <c r="BH144" s="40">
        <f t="shared" si="52"/>
        <v>0</v>
      </c>
      <c r="BI144" s="36">
        <f t="shared" si="52"/>
        <v>0</v>
      </c>
      <c r="BJ144" s="37">
        <f t="shared" si="52"/>
        <v>0</v>
      </c>
      <c r="BK144" s="37">
        <f t="shared" si="52"/>
        <v>0</v>
      </c>
      <c r="BL144" s="38">
        <f t="shared" si="52"/>
        <v>0</v>
      </c>
      <c r="BM144" s="44">
        <f t="shared" si="36"/>
        <v>0</v>
      </c>
      <c r="BN144" s="49">
        <f t="shared" si="37"/>
        <v>0</v>
      </c>
      <c r="BO144" s="45">
        <f t="shared" si="38"/>
        <v>0</v>
      </c>
      <c r="BQ144" s="29" t="s">
        <v>179</v>
      </c>
      <c r="BR144" s="14"/>
      <c r="BS144" s="13"/>
      <c r="BT144" s="13"/>
      <c r="BU144" s="13"/>
      <c r="BV144" s="13"/>
      <c r="BW144" s="13"/>
      <c r="BX144" s="15"/>
      <c r="BY144" s="16"/>
      <c r="BZ144" s="17"/>
      <c r="CA144" s="14"/>
      <c r="CB144" s="13"/>
      <c r="CC144" s="13"/>
      <c r="CD144" s="15"/>
      <c r="CE144" s="44">
        <f t="shared" si="39"/>
        <v>0</v>
      </c>
      <c r="CF144" s="49">
        <f t="shared" si="40"/>
        <v>0</v>
      </c>
      <c r="CG144" s="45">
        <f t="shared" si="41"/>
        <v>0</v>
      </c>
      <c r="CI144" s="29" t="s">
        <v>179</v>
      </c>
      <c r="CJ144" s="41">
        <f t="shared" si="42"/>
        <v>0</v>
      </c>
      <c r="CK144" s="42">
        <f t="shared" si="42"/>
        <v>0</v>
      </c>
    </row>
    <row r="145" spans="2:89" ht="20.100000000000001" customHeight="1" x14ac:dyDescent="0.3">
      <c r="B145" s="102">
        <f t="shared" si="54"/>
        <v>0</v>
      </c>
      <c r="C145" s="103"/>
      <c r="D145" s="103"/>
      <c r="E145" s="103"/>
      <c r="F145" s="103"/>
      <c r="G145" s="103"/>
      <c r="H145" s="103">
        <f t="shared" si="55"/>
        <v>0</v>
      </c>
      <c r="I145" s="103"/>
      <c r="J145" s="103"/>
      <c r="K145" s="103">
        <f t="shared" si="56"/>
        <v>0</v>
      </c>
      <c r="L145" s="103"/>
      <c r="M145" s="103"/>
      <c r="N145" s="103"/>
      <c r="O145" s="103">
        <f t="shared" si="57"/>
        <v>0</v>
      </c>
      <c r="P145" s="103"/>
      <c r="Q145" s="103"/>
      <c r="R145" s="103">
        <f t="shared" si="58"/>
        <v>0</v>
      </c>
      <c r="S145" s="103"/>
      <c r="T145" s="103"/>
      <c r="U145" s="103">
        <f t="shared" si="59"/>
        <v>0</v>
      </c>
      <c r="V145" s="103"/>
      <c r="W145" s="103">
        <f t="shared" si="60"/>
        <v>0</v>
      </c>
      <c r="X145" s="103"/>
      <c r="Y145" s="103"/>
      <c r="Z145" s="103">
        <f t="shared" si="61"/>
        <v>0</v>
      </c>
      <c r="AA145" s="291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  <c r="AS145" s="85"/>
      <c r="AX145" s="29" t="s">
        <v>180</v>
      </c>
      <c r="AY145" s="36">
        <f t="shared" si="53"/>
        <v>0</v>
      </c>
      <c r="AZ145" s="37">
        <f t="shared" si="53"/>
        <v>0</v>
      </c>
      <c r="BA145" s="37">
        <f t="shared" si="53"/>
        <v>0</v>
      </c>
      <c r="BB145" s="37">
        <f t="shared" si="52"/>
        <v>0</v>
      </c>
      <c r="BC145" s="37">
        <f t="shared" si="52"/>
        <v>0</v>
      </c>
      <c r="BD145" s="37">
        <f t="shared" si="52"/>
        <v>0</v>
      </c>
      <c r="BE145" s="37">
        <f t="shared" si="52"/>
        <v>0</v>
      </c>
      <c r="BF145" s="38">
        <f t="shared" si="52"/>
        <v>0</v>
      </c>
      <c r="BG145" s="39">
        <f t="shared" si="52"/>
        <v>0</v>
      </c>
      <c r="BH145" s="40">
        <f t="shared" si="52"/>
        <v>0</v>
      </c>
      <c r="BI145" s="36">
        <f t="shared" si="52"/>
        <v>0</v>
      </c>
      <c r="BJ145" s="37">
        <f t="shared" si="52"/>
        <v>0</v>
      </c>
      <c r="BK145" s="37">
        <f t="shared" si="52"/>
        <v>0</v>
      </c>
      <c r="BL145" s="38">
        <f t="shared" si="52"/>
        <v>0</v>
      </c>
      <c r="BM145" s="44">
        <f t="shared" si="36"/>
        <v>0</v>
      </c>
      <c r="BN145" s="49">
        <f t="shared" si="37"/>
        <v>0</v>
      </c>
      <c r="BO145" s="45">
        <f t="shared" si="38"/>
        <v>0</v>
      </c>
      <c r="BQ145" s="29" t="s">
        <v>180</v>
      </c>
      <c r="BR145" s="14"/>
      <c r="BS145" s="13"/>
      <c r="BT145" s="13"/>
      <c r="BU145" s="13"/>
      <c r="BV145" s="13"/>
      <c r="BW145" s="13"/>
      <c r="BX145" s="15"/>
      <c r="BY145" s="16"/>
      <c r="BZ145" s="17"/>
      <c r="CA145" s="14"/>
      <c r="CB145" s="13"/>
      <c r="CC145" s="13"/>
      <c r="CD145" s="15"/>
      <c r="CE145" s="44">
        <f t="shared" si="39"/>
        <v>0</v>
      </c>
      <c r="CF145" s="49">
        <f t="shared" si="40"/>
        <v>0</v>
      </c>
      <c r="CG145" s="45">
        <f t="shared" si="41"/>
        <v>0</v>
      </c>
      <c r="CI145" s="29" t="s">
        <v>180</v>
      </c>
      <c r="CJ145" s="41">
        <f t="shared" si="42"/>
        <v>0</v>
      </c>
      <c r="CK145" s="42">
        <f t="shared" si="42"/>
        <v>0</v>
      </c>
    </row>
    <row r="146" spans="2:89" ht="20.100000000000001" customHeight="1" x14ac:dyDescent="0.3">
      <c r="B146" s="294">
        <f t="shared" si="54"/>
        <v>0</v>
      </c>
      <c r="C146" s="292"/>
      <c r="D146" s="292"/>
      <c r="E146" s="292"/>
      <c r="F146" s="292"/>
      <c r="G146" s="292"/>
      <c r="H146" s="292">
        <f t="shared" si="55"/>
        <v>0</v>
      </c>
      <c r="I146" s="292"/>
      <c r="J146" s="292"/>
      <c r="K146" s="292">
        <f t="shared" si="56"/>
        <v>0</v>
      </c>
      <c r="L146" s="292"/>
      <c r="M146" s="292"/>
      <c r="N146" s="292"/>
      <c r="O146" s="292">
        <f t="shared" si="57"/>
        <v>0</v>
      </c>
      <c r="P146" s="292"/>
      <c r="Q146" s="292"/>
      <c r="R146" s="292">
        <f t="shared" si="58"/>
        <v>0</v>
      </c>
      <c r="S146" s="292"/>
      <c r="T146" s="292"/>
      <c r="U146" s="292">
        <f t="shared" si="59"/>
        <v>0</v>
      </c>
      <c r="V146" s="292"/>
      <c r="W146" s="292">
        <f t="shared" si="60"/>
        <v>0</v>
      </c>
      <c r="X146" s="292"/>
      <c r="Y146" s="292"/>
      <c r="Z146" s="292">
        <f t="shared" si="61"/>
        <v>0</v>
      </c>
      <c r="AA146" s="293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  <c r="AS146" s="85"/>
      <c r="AX146" s="29" t="s">
        <v>181</v>
      </c>
      <c r="AY146" s="36">
        <f t="shared" si="53"/>
        <v>0</v>
      </c>
      <c r="AZ146" s="37">
        <f t="shared" si="53"/>
        <v>0</v>
      </c>
      <c r="BA146" s="37">
        <f t="shared" si="53"/>
        <v>0</v>
      </c>
      <c r="BB146" s="37">
        <f t="shared" si="52"/>
        <v>0</v>
      </c>
      <c r="BC146" s="37">
        <f t="shared" si="52"/>
        <v>0</v>
      </c>
      <c r="BD146" s="37">
        <f t="shared" si="52"/>
        <v>0</v>
      </c>
      <c r="BE146" s="37">
        <f t="shared" si="52"/>
        <v>0</v>
      </c>
      <c r="BF146" s="38">
        <f t="shared" si="52"/>
        <v>0</v>
      </c>
      <c r="BG146" s="39">
        <f t="shared" si="52"/>
        <v>0</v>
      </c>
      <c r="BH146" s="40">
        <f t="shared" si="52"/>
        <v>0</v>
      </c>
      <c r="BI146" s="36">
        <f t="shared" si="52"/>
        <v>0</v>
      </c>
      <c r="BJ146" s="37">
        <f t="shared" si="52"/>
        <v>0</v>
      </c>
      <c r="BK146" s="37">
        <f t="shared" si="52"/>
        <v>0</v>
      </c>
      <c r="BL146" s="38">
        <f t="shared" si="52"/>
        <v>0</v>
      </c>
      <c r="BM146" s="44">
        <f t="shared" si="36"/>
        <v>0</v>
      </c>
      <c r="BN146" s="49">
        <f t="shared" si="37"/>
        <v>0</v>
      </c>
      <c r="BO146" s="45">
        <f t="shared" si="38"/>
        <v>0</v>
      </c>
      <c r="BQ146" s="29" t="s">
        <v>181</v>
      </c>
      <c r="BR146" s="14"/>
      <c r="BS146" s="13"/>
      <c r="BT146" s="13"/>
      <c r="BU146" s="13"/>
      <c r="BV146" s="13"/>
      <c r="BW146" s="13"/>
      <c r="BX146" s="15"/>
      <c r="BY146" s="16"/>
      <c r="BZ146" s="17"/>
      <c r="CA146" s="14"/>
      <c r="CB146" s="13"/>
      <c r="CC146" s="13"/>
      <c r="CD146" s="15"/>
      <c r="CE146" s="44">
        <f t="shared" si="39"/>
        <v>0</v>
      </c>
      <c r="CF146" s="49">
        <f t="shared" si="40"/>
        <v>0</v>
      </c>
      <c r="CG146" s="45">
        <f t="shared" si="41"/>
        <v>0</v>
      </c>
      <c r="CI146" s="29" t="s">
        <v>181</v>
      </c>
      <c r="CJ146" s="41">
        <f t="shared" si="42"/>
        <v>0</v>
      </c>
      <c r="CK146" s="42">
        <f t="shared" si="42"/>
        <v>0</v>
      </c>
    </row>
    <row r="147" spans="2:89" ht="20.100000000000001" customHeight="1" x14ac:dyDescent="0.3">
      <c r="K147" s="1"/>
      <c r="L147" s="1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5"/>
      <c r="AS147" s="85"/>
      <c r="AX147" s="29" t="s">
        <v>182</v>
      </c>
      <c r="AY147" s="36">
        <f t="shared" si="53"/>
        <v>0</v>
      </c>
      <c r="AZ147" s="37">
        <f t="shared" si="53"/>
        <v>0</v>
      </c>
      <c r="BA147" s="37">
        <f t="shared" si="53"/>
        <v>0</v>
      </c>
      <c r="BB147" s="37">
        <f t="shared" si="52"/>
        <v>0</v>
      </c>
      <c r="BC147" s="37">
        <f t="shared" si="52"/>
        <v>0</v>
      </c>
      <c r="BD147" s="37">
        <f t="shared" si="52"/>
        <v>0</v>
      </c>
      <c r="BE147" s="37">
        <f t="shared" si="52"/>
        <v>0</v>
      </c>
      <c r="BF147" s="38">
        <f t="shared" si="52"/>
        <v>0</v>
      </c>
      <c r="BG147" s="39">
        <f t="shared" si="52"/>
        <v>0</v>
      </c>
      <c r="BH147" s="40">
        <f t="shared" si="52"/>
        <v>0</v>
      </c>
      <c r="BI147" s="36">
        <f t="shared" si="52"/>
        <v>0</v>
      </c>
      <c r="BJ147" s="37">
        <f t="shared" si="52"/>
        <v>0</v>
      </c>
      <c r="BK147" s="37">
        <f t="shared" si="52"/>
        <v>0</v>
      </c>
      <c r="BL147" s="38">
        <f t="shared" si="52"/>
        <v>0</v>
      </c>
      <c r="BM147" s="44">
        <f t="shared" si="36"/>
        <v>0</v>
      </c>
      <c r="BN147" s="49">
        <f t="shared" si="37"/>
        <v>0</v>
      </c>
      <c r="BO147" s="45">
        <f t="shared" si="38"/>
        <v>0</v>
      </c>
      <c r="BQ147" s="29" t="s">
        <v>182</v>
      </c>
      <c r="BR147" s="14"/>
      <c r="BS147" s="13"/>
      <c r="BT147" s="13"/>
      <c r="BU147" s="13"/>
      <c r="BV147" s="13"/>
      <c r="BW147" s="13"/>
      <c r="BX147" s="15"/>
      <c r="BY147" s="16"/>
      <c r="BZ147" s="17"/>
      <c r="CA147" s="14"/>
      <c r="CB147" s="13"/>
      <c r="CC147" s="13"/>
      <c r="CD147" s="15"/>
      <c r="CE147" s="44">
        <f t="shared" si="39"/>
        <v>0</v>
      </c>
      <c r="CF147" s="49">
        <f t="shared" si="40"/>
        <v>0</v>
      </c>
      <c r="CG147" s="45">
        <f t="shared" si="41"/>
        <v>0</v>
      </c>
      <c r="CI147" s="29" t="s">
        <v>182</v>
      </c>
      <c r="CJ147" s="41">
        <f t="shared" si="42"/>
        <v>0</v>
      </c>
      <c r="CK147" s="42">
        <f t="shared" si="42"/>
        <v>0</v>
      </c>
    </row>
    <row r="148" spans="2:89" ht="20.100000000000001" customHeight="1" x14ac:dyDescent="0.3">
      <c r="K148" s="1"/>
      <c r="L148" s="1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X148" s="29" t="s">
        <v>183</v>
      </c>
      <c r="AY148" s="36">
        <f t="shared" si="53"/>
        <v>0</v>
      </c>
      <c r="AZ148" s="37">
        <f t="shared" si="53"/>
        <v>0</v>
      </c>
      <c r="BA148" s="37">
        <f t="shared" si="53"/>
        <v>0</v>
      </c>
      <c r="BB148" s="37">
        <f t="shared" si="52"/>
        <v>0</v>
      </c>
      <c r="BC148" s="37">
        <f t="shared" si="52"/>
        <v>0</v>
      </c>
      <c r="BD148" s="37">
        <f t="shared" si="52"/>
        <v>0</v>
      </c>
      <c r="BE148" s="37">
        <f t="shared" si="52"/>
        <v>0</v>
      </c>
      <c r="BF148" s="38">
        <f t="shared" si="52"/>
        <v>0</v>
      </c>
      <c r="BG148" s="39">
        <f t="shared" si="52"/>
        <v>0</v>
      </c>
      <c r="BH148" s="40">
        <f t="shared" si="52"/>
        <v>0</v>
      </c>
      <c r="BI148" s="36">
        <f t="shared" si="52"/>
        <v>0</v>
      </c>
      <c r="BJ148" s="37">
        <f t="shared" si="52"/>
        <v>0</v>
      </c>
      <c r="BK148" s="37">
        <f t="shared" si="52"/>
        <v>0</v>
      </c>
      <c r="BL148" s="38">
        <f t="shared" si="52"/>
        <v>0</v>
      </c>
      <c r="BM148" s="44">
        <f t="shared" si="36"/>
        <v>0</v>
      </c>
      <c r="BN148" s="49">
        <f t="shared" si="37"/>
        <v>0</v>
      </c>
      <c r="BO148" s="45">
        <f t="shared" si="38"/>
        <v>0</v>
      </c>
      <c r="BQ148" s="29" t="s">
        <v>183</v>
      </c>
      <c r="BR148" s="14"/>
      <c r="BS148" s="13"/>
      <c r="BT148" s="13"/>
      <c r="BU148" s="13"/>
      <c r="BV148" s="13"/>
      <c r="BW148" s="13"/>
      <c r="BX148" s="15"/>
      <c r="BY148" s="16"/>
      <c r="BZ148" s="17"/>
      <c r="CA148" s="14"/>
      <c r="CB148" s="13"/>
      <c r="CC148" s="13"/>
      <c r="CD148" s="15"/>
      <c r="CE148" s="44">
        <f t="shared" si="39"/>
        <v>0</v>
      </c>
      <c r="CF148" s="49">
        <f t="shared" si="40"/>
        <v>0</v>
      </c>
      <c r="CG148" s="45">
        <f t="shared" si="41"/>
        <v>0</v>
      </c>
      <c r="CI148" s="29" t="s">
        <v>183</v>
      </c>
      <c r="CJ148" s="41">
        <f t="shared" si="42"/>
        <v>0</v>
      </c>
      <c r="CK148" s="42">
        <f t="shared" si="42"/>
        <v>0</v>
      </c>
    </row>
    <row r="149" spans="2:89" ht="20.100000000000001" customHeight="1" x14ac:dyDescent="0.3">
      <c r="K149" s="1"/>
      <c r="L149" s="1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  <c r="AS149" s="85"/>
      <c r="AX149" s="29" t="s">
        <v>184</v>
      </c>
      <c r="AY149" s="36">
        <f t="shared" si="53"/>
        <v>0</v>
      </c>
      <c r="AZ149" s="37">
        <f t="shared" si="53"/>
        <v>0</v>
      </c>
      <c r="BA149" s="37">
        <f t="shared" si="53"/>
        <v>0</v>
      </c>
      <c r="BB149" s="37">
        <f t="shared" si="52"/>
        <v>0</v>
      </c>
      <c r="BC149" s="37">
        <f t="shared" si="52"/>
        <v>0</v>
      </c>
      <c r="BD149" s="37">
        <f t="shared" si="52"/>
        <v>0</v>
      </c>
      <c r="BE149" s="37">
        <f t="shared" si="52"/>
        <v>0</v>
      </c>
      <c r="BF149" s="38">
        <f t="shared" si="52"/>
        <v>0</v>
      </c>
      <c r="BG149" s="39">
        <f t="shared" si="52"/>
        <v>0</v>
      </c>
      <c r="BH149" s="40">
        <f t="shared" si="52"/>
        <v>0</v>
      </c>
      <c r="BI149" s="36">
        <f t="shared" si="52"/>
        <v>0</v>
      </c>
      <c r="BJ149" s="37">
        <f t="shared" si="52"/>
        <v>0</v>
      </c>
      <c r="BK149" s="37">
        <f t="shared" si="52"/>
        <v>0</v>
      </c>
      <c r="BL149" s="38">
        <f t="shared" si="52"/>
        <v>0</v>
      </c>
      <c r="BM149" s="44">
        <f t="shared" si="36"/>
        <v>0</v>
      </c>
      <c r="BN149" s="49">
        <f t="shared" si="37"/>
        <v>0</v>
      </c>
      <c r="BO149" s="45">
        <f t="shared" si="38"/>
        <v>0</v>
      </c>
      <c r="BQ149" s="29" t="s">
        <v>184</v>
      </c>
      <c r="BR149" s="14"/>
      <c r="BS149" s="13"/>
      <c r="BT149" s="13"/>
      <c r="BU149" s="13"/>
      <c r="BV149" s="13"/>
      <c r="BW149" s="13"/>
      <c r="BX149" s="15"/>
      <c r="BY149" s="16"/>
      <c r="BZ149" s="17"/>
      <c r="CA149" s="14"/>
      <c r="CB149" s="13"/>
      <c r="CC149" s="13"/>
      <c r="CD149" s="15"/>
      <c r="CE149" s="44">
        <f t="shared" si="39"/>
        <v>0</v>
      </c>
      <c r="CF149" s="49">
        <f t="shared" si="40"/>
        <v>0</v>
      </c>
      <c r="CG149" s="45">
        <f t="shared" si="41"/>
        <v>0</v>
      </c>
      <c r="CI149" s="29" t="s">
        <v>184</v>
      </c>
      <c r="CJ149" s="41">
        <f t="shared" si="42"/>
        <v>0</v>
      </c>
      <c r="CK149" s="42">
        <f t="shared" si="42"/>
        <v>0</v>
      </c>
    </row>
    <row r="150" spans="2:89" ht="20.100000000000001" customHeight="1" x14ac:dyDescent="0.3">
      <c r="K150" s="1"/>
      <c r="L150" s="1"/>
      <c r="AE150" s="86"/>
      <c r="AF150" s="85"/>
      <c r="AG150" s="85"/>
      <c r="AH150" s="85"/>
      <c r="AI150" s="86"/>
      <c r="AJ150" s="85"/>
      <c r="AK150" s="85"/>
      <c r="AL150" s="85"/>
      <c r="AM150" s="85"/>
      <c r="AN150" s="85"/>
      <c r="AO150" s="85"/>
      <c r="AP150" s="86"/>
      <c r="AQ150" s="85"/>
      <c r="AR150" s="86"/>
      <c r="AS150" s="85"/>
      <c r="AX150" s="29" t="s">
        <v>185</v>
      </c>
      <c r="AY150" s="36">
        <f t="shared" si="53"/>
        <v>0</v>
      </c>
      <c r="AZ150" s="37">
        <f t="shared" si="53"/>
        <v>0</v>
      </c>
      <c r="BA150" s="37">
        <f t="shared" si="53"/>
        <v>0</v>
      </c>
      <c r="BB150" s="37">
        <f t="shared" si="52"/>
        <v>0</v>
      </c>
      <c r="BC150" s="37">
        <f t="shared" si="52"/>
        <v>0</v>
      </c>
      <c r="BD150" s="37">
        <f t="shared" si="52"/>
        <v>0</v>
      </c>
      <c r="BE150" s="37">
        <f t="shared" si="52"/>
        <v>0</v>
      </c>
      <c r="BF150" s="38">
        <f t="shared" si="52"/>
        <v>0</v>
      </c>
      <c r="BG150" s="39">
        <f t="shared" si="52"/>
        <v>0</v>
      </c>
      <c r="BH150" s="40">
        <f t="shared" si="52"/>
        <v>0</v>
      </c>
      <c r="BI150" s="36">
        <f t="shared" si="52"/>
        <v>0</v>
      </c>
      <c r="BJ150" s="37">
        <f t="shared" si="52"/>
        <v>0</v>
      </c>
      <c r="BK150" s="37">
        <f t="shared" si="52"/>
        <v>0</v>
      </c>
      <c r="BL150" s="38">
        <f t="shared" si="52"/>
        <v>0</v>
      </c>
      <c r="BM150" s="44">
        <f t="shared" si="36"/>
        <v>0</v>
      </c>
      <c r="BN150" s="49">
        <f t="shared" si="37"/>
        <v>0</v>
      </c>
      <c r="BO150" s="45">
        <f t="shared" si="38"/>
        <v>0</v>
      </c>
      <c r="BQ150" s="29" t="s">
        <v>185</v>
      </c>
      <c r="BR150" s="14"/>
      <c r="BS150" s="13"/>
      <c r="BT150" s="13"/>
      <c r="BU150" s="13"/>
      <c r="BV150" s="13"/>
      <c r="BW150" s="13"/>
      <c r="BX150" s="15"/>
      <c r="BY150" s="16"/>
      <c r="BZ150" s="17"/>
      <c r="CA150" s="14"/>
      <c r="CB150" s="13"/>
      <c r="CC150" s="13"/>
      <c r="CD150" s="15"/>
      <c r="CE150" s="44">
        <f t="shared" si="39"/>
        <v>0</v>
      </c>
      <c r="CF150" s="49">
        <f t="shared" si="40"/>
        <v>0</v>
      </c>
      <c r="CG150" s="45">
        <f t="shared" si="41"/>
        <v>0</v>
      </c>
      <c r="CI150" s="29" t="s">
        <v>185</v>
      </c>
      <c r="CJ150" s="41">
        <f t="shared" si="42"/>
        <v>0</v>
      </c>
      <c r="CK150" s="42">
        <f t="shared" si="42"/>
        <v>0</v>
      </c>
    </row>
    <row r="151" spans="2:89" ht="20.100000000000001" customHeight="1" x14ac:dyDescent="0.3">
      <c r="K151" s="1"/>
      <c r="L151" s="1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  <c r="AS151" s="85"/>
      <c r="AX151" s="29" t="s">
        <v>186</v>
      </c>
      <c r="AY151" s="36">
        <f t="shared" si="53"/>
        <v>0</v>
      </c>
      <c r="AZ151" s="37">
        <f t="shared" si="53"/>
        <v>0</v>
      </c>
      <c r="BA151" s="37">
        <f t="shared" si="53"/>
        <v>0</v>
      </c>
      <c r="BB151" s="37">
        <f t="shared" si="52"/>
        <v>0</v>
      </c>
      <c r="BC151" s="37">
        <f t="shared" si="52"/>
        <v>0</v>
      </c>
      <c r="BD151" s="37">
        <f t="shared" si="52"/>
        <v>0</v>
      </c>
      <c r="BE151" s="37">
        <f t="shared" si="52"/>
        <v>0</v>
      </c>
      <c r="BF151" s="38">
        <f t="shared" si="52"/>
        <v>0</v>
      </c>
      <c r="BG151" s="39">
        <f t="shared" si="52"/>
        <v>0</v>
      </c>
      <c r="BH151" s="40">
        <f t="shared" si="52"/>
        <v>0</v>
      </c>
      <c r="BI151" s="36">
        <f t="shared" si="52"/>
        <v>0</v>
      </c>
      <c r="BJ151" s="37">
        <f t="shared" si="52"/>
        <v>0</v>
      </c>
      <c r="BK151" s="37">
        <f t="shared" si="52"/>
        <v>0</v>
      </c>
      <c r="BL151" s="38">
        <f t="shared" si="52"/>
        <v>0</v>
      </c>
      <c r="BM151" s="44">
        <f t="shared" si="36"/>
        <v>0</v>
      </c>
      <c r="BN151" s="49">
        <f t="shared" si="37"/>
        <v>0</v>
      </c>
      <c r="BO151" s="45">
        <f t="shared" si="38"/>
        <v>0</v>
      </c>
      <c r="BQ151" s="29" t="s">
        <v>186</v>
      </c>
      <c r="BR151" s="14"/>
      <c r="BS151" s="13"/>
      <c r="BT151" s="13"/>
      <c r="BU151" s="13"/>
      <c r="BV151" s="13"/>
      <c r="BW151" s="13"/>
      <c r="BX151" s="15"/>
      <c r="BY151" s="16"/>
      <c r="BZ151" s="17"/>
      <c r="CA151" s="14"/>
      <c r="CB151" s="13"/>
      <c r="CC151" s="13"/>
      <c r="CD151" s="15"/>
      <c r="CE151" s="44">
        <f t="shared" si="39"/>
        <v>0</v>
      </c>
      <c r="CF151" s="49">
        <f t="shared" si="40"/>
        <v>0</v>
      </c>
      <c r="CG151" s="45">
        <f t="shared" si="41"/>
        <v>0</v>
      </c>
      <c r="CI151" s="29" t="s">
        <v>186</v>
      </c>
      <c r="CJ151" s="41">
        <f t="shared" si="42"/>
        <v>0</v>
      </c>
      <c r="CK151" s="42">
        <f t="shared" si="42"/>
        <v>0</v>
      </c>
    </row>
    <row r="152" spans="2:89" ht="20.100000000000001" customHeight="1" x14ac:dyDescent="0.3">
      <c r="K152" s="1"/>
      <c r="L152" s="1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5"/>
      <c r="AX152" s="19" t="s">
        <v>187</v>
      </c>
      <c r="AY152" s="36">
        <f t="shared" si="53"/>
        <v>0</v>
      </c>
      <c r="AZ152" s="37">
        <f t="shared" si="53"/>
        <v>0</v>
      </c>
      <c r="BA152" s="37">
        <f t="shared" si="53"/>
        <v>0</v>
      </c>
      <c r="BB152" s="37">
        <f t="shared" si="52"/>
        <v>0</v>
      </c>
      <c r="BC152" s="37">
        <f t="shared" si="52"/>
        <v>0</v>
      </c>
      <c r="BD152" s="37">
        <f t="shared" ref="BD152:BL161" si="62">+AK152</f>
        <v>0</v>
      </c>
      <c r="BE152" s="37">
        <f t="shared" si="62"/>
        <v>0</v>
      </c>
      <c r="BF152" s="38">
        <f t="shared" si="62"/>
        <v>0</v>
      </c>
      <c r="BG152" s="39">
        <f t="shared" si="62"/>
        <v>0</v>
      </c>
      <c r="BH152" s="40">
        <f t="shared" si="62"/>
        <v>0</v>
      </c>
      <c r="BI152" s="36">
        <f t="shared" si="62"/>
        <v>0</v>
      </c>
      <c r="BJ152" s="37">
        <f t="shared" si="62"/>
        <v>0</v>
      </c>
      <c r="BK152" s="37">
        <f t="shared" si="62"/>
        <v>0</v>
      </c>
      <c r="BL152" s="38">
        <f t="shared" si="62"/>
        <v>0</v>
      </c>
      <c r="BM152" s="44">
        <f t="shared" si="36"/>
        <v>0</v>
      </c>
      <c r="BN152" s="49">
        <f t="shared" si="37"/>
        <v>0</v>
      </c>
      <c r="BO152" s="45">
        <f t="shared" si="38"/>
        <v>0</v>
      </c>
      <c r="BQ152" s="19" t="s">
        <v>187</v>
      </c>
      <c r="BR152" s="14"/>
      <c r="BS152" s="13"/>
      <c r="BT152" s="13"/>
      <c r="BU152" s="13"/>
      <c r="BV152" s="13"/>
      <c r="BW152" s="13"/>
      <c r="BX152" s="15"/>
      <c r="BY152" s="16"/>
      <c r="BZ152" s="17"/>
      <c r="CA152" s="14"/>
      <c r="CB152" s="13"/>
      <c r="CC152" s="13"/>
      <c r="CD152" s="15"/>
      <c r="CE152" s="44">
        <f t="shared" si="39"/>
        <v>0</v>
      </c>
      <c r="CF152" s="49">
        <f t="shared" si="40"/>
        <v>0</v>
      </c>
      <c r="CG152" s="45">
        <f t="shared" si="41"/>
        <v>0</v>
      </c>
      <c r="CI152" s="19" t="s">
        <v>187</v>
      </c>
      <c r="CJ152" s="41">
        <f t="shared" si="42"/>
        <v>0</v>
      </c>
      <c r="CK152" s="42">
        <f t="shared" si="42"/>
        <v>0</v>
      </c>
    </row>
    <row r="153" spans="2:89" ht="20.100000000000001" customHeight="1" x14ac:dyDescent="0.3">
      <c r="K153" s="1"/>
      <c r="L153" s="1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5"/>
      <c r="AX153" s="29" t="s">
        <v>140</v>
      </c>
      <c r="AY153" s="36">
        <f t="shared" si="53"/>
        <v>0</v>
      </c>
      <c r="AZ153" s="37">
        <f t="shared" si="53"/>
        <v>0</v>
      </c>
      <c r="BA153" s="37">
        <f t="shared" si="53"/>
        <v>0</v>
      </c>
      <c r="BB153" s="37">
        <f t="shared" si="53"/>
        <v>0</v>
      </c>
      <c r="BC153" s="37">
        <f t="shared" si="53"/>
        <v>0</v>
      </c>
      <c r="BD153" s="37">
        <f t="shared" si="62"/>
        <v>0</v>
      </c>
      <c r="BE153" s="37">
        <f t="shared" si="62"/>
        <v>0</v>
      </c>
      <c r="BF153" s="38">
        <f t="shared" si="62"/>
        <v>0</v>
      </c>
      <c r="BG153" s="39">
        <f t="shared" si="62"/>
        <v>0</v>
      </c>
      <c r="BH153" s="40">
        <f t="shared" si="62"/>
        <v>0</v>
      </c>
      <c r="BI153" s="36">
        <f t="shared" si="62"/>
        <v>0</v>
      </c>
      <c r="BJ153" s="37">
        <f t="shared" si="62"/>
        <v>0</v>
      </c>
      <c r="BK153" s="37">
        <f t="shared" si="62"/>
        <v>0</v>
      </c>
      <c r="BL153" s="38">
        <f t="shared" si="62"/>
        <v>0</v>
      </c>
      <c r="BM153" s="44">
        <f t="shared" si="36"/>
        <v>0</v>
      </c>
      <c r="BN153" s="49">
        <f t="shared" si="37"/>
        <v>0</v>
      </c>
      <c r="BO153" s="45">
        <f t="shared" si="38"/>
        <v>0</v>
      </c>
      <c r="BQ153" s="29" t="s">
        <v>140</v>
      </c>
      <c r="BR153" s="14"/>
      <c r="BS153" s="13"/>
      <c r="BT153" s="13"/>
      <c r="BU153" s="13"/>
      <c r="BV153" s="13"/>
      <c r="BW153" s="13"/>
      <c r="BX153" s="15"/>
      <c r="BY153" s="16"/>
      <c r="BZ153" s="17"/>
      <c r="CA153" s="14"/>
      <c r="CB153" s="13"/>
      <c r="CC153" s="13"/>
      <c r="CD153" s="15"/>
      <c r="CE153" s="44">
        <f t="shared" si="39"/>
        <v>0</v>
      </c>
      <c r="CF153" s="49">
        <f t="shared" si="40"/>
        <v>0</v>
      </c>
      <c r="CG153" s="45">
        <f t="shared" si="41"/>
        <v>0</v>
      </c>
      <c r="CI153" s="29" t="s">
        <v>140</v>
      </c>
      <c r="CJ153" s="41">
        <f t="shared" si="42"/>
        <v>0</v>
      </c>
      <c r="CK153" s="42">
        <f t="shared" si="42"/>
        <v>0</v>
      </c>
    </row>
    <row r="154" spans="2:89" ht="20.100000000000001" customHeight="1" x14ac:dyDescent="0.3">
      <c r="K154" s="1"/>
      <c r="L154" s="1"/>
      <c r="AE154" s="85"/>
      <c r="AF154" s="85"/>
      <c r="AG154" s="85"/>
      <c r="AH154" s="85"/>
      <c r="AI154" s="85"/>
      <c r="AJ154" s="85"/>
      <c r="AK154" s="85"/>
      <c r="AL154" s="85"/>
      <c r="AM154" s="85"/>
      <c r="AN154" s="85"/>
      <c r="AO154" s="85"/>
      <c r="AP154" s="85"/>
      <c r="AQ154" s="85"/>
      <c r="AR154" s="85"/>
      <c r="AS154" s="85"/>
      <c r="AX154" s="29" t="s">
        <v>141</v>
      </c>
      <c r="AY154" s="36">
        <f t="shared" si="53"/>
        <v>0</v>
      </c>
      <c r="AZ154" s="37">
        <f t="shared" si="53"/>
        <v>0</v>
      </c>
      <c r="BA154" s="37">
        <f t="shared" si="53"/>
        <v>0</v>
      </c>
      <c r="BB154" s="37">
        <f t="shared" si="53"/>
        <v>0</v>
      </c>
      <c r="BC154" s="37">
        <f t="shared" si="53"/>
        <v>0</v>
      </c>
      <c r="BD154" s="37">
        <f t="shared" si="62"/>
        <v>0</v>
      </c>
      <c r="BE154" s="37">
        <f t="shared" si="62"/>
        <v>0</v>
      </c>
      <c r="BF154" s="38">
        <f t="shared" si="62"/>
        <v>0</v>
      </c>
      <c r="BG154" s="39">
        <f t="shared" si="62"/>
        <v>0</v>
      </c>
      <c r="BH154" s="40">
        <f t="shared" si="62"/>
        <v>0</v>
      </c>
      <c r="BI154" s="36">
        <f t="shared" si="62"/>
        <v>0</v>
      </c>
      <c r="BJ154" s="37">
        <f t="shared" si="62"/>
        <v>0</v>
      </c>
      <c r="BK154" s="37">
        <f t="shared" si="62"/>
        <v>0</v>
      </c>
      <c r="BL154" s="38">
        <f t="shared" si="62"/>
        <v>0</v>
      </c>
      <c r="BM154" s="44">
        <f t="shared" si="36"/>
        <v>0</v>
      </c>
      <c r="BN154" s="49">
        <f t="shared" si="37"/>
        <v>0</v>
      </c>
      <c r="BO154" s="45">
        <f t="shared" si="38"/>
        <v>0</v>
      </c>
      <c r="BQ154" s="29" t="s">
        <v>141</v>
      </c>
      <c r="BR154" s="14"/>
      <c r="BS154" s="13"/>
      <c r="BT154" s="13"/>
      <c r="BU154" s="13"/>
      <c r="BV154" s="13"/>
      <c r="BW154" s="13"/>
      <c r="BX154" s="15"/>
      <c r="BY154" s="16"/>
      <c r="BZ154" s="17"/>
      <c r="CA154" s="14"/>
      <c r="CB154" s="13"/>
      <c r="CC154" s="13"/>
      <c r="CD154" s="15"/>
      <c r="CE154" s="44">
        <f t="shared" si="39"/>
        <v>0</v>
      </c>
      <c r="CF154" s="49">
        <f t="shared" si="40"/>
        <v>0</v>
      </c>
      <c r="CG154" s="45">
        <f t="shared" si="41"/>
        <v>0</v>
      </c>
      <c r="CI154" s="29" t="s">
        <v>141</v>
      </c>
      <c r="CJ154" s="41">
        <f t="shared" si="42"/>
        <v>0</v>
      </c>
      <c r="CK154" s="42">
        <f t="shared" si="42"/>
        <v>0</v>
      </c>
    </row>
    <row r="155" spans="2:89" ht="20.100000000000001" customHeight="1" x14ac:dyDescent="0.3">
      <c r="K155" s="1"/>
      <c r="L155" s="1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85"/>
      <c r="AS155" s="85"/>
      <c r="AX155" s="29" t="s">
        <v>142</v>
      </c>
      <c r="AY155" s="36">
        <f t="shared" si="53"/>
        <v>0</v>
      </c>
      <c r="AZ155" s="37">
        <f t="shared" si="53"/>
        <v>0</v>
      </c>
      <c r="BA155" s="37">
        <f t="shared" si="53"/>
        <v>0</v>
      </c>
      <c r="BB155" s="37">
        <f t="shared" si="53"/>
        <v>0</v>
      </c>
      <c r="BC155" s="37">
        <f t="shared" si="53"/>
        <v>0</v>
      </c>
      <c r="BD155" s="37">
        <f t="shared" si="62"/>
        <v>0</v>
      </c>
      <c r="BE155" s="37">
        <f t="shared" si="62"/>
        <v>0</v>
      </c>
      <c r="BF155" s="38">
        <f t="shared" si="62"/>
        <v>0</v>
      </c>
      <c r="BG155" s="39">
        <f t="shared" si="62"/>
        <v>0</v>
      </c>
      <c r="BH155" s="40">
        <f t="shared" si="62"/>
        <v>0</v>
      </c>
      <c r="BI155" s="36">
        <f t="shared" si="62"/>
        <v>0</v>
      </c>
      <c r="BJ155" s="37">
        <f t="shared" si="62"/>
        <v>0</v>
      </c>
      <c r="BK155" s="37">
        <f t="shared" si="62"/>
        <v>0</v>
      </c>
      <c r="BL155" s="38">
        <f t="shared" si="62"/>
        <v>0</v>
      </c>
      <c r="BM155" s="44">
        <f t="shared" si="36"/>
        <v>0</v>
      </c>
      <c r="BN155" s="49">
        <f t="shared" si="37"/>
        <v>0</v>
      </c>
      <c r="BO155" s="45">
        <f t="shared" si="38"/>
        <v>0</v>
      </c>
      <c r="BQ155" s="29" t="s">
        <v>142</v>
      </c>
      <c r="BR155" s="14"/>
      <c r="BS155" s="13"/>
      <c r="BT155" s="13"/>
      <c r="BU155" s="13"/>
      <c r="BV155" s="13"/>
      <c r="BW155" s="13"/>
      <c r="BX155" s="15"/>
      <c r="BY155" s="16"/>
      <c r="BZ155" s="17"/>
      <c r="CA155" s="14"/>
      <c r="CB155" s="13"/>
      <c r="CC155" s="13"/>
      <c r="CD155" s="15"/>
      <c r="CE155" s="44">
        <f t="shared" si="39"/>
        <v>0</v>
      </c>
      <c r="CF155" s="49">
        <f t="shared" si="40"/>
        <v>0</v>
      </c>
      <c r="CG155" s="45">
        <f t="shared" si="41"/>
        <v>0</v>
      </c>
      <c r="CI155" s="29" t="s">
        <v>142</v>
      </c>
      <c r="CJ155" s="41">
        <f t="shared" si="42"/>
        <v>0</v>
      </c>
      <c r="CK155" s="42">
        <f t="shared" si="42"/>
        <v>0</v>
      </c>
    </row>
    <row r="156" spans="2:89" ht="20.100000000000001" customHeight="1" x14ac:dyDescent="0.3">
      <c r="K156" s="1"/>
      <c r="L156" s="1"/>
      <c r="AE156" s="86"/>
      <c r="AF156" s="85"/>
      <c r="AG156" s="85"/>
      <c r="AH156" s="85"/>
      <c r="AI156" s="85"/>
      <c r="AJ156" s="85"/>
      <c r="AK156" s="85"/>
      <c r="AL156" s="85"/>
      <c r="AM156" s="85"/>
      <c r="AN156" s="86"/>
      <c r="AO156" s="85"/>
      <c r="AP156" s="85"/>
      <c r="AQ156" s="85"/>
      <c r="AR156" s="85"/>
      <c r="AS156" s="85"/>
      <c r="AX156" s="29" t="s">
        <v>131</v>
      </c>
      <c r="AY156" s="36">
        <f t="shared" si="53"/>
        <v>0</v>
      </c>
      <c r="AZ156" s="37">
        <f t="shared" si="53"/>
        <v>0</v>
      </c>
      <c r="BA156" s="37">
        <f t="shared" si="53"/>
        <v>0</v>
      </c>
      <c r="BB156" s="37">
        <f t="shared" si="53"/>
        <v>0</v>
      </c>
      <c r="BC156" s="37">
        <f t="shared" si="53"/>
        <v>0</v>
      </c>
      <c r="BD156" s="37">
        <f t="shared" si="62"/>
        <v>0</v>
      </c>
      <c r="BE156" s="37">
        <f t="shared" si="62"/>
        <v>0</v>
      </c>
      <c r="BF156" s="38">
        <f t="shared" si="62"/>
        <v>0</v>
      </c>
      <c r="BG156" s="39">
        <f t="shared" si="62"/>
        <v>0</v>
      </c>
      <c r="BH156" s="40">
        <f t="shared" si="62"/>
        <v>0</v>
      </c>
      <c r="BI156" s="36">
        <f t="shared" si="62"/>
        <v>0</v>
      </c>
      <c r="BJ156" s="37">
        <f t="shared" si="62"/>
        <v>0</v>
      </c>
      <c r="BK156" s="37">
        <f t="shared" si="62"/>
        <v>0</v>
      </c>
      <c r="BL156" s="38">
        <f t="shared" si="62"/>
        <v>0</v>
      </c>
      <c r="BM156" s="44">
        <f t="shared" si="36"/>
        <v>0</v>
      </c>
      <c r="BN156" s="49">
        <f t="shared" si="37"/>
        <v>0</v>
      </c>
      <c r="BO156" s="45">
        <f t="shared" si="38"/>
        <v>0</v>
      </c>
      <c r="BQ156" s="29"/>
      <c r="BR156" s="46"/>
      <c r="BS156" s="47"/>
      <c r="BT156" s="47"/>
      <c r="BU156" s="47"/>
      <c r="BV156" s="47"/>
      <c r="BW156" s="47"/>
      <c r="BX156" s="48"/>
      <c r="BY156" s="44"/>
      <c r="BZ156" s="49"/>
      <c r="CA156" s="46"/>
      <c r="CB156" s="47"/>
      <c r="CC156" s="47"/>
      <c r="CD156" s="48"/>
      <c r="CE156" s="44">
        <f t="shared" si="39"/>
        <v>0</v>
      </c>
      <c r="CF156" s="49">
        <f t="shared" si="40"/>
        <v>0</v>
      </c>
      <c r="CG156" s="45">
        <f t="shared" si="41"/>
        <v>0</v>
      </c>
      <c r="CI156" s="29"/>
      <c r="CJ156" s="41">
        <f t="shared" ref="CJ156:CJ161" si="63">BM156+CE156</f>
        <v>0</v>
      </c>
      <c r="CK156" s="42">
        <f t="shared" ref="CK156:CK161" si="64">BN156</f>
        <v>0</v>
      </c>
    </row>
    <row r="157" spans="2:89" ht="20.100000000000001" customHeight="1" x14ac:dyDescent="0.3">
      <c r="K157" s="1"/>
      <c r="L157" s="1"/>
      <c r="AX157" s="29"/>
      <c r="AY157" s="36">
        <f t="shared" si="53"/>
        <v>0</v>
      </c>
      <c r="AZ157" s="37">
        <f t="shared" si="53"/>
        <v>0</v>
      </c>
      <c r="BA157" s="37">
        <f t="shared" si="53"/>
        <v>0</v>
      </c>
      <c r="BB157" s="37">
        <f t="shared" si="53"/>
        <v>0</v>
      </c>
      <c r="BC157" s="37">
        <f t="shared" si="53"/>
        <v>0</v>
      </c>
      <c r="BD157" s="37">
        <f t="shared" si="62"/>
        <v>0</v>
      </c>
      <c r="BE157" s="37">
        <f t="shared" si="62"/>
        <v>0</v>
      </c>
      <c r="BF157" s="38">
        <f t="shared" si="62"/>
        <v>0</v>
      </c>
      <c r="BG157" s="39">
        <f t="shared" si="62"/>
        <v>0</v>
      </c>
      <c r="BH157" s="40">
        <f t="shared" si="62"/>
        <v>0</v>
      </c>
      <c r="BI157" s="36">
        <f t="shared" si="62"/>
        <v>0</v>
      </c>
      <c r="BJ157" s="37">
        <f t="shared" si="62"/>
        <v>0</v>
      </c>
      <c r="BK157" s="37">
        <f t="shared" si="62"/>
        <v>0</v>
      </c>
      <c r="BL157" s="38">
        <f t="shared" si="62"/>
        <v>0</v>
      </c>
      <c r="BM157" s="44">
        <f t="shared" si="36"/>
        <v>0</v>
      </c>
      <c r="BN157" s="49">
        <f t="shared" si="37"/>
        <v>0</v>
      </c>
      <c r="BO157" s="45">
        <f t="shared" si="38"/>
        <v>0</v>
      </c>
      <c r="BQ157" s="29"/>
      <c r="BR157" s="46"/>
      <c r="BS157" s="47"/>
      <c r="BT157" s="47"/>
      <c r="BU157" s="47"/>
      <c r="BV157" s="47"/>
      <c r="BW157" s="47"/>
      <c r="BX157" s="48"/>
      <c r="BY157" s="44"/>
      <c r="BZ157" s="49"/>
      <c r="CA157" s="46"/>
      <c r="CB157" s="47"/>
      <c r="CC157" s="47"/>
      <c r="CD157" s="48"/>
      <c r="CE157" s="44">
        <f t="shared" si="39"/>
        <v>0</v>
      </c>
      <c r="CF157" s="49">
        <f t="shared" si="40"/>
        <v>0</v>
      </c>
      <c r="CG157" s="45">
        <f t="shared" si="41"/>
        <v>0</v>
      </c>
      <c r="CI157" s="29"/>
      <c r="CJ157" s="41">
        <f t="shared" si="63"/>
        <v>0</v>
      </c>
      <c r="CK157" s="42">
        <f t="shared" si="64"/>
        <v>0</v>
      </c>
    </row>
    <row r="158" spans="2:89" ht="20.100000000000001" customHeight="1" x14ac:dyDescent="0.3">
      <c r="K158" s="1"/>
      <c r="L158" s="1"/>
      <c r="AD158" s="80" t="s">
        <v>2</v>
      </c>
      <c r="AE158" s="12" t="s">
        <v>214</v>
      </c>
      <c r="AX158" s="29"/>
      <c r="AY158" s="36">
        <f t="shared" si="53"/>
        <v>0</v>
      </c>
      <c r="AZ158" s="37">
        <f t="shared" si="53"/>
        <v>0</v>
      </c>
      <c r="BA158" s="37">
        <f t="shared" si="53"/>
        <v>0</v>
      </c>
      <c r="BB158" s="37">
        <f t="shared" si="53"/>
        <v>0</v>
      </c>
      <c r="BC158" s="37">
        <f t="shared" si="53"/>
        <v>0</v>
      </c>
      <c r="BD158" s="37">
        <f t="shared" si="62"/>
        <v>0</v>
      </c>
      <c r="BE158" s="37">
        <f t="shared" si="62"/>
        <v>0</v>
      </c>
      <c r="BF158" s="38">
        <f t="shared" si="62"/>
        <v>0</v>
      </c>
      <c r="BG158" s="39">
        <f t="shared" si="62"/>
        <v>0</v>
      </c>
      <c r="BH158" s="40">
        <f t="shared" si="62"/>
        <v>0</v>
      </c>
      <c r="BI158" s="36">
        <f t="shared" si="62"/>
        <v>0</v>
      </c>
      <c r="BJ158" s="37">
        <f t="shared" si="62"/>
        <v>0</v>
      </c>
      <c r="BK158" s="37">
        <f t="shared" si="62"/>
        <v>0</v>
      </c>
      <c r="BL158" s="38">
        <f t="shared" si="62"/>
        <v>0</v>
      </c>
      <c r="BM158" s="44">
        <f t="shared" si="36"/>
        <v>0</v>
      </c>
      <c r="BN158" s="49">
        <f t="shared" si="37"/>
        <v>0</v>
      </c>
      <c r="BO158" s="45">
        <f t="shared" si="38"/>
        <v>0</v>
      </c>
      <c r="BQ158" s="29"/>
      <c r="BR158" s="46"/>
      <c r="BS158" s="47"/>
      <c r="BT158" s="47"/>
      <c r="BU158" s="47"/>
      <c r="BV158" s="47"/>
      <c r="BW158" s="47"/>
      <c r="BX158" s="48"/>
      <c r="BY158" s="44"/>
      <c r="BZ158" s="49"/>
      <c r="CA158" s="46"/>
      <c r="CB158" s="47"/>
      <c r="CC158" s="47"/>
      <c r="CD158" s="48"/>
      <c r="CE158" s="44">
        <f t="shared" si="39"/>
        <v>0</v>
      </c>
      <c r="CF158" s="49">
        <f t="shared" si="40"/>
        <v>0</v>
      </c>
      <c r="CG158" s="45">
        <f t="shared" si="41"/>
        <v>0</v>
      </c>
      <c r="CI158" s="29"/>
      <c r="CJ158" s="41">
        <f t="shared" si="63"/>
        <v>0</v>
      </c>
      <c r="CK158" s="42">
        <f t="shared" si="64"/>
        <v>0</v>
      </c>
    </row>
    <row r="159" spans="2:89" ht="20.100000000000001" customHeight="1" x14ac:dyDescent="0.3">
      <c r="K159" s="1"/>
      <c r="L159" s="1"/>
      <c r="AE159" s="100" t="s">
        <v>204</v>
      </c>
      <c r="AF159" s="100" t="s">
        <v>205</v>
      </c>
      <c r="AG159" s="100" t="s">
        <v>206</v>
      </c>
      <c r="AH159" s="100" t="s">
        <v>215</v>
      </c>
      <c r="AI159" s="100" t="s">
        <v>216</v>
      </c>
      <c r="AJ159" s="101" t="s">
        <v>217</v>
      </c>
      <c r="AK159" s="100" t="s">
        <v>218</v>
      </c>
      <c r="AL159" s="100" t="s">
        <v>219</v>
      </c>
      <c r="AM159" s="100" t="s">
        <v>220</v>
      </c>
      <c r="AN159" s="99"/>
      <c r="AO159" s="99"/>
      <c r="AP159" s="99"/>
      <c r="AQ159" s="99"/>
      <c r="AR159" s="99"/>
      <c r="AS159" s="99"/>
      <c r="AX159" s="29"/>
      <c r="AY159" s="36" t="str">
        <f t="shared" si="53"/>
        <v>발파시간</v>
      </c>
      <c r="AZ159" s="37" t="str">
        <f t="shared" si="53"/>
        <v>지발당장약량(최소, kg)</v>
      </c>
      <c r="BA159" s="37" t="str">
        <f t="shared" si="53"/>
        <v>지발당장약량(최대, kg)</v>
      </c>
      <c r="BB159" s="37" t="str">
        <f t="shared" si="53"/>
        <v>폭약사용량(kg)</v>
      </c>
      <c r="BC159" s="37" t="str">
        <f>+AK159</f>
        <v>발파소음(dB(A))</v>
      </c>
      <c r="BD159" s="37" t="str">
        <f>+AL159</f>
        <v>계측위치</v>
      </c>
      <c r="BE159" s="37" t="str">
        <f>+AM159</f>
        <v>비고</v>
      </c>
      <c r="BF159" s="38" t="e">
        <f>+#REF!</f>
        <v>#REF!</v>
      </c>
      <c r="BG159" s="39">
        <f t="shared" si="62"/>
        <v>0</v>
      </c>
      <c r="BH159" s="40">
        <f t="shared" si="62"/>
        <v>0</v>
      </c>
      <c r="BI159" s="36">
        <f t="shared" si="62"/>
        <v>0</v>
      </c>
      <c r="BJ159" s="37">
        <f t="shared" si="62"/>
        <v>0</v>
      </c>
      <c r="BK159" s="37">
        <f t="shared" si="62"/>
        <v>0</v>
      </c>
      <c r="BL159" s="38">
        <f t="shared" si="62"/>
        <v>0</v>
      </c>
      <c r="BM159" s="44" t="e">
        <f t="shared" si="36"/>
        <v>#REF!</v>
      </c>
      <c r="BN159" s="49">
        <f t="shared" si="37"/>
        <v>0</v>
      </c>
      <c r="BO159" s="45" t="e">
        <f t="shared" si="38"/>
        <v>#REF!</v>
      </c>
      <c r="BQ159" s="29"/>
      <c r="BR159" s="46"/>
      <c r="BS159" s="47"/>
      <c r="BT159" s="47"/>
      <c r="BU159" s="47"/>
      <c r="BV159" s="47"/>
      <c r="BW159" s="47"/>
      <c r="BX159" s="48"/>
      <c r="BY159" s="44"/>
      <c r="BZ159" s="49"/>
      <c r="CA159" s="46"/>
      <c r="CB159" s="47"/>
      <c r="CC159" s="47"/>
      <c r="CD159" s="48"/>
      <c r="CE159" s="44">
        <f t="shared" si="39"/>
        <v>0</v>
      </c>
      <c r="CF159" s="49">
        <f t="shared" si="40"/>
        <v>0</v>
      </c>
      <c r="CG159" s="45">
        <f t="shared" si="41"/>
        <v>0</v>
      </c>
      <c r="CI159" s="29"/>
      <c r="CJ159" s="41" t="e">
        <f t="shared" si="63"/>
        <v>#REF!</v>
      </c>
      <c r="CK159" s="42">
        <f t="shared" si="64"/>
        <v>0</v>
      </c>
    </row>
    <row r="160" spans="2:89" ht="20.100000000000001" customHeight="1" x14ac:dyDescent="0.3">
      <c r="K160" s="1"/>
      <c r="L160" s="1"/>
      <c r="AD160" s="80" t="s">
        <v>2</v>
      </c>
      <c r="AE160" s="99"/>
      <c r="AF160" s="99"/>
      <c r="AG160" s="99"/>
      <c r="AH160" s="99"/>
      <c r="AI160" s="99"/>
      <c r="AJ160" s="99"/>
      <c r="AK160" s="99"/>
      <c r="AL160" s="99"/>
      <c r="AM160" s="99"/>
      <c r="AN160" s="99"/>
      <c r="AO160" s="99"/>
      <c r="AP160" s="99"/>
      <c r="AQ160" s="99"/>
      <c r="AR160" s="99"/>
      <c r="AS160" s="99"/>
      <c r="AX160" s="29"/>
      <c r="AY160" s="36">
        <f t="shared" si="53"/>
        <v>0</v>
      </c>
      <c r="AZ160" s="37">
        <f t="shared" si="53"/>
        <v>0</v>
      </c>
      <c r="BA160" s="37">
        <f t="shared" si="53"/>
        <v>0</v>
      </c>
      <c r="BB160" s="37">
        <f t="shared" si="53"/>
        <v>0</v>
      </c>
      <c r="BC160" s="37">
        <f t="shared" si="53"/>
        <v>0</v>
      </c>
      <c r="BD160" s="37">
        <f t="shared" si="62"/>
        <v>0</v>
      </c>
      <c r="BE160" s="37">
        <f t="shared" si="62"/>
        <v>0</v>
      </c>
      <c r="BF160" s="38">
        <f t="shared" si="62"/>
        <v>0</v>
      </c>
      <c r="BG160" s="39">
        <f t="shared" si="62"/>
        <v>0</v>
      </c>
      <c r="BH160" s="40">
        <f t="shared" si="62"/>
        <v>0</v>
      </c>
      <c r="BI160" s="36">
        <f t="shared" si="62"/>
        <v>0</v>
      </c>
      <c r="BJ160" s="37">
        <f t="shared" si="62"/>
        <v>0</v>
      </c>
      <c r="BK160" s="37">
        <f t="shared" si="62"/>
        <v>0</v>
      </c>
      <c r="BL160" s="38">
        <f t="shared" si="62"/>
        <v>0</v>
      </c>
      <c r="BM160" s="44">
        <f t="shared" si="36"/>
        <v>0</v>
      </c>
      <c r="BN160" s="49">
        <f t="shared" si="37"/>
        <v>0</v>
      </c>
      <c r="BO160" s="45">
        <f t="shared" si="38"/>
        <v>0</v>
      </c>
      <c r="BQ160" s="29"/>
      <c r="BR160" s="46"/>
      <c r="BS160" s="47"/>
      <c r="BT160" s="47"/>
      <c r="BU160" s="47"/>
      <c r="BV160" s="47"/>
      <c r="BW160" s="47"/>
      <c r="BX160" s="48"/>
      <c r="BY160" s="44"/>
      <c r="BZ160" s="49"/>
      <c r="CA160" s="46"/>
      <c r="CB160" s="47"/>
      <c r="CC160" s="47"/>
      <c r="CD160" s="48"/>
      <c r="CE160" s="44">
        <f t="shared" si="39"/>
        <v>0</v>
      </c>
      <c r="CF160" s="49">
        <f t="shared" si="40"/>
        <v>0</v>
      </c>
      <c r="CG160" s="45">
        <f t="shared" si="41"/>
        <v>0</v>
      </c>
      <c r="CI160" s="29"/>
      <c r="CJ160" s="41">
        <f t="shared" si="63"/>
        <v>0</v>
      </c>
      <c r="CK160" s="42">
        <f t="shared" si="64"/>
        <v>0</v>
      </c>
    </row>
    <row r="161" spans="11:89" ht="20.100000000000001" customHeight="1" thickBot="1" x14ac:dyDescent="0.35">
      <c r="K161" s="1"/>
      <c r="L161" s="1"/>
      <c r="AE161" s="99"/>
      <c r="AF161" s="99"/>
      <c r="AG161" s="99"/>
      <c r="AH161" s="99"/>
      <c r="AI161" s="99"/>
      <c r="AJ161" s="99"/>
      <c r="AK161" s="99"/>
      <c r="AL161" s="99"/>
      <c r="AM161" s="99"/>
      <c r="AN161" s="99"/>
      <c r="AO161" s="99"/>
      <c r="AP161" s="99"/>
      <c r="AQ161" s="99"/>
      <c r="AR161" s="99"/>
      <c r="AS161" s="99"/>
      <c r="AX161" s="30"/>
      <c r="AY161" s="36">
        <f t="shared" si="53"/>
        <v>0</v>
      </c>
      <c r="AZ161" s="37">
        <f t="shared" si="53"/>
        <v>0</v>
      </c>
      <c r="BA161" s="37">
        <f t="shared" si="53"/>
        <v>0</v>
      </c>
      <c r="BB161" s="37">
        <f t="shared" si="53"/>
        <v>0</v>
      </c>
      <c r="BC161" s="37">
        <f t="shared" si="53"/>
        <v>0</v>
      </c>
      <c r="BD161" s="37">
        <f t="shared" si="62"/>
        <v>0</v>
      </c>
      <c r="BE161" s="37">
        <f t="shared" si="62"/>
        <v>0</v>
      </c>
      <c r="BF161" s="38">
        <f t="shared" si="62"/>
        <v>0</v>
      </c>
      <c r="BG161" s="39">
        <f t="shared" si="62"/>
        <v>0</v>
      </c>
      <c r="BH161" s="40">
        <f t="shared" si="62"/>
        <v>0</v>
      </c>
      <c r="BI161" s="36">
        <f t="shared" si="62"/>
        <v>0</v>
      </c>
      <c r="BJ161" s="37">
        <f t="shared" si="62"/>
        <v>0</v>
      </c>
      <c r="BK161" s="37">
        <f t="shared" si="62"/>
        <v>0</v>
      </c>
      <c r="BL161" s="38">
        <f t="shared" si="62"/>
        <v>0</v>
      </c>
      <c r="BM161" s="53">
        <f t="shared" si="36"/>
        <v>0</v>
      </c>
      <c r="BN161" s="54">
        <f t="shared" si="37"/>
        <v>0</v>
      </c>
      <c r="BO161" s="55">
        <f t="shared" si="38"/>
        <v>0</v>
      </c>
      <c r="BQ161" s="30"/>
      <c r="BR161" s="50"/>
      <c r="BS161" s="51"/>
      <c r="BT161" s="51"/>
      <c r="BU161" s="51"/>
      <c r="BV161" s="51"/>
      <c r="BW161" s="51"/>
      <c r="BX161" s="52"/>
      <c r="BY161" s="53"/>
      <c r="BZ161" s="54"/>
      <c r="CA161" s="50"/>
      <c r="CB161" s="51"/>
      <c r="CC161" s="51"/>
      <c r="CD161" s="52"/>
      <c r="CE161" s="53">
        <f t="shared" si="39"/>
        <v>0</v>
      </c>
      <c r="CF161" s="54">
        <f t="shared" si="40"/>
        <v>0</v>
      </c>
      <c r="CG161" s="55">
        <f t="shared" si="41"/>
        <v>0</v>
      </c>
      <c r="CI161" s="30"/>
      <c r="CJ161" s="41">
        <f t="shared" si="63"/>
        <v>0</v>
      </c>
      <c r="CK161" s="42">
        <f t="shared" si="64"/>
        <v>0</v>
      </c>
    </row>
    <row r="162" spans="11:89" ht="20.100000000000001" customHeight="1" thickBot="1" x14ac:dyDescent="0.35">
      <c r="K162" s="1"/>
      <c r="L162" s="1"/>
      <c r="AE162" s="99"/>
      <c r="AF162" s="99"/>
      <c r="AG162" s="99"/>
      <c r="AH162" s="99"/>
      <c r="AI162" s="99"/>
      <c r="AJ162" s="99"/>
      <c r="AK162" s="99"/>
      <c r="AL162" s="99"/>
      <c r="AM162" s="99"/>
      <c r="AN162" s="99"/>
      <c r="AO162" s="99"/>
      <c r="AP162" s="99"/>
      <c r="AQ162" s="99"/>
      <c r="AR162" s="99"/>
      <c r="AS162" s="99"/>
      <c r="AX162" s="31" t="s">
        <v>81</v>
      </c>
      <c r="AY162" s="56">
        <f>SUM(AY111:AY161)</f>
        <v>0</v>
      </c>
      <c r="AZ162" s="57">
        <f t="shared" ref="AZ162:BL162" si="65">SUM(AZ110:AZ161)</f>
        <v>0</v>
      </c>
      <c r="BA162" s="57">
        <f t="shared" si="65"/>
        <v>0</v>
      </c>
      <c r="BB162" s="57">
        <f t="shared" si="65"/>
        <v>0</v>
      </c>
      <c r="BC162" s="57">
        <f t="shared" si="65"/>
        <v>0</v>
      </c>
      <c r="BD162" s="57">
        <f t="shared" si="65"/>
        <v>0</v>
      </c>
      <c r="BE162" s="57">
        <f t="shared" si="65"/>
        <v>0</v>
      </c>
      <c r="BF162" s="58" t="e">
        <f t="shared" si="65"/>
        <v>#REF!</v>
      </c>
      <c r="BG162" s="59">
        <f t="shared" si="65"/>
        <v>0</v>
      </c>
      <c r="BH162" s="60">
        <f t="shared" si="65"/>
        <v>0</v>
      </c>
      <c r="BI162" s="56">
        <f t="shared" si="65"/>
        <v>0</v>
      </c>
      <c r="BJ162" s="57">
        <f t="shared" si="65"/>
        <v>0</v>
      </c>
      <c r="BK162" s="57">
        <f t="shared" si="65"/>
        <v>0</v>
      </c>
      <c r="BL162" s="58">
        <f t="shared" si="65"/>
        <v>0</v>
      </c>
      <c r="BM162" s="59" t="e">
        <f>SUM(BM111:BM161)</f>
        <v>#REF!</v>
      </c>
      <c r="BN162" s="60">
        <f>SUM(BN111:BN161)</f>
        <v>0</v>
      </c>
      <c r="BO162" s="61" t="e">
        <f>SUM(BO111:BO161)</f>
        <v>#REF!</v>
      </c>
      <c r="BQ162" s="31" t="s">
        <v>81</v>
      </c>
      <c r="BR162" s="56">
        <f>SUM(BR111:BR161)</f>
        <v>0</v>
      </c>
      <c r="BS162" s="57">
        <f t="shared" ref="BS162:CD162" si="66">SUM(BS110:BS161)</f>
        <v>0</v>
      </c>
      <c r="BT162" s="57">
        <f t="shared" si="66"/>
        <v>0</v>
      </c>
      <c r="BU162" s="57">
        <f t="shared" si="66"/>
        <v>0</v>
      </c>
      <c r="BV162" s="57">
        <f t="shared" si="66"/>
        <v>0</v>
      </c>
      <c r="BW162" s="57">
        <f t="shared" si="66"/>
        <v>0</v>
      </c>
      <c r="BX162" s="58">
        <f t="shared" si="66"/>
        <v>0</v>
      </c>
      <c r="BY162" s="59">
        <f t="shared" si="66"/>
        <v>0</v>
      </c>
      <c r="BZ162" s="60">
        <f t="shared" si="66"/>
        <v>0</v>
      </c>
      <c r="CA162" s="56">
        <f t="shared" si="66"/>
        <v>0</v>
      </c>
      <c r="CB162" s="57">
        <f t="shared" si="66"/>
        <v>0</v>
      </c>
      <c r="CC162" s="57">
        <f t="shared" si="66"/>
        <v>0</v>
      </c>
      <c r="CD162" s="58">
        <f t="shared" si="66"/>
        <v>0</v>
      </c>
      <c r="CE162" s="59">
        <f>SUM(CE111:CE161)</f>
        <v>0</v>
      </c>
      <c r="CF162" s="60">
        <f>SUM(CF111:CF161)</f>
        <v>0</v>
      </c>
      <c r="CG162" s="61">
        <f>SUM(CG111:CG161)</f>
        <v>0</v>
      </c>
      <c r="CI162" s="31" t="s">
        <v>81</v>
      </c>
      <c r="CJ162" s="59" t="e">
        <f>SUM(CJ111:CJ161)</f>
        <v>#REF!</v>
      </c>
      <c r="CK162" s="60">
        <f>SUM(CK111:CK161)</f>
        <v>0</v>
      </c>
    </row>
    <row r="163" spans="11:89" ht="15.95" customHeight="1" x14ac:dyDescent="0.3">
      <c r="K163" s="1"/>
      <c r="L163" s="1"/>
      <c r="AE163" s="99"/>
      <c r="AF163" s="99"/>
      <c r="AG163" s="99"/>
      <c r="AH163" s="99"/>
      <c r="AI163" s="99"/>
      <c r="AJ163" s="99"/>
      <c r="AK163" s="99"/>
      <c r="AL163" s="99"/>
      <c r="AM163" s="99"/>
      <c r="AN163" s="99"/>
      <c r="AO163" s="99"/>
      <c r="AP163" s="99"/>
      <c r="AQ163" s="99"/>
      <c r="AR163" s="99"/>
      <c r="AS163" s="99"/>
    </row>
    <row r="164" spans="11:89" ht="15.95" customHeight="1" x14ac:dyDescent="0.3">
      <c r="K164" s="1"/>
      <c r="L164" s="1"/>
      <c r="AE164" s="99"/>
      <c r="AF164" s="99"/>
      <c r="AG164" s="99"/>
      <c r="AH164" s="99"/>
      <c r="AI164" s="99"/>
      <c r="AJ164" s="99"/>
      <c r="AK164" s="99"/>
      <c r="AL164" s="99"/>
      <c r="AM164" s="99"/>
      <c r="AN164" s="99"/>
      <c r="AO164" s="99"/>
      <c r="AP164" s="99"/>
      <c r="AQ164" s="99"/>
      <c r="AR164" s="99"/>
      <c r="AS164" s="99"/>
    </row>
    <row r="165" spans="11:89" ht="15.95" customHeight="1" x14ac:dyDescent="0.3">
      <c r="K165" s="1"/>
      <c r="L165" s="1"/>
      <c r="AE165" s="99"/>
      <c r="AF165" s="99"/>
      <c r="AG165" s="99"/>
      <c r="AH165" s="99"/>
      <c r="AI165" s="99"/>
      <c r="AJ165" s="99"/>
      <c r="AK165" s="99"/>
      <c r="AL165" s="99"/>
      <c r="AM165" s="99"/>
      <c r="AN165" s="99"/>
      <c r="AO165" s="99"/>
      <c r="AP165" s="99"/>
      <c r="AQ165" s="99"/>
      <c r="AR165" s="99"/>
      <c r="AS165" s="99"/>
    </row>
    <row r="166" spans="11:89" ht="15.95" customHeight="1" x14ac:dyDescent="0.3">
      <c r="K166" s="1"/>
      <c r="L166" s="1"/>
      <c r="AE166" s="99"/>
      <c r="AF166" s="99"/>
      <c r="AG166" s="99"/>
      <c r="AH166" s="99"/>
      <c r="AI166" s="99"/>
      <c r="AJ166" s="99"/>
      <c r="AK166" s="99"/>
      <c r="AL166" s="99"/>
      <c r="AM166" s="99"/>
      <c r="AN166" s="99"/>
      <c r="AO166" s="99"/>
      <c r="AP166" s="99"/>
      <c r="AQ166" s="99"/>
      <c r="AR166" s="99"/>
      <c r="AS166" s="99"/>
    </row>
    <row r="167" spans="11:89" ht="15.95" customHeight="1" x14ac:dyDescent="0.3">
      <c r="K167" s="1"/>
      <c r="L167" s="1"/>
      <c r="AE167" s="99"/>
      <c r="AF167" s="99"/>
      <c r="AG167" s="99"/>
      <c r="AH167" s="99"/>
      <c r="AI167" s="99"/>
      <c r="AJ167" s="99"/>
      <c r="AK167" s="99"/>
      <c r="AL167" s="99"/>
      <c r="AM167" s="99"/>
      <c r="AN167" s="99"/>
      <c r="AO167" s="99"/>
      <c r="AP167" s="99"/>
      <c r="AQ167" s="99"/>
      <c r="AR167" s="99"/>
      <c r="AS167" s="99"/>
    </row>
    <row r="168" spans="11:89" ht="15.95" customHeight="1" x14ac:dyDescent="0.3">
      <c r="K168" s="1"/>
      <c r="L168" s="1"/>
    </row>
    <row r="169" spans="11:89" ht="15.95" customHeight="1" x14ac:dyDescent="0.3">
      <c r="K169" s="1"/>
      <c r="L169" s="1"/>
      <c r="AD169" s="80" t="s">
        <v>2</v>
      </c>
      <c r="AE169" s="12" t="s">
        <v>227</v>
      </c>
    </row>
    <row r="170" spans="11:89" ht="15.95" customHeight="1" x14ac:dyDescent="0.3">
      <c r="K170" s="1"/>
      <c r="L170" s="1"/>
      <c r="AE170" s="99" t="s">
        <v>212</v>
      </c>
      <c r="AF170" s="99" t="s">
        <v>221</v>
      </c>
      <c r="AG170" s="99" t="s">
        <v>213</v>
      </c>
      <c r="AH170" s="99" t="s">
        <v>222</v>
      </c>
      <c r="AI170" s="99" t="s">
        <v>223</v>
      </c>
      <c r="AJ170" s="99" t="s">
        <v>23</v>
      </c>
      <c r="AK170" s="99" t="s">
        <v>224</v>
      </c>
      <c r="AL170" s="99" t="s">
        <v>225</v>
      </c>
    </row>
    <row r="171" spans="11:89" ht="15.95" customHeight="1" x14ac:dyDescent="0.3">
      <c r="K171" s="1"/>
      <c r="L171" s="1"/>
      <c r="AD171" s="80" t="s">
        <v>2</v>
      </c>
      <c r="AE171" s="99"/>
      <c r="AF171" s="99"/>
      <c r="AG171" s="99"/>
      <c r="AH171" s="99"/>
      <c r="AI171" s="99"/>
      <c r="AJ171" s="99"/>
      <c r="AK171" s="99"/>
      <c r="AL171" s="99"/>
    </row>
    <row r="172" spans="11:89" ht="15.95" customHeight="1" x14ac:dyDescent="0.3">
      <c r="K172" s="1"/>
      <c r="L172" s="1"/>
      <c r="AE172" s="99"/>
      <c r="AF172" s="99"/>
      <c r="AG172" s="99"/>
      <c r="AH172" s="99"/>
      <c r="AI172" s="99"/>
      <c r="AJ172" s="99"/>
      <c r="AK172" s="99"/>
      <c r="AL172" s="99"/>
    </row>
    <row r="173" spans="11:89" ht="15.95" customHeight="1" x14ac:dyDescent="0.3">
      <c r="K173" s="1"/>
      <c r="L173" s="1"/>
      <c r="AE173" s="99"/>
      <c r="AF173" s="99"/>
      <c r="AG173" s="99"/>
      <c r="AH173" s="99"/>
      <c r="AI173" s="99"/>
      <c r="AJ173" s="99"/>
      <c r="AK173" s="99"/>
      <c r="AL173" s="99"/>
    </row>
    <row r="174" spans="11:89" ht="15.95" customHeight="1" x14ac:dyDescent="0.3">
      <c r="K174" s="1"/>
      <c r="L174" s="1"/>
      <c r="AE174" s="99"/>
      <c r="AF174" s="99"/>
      <c r="AG174" s="99"/>
      <c r="AH174" s="99"/>
      <c r="AI174" s="99"/>
      <c r="AJ174" s="99"/>
      <c r="AK174" s="99"/>
      <c r="AL174" s="99"/>
    </row>
    <row r="175" spans="11:89" ht="15.95" customHeight="1" x14ac:dyDescent="0.3">
      <c r="AE175" s="99"/>
      <c r="AF175" s="99"/>
      <c r="AG175" s="99"/>
      <c r="AH175" s="99"/>
      <c r="AI175" s="99"/>
      <c r="AJ175" s="99"/>
      <c r="AK175" s="99"/>
      <c r="AL175" s="99"/>
    </row>
    <row r="176" spans="11:89" ht="15.95" customHeight="1" x14ac:dyDescent="0.3">
      <c r="AE176" s="99"/>
      <c r="AF176" s="99"/>
      <c r="AG176" s="99"/>
      <c r="AH176" s="99"/>
      <c r="AI176" s="99"/>
      <c r="AJ176" s="99"/>
      <c r="AK176" s="99"/>
      <c r="AL176" s="99"/>
    </row>
    <row r="177" spans="31:38" ht="15.95" customHeight="1" x14ac:dyDescent="0.3">
      <c r="AE177" s="99"/>
      <c r="AF177" s="99"/>
      <c r="AG177" s="99"/>
      <c r="AH177" s="99"/>
      <c r="AI177" s="99"/>
      <c r="AJ177" s="99"/>
      <c r="AK177" s="99"/>
      <c r="AL177" s="99"/>
    </row>
    <row r="178" spans="31:38" ht="15.95" customHeight="1" x14ac:dyDescent="0.3">
      <c r="AE178" s="99"/>
      <c r="AF178" s="99"/>
      <c r="AG178" s="99"/>
      <c r="AH178" s="99"/>
      <c r="AI178" s="99"/>
      <c r="AJ178" s="99"/>
      <c r="AK178" s="99"/>
      <c r="AL178" s="99"/>
    </row>
    <row r="179" spans="31:38" ht="15.95" customHeight="1" x14ac:dyDescent="0.3">
      <c r="AE179" s="99"/>
      <c r="AF179" s="99"/>
      <c r="AG179" s="99"/>
      <c r="AH179" s="99"/>
      <c r="AI179" s="99"/>
      <c r="AJ179" s="99"/>
      <c r="AK179" s="99"/>
      <c r="AL179" s="99"/>
    </row>
    <row r="180" spans="31:38" ht="15.95" customHeight="1" x14ac:dyDescent="0.3">
      <c r="AE180" s="99"/>
      <c r="AF180" s="99"/>
      <c r="AG180" s="99"/>
      <c r="AH180" s="99"/>
      <c r="AI180" s="99"/>
      <c r="AJ180" s="99"/>
      <c r="AK180" s="99"/>
      <c r="AL180" s="99"/>
    </row>
    <row r="181" spans="31:38" ht="15.95" customHeight="1" x14ac:dyDescent="0.3">
      <c r="AE181" s="99"/>
      <c r="AF181" s="99"/>
      <c r="AG181" s="99"/>
      <c r="AH181" s="99"/>
      <c r="AI181" s="99"/>
      <c r="AJ181" s="99"/>
      <c r="AK181" s="99"/>
      <c r="AL181" s="99"/>
    </row>
    <row r="182" spans="31:38" ht="15.95" customHeight="1" x14ac:dyDescent="0.3">
      <c r="AE182" s="99"/>
      <c r="AF182" s="99"/>
      <c r="AG182" s="99"/>
      <c r="AH182" s="99"/>
      <c r="AI182" s="99"/>
      <c r="AJ182" s="99"/>
      <c r="AK182" s="99"/>
      <c r="AL182" s="99"/>
    </row>
    <row r="183" spans="31:38" ht="15.95" customHeight="1" x14ac:dyDescent="0.3">
      <c r="AE183" s="99"/>
      <c r="AF183" s="99"/>
      <c r="AG183" s="99"/>
      <c r="AH183" s="99"/>
      <c r="AI183" s="99"/>
      <c r="AJ183" s="99"/>
      <c r="AK183" s="99"/>
      <c r="AL183" s="99"/>
    </row>
    <row r="184" spans="31:38" ht="15.95" customHeight="1" x14ac:dyDescent="0.3">
      <c r="AE184" s="99"/>
      <c r="AF184" s="99"/>
      <c r="AG184" s="99"/>
      <c r="AH184" s="99"/>
      <c r="AI184" s="99"/>
      <c r="AJ184" s="99"/>
      <c r="AK184" s="99"/>
      <c r="AL184" s="99"/>
    </row>
    <row r="185" spans="31:38" ht="15.95" customHeight="1" x14ac:dyDescent="0.3">
      <c r="AE185" s="99"/>
      <c r="AF185" s="99"/>
      <c r="AG185" s="99"/>
      <c r="AH185" s="99"/>
      <c r="AI185" s="99"/>
      <c r="AJ185" s="99"/>
      <c r="AK185" s="99"/>
      <c r="AL185" s="99"/>
    </row>
    <row r="214" ht="15.75" customHeight="1" x14ac:dyDescent="0.3"/>
    <row r="216" ht="15.75" customHeight="1" x14ac:dyDescent="0.3"/>
  </sheetData>
  <mergeCells count="1085">
    <mergeCell ref="B146:G146"/>
    <mergeCell ref="H146:J146"/>
    <mergeCell ref="K146:N146"/>
    <mergeCell ref="O146:Q146"/>
    <mergeCell ref="R146:T146"/>
    <mergeCell ref="U146:V146"/>
    <mergeCell ref="W146:Y146"/>
    <mergeCell ref="B142:G142"/>
    <mergeCell ref="H142:J142"/>
    <mergeCell ref="K142:N142"/>
    <mergeCell ref="O142:Q142"/>
    <mergeCell ref="R142:T142"/>
    <mergeCell ref="U142:V142"/>
    <mergeCell ref="W142:Y142"/>
    <mergeCell ref="U143:V143"/>
    <mergeCell ref="W143:Y143"/>
    <mergeCell ref="B144:G144"/>
    <mergeCell ref="H144:J144"/>
    <mergeCell ref="K144:N144"/>
    <mergeCell ref="O144:Q144"/>
    <mergeCell ref="R144:T144"/>
    <mergeCell ref="U144:V144"/>
    <mergeCell ref="W144:Y144"/>
    <mergeCell ref="B145:G145"/>
    <mergeCell ref="H145:J145"/>
    <mergeCell ref="K145:N145"/>
    <mergeCell ref="O145:Q145"/>
    <mergeCell ref="R145:T145"/>
    <mergeCell ref="U145:V145"/>
    <mergeCell ref="W145:Y145"/>
    <mergeCell ref="Z142:AA142"/>
    <mergeCell ref="Z143:AA143"/>
    <mergeCell ref="Z144:AA144"/>
    <mergeCell ref="Z145:AA145"/>
    <mergeCell ref="Z146:AA146"/>
    <mergeCell ref="W136:Y136"/>
    <mergeCell ref="U136:V136"/>
    <mergeCell ref="R136:T136"/>
    <mergeCell ref="O136:Q136"/>
    <mergeCell ref="U137:V137"/>
    <mergeCell ref="R137:T137"/>
    <mergeCell ref="W137:Y137"/>
    <mergeCell ref="O137:Q137"/>
    <mergeCell ref="O138:Q138"/>
    <mergeCell ref="R138:T138"/>
    <mergeCell ref="U138:V138"/>
    <mergeCell ref="W138:Y138"/>
    <mergeCell ref="O139:Q139"/>
    <mergeCell ref="R139:T139"/>
    <mergeCell ref="U139:V139"/>
    <mergeCell ref="W139:Y139"/>
    <mergeCell ref="O143:Q143"/>
    <mergeCell ref="R143:T143"/>
    <mergeCell ref="O140:Q140"/>
    <mergeCell ref="R140:T140"/>
    <mergeCell ref="U140:V140"/>
    <mergeCell ref="W140:Y140"/>
    <mergeCell ref="O141:Q141"/>
    <mergeCell ref="R141:T141"/>
    <mergeCell ref="U141:V141"/>
    <mergeCell ref="W141:Y141"/>
    <mergeCell ref="S128:X128"/>
    <mergeCell ref="Y128:AA128"/>
    <mergeCell ref="B127:D127"/>
    <mergeCell ref="E127:F127"/>
    <mergeCell ref="G127:H127"/>
    <mergeCell ref="I127:J127"/>
    <mergeCell ref="K127:L127"/>
    <mergeCell ref="M127:O127"/>
    <mergeCell ref="P127:R127"/>
    <mergeCell ref="S127:X127"/>
    <mergeCell ref="Y127:AA127"/>
    <mergeCell ref="Z136:AA136"/>
    <mergeCell ref="Z137:AA137"/>
    <mergeCell ref="Z138:AA138"/>
    <mergeCell ref="Z139:AA139"/>
    <mergeCell ref="Z140:AA140"/>
    <mergeCell ref="Z141:AA141"/>
    <mergeCell ref="H140:J140"/>
    <mergeCell ref="K140:N140"/>
    <mergeCell ref="B141:G141"/>
    <mergeCell ref="H141:J141"/>
    <mergeCell ref="K141:N141"/>
    <mergeCell ref="A1:AB1"/>
    <mergeCell ref="V2:Z2"/>
    <mergeCell ref="B5:D8"/>
    <mergeCell ref="E5:I8"/>
    <mergeCell ref="J5:J6"/>
    <mergeCell ref="K5:L5"/>
    <mergeCell ref="M5:N5"/>
    <mergeCell ref="O5:P5"/>
    <mergeCell ref="Q5:R6"/>
    <mergeCell ref="S5:X5"/>
    <mergeCell ref="Y5:AA6"/>
    <mergeCell ref="K6:L6"/>
    <mergeCell ref="M6:N6"/>
    <mergeCell ref="O6:P6"/>
    <mergeCell ref="S6:X6"/>
    <mergeCell ref="J7:J8"/>
    <mergeCell ref="K7:L7"/>
    <mergeCell ref="M7:N7"/>
    <mergeCell ref="O7:P7"/>
    <mergeCell ref="Q7:R8"/>
    <mergeCell ref="R12:T12"/>
    <mergeCell ref="U12:W12"/>
    <mergeCell ref="S7:X7"/>
    <mergeCell ref="Y7:AA8"/>
    <mergeCell ref="K8:L8"/>
    <mergeCell ref="O8:P8"/>
    <mergeCell ref="S8:X8"/>
    <mergeCell ref="U10:AA10"/>
    <mergeCell ref="B13:G14"/>
    <mergeCell ref="H13:J13"/>
    <mergeCell ref="L13:N13"/>
    <mergeCell ref="O13:Q13"/>
    <mergeCell ref="R13:T13"/>
    <mergeCell ref="U13:W13"/>
    <mergeCell ref="B11:J12"/>
    <mergeCell ref="K11:K12"/>
    <mergeCell ref="L11:N12"/>
    <mergeCell ref="O11:W11"/>
    <mergeCell ref="X13:Y13"/>
    <mergeCell ref="Z13:AA13"/>
    <mergeCell ref="H14:J14"/>
    <mergeCell ref="L14:N14"/>
    <mergeCell ref="O14:Q14"/>
    <mergeCell ref="R14:T14"/>
    <mergeCell ref="U14:W14"/>
    <mergeCell ref="X14:Y14"/>
    <mergeCell ref="Z14:AA14"/>
    <mergeCell ref="X11:Y12"/>
    <mergeCell ref="Z11:AA12"/>
    <mergeCell ref="O12:Q12"/>
    <mergeCell ref="B15:C27"/>
    <mergeCell ref="D15:G16"/>
    <mergeCell ref="H15:J15"/>
    <mergeCell ref="L15:N15"/>
    <mergeCell ref="O15:Q15"/>
    <mergeCell ref="R15:T15"/>
    <mergeCell ref="D17:E22"/>
    <mergeCell ref="F17:G17"/>
    <mergeCell ref="H17:J17"/>
    <mergeCell ref="L17:N17"/>
    <mergeCell ref="O17:Q17"/>
    <mergeCell ref="R17:T17"/>
    <mergeCell ref="D25:E27"/>
    <mergeCell ref="F25:G25"/>
    <mergeCell ref="H25:J25"/>
    <mergeCell ref="L25:N25"/>
    <mergeCell ref="O25:Q25"/>
    <mergeCell ref="R25:T25"/>
    <mergeCell ref="D23:E24"/>
    <mergeCell ref="F23:G23"/>
    <mergeCell ref="F27:G27"/>
    <mergeCell ref="H27:J27"/>
    <mergeCell ref="L27:N27"/>
    <mergeCell ref="O27:Q27"/>
    <mergeCell ref="H24:J24"/>
    <mergeCell ref="L24:N24"/>
    <mergeCell ref="O24:Q24"/>
    <mergeCell ref="R24:T24"/>
    <mergeCell ref="R27:T27"/>
    <mergeCell ref="U15:W15"/>
    <mergeCell ref="X15:Y15"/>
    <mergeCell ref="Z15:AA15"/>
    <mergeCell ref="H16:J16"/>
    <mergeCell ref="L16:N16"/>
    <mergeCell ref="O16:Q16"/>
    <mergeCell ref="R16:T16"/>
    <mergeCell ref="U16:W16"/>
    <mergeCell ref="X16:Y16"/>
    <mergeCell ref="Z16:AA16"/>
    <mergeCell ref="U17:W17"/>
    <mergeCell ref="X17:Y17"/>
    <mergeCell ref="Z17:AA17"/>
    <mergeCell ref="F18:F22"/>
    <mergeCell ref="H18:J18"/>
    <mergeCell ref="L18:N18"/>
    <mergeCell ref="O18:Q18"/>
    <mergeCell ref="R18:T18"/>
    <mergeCell ref="U18:W18"/>
    <mergeCell ref="X18:Y18"/>
    <mergeCell ref="Z18:AA18"/>
    <mergeCell ref="H19:J19"/>
    <mergeCell ref="L19:N19"/>
    <mergeCell ref="O19:Q19"/>
    <mergeCell ref="R19:T19"/>
    <mergeCell ref="U19:W19"/>
    <mergeCell ref="X19:Y19"/>
    <mergeCell ref="Z19:AA19"/>
    <mergeCell ref="H22:J22"/>
    <mergeCell ref="L22:N22"/>
    <mergeCell ref="O22:Q22"/>
    <mergeCell ref="R22:T22"/>
    <mergeCell ref="U22:W22"/>
    <mergeCell ref="X22:Y22"/>
    <mergeCell ref="Z20:AA20"/>
    <mergeCell ref="H21:J21"/>
    <mergeCell ref="L21:N21"/>
    <mergeCell ref="O21:Q21"/>
    <mergeCell ref="R21:T21"/>
    <mergeCell ref="U21:W21"/>
    <mergeCell ref="X21:Y21"/>
    <mergeCell ref="Z21:AA21"/>
    <mergeCell ref="H20:J20"/>
    <mergeCell ref="L20:N20"/>
    <mergeCell ref="O20:Q20"/>
    <mergeCell ref="R20:T20"/>
    <mergeCell ref="U20:W20"/>
    <mergeCell ref="X20:Y20"/>
    <mergeCell ref="U23:W23"/>
    <mergeCell ref="X23:Y23"/>
    <mergeCell ref="Z23:AA23"/>
    <mergeCell ref="L28:N28"/>
    <mergeCell ref="X29:Y29"/>
    <mergeCell ref="Z29:AA29"/>
    <mergeCell ref="U24:W24"/>
    <mergeCell ref="X24:Y24"/>
    <mergeCell ref="Z24:AA24"/>
    <mergeCell ref="H23:J23"/>
    <mergeCell ref="L23:N23"/>
    <mergeCell ref="O23:Q23"/>
    <mergeCell ref="R23:T23"/>
    <mergeCell ref="U25:W25"/>
    <mergeCell ref="X25:Y25"/>
    <mergeCell ref="Z25:AA25"/>
    <mergeCell ref="F26:G26"/>
    <mergeCell ref="H26:J26"/>
    <mergeCell ref="L26:N26"/>
    <mergeCell ref="O26:Q26"/>
    <mergeCell ref="R26:T26"/>
    <mergeCell ref="U26:W26"/>
    <mergeCell ref="X26:Y26"/>
    <mergeCell ref="Z26:AA26"/>
    <mergeCell ref="F28:F31"/>
    <mergeCell ref="R32:T32"/>
    <mergeCell ref="U32:W32"/>
    <mergeCell ref="G30:G31"/>
    <mergeCell ref="H30:J30"/>
    <mergeCell ref="L30:N30"/>
    <mergeCell ref="O30:Q30"/>
    <mergeCell ref="R30:T30"/>
    <mergeCell ref="U30:W30"/>
    <mergeCell ref="X30:Y30"/>
    <mergeCell ref="Z30:AA30"/>
    <mergeCell ref="G28:G29"/>
    <mergeCell ref="H31:J31"/>
    <mergeCell ref="L31:N31"/>
    <mergeCell ref="O31:Q31"/>
    <mergeCell ref="R31:T31"/>
    <mergeCell ref="U27:W27"/>
    <mergeCell ref="X27:Y27"/>
    <mergeCell ref="Z27:AA27"/>
    <mergeCell ref="O28:Q28"/>
    <mergeCell ref="R28:T28"/>
    <mergeCell ref="U28:W28"/>
    <mergeCell ref="X28:Y28"/>
    <mergeCell ref="Z28:AA28"/>
    <mergeCell ref="U31:W31"/>
    <mergeCell ref="X31:Y31"/>
    <mergeCell ref="Z31:AA31"/>
    <mergeCell ref="H29:J29"/>
    <mergeCell ref="L29:N29"/>
    <mergeCell ref="O29:Q29"/>
    <mergeCell ref="R29:T29"/>
    <mergeCell ref="U29:W29"/>
    <mergeCell ref="H28:J28"/>
    <mergeCell ref="B34:G35"/>
    <mergeCell ref="H34:J34"/>
    <mergeCell ref="L34:N34"/>
    <mergeCell ref="O34:Q34"/>
    <mergeCell ref="R34:T34"/>
    <mergeCell ref="U34:W34"/>
    <mergeCell ref="X34:Y34"/>
    <mergeCell ref="Z34:AA34"/>
    <mergeCell ref="B28:C33"/>
    <mergeCell ref="Z35:AA35"/>
    <mergeCell ref="H35:J35"/>
    <mergeCell ref="L35:N35"/>
    <mergeCell ref="O35:Q35"/>
    <mergeCell ref="R35:T35"/>
    <mergeCell ref="U35:W35"/>
    <mergeCell ref="X35:Y35"/>
    <mergeCell ref="X32:Y32"/>
    <mergeCell ref="Z32:AA32"/>
    <mergeCell ref="F33:G33"/>
    <mergeCell ref="H33:J33"/>
    <mergeCell ref="L33:N33"/>
    <mergeCell ref="O33:Q33"/>
    <mergeCell ref="R33:T33"/>
    <mergeCell ref="U33:W33"/>
    <mergeCell ref="X33:Y33"/>
    <mergeCell ref="Z33:AA33"/>
    <mergeCell ref="D32:E33"/>
    <mergeCell ref="F32:G32"/>
    <mergeCell ref="H32:J32"/>
    <mergeCell ref="L32:N32"/>
    <mergeCell ref="O32:Q32"/>
    <mergeCell ref="D28:E31"/>
    <mergeCell ref="L36:N36"/>
    <mergeCell ref="O36:Q36"/>
    <mergeCell ref="R36:T36"/>
    <mergeCell ref="U36:W36"/>
    <mergeCell ref="X36:Y36"/>
    <mergeCell ref="Z36:AA36"/>
    <mergeCell ref="Z37:AA37"/>
    <mergeCell ref="D38:E41"/>
    <mergeCell ref="F38:G38"/>
    <mergeCell ref="H38:J38"/>
    <mergeCell ref="L38:N38"/>
    <mergeCell ref="O38:Q38"/>
    <mergeCell ref="R38:T38"/>
    <mergeCell ref="U38:W38"/>
    <mergeCell ref="X38:Y38"/>
    <mergeCell ref="Z38:AA38"/>
    <mergeCell ref="H37:J37"/>
    <mergeCell ref="L37:N37"/>
    <mergeCell ref="O37:Q37"/>
    <mergeCell ref="R37:T37"/>
    <mergeCell ref="U37:W37"/>
    <mergeCell ref="X37:Y37"/>
    <mergeCell ref="X39:Y39"/>
    <mergeCell ref="Z39:AA39"/>
    <mergeCell ref="H40:J40"/>
    <mergeCell ref="L40:N40"/>
    <mergeCell ref="O40:Q40"/>
    <mergeCell ref="R40:T40"/>
    <mergeCell ref="U40:W40"/>
    <mergeCell ref="X40:Y40"/>
    <mergeCell ref="Z40:AA40"/>
    <mergeCell ref="H39:J39"/>
    <mergeCell ref="H42:J42"/>
    <mergeCell ref="L42:N42"/>
    <mergeCell ref="O42:Q42"/>
    <mergeCell ref="R42:T42"/>
    <mergeCell ref="U42:W42"/>
    <mergeCell ref="F39:F41"/>
    <mergeCell ref="H41:J41"/>
    <mergeCell ref="L41:N41"/>
    <mergeCell ref="O41:Q41"/>
    <mergeCell ref="R41:T41"/>
    <mergeCell ref="X42:Y42"/>
    <mergeCell ref="Z42:AA42"/>
    <mergeCell ref="F43:F45"/>
    <mergeCell ref="H43:J43"/>
    <mergeCell ref="L43:N43"/>
    <mergeCell ref="O43:Q43"/>
    <mergeCell ref="R43:T43"/>
    <mergeCell ref="U43:W43"/>
    <mergeCell ref="X43:Y43"/>
    <mergeCell ref="Z43:AA43"/>
    <mergeCell ref="B47:G47"/>
    <mergeCell ref="H47:Q47"/>
    <mergeCell ref="R47:AA47"/>
    <mergeCell ref="B48:G48"/>
    <mergeCell ref="H48:Q48"/>
    <mergeCell ref="R48:AA48"/>
    <mergeCell ref="Z44:AA44"/>
    <mergeCell ref="H45:J45"/>
    <mergeCell ref="L45:N45"/>
    <mergeCell ref="O45:Q45"/>
    <mergeCell ref="R45:T45"/>
    <mergeCell ref="U45:W45"/>
    <mergeCell ref="X45:Y45"/>
    <mergeCell ref="Z45:AA45"/>
    <mergeCell ref="H44:J44"/>
    <mergeCell ref="L44:N44"/>
    <mergeCell ref="O44:Q44"/>
    <mergeCell ref="R44:T44"/>
    <mergeCell ref="U44:W44"/>
    <mergeCell ref="X44:Y44"/>
    <mergeCell ref="B36:C45"/>
    <mergeCell ref="D36:G37"/>
    <mergeCell ref="H36:J36"/>
    <mergeCell ref="L39:N39"/>
    <mergeCell ref="O39:Q39"/>
    <mergeCell ref="R39:T39"/>
    <mergeCell ref="U39:W39"/>
    <mergeCell ref="U41:W41"/>
    <mergeCell ref="X41:Y41"/>
    <mergeCell ref="Z41:AA41"/>
    <mergeCell ref="D42:E45"/>
    <mergeCell ref="F42:G42"/>
    <mergeCell ref="R51:AA51"/>
    <mergeCell ref="F52:G52"/>
    <mergeCell ref="H52:Q52"/>
    <mergeCell ref="R52:AA52"/>
    <mergeCell ref="F53:G53"/>
    <mergeCell ref="H53:Q53"/>
    <mergeCell ref="R53:AA53"/>
    <mergeCell ref="B49:C55"/>
    <mergeCell ref="D49:G49"/>
    <mergeCell ref="H49:Q49"/>
    <mergeCell ref="R49:AA49"/>
    <mergeCell ref="D50:E53"/>
    <mergeCell ref="F50:G50"/>
    <mergeCell ref="H50:Q50"/>
    <mergeCell ref="R50:AA50"/>
    <mergeCell ref="F51:G51"/>
    <mergeCell ref="H51:Q51"/>
    <mergeCell ref="B56:C57"/>
    <mergeCell ref="D56:G56"/>
    <mergeCell ref="H56:Q56"/>
    <mergeCell ref="R56:AA56"/>
    <mergeCell ref="D57:G57"/>
    <mergeCell ref="H57:Q57"/>
    <mergeCell ref="R57:AA57"/>
    <mergeCell ref="D54:G54"/>
    <mergeCell ref="H54:Q54"/>
    <mergeCell ref="R54:AA54"/>
    <mergeCell ref="D55:G55"/>
    <mergeCell ref="H55:Q55"/>
    <mergeCell ref="R55:AA55"/>
    <mergeCell ref="AY62:AY64"/>
    <mergeCell ref="AZ62:BF62"/>
    <mergeCell ref="V63:W63"/>
    <mergeCell ref="X63:Y63"/>
    <mergeCell ref="Z63:AA63"/>
    <mergeCell ref="B64:F64"/>
    <mergeCell ref="B58:G58"/>
    <mergeCell ref="H58:Q58"/>
    <mergeCell ref="R58:AA58"/>
    <mergeCell ref="B59:C61"/>
    <mergeCell ref="D59:G59"/>
    <mergeCell ref="H59:Q59"/>
    <mergeCell ref="R59:AA59"/>
    <mergeCell ref="D60:G60"/>
    <mergeCell ref="H60:Q60"/>
    <mergeCell ref="R60:AA60"/>
    <mergeCell ref="D61:G61"/>
    <mergeCell ref="H61:Q61"/>
    <mergeCell ref="R61:AA61"/>
    <mergeCell ref="G64:H64"/>
    <mergeCell ref="I64:J64"/>
    <mergeCell ref="K64:L64"/>
    <mergeCell ref="M64:N64"/>
    <mergeCell ref="O64:S64"/>
    <mergeCell ref="T64:U64"/>
    <mergeCell ref="CB62:CD62"/>
    <mergeCell ref="B63:F63"/>
    <mergeCell ref="G63:H63"/>
    <mergeCell ref="I63:J63"/>
    <mergeCell ref="K63:L63"/>
    <mergeCell ref="M63:N63"/>
    <mergeCell ref="O63:S63"/>
    <mergeCell ref="T63:U63"/>
    <mergeCell ref="BG62:BH63"/>
    <mergeCell ref="BI62:BI64"/>
    <mergeCell ref="BJ62:BL62"/>
    <mergeCell ref="BQ62:BQ64"/>
    <mergeCell ref="BR62:BR64"/>
    <mergeCell ref="BS62:BX62"/>
    <mergeCell ref="V64:W64"/>
    <mergeCell ref="X64:Y64"/>
    <mergeCell ref="Z64:AA64"/>
    <mergeCell ref="AX62:AX64"/>
    <mergeCell ref="BY62:BZ63"/>
    <mergeCell ref="CA62:CA64"/>
    <mergeCell ref="V65:W65"/>
    <mergeCell ref="X65:Y65"/>
    <mergeCell ref="Z65:AA65"/>
    <mergeCell ref="B66:F66"/>
    <mergeCell ref="G66:H66"/>
    <mergeCell ref="I66:J66"/>
    <mergeCell ref="K66:L66"/>
    <mergeCell ref="M66:N66"/>
    <mergeCell ref="O66:S66"/>
    <mergeCell ref="T66:U66"/>
    <mergeCell ref="V66:W66"/>
    <mergeCell ref="X66:Y66"/>
    <mergeCell ref="Z66:AA66"/>
    <mergeCell ref="B65:F65"/>
    <mergeCell ref="G65:H65"/>
    <mergeCell ref="I65:J65"/>
    <mergeCell ref="K65:L65"/>
    <mergeCell ref="M65:N65"/>
    <mergeCell ref="O65:S65"/>
    <mergeCell ref="T65:U65"/>
    <mergeCell ref="Z67:AA67"/>
    <mergeCell ref="B68:F68"/>
    <mergeCell ref="G68:H68"/>
    <mergeCell ref="I68:J68"/>
    <mergeCell ref="K68:L68"/>
    <mergeCell ref="M68:N68"/>
    <mergeCell ref="O68:S68"/>
    <mergeCell ref="T68:U68"/>
    <mergeCell ref="V68:W68"/>
    <mergeCell ref="X68:Y68"/>
    <mergeCell ref="Z68:AA68"/>
    <mergeCell ref="B67:F67"/>
    <mergeCell ref="G67:H67"/>
    <mergeCell ref="I67:J67"/>
    <mergeCell ref="K67:L67"/>
    <mergeCell ref="M67:N67"/>
    <mergeCell ref="O67:S67"/>
    <mergeCell ref="T67:U67"/>
    <mergeCell ref="V67:W67"/>
    <mergeCell ref="X67:Y67"/>
    <mergeCell ref="Z69:AA69"/>
    <mergeCell ref="B70:F70"/>
    <mergeCell ref="G70:H70"/>
    <mergeCell ref="I70:J70"/>
    <mergeCell ref="K70:L70"/>
    <mergeCell ref="M70:N70"/>
    <mergeCell ref="O70:S70"/>
    <mergeCell ref="T70:U70"/>
    <mergeCell ref="V70:W70"/>
    <mergeCell ref="X70:Y70"/>
    <mergeCell ref="Z70:AA70"/>
    <mergeCell ref="B69:F69"/>
    <mergeCell ref="G69:H69"/>
    <mergeCell ref="I69:J69"/>
    <mergeCell ref="K69:L69"/>
    <mergeCell ref="M69:N69"/>
    <mergeCell ref="O69:S69"/>
    <mergeCell ref="T69:U69"/>
    <mergeCell ref="V69:W69"/>
    <mergeCell ref="X69:Y69"/>
    <mergeCell ref="Z71:AA71"/>
    <mergeCell ref="B72:F72"/>
    <mergeCell ref="G72:H72"/>
    <mergeCell ref="I72:J72"/>
    <mergeCell ref="K72:L72"/>
    <mergeCell ref="M72:N72"/>
    <mergeCell ref="O72:S72"/>
    <mergeCell ref="T72:U72"/>
    <mergeCell ref="V72:W72"/>
    <mergeCell ref="X72:Y72"/>
    <mergeCell ref="Z72:AA72"/>
    <mergeCell ref="B71:F71"/>
    <mergeCell ref="G71:H71"/>
    <mergeCell ref="I71:J71"/>
    <mergeCell ref="K71:L71"/>
    <mergeCell ref="M71:N71"/>
    <mergeCell ref="O71:S71"/>
    <mergeCell ref="T71:U71"/>
    <mergeCell ref="V71:W71"/>
    <mergeCell ref="X71:Y71"/>
    <mergeCell ref="Z73:AA73"/>
    <mergeCell ref="B74:F74"/>
    <mergeCell ref="G74:H74"/>
    <mergeCell ref="I74:J74"/>
    <mergeCell ref="K74:L74"/>
    <mergeCell ref="M74:N74"/>
    <mergeCell ref="O74:S74"/>
    <mergeCell ref="T74:U74"/>
    <mergeCell ref="V74:W74"/>
    <mergeCell ref="X74:Y74"/>
    <mergeCell ref="Z74:AA74"/>
    <mergeCell ref="B73:F73"/>
    <mergeCell ref="G73:H73"/>
    <mergeCell ref="I73:J73"/>
    <mergeCell ref="K73:L73"/>
    <mergeCell ref="M73:N73"/>
    <mergeCell ref="O73:S73"/>
    <mergeCell ref="T73:U73"/>
    <mergeCell ref="V73:W73"/>
    <mergeCell ref="X73:Y73"/>
    <mergeCell ref="Z75:AA75"/>
    <mergeCell ref="B76:F76"/>
    <mergeCell ref="G76:H76"/>
    <mergeCell ref="I76:J76"/>
    <mergeCell ref="K76:L76"/>
    <mergeCell ref="M76:N76"/>
    <mergeCell ref="O76:S76"/>
    <mergeCell ref="T76:U76"/>
    <mergeCell ref="V76:W76"/>
    <mergeCell ref="X76:Y76"/>
    <mergeCell ref="Z76:AA76"/>
    <mergeCell ref="B75:F75"/>
    <mergeCell ref="G75:H75"/>
    <mergeCell ref="I75:J75"/>
    <mergeCell ref="K75:L75"/>
    <mergeCell ref="M75:N75"/>
    <mergeCell ref="O75:S75"/>
    <mergeCell ref="T75:U75"/>
    <mergeCell ref="V75:W75"/>
    <mergeCell ref="X75:Y75"/>
    <mergeCell ref="Z77:AA77"/>
    <mergeCell ref="B78:F78"/>
    <mergeCell ref="G78:H78"/>
    <mergeCell ref="I78:J78"/>
    <mergeCell ref="K78:L78"/>
    <mergeCell ref="M78:N78"/>
    <mergeCell ref="O78:S78"/>
    <mergeCell ref="T78:U78"/>
    <mergeCell ref="V78:W78"/>
    <mergeCell ref="X78:Y78"/>
    <mergeCell ref="Z78:AA78"/>
    <mergeCell ref="B77:F77"/>
    <mergeCell ref="G77:H77"/>
    <mergeCell ref="I77:J77"/>
    <mergeCell ref="K77:L77"/>
    <mergeCell ref="M77:N77"/>
    <mergeCell ref="O77:S77"/>
    <mergeCell ref="T77:U77"/>
    <mergeCell ref="V77:W77"/>
    <mergeCell ref="X77:Y77"/>
    <mergeCell ref="Z79:AA79"/>
    <mergeCell ref="B80:F80"/>
    <mergeCell ref="G80:H80"/>
    <mergeCell ref="I80:J80"/>
    <mergeCell ref="K80:L80"/>
    <mergeCell ref="M80:N80"/>
    <mergeCell ref="O80:S80"/>
    <mergeCell ref="T80:U80"/>
    <mergeCell ref="V80:W80"/>
    <mergeCell ref="X80:Y80"/>
    <mergeCell ref="Z80:AA80"/>
    <mergeCell ref="B79:F79"/>
    <mergeCell ref="G79:H79"/>
    <mergeCell ref="I79:J79"/>
    <mergeCell ref="K79:L79"/>
    <mergeCell ref="M79:N79"/>
    <mergeCell ref="O79:S79"/>
    <mergeCell ref="T79:U79"/>
    <mergeCell ref="V79:W79"/>
    <mergeCell ref="X79:Y79"/>
    <mergeCell ref="Z81:AA81"/>
    <mergeCell ref="B82:F82"/>
    <mergeCell ref="G82:H82"/>
    <mergeCell ref="I82:J82"/>
    <mergeCell ref="K82:L82"/>
    <mergeCell ref="M82:N82"/>
    <mergeCell ref="O82:S82"/>
    <mergeCell ref="T82:U82"/>
    <mergeCell ref="V82:W82"/>
    <mergeCell ref="X82:Y82"/>
    <mergeCell ref="Z82:AA82"/>
    <mergeCell ref="B81:F81"/>
    <mergeCell ref="G81:H81"/>
    <mergeCell ref="I81:J81"/>
    <mergeCell ref="K81:L81"/>
    <mergeCell ref="M81:N81"/>
    <mergeCell ref="O81:S81"/>
    <mergeCell ref="T81:U81"/>
    <mergeCell ref="V81:W81"/>
    <mergeCell ref="X81:Y81"/>
    <mergeCell ref="Z83:AA83"/>
    <mergeCell ref="B84:F84"/>
    <mergeCell ref="G84:H84"/>
    <mergeCell ref="I84:J84"/>
    <mergeCell ref="K84:L84"/>
    <mergeCell ref="M84:N84"/>
    <mergeCell ref="O84:S84"/>
    <mergeCell ref="T84:U84"/>
    <mergeCell ref="V84:W84"/>
    <mergeCell ref="X84:Y84"/>
    <mergeCell ref="Z84:AA84"/>
    <mergeCell ref="B83:F83"/>
    <mergeCell ref="G83:H83"/>
    <mergeCell ref="I83:J83"/>
    <mergeCell ref="K83:L83"/>
    <mergeCell ref="M83:N83"/>
    <mergeCell ref="O83:S83"/>
    <mergeCell ref="T83:U83"/>
    <mergeCell ref="V83:W83"/>
    <mergeCell ref="X83:Y83"/>
    <mergeCell ref="Z85:AA85"/>
    <mergeCell ref="B87:F87"/>
    <mergeCell ref="G87:H87"/>
    <mergeCell ref="I87:J87"/>
    <mergeCell ref="K87:L87"/>
    <mergeCell ref="M87:N87"/>
    <mergeCell ref="O87:S87"/>
    <mergeCell ref="T87:U87"/>
    <mergeCell ref="V87:W87"/>
    <mergeCell ref="X87:Y87"/>
    <mergeCell ref="Z87:AA87"/>
    <mergeCell ref="B85:F85"/>
    <mergeCell ref="G85:H85"/>
    <mergeCell ref="I85:J85"/>
    <mergeCell ref="K85:L85"/>
    <mergeCell ref="M85:N85"/>
    <mergeCell ref="O85:S85"/>
    <mergeCell ref="T85:U85"/>
    <mergeCell ref="V85:W85"/>
    <mergeCell ref="X85:Y85"/>
    <mergeCell ref="Z88:AA88"/>
    <mergeCell ref="B89:F89"/>
    <mergeCell ref="G89:H89"/>
    <mergeCell ref="I89:J89"/>
    <mergeCell ref="K89:L89"/>
    <mergeCell ref="M89:N89"/>
    <mergeCell ref="O89:S89"/>
    <mergeCell ref="T89:U89"/>
    <mergeCell ref="V89:W89"/>
    <mergeCell ref="X89:Y89"/>
    <mergeCell ref="Z89:AA89"/>
    <mergeCell ref="B88:F88"/>
    <mergeCell ref="G88:H88"/>
    <mergeCell ref="I88:J88"/>
    <mergeCell ref="K88:L88"/>
    <mergeCell ref="M88:N88"/>
    <mergeCell ref="O88:S88"/>
    <mergeCell ref="T88:U88"/>
    <mergeCell ref="V88:W88"/>
    <mergeCell ref="X88:Y88"/>
    <mergeCell ref="Z90:AA90"/>
    <mergeCell ref="B91:F91"/>
    <mergeCell ref="G91:H91"/>
    <mergeCell ref="I91:J91"/>
    <mergeCell ref="K91:L91"/>
    <mergeCell ref="M91:N91"/>
    <mergeCell ref="O91:S91"/>
    <mergeCell ref="T91:U91"/>
    <mergeCell ref="V91:W91"/>
    <mergeCell ref="X91:Y91"/>
    <mergeCell ref="Z91:AA91"/>
    <mergeCell ref="B90:F90"/>
    <mergeCell ref="G90:H90"/>
    <mergeCell ref="I90:J90"/>
    <mergeCell ref="K90:L90"/>
    <mergeCell ref="M90:N90"/>
    <mergeCell ref="O90:S90"/>
    <mergeCell ref="T90:U90"/>
    <mergeCell ref="V90:W90"/>
    <mergeCell ref="X90:Y90"/>
    <mergeCell ref="Z92:AA92"/>
    <mergeCell ref="B93:F93"/>
    <mergeCell ref="G93:H93"/>
    <mergeCell ref="I93:J93"/>
    <mergeCell ref="K93:L93"/>
    <mergeCell ref="M93:N93"/>
    <mergeCell ref="O93:S93"/>
    <mergeCell ref="T93:U93"/>
    <mergeCell ref="V93:W93"/>
    <mergeCell ref="X93:Y93"/>
    <mergeCell ref="Z93:AA93"/>
    <mergeCell ref="B92:F92"/>
    <mergeCell ref="G92:H92"/>
    <mergeCell ref="I92:J92"/>
    <mergeCell ref="K92:L92"/>
    <mergeCell ref="M92:N92"/>
    <mergeCell ref="O92:S92"/>
    <mergeCell ref="T92:U92"/>
    <mergeCell ref="V92:W92"/>
    <mergeCell ref="X92:Y92"/>
    <mergeCell ref="Z94:AA94"/>
    <mergeCell ref="B95:F95"/>
    <mergeCell ref="G95:H95"/>
    <mergeCell ref="I95:J95"/>
    <mergeCell ref="K95:L95"/>
    <mergeCell ref="M95:N95"/>
    <mergeCell ref="O95:S95"/>
    <mergeCell ref="T95:U95"/>
    <mergeCell ref="V95:W95"/>
    <mergeCell ref="X95:Y95"/>
    <mergeCell ref="Z95:AA95"/>
    <mergeCell ref="B94:F94"/>
    <mergeCell ref="G94:H94"/>
    <mergeCell ref="I94:J94"/>
    <mergeCell ref="K94:L94"/>
    <mergeCell ref="M94:N94"/>
    <mergeCell ref="O94:S94"/>
    <mergeCell ref="T94:U94"/>
    <mergeCell ref="V94:W94"/>
    <mergeCell ref="X94:Y94"/>
    <mergeCell ref="Z96:AA96"/>
    <mergeCell ref="B97:F97"/>
    <mergeCell ref="G97:H97"/>
    <mergeCell ref="I97:J97"/>
    <mergeCell ref="K97:L97"/>
    <mergeCell ref="M97:N97"/>
    <mergeCell ref="O97:S97"/>
    <mergeCell ref="T97:U97"/>
    <mergeCell ref="V97:W97"/>
    <mergeCell ref="X97:Y97"/>
    <mergeCell ref="Z97:AA97"/>
    <mergeCell ref="B96:F96"/>
    <mergeCell ref="G96:H96"/>
    <mergeCell ref="I96:J96"/>
    <mergeCell ref="K96:L96"/>
    <mergeCell ref="M96:N96"/>
    <mergeCell ref="O96:S96"/>
    <mergeCell ref="T96:U96"/>
    <mergeCell ref="V96:W96"/>
    <mergeCell ref="X96:Y96"/>
    <mergeCell ref="Z98:AA98"/>
    <mergeCell ref="B99:F99"/>
    <mergeCell ref="G99:H99"/>
    <mergeCell ref="I99:J99"/>
    <mergeCell ref="K99:L99"/>
    <mergeCell ref="M99:N99"/>
    <mergeCell ref="O99:S99"/>
    <mergeCell ref="T99:U99"/>
    <mergeCell ref="V99:W99"/>
    <mergeCell ref="X99:Y99"/>
    <mergeCell ref="Z99:AA99"/>
    <mergeCell ref="B98:F98"/>
    <mergeCell ref="G98:H98"/>
    <mergeCell ref="I98:J98"/>
    <mergeCell ref="K98:L98"/>
    <mergeCell ref="M98:N98"/>
    <mergeCell ref="O98:S98"/>
    <mergeCell ref="T98:U98"/>
    <mergeCell ref="V98:W98"/>
    <mergeCell ref="X98:Y98"/>
    <mergeCell ref="Z100:AA100"/>
    <mergeCell ref="B101:F101"/>
    <mergeCell ref="G101:H101"/>
    <mergeCell ref="I101:J101"/>
    <mergeCell ref="K101:L101"/>
    <mergeCell ref="M101:N101"/>
    <mergeCell ref="O101:S101"/>
    <mergeCell ref="T101:U101"/>
    <mergeCell ref="V101:W101"/>
    <mergeCell ref="X101:Y101"/>
    <mergeCell ref="Z101:AA101"/>
    <mergeCell ref="B100:F100"/>
    <mergeCell ref="G100:H100"/>
    <mergeCell ref="I100:J100"/>
    <mergeCell ref="K100:L100"/>
    <mergeCell ref="M100:N100"/>
    <mergeCell ref="O100:S100"/>
    <mergeCell ref="T100:U100"/>
    <mergeCell ref="V100:W100"/>
    <mergeCell ref="X100:Y100"/>
    <mergeCell ref="Z102:AA102"/>
    <mergeCell ref="B103:F103"/>
    <mergeCell ref="G103:H103"/>
    <mergeCell ref="I103:J103"/>
    <mergeCell ref="K103:L103"/>
    <mergeCell ref="M103:N103"/>
    <mergeCell ref="O103:S103"/>
    <mergeCell ref="T103:U103"/>
    <mergeCell ref="V103:W103"/>
    <mergeCell ref="X103:Y103"/>
    <mergeCell ref="Z103:AA103"/>
    <mergeCell ref="B102:F102"/>
    <mergeCell ref="G102:H102"/>
    <mergeCell ref="I102:J102"/>
    <mergeCell ref="K102:L102"/>
    <mergeCell ref="M102:N102"/>
    <mergeCell ref="O102:S102"/>
    <mergeCell ref="T102:U102"/>
    <mergeCell ref="V102:W102"/>
    <mergeCell ref="X102:Y102"/>
    <mergeCell ref="Z104:AA104"/>
    <mergeCell ref="B105:F105"/>
    <mergeCell ref="G105:H105"/>
    <mergeCell ref="I105:J105"/>
    <mergeCell ref="K105:L105"/>
    <mergeCell ref="M105:N105"/>
    <mergeCell ref="O105:S105"/>
    <mergeCell ref="T105:U105"/>
    <mergeCell ref="V105:W105"/>
    <mergeCell ref="X105:Y105"/>
    <mergeCell ref="Z105:AA105"/>
    <mergeCell ref="B104:F104"/>
    <mergeCell ref="G104:H104"/>
    <mergeCell ref="I104:J104"/>
    <mergeCell ref="K104:L104"/>
    <mergeCell ref="M104:N104"/>
    <mergeCell ref="O104:S104"/>
    <mergeCell ref="T104:U104"/>
    <mergeCell ref="V104:W104"/>
    <mergeCell ref="X104:Y104"/>
    <mergeCell ref="AD106:AD107"/>
    <mergeCell ref="B107:F107"/>
    <mergeCell ref="G107:H107"/>
    <mergeCell ref="I107:J107"/>
    <mergeCell ref="K107:L107"/>
    <mergeCell ref="M107:N107"/>
    <mergeCell ref="O107:S107"/>
    <mergeCell ref="X109:Y109"/>
    <mergeCell ref="Z109:AA109"/>
    <mergeCell ref="T107:U107"/>
    <mergeCell ref="V107:W107"/>
    <mergeCell ref="X107:Y107"/>
    <mergeCell ref="Z107:AA107"/>
    <mergeCell ref="B108:F108"/>
    <mergeCell ref="G108:H108"/>
    <mergeCell ref="I108:J108"/>
    <mergeCell ref="K108:L108"/>
    <mergeCell ref="M108:N108"/>
    <mergeCell ref="O108:S108"/>
    <mergeCell ref="B106:F106"/>
    <mergeCell ref="G106:H106"/>
    <mergeCell ref="I106:J106"/>
    <mergeCell ref="K106:L106"/>
    <mergeCell ref="M106:N106"/>
    <mergeCell ref="O106:S106"/>
    <mergeCell ref="T106:U106"/>
    <mergeCell ref="V106:W106"/>
    <mergeCell ref="X106:Y106"/>
    <mergeCell ref="Z106:AA106"/>
    <mergeCell ref="BS108:BX108"/>
    <mergeCell ref="BY108:BZ109"/>
    <mergeCell ref="CA108:CA110"/>
    <mergeCell ref="CB108:CD108"/>
    <mergeCell ref="B109:F109"/>
    <mergeCell ref="G109:H109"/>
    <mergeCell ref="I109:J109"/>
    <mergeCell ref="K109:L109"/>
    <mergeCell ref="M109:N109"/>
    <mergeCell ref="O109:S109"/>
    <mergeCell ref="AZ108:BF108"/>
    <mergeCell ref="BG108:BH109"/>
    <mergeCell ref="BI108:BI110"/>
    <mergeCell ref="BJ108:BL108"/>
    <mergeCell ref="BQ108:BQ110"/>
    <mergeCell ref="BR108:BR110"/>
    <mergeCell ref="T108:U108"/>
    <mergeCell ref="V108:W108"/>
    <mergeCell ref="X108:Y108"/>
    <mergeCell ref="Z108:AA108"/>
    <mergeCell ref="AX108:AX110"/>
    <mergeCell ref="AY108:AY110"/>
    <mergeCell ref="T109:U109"/>
    <mergeCell ref="V109:W109"/>
    <mergeCell ref="T110:U110"/>
    <mergeCell ref="V110:W110"/>
    <mergeCell ref="X110:Y110"/>
    <mergeCell ref="Z110:AA110"/>
    <mergeCell ref="B111:F111"/>
    <mergeCell ref="G111:H111"/>
    <mergeCell ref="I111:J111"/>
    <mergeCell ref="K111:L111"/>
    <mergeCell ref="M111:N111"/>
    <mergeCell ref="O111:S111"/>
    <mergeCell ref="B110:F110"/>
    <mergeCell ref="G110:H110"/>
    <mergeCell ref="I110:J110"/>
    <mergeCell ref="K110:L110"/>
    <mergeCell ref="M110:N110"/>
    <mergeCell ref="O110:S110"/>
    <mergeCell ref="T111:U111"/>
    <mergeCell ref="V111:W111"/>
    <mergeCell ref="X111:Y111"/>
    <mergeCell ref="Z111:AA111"/>
    <mergeCell ref="Z112:AA112"/>
    <mergeCell ref="B113:F113"/>
    <mergeCell ref="G113:H113"/>
    <mergeCell ref="I113:J113"/>
    <mergeCell ref="K113:L113"/>
    <mergeCell ref="M113:N113"/>
    <mergeCell ref="O113:S113"/>
    <mergeCell ref="T113:U113"/>
    <mergeCell ref="V113:W113"/>
    <mergeCell ref="X113:Y113"/>
    <mergeCell ref="Z113:AA113"/>
    <mergeCell ref="B112:F112"/>
    <mergeCell ref="G112:H112"/>
    <mergeCell ref="I112:J112"/>
    <mergeCell ref="K112:L112"/>
    <mergeCell ref="M112:N112"/>
    <mergeCell ref="O112:S112"/>
    <mergeCell ref="T112:U112"/>
    <mergeCell ref="V112:W112"/>
    <mergeCell ref="X112:Y112"/>
    <mergeCell ref="B114:F114"/>
    <mergeCell ref="G114:H114"/>
    <mergeCell ref="I114:J114"/>
    <mergeCell ref="K114:L114"/>
    <mergeCell ref="M114:N114"/>
    <mergeCell ref="O114:S114"/>
    <mergeCell ref="T114:U114"/>
    <mergeCell ref="V114:W114"/>
    <mergeCell ref="X114:Y114"/>
    <mergeCell ref="Z114:AA114"/>
    <mergeCell ref="B115:F115"/>
    <mergeCell ref="G115:H115"/>
    <mergeCell ref="I115:J115"/>
    <mergeCell ref="K115:L115"/>
    <mergeCell ref="M115:N115"/>
    <mergeCell ref="O115:S115"/>
    <mergeCell ref="B118:D118"/>
    <mergeCell ref="B119:D119"/>
    <mergeCell ref="T116:U116"/>
    <mergeCell ref="V116:W116"/>
    <mergeCell ref="X116:Y116"/>
    <mergeCell ref="Z116:AA116"/>
    <mergeCell ref="T115:U115"/>
    <mergeCell ref="V115:W115"/>
    <mergeCell ref="X115:Y115"/>
    <mergeCell ref="Z115:AA115"/>
    <mergeCell ref="B116:F116"/>
    <mergeCell ref="G116:H116"/>
    <mergeCell ref="I116:J116"/>
    <mergeCell ref="K116:L116"/>
    <mergeCell ref="M116:N116"/>
    <mergeCell ref="O116:S116"/>
    <mergeCell ref="Y118:AA118"/>
    <mergeCell ref="S118:X118"/>
    <mergeCell ref="E119:F119"/>
    <mergeCell ref="G119:H119"/>
    <mergeCell ref="I119:J119"/>
    <mergeCell ref="K119:L119"/>
    <mergeCell ref="M119:O119"/>
    <mergeCell ref="P119:R119"/>
    <mergeCell ref="S119:X119"/>
    <mergeCell ref="Y119:AA119"/>
    <mergeCell ref="E118:F118"/>
    <mergeCell ref="G118:H118"/>
    <mergeCell ref="I118:J118"/>
    <mergeCell ref="K118:L118"/>
    <mergeCell ref="M118:O118"/>
    <mergeCell ref="P118:R118"/>
    <mergeCell ref="P120:R120"/>
    <mergeCell ref="S120:X120"/>
    <mergeCell ref="Y120:AA120"/>
    <mergeCell ref="B121:D121"/>
    <mergeCell ref="E121:F121"/>
    <mergeCell ref="G121:H121"/>
    <mergeCell ref="I121:J121"/>
    <mergeCell ref="K121:L121"/>
    <mergeCell ref="M121:O121"/>
    <mergeCell ref="P121:R121"/>
    <mergeCell ref="B120:D120"/>
    <mergeCell ref="E120:F120"/>
    <mergeCell ref="G120:H120"/>
    <mergeCell ref="I120:J120"/>
    <mergeCell ref="K120:L120"/>
    <mergeCell ref="M120:O120"/>
    <mergeCell ref="S121:X121"/>
    <mergeCell ref="Y121:AA121"/>
    <mergeCell ref="B122:D122"/>
    <mergeCell ref="E122:F122"/>
    <mergeCell ref="G122:H122"/>
    <mergeCell ref="I122:J122"/>
    <mergeCell ref="K122:L122"/>
    <mergeCell ref="M122:O122"/>
    <mergeCell ref="P122:R122"/>
    <mergeCell ref="S122:X122"/>
    <mergeCell ref="Y122:AA122"/>
    <mergeCell ref="B123:D123"/>
    <mergeCell ref="E123:F123"/>
    <mergeCell ref="G123:H123"/>
    <mergeCell ref="I123:J123"/>
    <mergeCell ref="K123:L123"/>
    <mergeCell ref="M123:O123"/>
    <mergeCell ref="P123:R123"/>
    <mergeCell ref="S123:X123"/>
    <mergeCell ref="Y123:AA123"/>
    <mergeCell ref="P124:R124"/>
    <mergeCell ref="S124:X124"/>
    <mergeCell ref="Y124:AA124"/>
    <mergeCell ref="B124:D124"/>
    <mergeCell ref="E124:F124"/>
    <mergeCell ref="G124:H124"/>
    <mergeCell ref="I124:J124"/>
    <mergeCell ref="K124:L124"/>
    <mergeCell ref="M124:O124"/>
    <mergeCell ref="B125:D125"/>
    <mergeCell ref="E125:F125"/>
    <mergeCell ref="G125:H125"/>
    <mergeCell ref="I125:J125"/>
    <mergeCell ref="K125:L125"/>
    <mergeCell ref="M125:O125"/>
    <mergeCell ref="P125:R125"/>
    <mergeCell ref="S125:X125"/>
    <mergeCell ref="Y125:AA125"/>
    <mergeCell ref="B139:G139"/>
    <mergeCell ref="H139:J139"/>
    <mergeCell ref="K139:N139"/>
    <mergeCell ref="B140:G140"/>
    <mergeCell ref="B143:G143"/>
    <mergeCell ref="H143:J143"/>
    <mergeCell ref="K143:N143"/>
    <mergeCell ref="B126:D126"/>
    <mergeCell ref="E126:F126"/>
    <mergeCell ref="G126:H126"/>
    <mergeCell ref="I126:J126"/>
    <mergeCell ref="K126:L126"/>
    <mergeCell ref="M126:O126"/>
    <mergeCell ref="P126:R126"/>
    <mergeCell ref="S126:X126"/>
    <mergeCell ref="Y126:AA126"/>
    <mergeCell ref="K136:N136"/>
    <mergeCell ref="H136:J136"/>
    <mergeCell ref="B136:G136"/>
    <mergeCell ref="B137:G137"/>
    <mergeCell ref="H137:J137"/>
    <mergeCell ref="K137:N137"/>
    <mergeCell ref="B138:G138"/>
    <mergeCell ref="H138:J138"/>
    <mergeCell ref="K138:N138"/>
    <mergeCell ref="B128:D128"/>
    <mergeCell ref="E128:F128"/>
    <mergeCell ref="G128:H128"/>
    <mergeCell ref="I128:J128"/>
    <mergeCell ref="K128:L128"/>
    <mergeCell ref="M128:O128"/>
    <mergeCell ref="P128:R128"/>
  </mergeCells>
  <phoneticPr fontId="2" type="noConversion"/>
  <conditionalFormatting sqref="R13:T45">
    <cfRule type="cellIs" dxfId="0" priority="1" operator="lessThan">
      <formula>0</formula>
    </cfRule>
  </conditionalFormatting>
  <pageMargins left="0.7" right="0.7" top="0.75" bottom="0.75" header="0.3" footer="0.3"/>
  <pageSetup paperSize="9" scale="65" fitToHeight="0" orientation="portrait" r:id="rId1"/>
  <rowBreaks count="2" manualBreakCount="2">
    <brk id="45" max="27" man="1"/>
    <brk id="61" max="27" man="1"/>
  </rowBreaks>
  <colBreaks count="1" manualBreakCount="1">
    <brk id="3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593478f-9628-4a5f-998f-badf667492f6">
      <Terms xmlns="http://schemas.microsoft.com/office/infopath/2007/PartnerControls"/>
    </lcf76f155ced4ddcb4097134ff3c332f>
    <TaxCatchAll xmlns="f8bdb1fc-48a7-4871-9c5f-10547b9a8d1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043B140B0D9B943A7CF44EFA71F98A7" ma:contentTypeVersion="13" ma:contentTypeDescription="새 문서를 만듭니다." ma:contentTypeScope="" ma:versionID="35e1a9a9313b60bc1d7a1d0b18c31e7d">
  <xsd:schema xmlns:xsd="http://www.w3.org/2001/XMLSchema" xmlns:xs="http://www.w3.org/2001/XMLSchema" xmlns:p="http://schemas.microsoft.com/office/2006/metadata/properties" xmlns:ns2="5593478f-9628-4a5f-998f-badf667492f6" xmlns:ns3="f8bdb1fc-48a7-4871-9c5f-10547b9a8d19" targetNamespace="http://schemas.microsoft.com/office/2006/metadata/properties" ma:root="true" ma:fieldsID="ca369c1f40884ef4848056006b998ac8" ns2:_="" ns3:_="">
    <xsd:import namespace="5593478f-9628-4a5f-998f-badf667492f6"/>
    <xsd:import namespace="f8bdb1fc-48a7-4871-9c5f-10547b9a8d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93478f-9628-4a5f-998f-badf667492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이미지 태그" ma:readOnly="false" ma:fieldId="{5cf76f15-5ced-4ddc-b409-7134ff3c332f}" ma:taxonomyMulti="true" ma:sspId="207777d8-f26d-4315-8176-0d4c33fc29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bdb1fc-48a7-4871-9c5f-10547b9a8d19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fc826a3-c388-431b-8c43-a3393eaec3bd}" ma:internalName="TaxCatchAll" ma:showField="CatchAllData" ma:web="f8bdb1fc-48a7-4871-9c5f-10547b9a8d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1FC964-9948-4E74-8CAC-37727AB8703C}">
  <ds:schemaRefs>
    <ds:schemaRef ds:uri="5593478f-9628-4a5f-998f-badf667492f6"/>
    <ds:schemaRef ds:uri="http://schemas.microsoft.com/office/2006/metadata/properties"/>
    <ds:schemaRef ds:uri="http://schemas.microsoft.com/office/2006/documentManagement/types"/>
    <ds:schemaRef ds:uri="f8bdb1fc-48a7-4871-9c5f-10547b9a8d19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FEF674D-9329-4C42-9718-0546640CC4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9CC892-C859-424C-ADE1-D724AFB854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93478f-9628-4a5f-998f-badf667492f6"/>
    <ds:schemaRef ds:uri="f8bdb1fc-48a7-4871-9c5f-10547b9a8d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25.04.10일(변경)</vt:lpstr>
      <vt:lpstr>'25.04.10일(변경)'!Print_Area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송미라(MIRA SONG)</dc:creator>
  <cp:keywords/>
  <dc:description/>
  <cp:lastModifiedBy>박강호(Park Kangho)</cp:lastModifiedBy>
  <cp:revision/>
  <dcterms:created xsi:type="dcterms:W3CDTF">2024-11-04T02:10:39Z</dcterms:created>
  <dcterms:modified xsi:type="dcterms:W3CDTF">2025-06-13T02:36:52Z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4">
    <vt:lpwstr>0x0101000043B140B0D9B943A7CF44EFA71F98A7</vt:lpwstr>
  </property>
  <property fmtid="{D5CDD505-2E9C-101B-9397-08002B2CF9AE}" name="Fasoo_Trace_ID" pid="5">
    <vt:lpwstr>eyJub2RlMSI6eyJkc2QiOiIwMDAwMDAwMDAwMDAwMDAwIiwibG9nVGltZSI6IjIwMjUtMDYtMTNUMDA6NDk6MDZaIiwicElEIjoyMDQ4LCJwcm9jZXNzSWQiOjEzODE2LCJwcm9jZXNzTmFtZSI6IkVYQ0VMLkVYRSIsInRyYWNlSWQiOiJCQTE4MzQ4QUJEQzY0RjJGQkVCMzEyQzZGMDE4RDhCRCIsInVzZXJDb2RlIjoicGtoODc3MCJ9LCJub2RlMiI6eyJkc2QiOiIwMTAwMDAwMDAwMDAyNDMzIiwibG9nVGltZSI6IjIwMjUtMDYtMTNUMDI6MTI6NDBaIiwicElEIjoxLCJwcm9jZXNzSWQiOjEzODE2LCJwcm9jZXNzTmFtZSI6IkVYQ0VMLkVYRSIsInRyYWNlSWQiOiIxQjE1NDUwMDIxQkY0MTUxQjA5QUZBQjdEQjU5NkMxQyIsInVzZXJDb2RlIjoicGtoODc3MCJ9LCJub2RlMyI6eyJkc2QiOiIwMDAwMDAwMDAwMDAwMDAwIiwibG9nVGltZSI6IjIwMjUtMDYtMTNUMDI6MTQ6MjlaIiwicElEIjoyMDQ4LCJwcm9jZXNzSWQiOjEzODE2LCJwcm9jZXNzTmFtZSI6IkVYQ0VMLkVYRSIsInRyYWNlSWQiOiJCNDQyOTBFQTU4Qjk0NURGOTZGQTc1OURDNEVCOUY5RiIsInVzZXJDb2RlIjoicGtoODc3MCJ9LCJub2RlNCI6eyJkc2QiOiIwMTAwMDAwMDAwMDAyNDMzIiwibG9nVGltZSI6IjIwMjUtMDYtMTNUMDI6MzY6NTJaIiwicElEIjoxLCJwcm9jZXNzSWQiOjEzODE2LCJwcm9jZXNzTmFtZSI6IkVYQ0VMLkVYRSIsInRyYWNlSWQiOiJEMUQ2RjQ5REE3RDU0RDREQjEyMDM0QUNGQ0Q1NjExNyIsInVzZXJDb2RlIjoicGtoODc3MCJ9LCJub2RlNSI6eyJkc2QiOiIwMDAwMDAwMDAwMDAwMDAwIiwibG9nVGltZSI6IjIwMjUtMDYtMTNUMDI6Mzc6MDRaIiwicElEIjoyMDQ4LCJwcm9jZXNzSWQiOjM2NjAsInByb2Nlc3NOYW1lIjoiRVhDRUwuRVhFIiwidHJhY2VJZCI6IkJFMUY3MUEwODcxOTQ4Mzg4NTU1REYwREEzNDI3ODVCIiwidXNlckNvZGUiOiJwa2g4NzcwIn0sIm5vZGVDb3VudCI6OCwicm9vdFRyYWNlSWQiOiIzRkNDRkZCMjAyMzk0RjYzQkRDOEQ2ODdCQUM4QTA2NSJ9</vt:lpwstr>
  </property>
</Properties>
</file>