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activeTab="6"/>
  </bookViews>
  <sheets>
    <sheet name="p83" sheetId="1" r:id="rId1"/>
    <sheet name="p85" sheetId="2" r:id="rId2"/>
    <sheet name="p86" sheetId="3" r:id="rId3"/>
    <sheet name="p88" sheetId="4" r:id="rId4"/>
    <sheet name="p89" sheetId="5" r:id="rId5"/>
    <sheet name="p90" sheetId="6" r:id="rId6"/>
    <sheet name="p93" sheetId="7" r:id="rId7"/>
  </sheets>
  <definedNames>
    <definedName name="TV">'p93'!$B$7:$N$7</definedName>
    <definedName name="강원">'p90'!$F$3:$F$14</definedName>
    <definedName name="경상">'p90'!$D$3:$D$14</definedName>
    <definedName name="냉장고">'p93'!$B$6:$N$6</definedName>
    <definedName name="서울">'p90'!$B$3:$B$14</definedName>
    <definedName name="에어컨">'p93'!$B$8:$N$8</definedName>
    <definedName name="월">'p90'!$A$3:$A$14</definedName>
    <definedName name="전라">'p90'!$E$3:$E$14</definedName>
    <definedName name="충청">'p90'!$C$3:$C$14</definedName>
    <definedName name="컴퓨터">'p93'!$B$4:$N$4</definedName>
    <definedName name="판매월">'p93'!$B$3:$M$3</definedName>
    <definedName name="품목">'p93'!$A$4:$A$8</definedName>
    <definedName name="휴대폰">'p93'!$B$5:$N$5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7" l="1"/>
  <c r="N6" i="7"/>
  <c r="N7" i="7"/>
  <c r="N8" i="7"/>
  <c r="N4" i="7"/>
  <c r="G4" i="6"/>
  <c r="G5" i="6"/>
  <c r="G6" i="6"/>
  <c r="G7" i="6"/>
  <c r="G8" i="6"/>
  <c r="G9" i="6"/>
  <c r="G10" i="6"/>
  <c r="G11" i="6"/>
  <c r="G12" i="6"/>
  <c r="G13" i="6"/>
  <c r="G14" i="6"/>
  <c r="G3" i="6"/>
  <c r="C15" i="6"/>
  <c r="D15" i="6"/>
  <c r="E15" i="6"/>
  <c r="F15" i="6"/>
  <c r="B15" i="6"/>
  <c r="G7" i="2"/>
  <c r="C7" i="2"/>
  <c r="B12" i="7" a="1"/>
  <c r="C18" i="6" a="1"/>
  <c r="A18" i="6" a="1"/>
  <c r="B15" i="7" l="1"/>
  <c r="B12" i="7"/>
  <c r="B14" i="7"/>
  <c r="B18" i="7"/>
  <c r="B22" i="7"/>
  <c r="B19" i="7"/>
  <c r="B23" i="7"/>
  <c r="B16" i="7"/>
  <c r="B20" i="7"/>
  <c r="B24" i="7"/>
  <c r="B13" i="7"/>
  <c r="B17" i="7"/>
  <c r="B21" i="7"/>
  <c r="C21" i="6"/>
  <c r="C25" i="6"/>
  <c r="C23" i="6"/>
  <c r="C20" i="6"/>
  <c r="C24" i="6"/>
  <c r="C28" i="6"/>
  <c r="C29" i="6"/>
  <c r="C18" i="6"/>
  <c r="C22" i="6"/>
  <c r="C26" i="6"/>
  <c r="C19" i="6"/>
  <c r="C27" i="6"/>
  <c r="A21" i="6"/>
  <c r="A18" i="6"/>
  <c r="A19" i="6"/>
  <c r="A23" i="6"/>
  <c r="A27" i="6"/>
  <c r="A24" i="6"/>
  <c r="A28" i="6"/>
  <c r="A25" i="6"/>
  <c r="A29" i="6"/>
  <c r="A22" i="6"/>
  <c r="A26" i="6"/>
  <c r="A20" i="6"/>
  <c r="G15" i="6"/>
</calcChain>
</file>

<file path=xl/sharedStrings.xml><?xml version="1.0" encoding="utf-8"?>
<sst xmlns="http://schemas.openxmlformats.org/spreadsheetml/2006/main" count="107" uniqueCount="83">
  <si>
    <t>년도</t>
    <phoneticPr fontId="1" type="noConversion"/>
  </si>
  <si>
    <t>여학생 비율</t>
    <phoneticPr fontId="1" type="noConversion"/>
  </si>
  <si>
    <t>2005년</t>
    <phoneticPr fontId="1" type="noConversion"/>
  </si>
  <si>
    <t>2006년</t>
    <phoneticPr fontId="1" type="noConversion"/>
  </si>
  <si>
    <t>2007년</t>
    <phoneticPr fontId="1" type="noConversion"/>
  </si>
  <si>
    <t>2008년</t>
  </si>
  <si>
    <t>2009년</t>
  </si>
  <si>
    <t>2010년</t>
  </si>
  <si>
    <t>항목</t>
    <phoneticPr fontId="1" type="noConversion"/>
  </si>
  <si>
    <t>선호도</t>
    <phoneticPr fontId="1" type="noConversion"/>
  </si>
  <si>
    <t>아이디어 뱅크형</t>
    <phoneticPr fontId="1" type="noConversion"/>
  </si>
  <si>
    <t>머슴형</t>
    <phoneticPr fontId="1" type="noConversion"/>
  </si>
  <si>
    <t>분위기메이커형</t>
    <phoneticPr fontId="1" type="noConversion"/>
  </si>
  <si>
    <t>전략가형</t>
    <phoneticPr fontId="1" type="noConversion"/>
  </si>
  <si>
    <t>전체</t>
    <phoneticPr fontId="1" type="noConversion"/>
  </si>
  <si>
    <t>항목</t>
    <phoneticPr fontId="1" type="noConversion"/>
  </si>
  <si>
    <t>변화의 속도</t>
    <phoneticPr fontId="1" type="noConversion"/>
  </si>
  <si>
    <t>자신에 대한 투자</t>
    <phoneticPr fontId="1" type="noConversion"/>
  </si>
  <si>
    <t>외국어 통력</t>
    <phoneticPr fontId="1" type="noConversion"/>
  </si>
  <si>
    <t>자신감</t>
    <phoneticPr fontId="1" type="noConversion"/>
  </si>
  <si>
    <t>경쟁력</t>
    <phoneticPr fontId="1" type="noConversion"/>
  </si>
  <si>
    <t>서비스항목</t>
    <phoneticPr fontId="1" type="noConversion"/>
  </si>
  <si>
    <t>비중도</t>
    <phoneticPr fontId="1" type="noConversion"/>
  </si>
  <si>
    <t>정보제공</t>
    <phoneticPr fontId="1" type="noConversion"/>
  </si>
  <si>
    <t>네트워크</t>
    <phoneticPr fontId="1" type="noConversion"/>
  </si>
  <si>
    <t>멀티미디어</t>
    <phoneticPr fontId="1" type="noConversion"/>
  </si>
  <si>
    <t>게임</t>
    <phoneticPr fontId="1" type="noConversion"/>
  </si>
  <si>
    <t>메일</t>
    <phoneticPr fontId="1" type="noConversion"/>
  </si>
  <si>
    <t>교통카드</t>
    <phoneticPr fontId="1" type="noConversion"/>
  </si>
  <si>
    <t>홈뱅킹</t>
    <phoneticPr fontId="1" type="noConversion"/>
  </si>
  <si>
    <t>보안</t>
    <phoneticPr fontId="1" type="noConversion"/>
  </si>
  <si>
    <t>부가 통신 서비스 비중도</t>
    <phoneticPr fontId="1" type="noConversion"/>
  </si>
  <si>
    <t>년도</t>
    <phoneticPr fontId="1" type="noConversion"/>
  </si>
  <si>
    <t>매출</t>
    <phoneticPr fontId="1" type="noConversion"/>
  </si>
  <si>
    <t>매출이익율</t>
    <phoneticPr fontId="1" type="noConversion"/>
  </si>
  <si>
    <t>영업</t>
    <phoneticPr fontId="1" type="noConversion"/>
  </si>
  <si>
    <t>영업이익율</t>
    <phoneticPr fontId="1" type="noConversion"/>
  </si>
  <si>
    <t>2008년</t>
    <phoneticPr fontId="1" type="noConversion"/>
  </si>
  <si>
    <t>2009년</t>
    <phoneticPr fontId="1" type="noConversion"/>
  </si>
  <si>
    <t>2010년</t>
    <phoneticPr fontId="1" type="noConversion"/>
  </si>
  <si>
    <t>연도별 판매 현황</t>
    <phoneticPr fontId="1" type="noConversion"/>
  </si>
  <si>
    <t>날짜</t>
    <phoneticPr fontId="1" type="noConversion"/>
  </si>
  <si>
    <t>전일비</t>
    <phoneticPr fontId="1" type="noConversion"/>
  </si>
  <si>
    <t>거래량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</si>
  <si>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</si>
  <si>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</si>
  <si>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</si>
  <si>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</si>
  <si>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 xml:space="preserve">월 </t>
    <phoneticPr fontId="1" type="noConversion"/>
  </si>
  <si>
    <t>서울</t>
    <phoneticPr fontId="1" type="noConversion"/>
  </si>
  <si>
    <t>충청</t>
    <phoneticPr fontId="1" type="noConversion"/>
  </si>
  <si>
    <t>경상</t>
  </si>
  <si>
    <t>경상</t>
    <phoneticPr fontId="1" type="noConversion"/>
  </si>
  <si>
    <t>전라</t>
    <phoneticPr fontId="1" type="noConversion"/>
  </si>
  <si>
    <t>강원</t>
    <phoneticPr fontId="1" type="noConversion"/>
  </si>
  <si>
    <t>함계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</si>
  <si>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</si>
  <si>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</si>
  <si>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</si>
  <si>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</si>
  <si>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</si>
  <si>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</si>
  <si>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</si>
  <si>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</si>
  <si>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</si>
  <si>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</si>
  <si>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</si>
  <si>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</si>
  <si>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2010 매출 점유율</t>
    <phoneticPr fontId="1" type="noConversion"/>
  </si>
  <si>
    <t>합계</t>
    <phoneticPr fontId="1" type="noConversion"/>
  </si>
  <si>
    <t xml:space="preserve">월 </t>
    <phoneticPr fontId="1" type="noConversion"/>
  </si>
  <si>
    <t>품목</t>
    <phoneticPr fontId="1" type="noConversion"/>
  </si>
  <si>
    <t>1월</t>
    <phoneticPr fontId="1" type="noConversion"/>
  </si>
  <si>
    <t>컴퓨터</t>
  </si>
  <si>
    <t>컴퓨터</t>
    <phoneticPr fontId="1" type="noConversion"/>
  </si>
  <si>
    <t>휴대폰</t>
    <phoneticPr fontId="1" type="noConversion"/>
  </si>
  <si>
    <t>냉장고</t>
    <phoneticPr fontId="1" type="noConversion"/>
  </si>
  <si>
    <t>TV</t>
    <phoneticPr fontId="1" type="noConversion"/>
  </si>
  <si>
    <t>에어컨</t>
    <phoneticPr fontId="1" type="noConversion"/>
  </si>
  <si>
    <t>평균</t>
    <phoneticPr fontId="1" type="noConversion"/>
  </si>
  <si>
    <t>판매월</t>
    <phoneticPr fontId="1" type="noConversion"/>
  </si>
  <si>
    <t>1월</t>
    <phoneticPr fontId="1" type="noConversion"/>
  </si>
  <si>
    <t>3월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</si>
</sst>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여학생 증가 추세</a:t>
            </a:r>
          </a:p>
        </c:rich>
      </c:tx>
      <c:layout>
        <c:manualLayout>
          <c:xMode val="edge"/>
          <c:yMode val="edge"/>
          <c:x val="1.343044619422570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'p83'!$B$3</c:f>
              <c:strCache>
                <c:ptCount val="1"/>
                <c:pt idx="0">
                  <c:v>여학생 비율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'p83'!$A$4:$A$9</c:f>
              <c:strCache>
                <c:ptCount val="6"/>
                <c:pt idx="0">
                  <c:v>2005년</c:v>
                </c:pt>
                <c:pt idx="1">
                  <c:v>2006년</c:v>
                </c:pt>
                <c:pt idx="2">
                  <c:v>2007년</c:v>
                </c:pt>
                <c:pt idx="3">
                  <c:v>2008년</c:v>
                </c:pt>
                <c:pt idx="4">
                  <c:v>2009년</c:v>
                </c:pt>
                <c:pt idx="5">
                  <c:v>2010년</c:v>
                </c:pt>
              </c:strCache>
            </c:strRef>
          </c:cat>
          <c:val>
            <c:numRef>
              <c:f>'p83'!$B$4:$B$9</c:f>
              <c:numCache>
                <c:formatCode>0.00%</c:formatCode>
                <c:ptCount val="6"/>
                <c:pt idx="0">
                  <c:v>0.35199999999999998</c:v>
                </c:pt>
                <c:pt idx="1">
                  <c:v>0.38700000000000001</c:v>
                </c:pt>
                <c:pt idx="2">
                  <c:v>0.41299999999999998</c:v>
                </c:pt>
                <c:pt idx="3">
                  <c:v>0.45600000000000002</c:v>
                </c:pt>
                <c:pt idx="4">
                  <c:v>0.504</c:v>
                </c:pt>
                <c:pt idx="5">
                  <c:v>0.52700000000000002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713488"/>
        <c:axId val="214711248"/>
      </c:barChart>
      <c:catAx>
        <c:axId val="21471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4711248"/>
        <c:crosses val="autoZero"/>
        <c:auto val="1"/>
        <c:lblAlgn val="ctr"/>
        <c:lblOffset val="100"/>
        <c:noMultiLvlLbl val="0"/>
      </c:catAx>
      <c:valAx>
        <c:axId val="2147112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1471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805790455754192"/>
          <c:y val="0.72925170068027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308951844525179"/>
          <c:y val="0.15143536745406824"/>
          <c:w val="0.53442417287430732"/>
          <c:h val="0.82773129921259847"/>
        </c:manualLayout>
      </c:layout>
      <c:pieChart>
        <c:varyColors val="1"/>
        <c:ser>
          <c:idx val="0"/>
          <c:order val="0"/>
          <c:tx>
            <c:strRef>
              <c:f>'p85'!$C$2</c:f>
              <c:strCache>
                <c:ptCount val="1"/>
                <c:pt idx="0">
                  <c:v>선호도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'p85'!$B$3:$B$7</c:f>
              <c:strCache>
                <c:ptCount val="5"/>
                <c:pt idx="0">
                  <c:v>아이디어 뱅크형</c:v>
                </c:pt>
                <c:pt idx="1">
                  <c:v>머슴형</c:v>
                </c:pt>
                <c:pt idx="2">
                  <c:v>분위기메이커형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'p85'!$C$3:$C$7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395564497926694"/>
          <c:y val="0.6873385012919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776980273043265"/>
          <c:y val="0.15612403100775193"/>
          <c:w val="0.49890253890253883"/>
          <c:h val="0.78702842377260973"/>
        </c:manualLayout>
      </c:layout>
      <c:pieChart>
        <c:varyColors val="1"/>
        <c:ser>
          <c:idx val="0"/>
          <c:order val="0"/>
          <c:tx>
            <c:strRef>
              <c:f>'p85'!$G$2</c:f>
              <c:strCache>
                <c:ptCount val="1"/>
                <c:pt idx="0">
                  <c:v>경쟁력</c:v>
                </c:pt>
              </c:strCache>
            </c:strRef>
          </c:tx>
          <c:dPt>
            <c:idx val="0"/>
            <c:bubble3D val="0"/>
            <c:explosion val="5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1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5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explosion val="9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'p85'!$F$3:$F$7</c:f>
              <c:strCache>
                <c:ptCount val="5"/>
                <c:pt idx="0">
                  <c:v>변화의 속도</c:v>
                </c:pt>
                <c:pt idx="1">
                  <c:v>자신에 대한 투자</c:v>
                </c:pt>
                <c:pt idx="2">
                  <c:v>외국어 통력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'p85'!$G$3:$G$7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0.158</c:v>
                </c:pt>
                <c:pt idx="3">
                  <c:v>8.8999999999999996E-2</c:v>
                </c:pt>
                <c:pt idx="4" formatCode="0%">
                  <c:v>0.73899999999999999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'p86'!$A$4:$A$11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'p86'!$B$4:$B$11</c:f>
              <c:numCache>
                <c:formatCode>0.00%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0.04</c:v>
                </c:pt>
                <c:pt idx="7">
                  <c:v>3.5999999999999997E-2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00"/>
        <c:splitType val="pos"/>
        <c:splitPos val="4"/>
        <c:secondPieSize val="8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'p88'!$B$3</c:f>
              <c:strCache>
                <c:ptCount val="1"/>
                <c:pt idx="0">
                  <c:v>매출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'p88'!$A$4:$A$6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'p88'!$B$4:$B$6</c:f>
              <c:numCache>
                <c:formatCode>General</c:formatCode>
                <c:ptCount val="3"/>
                <c:pt idx="0">
                  <c:v>83.512</c:v>
                </c:pt>
                <c:pt idx="1">
                  <c:v>84.388999999999996</c:v>
                </c:pt>
                <c:pt idx="2">
                  <c:v>75.78</c:v>
                </c:pt>
              </c:numCache>
            </c:numRef>
          </c:val>
        </c:ser>
        <c:ser>
          <c:idx val="2"/>
          <c:order val="2"/>
          <c:tx>
            <c:strRef>
              <c:f>'p88'!$D$3</c:f>
              <c:strCache>
                <c:ptCount val="1"/>
                <c:pt idx="0">
                  <c:v>영업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'p88'!$A$4:$A$6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'p88'!$D$4:$D$6</c:f>
              <c:numCache>
                <c:formatCode>#,##0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946768"/>
        <c:axId val="423954048"/>
      </c:barChart>
      <c:lineChart>
        <c:grouping val="standard"/>
        <c:varyColors val="0"/>
        <c:ser>
          <c:idx val="1"/>
          <c:order val="1"/>
          <c:tx>
            <c:strRef>
              <c:f>'p88'!$C$3</c:f>
              <c:strCache>
                <c:ptCount val="1"/>
                <c:pt idx="0">
                  <c:v>매출이익율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'p88'!$A$4:$A$6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'p88'!$C$4:$C$6</c:f>
              <c:numCache>
                <c:formatCode>0.00%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'p88'!$E$3</c:f>
              <c:strCache>
                <c:ptCount val="1"/>
                <c:pt idx="0">
                  <c:v>영업이익율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'p88'!$A$4:$A$6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'p88'!$E$4:$E$6</c:f>
              <c:numCache>
                <c:formatCode>0.00%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126672"/>
        <c:axId val="317117712"/>
      </c:lineChart>
      <c:catAx>
        <c:axId val="42394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3954048"/>
        <c:crosses val="autoZero"/>
        <c:auto val="1"/>
        <c:lblAlgn val="ctr"/>
        <c:lblOffset val="100"/>
        <c:noMultiLvlLbl val="0"/>
      </c:catAx>
      <c:valAx>
        <c:axId val="42395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3946768"/>
        <c:crosses val="autoZero"/>
        <c:crossBetween val="between"/>
      </c:valAx>
      <c:valAx>
        <c:axId val="3171177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7126672"/>
        <c:crosses val="max"/>
        <c:crossBetween val="between"/>
      </c:valAx>
      <c:catAx>
        <c:axId val="317126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1177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'p89'!$C$2</c:f>
              <c:strCache>
                <c:ptCount val="1"/>
                <c:pt idx="0">
                  <c:v>거래량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'p89'!$A$3:$A$7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'p89'!$C$3:$C$7</c:f>
              <c:numCache>
                <c:formatCode>General</c:formatCode>
                <c:ptCount val="5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234945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712192"/>
        <c:axId val="317150224"/>
      </c:barChart>
      <c:stockChart>
        <c:ser>
          <c:idx val="1"/>
          <c:order val="1"/>
          <c:tx>
            <c:strRef>
              <c:f>'p89'!$D$2</c:f>
              <c:strCache>
                <c:ptCount val="1"/>
                <c:pt idx="0">
                  <c:v>시가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'p89'!$A$3:$A$7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'p89'!$D$3:$D$7</c:f>
              <c:numCache>
                <c:formatCode>General</c:formatCode>
                <c:ptCount val="5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'p89'!$E$2</c:f>
              <c:strCache>
                <c:ptCount val="1"/>
                <c:pt idx="0">
                  <c:v>고가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'p89'!$A$3:$A$7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'p89'!$E$3:$E$7</c:f>
              <c:numCache>
                <c:formatCode>General</c:formatCode>
                <c:ptCount val="5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'p89'!$F$2</c:f>
              <c:strCache>
                <c:ptCount val="1"/>
                <c:pt idx="0">
                  <c:v>저가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'p89'!$A$3:$A$7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'p89'!$F$3:$F$7</c:f>
              <c:numCache>
                <c:formatCode>General</c:formatCode>
                <c:ptCount val="5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'p89'!$G$2</c:f>
              <c:strCache>
                <c:ptCount val="1"/>
                <c:pt idx="0">
                  <c:v>종가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'p89'!$A$3:$A$7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'p89'!$G$3:$G$7</c:f>
              <c:numCache>
                <c:formatCode>General</c:formatCode>
                <c:ptCount val="5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317160864"/>
        <c:axId val="317161984"/>
      </c:stockChart>
      <c:dateAx>
        <c:axId val="3177121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4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7150224"/>
        <c:crosses val="autoZero"/>
        <c:auto val="1"/>
        <c:lblOffset val="100"/>
        <c:baseTimeUnit val="days"/>
      </c:dateAx>
      <c:valAx>
        <c:axId val="3171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7712192"/>
        <c:crosses val="autoZero"/>
        <c:crossBetween val="between"/>
      </c:valAx>
      <c:valAx>
        <c:axId val="317161984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7160864"/>
        <c:crosses val="max"/>
        <c:crossBetween val="between"/>
      </c:valAx>
      <c:dateAx>
        <c:axId val="317160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17161984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247594050743664E-2"/>
          <c:y val="2.5516932334677677E-2"/>
          <c:w val="0.84861283787590802"/>
          <c:h val="0.8686840974146524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'p90'!$B$17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'p90'!$A$18:$A$29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'p90'!$B$18:$B$29</c:f>
              <c:numCache>
                <c:formatCode>General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ser>
          <c:idx val="1"/>
          <c:order val="1"/>
          <c:tx>
            <c:strRef>
              <c:f>'p90'!$C$17</c:f>
              <c:strCache>
                <c:ptCount val="1"/>
                <c:pt idx="0">
                  <c:v>경상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'p90'!$A$18:$A$29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'p90'!$C$18:$C$29</c:f>
              <c:numCache>
                <c:formatCode>General</c:formatCode>
                <c:ptCount val="12"/>
                <c:pt idx="0">
                  <c:v>91</c:v>
                </c:pt>
                <c:pt idx="1">
                  <c:v>91</c:v>
                </c:pt>
                <c:pt idx="2">
                  <c:v>76</c:v>
                </c:pt>
                <c:pt idx="3">
                  <c:v>86</c:v>
                </c:pt>
                <c:pt idx="4">
                  <c:v>50</c:v>
                </c:pt>
                <c:pt idx="5">
                  <c:v>59</c:v>
                </c:pt>
                <c:pt idx="6">
                  <c:v>32</c:v>
                </c:pt>
                <c:pt idx="7">
                  <c:v>35</c:v>
                </c:pt>
                <c:pt idx="8">
                  <c:v>87</c:v>
                </c:pt>
                <c:pt idx="9">
                  <c:v>97</c:v>
                </c:pt>
                <c:pt idx="10">
                  <c:v>89</c:v>
                </c:pt>
                <c:pt idx="11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2631216"/>
        <c:axId val="462630656"/>
        <c:axId val="464511888"/>
      </c:bar3DChart>
      <c:catAx>
        <c:axId val="46263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630656"/>
        <c:crosses val="autoZero"/>
        <c:auto val="1"/>
        <c:lblAlgn val="ctr"/>
        <c:lblOffset val="100"/>
        <c:noMultiLvlLbl val="0"/>
      </c:catAx>
      <c:valAx>
        <c:axId val="46263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631216"/>
        <c:crosses val="autoZero"/>
        <c:crossBetween val="between"/>
      </c:valAx>
      <c:serAx>
        <c:axId val="4645118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63065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'p93'!$B$11</c:f>
              <c:strCache>
                <c:ptCount val="1"/>
                <c:pt idx="0">
                  <c:v>컴퓨터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'p93'!$A$12:$A$24</c:f>
              <c:strCache>
                <c:ptCount val="13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  <c:pt idx="12">
                  <c:v>평균</c:v>
                </c:pt>
              </c:strCache>
            </c:strRef>
          </c:cat>
          <c:val>
            <c:numRef>
              <c:f>'p93'!$B$12:$B$24</c:f>
              <c:numCache>
                <c:formatCode>General</c:formatCode>
                <c:ptCount val="13"/>
                <c:pt idx="0">
                  <c:v>59090</c:v>
                </c:pt>
                <c:pt idx="1">
                  <c:v>55123</c:v>
                </c:pt>
                <c:pt idx="2">
                  <c:v>49123</c:v>
                </c:pt>
                <c:pt idx="3">
                  <c:v>45768</c:v>
                </c:pt>
                <c:pt idx="4">
                  <c:v>42000</c:v>
                </c:pt>
                <c:pt idx="5">
                  <c:v>41500</c:v>
                </c:pt>
                <c:pt idx="6">
                  <c:v>41730</c:v>
                </c:pt>
                <c:pt idx="7">
                  <c:v>41960</c:v>
                </c:pt>
                <c:pt idx="8">
                  <c:v>48000</c:v>
                </c:pt>
                <c:pt idx="9">
                  <c:v>42560</c:v>
                </c:pt>
                <c:pt idx="10">
                  <c:v>42790</c:v>
                </c:pt>
                <c:pt idx="11">
                  <c:v>43020</c:v>
                </c:pt>
                <c:pt idx="12" formatCode="0_ ">
                  <c:v>46055.333333333336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059088"/>
        <c:axId val="462058528"/>
      </c:lineChart>
      <c:catAx>
        <c:axId val="46205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058528"/>
        <c:crosses val="autoZero"/>
        <c:auto val="1"/>
        <c:lblAlgn val="ctr"/>
        <c:lblOffset val="100"/>
        <c:noMultiLvlLbl val="0"/>
      </c:catAx>
      <c:valAx>
        <c:axId val="46205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05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9525</xdr:rowOff>
    </xdr:from>
    <xdr:to>
      <xdr:col>9</xdr:col>
      <xdr:colOff>457200</xdr:colOff>
      <xdr:row>15</xdr:row>
      <xdr:rowOff>28575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109538</xdr:colOff>
      <xdr:row>7</xdr:row>
      <xdr:rowOff>123825</xdr:rowOff>
    </xdr:from>
    <xdr:to>
      <xdr:col>4</xdr:col>
      <xdr:colOff>533400</xdr:colOff>
      <xdr:row>19</xdr:row>
      <xdr:rowOff>47625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7</xdr:row>
      <xdr:rowOff>123825</xdr:rowOff>
    </xdr:from>
    <xdr:to>
      <xdr:col>9</xdr:col>
      <xdr:colOff>647699</xdr:colOff>
      <xdr:row>19</xdr:row>
      <xdr:rowOff>66675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0</xdr:rowOff>
    </xdr:from>
    <xdr:to>
      <xdr:col>9</xdr:col>
      <xdr:colOff>500062</xdr:colOff>
      <xdr:row>16</xdr:row>
      <xdr:rowOff>19050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257175</xdr:colOff>
      <xdr:row>24</xdr:row>
      <xdr:rowOff>76200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128586</xdr:colOff>
      <xdr:row>10</xdr:row>
      <xdr:rowOff>66675</xdr:rowOff>
    </xdr:from>
    <xdr:to>
      <xdr:col>11</xdr:col>
      <xdr:colOff>209549</xdr:colOff>
      <xdr:row>28</xdr:row>
      <xdr:rowOff>47625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661986</xdr:colOff>
      <xdr:row>15</xdr:row>
      <xdr:rowOff>209549</xdr:rowOff>
    </xdr:from>
    <xdr:to>
      <xdr:col>12</xdr:col>
      <xdr:colOff>304799</xdr:colOff>
      <xdr:row>29</xdr:row>
      <xdr:rowOff>9524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10</xdr:row>
      <xdr:rowOff>66675</xdr:rowOff>
    </xdr:from>
    <xdr:to>
      <xdr:col>12</xdr:col>
      <xdr:colOff>133350</xdr:colOff>
      <xdr:row>28</xdr:row>
      <xdr:rowOff>9525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:B9"/>
    </sheetView>
  </sheetViews>
  <sheetFormatPr defaultRowHeight="16.5" x14ac:dyDescent="0.3"/>
  <cols>
    <col min="2" max="2" width="11.25" customWidth="1"/>
  </cols>
  <sheetData>
    <row r="3" spans="1:2" x14ac:dyDescent="0.3">
      <c r="A3" s="2" t="s">
        <v>0</v>
      </c>
      <c r="B3" s="2" t="s">
        <v>1</v>
      </c>
    </row>
    <row r="4" spans="1:2" x14ac:dyDescent="0.3">
      <c r="A4" s="2" t="s">
        <v>2</v>
      </c>
      <c r="B4" s="3">
        <v>0.35199999999999998</v>
      </c>
    </row>
    <row r="5" spans="1:2" x14ac:dyDescent="0.3">
      <c r="A5" s="2" t="s">
        <v>3</v>
      </c>
      <c r="B5" s="3">
        <v>0.38700000000000001</v>
      </c>
    </row>
    <row r="6" spans="1:2" x14ac:dyDescent="0.3">
      <c r="A6" s="2" t="s">
        <v>4</v>
      </c>
      <c r="B6" s="3">
        <v>0.41299999999999998</v>
      </c>
    </row>
    <row r="7" spans="1:2" x14ac:dyDescent="0.3">
      <c r="A7" s="2" t="s">
        <v>5</v>
      </c>
      <c r="B7" s="3">
        <v>0.45600000000000002</v>
      </c>
    </row>
    <row r="8" spans="1:2" x14ac:dyDescent="0.3">
      <c r="A8" s="2" t="s">
        <v>6</v>
      </c>
      <c r="B8" s="3">
        <v>0.504</v>
      </c>
    </row>
    <row r="9" spans="1:2" x14ac:dyDescent="0.3">
      <c r="A9" s="2" t="s">
        <v>7</v>
      </c>
      <c r="B9" s="3">
        <v>0.52700000000000002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opLeftCell="A2" workbookViewId="0">
      <selection activeCell="K8" sqref="K8"/>
    </sheetView>
  </sheetViews>
  <sheetFormatPr defaultRowHeight="16.5" x14ac:dyDescent="0.3"/>
  <cols>
    <col min="2" max="2" width="14.75" customWidth="1"/>
    <col min="6" max="6" width="15.5" customWidth="1"/>
  </cols>
  <sheetData>
    <row r="2" spans="2:7" x14ac:dyDescent="0.3">
      <c r="B2" t="s">
        <v>8</v>
      </c>
      <c r="C2" t="s">
        <v>9</v>
      </c>
      <c r="F2" t="s">
        <v>15</v>
      </c>
      <c r="G2" t="s">
        <v>20</v>
      </c>
    </row>
    <row r="3" spans="2:7" x14ac:dyDescent="0.3">
      <c r="B3" t="s">
        <v>10</v>
      </c>
      <c r="C3" s="1">
        <v>0.371</v>
      </c>
      <c r="F3" t="s">
        <v>16</v>
      </c>
      <c r="G3" s="4">
        <v>0.27</v>
      </c>
    </row>
    <row r="4" spans="2:7" x14ac:dyDescent="0.3">
      <c r="B4" t="s">
        <v>11</v>
      </c>
      <c r="C4" s="1">
        <v>0.24199999999999999</v>
      </c>
      <c r="F4" t="s">
        <v>17</v>
      </c>
      <c r="G4" s="1">
        <v>0.222</v>
      </c>
    </row>
    <row r="5" spans="2:7" x14ac:dyDescent="0.3">
      <c r="B5" t="s">
        <v>12</v>
      </c>
      <c r="C5" s="1">
        <v>0.214</v>
      </c>
      <c r="F5" t="s">
        <v>18</v>
      </c>
      <c r="G5" s="1">
        <v>0.158</v>
      </c>
    </row>
    <row r="6" spans="2:7" x14ac:dyDescent="0.3">
      <c r="B6" t="s">
        <v>13</v>
      </c>
      <c r="C6" s="1">
        <v>0.17299999999999999</v>
      </c>
      <c r="F6" t="s">
        <v>19</v>
      </c>
      <c r="G6" s="1">
        <v>8.8999999999999996E-2</v>
      </c>
    </row>
    <row r="7" spans="2:7" x14ac:dyDescent="0.3">
      <c r="B7" t="s">
        <v>14</v>
      </c>
      <c r="C7" s="1">
        <f>SUM(C3:C6)</f>
        <v>1</v>
      </c>
      <c r="F7" t="s">
        <v>14</v>
      </c>
      <c r="G7" s="4">
        <f>SUM(G3:G6)</f>
        <v>0.73899999999999999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4" sqref="A4:B11"/>
    </sheetView>
  </sheetViews>
  <sheetFormatPr defaultRowHeight="16.5" x14ac:dyDescent="0.3"/>
  <cols>
    <col min="1" max="1" width="12.375" customWidth="1"/>
  </cols>
  <sheetData>
    <row r="1" spans="1:3" x14ac:dyDescent="0.3">
      <c r="A1" s="5" t="s">
        <v>31</v>
      </c>
      <c r="B1" s="5"/>
      <c r="C1" s="6"/>
    </row>
    <row r="3" spans="1:3" x14ac:dyDescent="0.3">
      <c r="A3" t="s">
        <v>21</v>
      </c>
      <c r="B3" t="s">
        <v>22</v>
      </c>
    </row>
    <row r="4" spans="1:3" x14ac:dyDescent="0.3">
      <c r="A4" t="s">
        <v>23</v>
      </c>
      <c r="B4" s="1">
        <v>0.22</v>
      </c>
    </row>
    <row r="5" spans="1:3" x14ac:dyDescent="0.3">
      <c r="A5" t="s">
        <v>24</v>
      </c>
      <c r="B5" s="1">
        <v>0.18</v>
      </c>
    </row>
    <row r="6" spans="1:3" x14ac:dyDescent="0.3">
      <c r="A6" t="s">
        <v>25</v>
      </c>
      <c r="B6" s="1">
        <v>0.15</v>
      </c>
    </row>
    <row r="7" spans="1:3" x14ac:dyDescent="0.3">
      <c r="A7" t="s">
        <v>26</v>
      </c>
      <c r="B7" s="1">
        <v>0.2</v>
      </c>
    </row>
    <row r="8" spans="1:3" x14ac:dyDescent="0.3">
      <c r="A8" t="s">
        <v>27</v>
      </c>
      <c r="B8" s="1">
        <v>7.0000000000000007E-2</v>
      </c>
    </row>
    <row r="9" spans="1:3" x14ac:dyDescent="0.3">
      <c r="A9" t="s">
        <v>28</v>
      </c>
      <c r="B9" s="1">
        <v>0.06</v>
      </c>
    </row>
    <row r="10" spans="1:3" x14ac:dyDescent="0.3">
      <c r="A10" t="s">
        <v>29</v>
      </c>
      <c r="B10" s="1">
        <v>0.04</v>
      </c>
    </row>
    <row r="11" spans="1:3" x14ac:dyDescent="0.3">
      <c r="A11" t="s">
        <v>30</v>
      </c>
      <c r="B11" s="1">
        <v>3.5999999999999997E-2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8" sqref="G8"/>
    </sheetView>
  </sheetViews>
  <sheetFormatPr defaultRowHeight="16.5" x14ac:dyDescent="0.3"/>
  <cols>
    <col min="5" max="5" width="11.625" customWidth="1"/>
  </cols>
  <sheetData>
    <row r="1" spans="1:5" x14ac:dyDescent="0.3">
      <c r="A1" s="5" t="s">
        <v>40</v>
      </c>
      <c r="B1" s="5"/>
      <c r="C1" s="5"/>
      <c r="D1" s="5"/>
      <c r="E1" s="5"/>
    </row>
    <row r="3" spans="1:5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5" x14ac:dyDescent="0.3">
      <c r="A4" t="s">
        <v>37</v>
      </c>
      <c r="B4">
        <v>83.512</v>
      </c>
      <c r="C4" s="1">
        <v>0.154</v>
      </c>
      <c r="D4" s="7">
        <v>12861</v>
      </c>
      <c r="E4" s="1">
        <v>6.2E-2</v>
      </c>
    </row>
    <row r="5" spans="1:5" x14ac:dyDescent="0.3">
      <c r="A5" t="s">
        <v>38</v>
      </c>
      <c r="B5">
        <v>84.388999999999996</v>
      </c>
      <c r="C5" s="1">
        <v>0.14499999999999999</v>
      </c>
      <c r="D5" s="7">
        <v>12236</v>
      </c>
      <c r="E5" s="1">
        <v>7.2999999999999995E-2</v>
      </c>
    </row>
    <row r="6" spans="1:5" x14ac:dyDescent="0.3">
      <c r="A6" t="s">
        <v>39</v>
      </c>
      <c r="B6">
        <v>75.78</v>
      </c>
      <c r="C6" s="1">
        <v>0.112</v>
      </c>
      <c r="D6" s="7">
        <v>8487</v>
      </c>
      <c r="E6" s="1">
        <v>7.5999999999999998E-2</v>
      </c>
    </row>
  </sheetData>
  <mergeCells count="1">
    <mergeCell ref="A1:E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L8" sqref="L8"/>
    </sheetView>
  </sheetViews>
  <sheetFormatPr defaultRowHeight="16.5" x14ac:dyDescent="0.3"/>
  <cols>
    <col min="1" max="1" width="11.125" bestFit="1" customWidth="1"/>
  </cols>
  <sheetData>
    <row r="2" spans="1:7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</row>
    <row r="3" spans="1:7" x14ac:dyDescent="0.3">
      <c r="A3" s="8">
        <v>40483</v>
      </c>
      <c r="B3">
        <v>700</v>
      </c>
      <c r="C3">
        <v>167588</v>
      </c>
      <c r="D3">
        <v>119500</v>
      </c>
      <c r="E3">
        <v>122000</v>
      </c>
      <c r="F3">
        <v>119000</v>
      </c>
      <c r="G3">
        <v>120500</v>
      </c>
    </row>
    <row r="4" spans="1:7" x14ac:dyDescent="0.3">
      <c r="A4" s="8">
        <v>40484</v>
      </c>
      <c r="B4">
        <v>3200</v>
      </c>
      <c r="C4">
        <v>208434</v>
      </c>
      <c r="D4">
        <v>123000</v>
      </c>
      <c r="E4">
        <v>123000</v>
      </c>
      <c r="F4">
        <v>119200</v>
      </c>
      <c r="G4">
        <v>119800</v>
      </c>
    </row>
    <row r="5" spans="1:7" x14ac:dyDescent="0.3">
      <c r="A5" s="8">
        <v>40485</v>
      </c>
      <c r="B5">
        <v>300</v>
      </c>
      <c r="C5">
        <v>685561</v>
      </c>
      <c r="D5">
        <v>123700</v>
      </c>
      <c r="E5">
        <v>128300</v>
      </c>
      <c r="F5">
        <v>121600</v>
      </c>
      <c r="G5">
        <v>123000</v>
      </c>
    </row>
    <row r="6" spans="1:7" x14ac:dyDescent="0.3">
      <c r="A6" s="8">
        <v>40486</v>
      </c>
      <c r="B6">
        <v>4300</v>
      </c>
      <c r="C6">
        <v>310190</v>
      </c>
      <c r="D6">
        <v>119200</v>
      </c>
      <c r="E6">
        <v>123700</v>
      </c>
      <c r="F6">
        <v>119200</v>
      </c>
      <c r="G6">
        <v>123300</v>
      </c>
    </row>
    <row r="7" spans="1:7" x14ac:dyDescent="0.3">
      <c r="A7" s="8">
        <v>40487</v>
      </c>
      <c r="B7">
        <v>200</v>
      </c>
      <c r="C7">
        <v>234945</v>
      </c>
      <c r="D7">
        <v>119000</v>
      </c>
      <c r="E7">
        <v>120600</v>
      </c>
      <c r="F7">
        <v>117500</v>
      </c>
      <c r="G7">
        <v>119000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7" sqref="C17"/>
    </sheetView>
  </sheetViews>
  <sheetFormatPr defaultRowHeight="16.5" x14ac:dyDescent="0.3"/>
  <sheetData>
    <row r="1" spans="1:7" x14ac:dyDescent="0.3">
      <c r="A1" s="5" t="s">
        <v>68</v>
      </c>
      <c r="B1" s="5"/>
      <c r="C1" s="5"/>
      <c r="D1" s="5"/>
      <c r="E1" s="5"/>
      <c r="F1" s="5"/>
      <c r="G1" s="5"/>
    </row>
    <row r="2" spans="1:7" x14ac:dyDescent="0.3">
      <c r="A2" t="s">
        <v>48</v>
      </c>
      <c r="B2" t="s">
        <v>49</v>
      </c>
      <c r="C2" t="s">
        <v>50</v>
      </c>
      <c r="D2" t="s">
        <v>52</v>
      </c>
      <c r="E2" t="s">
        <v>53</v>
      </c>
      <c r="F2" t="s">
        <v>54</v>
      </c>
      <c r="G2" t="s">
        <v>55</v>
      </c>
    </row>
    <row r="3" spans="1:7" x14ac:dyDescent="0.3">
      <c r="A3" t="s">
        <v>56</v>
      </c>
      <c r="B3">
        <v>77</v>
      </c>
      <c r="C3">
        <v>41</v>
      </c>
      <c r="D3">
        <v>91</v>
      </c>
      <c r="E3">
        <v>83</v>
      </c>
      <c r="F3">
        <v>52</v>
      </c>
      <c r="G3">
        <f>SUM(B3:F3)</f>
        <v>344</v>
      </c>
    </row>
    <row r="4" spans="1:7" x14ac:dyDescent="0.3">
      <c r="A4" t="s">
        <v>57</v>
      </c>
      <c r="B4">
        <v>64</v>
      </c>
      <c r="C4">
        <v>68</v>
      </c>
      <c r="D4">
        <v>91</v>
      </c>
      <c r="E4">
        <v>45</v>
      </c>
      <c r="F4">
        <v>88</v>
      </c>
      <c r="G4">
        <f t="shared" ref="G4:G14" si="0">SUM(B4:F4)</f>
        <v>356</v>
      </c>
    </row>
    <row r="5" spans="1:7" x14ac:dyDescent="0.3">
      <c r="A5" t="s">
        <v>58</v>
      </c>
      <c r="B5">
        <v>80</v>
      </c>
      <c r="C5">
        <v>65</v>
      </c>
      <c r="D5">
        <v>76</v>
      </c>
      <c r="E5">
        <v>69</v>
      </c>
      <c r="F5">
        <v>81</v>
      </c>
      <c r="G5">
        <f t="shared" si="0"/>
        <v>371</v>
      </c>
    </row>
    <row r="6" spans="1:7" x14ac:dyDescent="0.3">
      <c r="A6" t="s">
        <v>59</v>
      </c>
      <c r="B6">
        <v>69</v>
      </c>
      <c r="C6">
        <v>31</v>
      </c>
      <c r="D6">
        <v>86</v>
      </c>
      <c r="E6">
        <v>54</v>
      </c>
      <c r="F6">
        <v>75</v>
      </c>
      <c r="G6">
        <f t="shared" si="0"/>
        <v>315</v>
      </c>
    </row>
    <row r="7" spans="1:7" x14ac:dyDescent="0.3">
      <c r="A7" t="s">
        <v>60</v>
      </c>
      <c r="B7">
        <v>61</v>
      </c>
      <c r="C7">
        <v>58</v>
      </c>
      <c r="D7">
        <v>50</v>
      </c>
      <c r="E7">
        <v>68</v>
      </c>
      <c r="F7">
        <v>64</v>
      </c>
      <c r="G7">
        <f t="shared" si="0"/>
        <v>301</v>
      </c>
    </row>
    <row r="8" spans="1:7" x14ac:dyDescent="0.3">
      <c r="A8" t="s">
        <v>61</v>
      </c>
      <c r="B8">
        <v>81</v>
      </c>
      <c r="C8">
        <v>61</v>
      </c>
      <c r="D8">
        <v>59</v>
      </c>
      <c r="E8">
        <v>62</v>
      </c>
      <c r="F8">
        <v>98</v>
      </c>
      <c r="G8">
        <f t="shared" si="0"/>
        <v>361</v>
      </c>
    </row>
    <row r="9" spans="1:7" x14ac:dyDescent="0.3">
      <c r="A9" t="s">
        <v>62</v>
      </c>
      <c r="B9">
        <v>74</v>
      </c>
      <c r="C9">
        <v>82</v>
      </c>
      <c r="D9">
        <v>32</v>
      </c>
      <c r="E9">
        <v>79</v>
      </c>
      <c r="F9">
        <v>87</v>
      </c>
      <c r="G9">
        <f t="shared" si="0"/>
        <v>354</v>
      </c>
    </row>
    <row r="10" spans="1:7" x14ac:dyDescent="0.3">
      <c r="A10" t="s">
        <v>63</v>
      </c>
      <c r="B10">
        <v>60</v>
      </c>
      <c r="C10">
        <v>63</v>
      </c>
      <c r="D10">
        <v>35</v>
      </c>
      <c r="E10">
        <v>86</v>
      </c>
      <c r="F10">
        <v>98</v>
      </c>
      <c r="G10">
        <f t="shared" si="0"/>
        <v>342</v>
      </c>
    </row>
    <row r="11" spans="1:7" x14ac:dyDescent="0.3">
      <c r="A11" t="s">
        <v>64</v>
      </c>
      <c r="B11">
        <v>54</v>
      </c>
      <c r="C11">
        <v>83</v>
      </c>
      <c r="D11">
        <v>87</v>
      </c>
      <c r="E11">
        <v>43</v>
      </c>
      <c r="F11">
        <v>51</v>
      </c>
      <c r="G11">
        <f t="shared" si="0"/>
        <v>318</v>
      </c>
    </row>
    <row r="12" spans="1:7" x14ac:dyDescent="0.3">
      <c r="A12" t="s">
        <v>65</v>
      </c>
      <c r="B12">
        <v>62</v>
      </c>
      <c r="C12">
        <v>81</v>
      </c>
      <c r="D12">
        <v>97</v>
      </c>
      <c r="E12">
        <v>61</v>
      </c>
      <c r="F12">
        <v>72</v>
      </c>
      <c r="G12">
        <f t="shared" si="0"/>
        <v>373</v>
      </c>
    </row>
    <row r="13" spans="1:7" x14ac:dyDescent="0.3">
      <c r="A13" t="s">
        <v>66</v>
      </c>
      <c r="B13">
        <v>51</v>
      </c>
      <c r="C13">
        <v>96</v>
      </c>
      <c r="D13">
        <v>89</v>
      </c>
      <c r="E13">
        <v>94</v>
      </c>
      <c r="F13">
        <v>89</v>
      </c>
      <c r="G13">
        <f t="shared" si="0"/>
        <v>419</v>
      </c>
    </row>
    <row r="14" spans="1:7" x14ac:dyDescent="0.3">
      <c r="A14" t="s">
        <v>67</v>
      </c>
      <c r="B14">
        <v>74</v>
      </c>
      <c r="C14">
        <v>64</v>
      </c>
      <c r="D14">
        <v>99</v>
      </c>
      <c r="E14">
        <v>79</v>
      </c>
      <c r="F14">
        <v>100</v>
      </c>
      <c r="G14">
        <f t="shared" si="0"/>
        <v>416</v>
      </c>
    </row>
    <row r="15" spans="1:7" x14ac:dyDescent="0.3">
      <c r="A15" t="s">
        <v>69</v>
      </c>
      <c r="B15">
        <f>SUM(B3:B14)</f>
        <v>807</v>
      </c>
      <c r="C15">
        <f t="shared" ref="C15:G15" si="1">SUM(C3:C14)</f>
        <v>793</v>
      </c>
      <c r="D15">
        <f t="shared" si="1"/>
        <v>892</v>
      </c>
      <c r="E15">
        <f t="shared" si="1"/>
        <v>823</v>
      </c>
      <c r="F15">
        <f t="shared" si="1"/>
        <v>955</v>
      </c>
      <c r="G15">
        <f t="shared" si="1"/>
        <v>4270</v>
      </c>
    </row>
    <row r="17" spans="1:3" x14ac:dyDescent="0.3">
      <c r="A17" t="s">
        <v>70</v>
      </c>
      <c r="B17" t="s">
        <v>69</v>
      </c>
      <c r="C17" t="s">
        <v>51</v>
      </c>
    </row>
    <row r="18" spans="1:3" x14ac:dyDescent="0.3">
      <c r="A18" t="str">
        <f t="array" aca="1" ref="A18:A29" ca="1">INDIRECT(A17)</f>
        <v>1월</v>
      </c>
      <c r="B18">
        <v>344</v>
      </c>
      <c r="C18">
        <f t="array" aca="1" ref="C18:C29" ca="1">INDIRECT(C17)</f>
        <v>91</v>
      </c>
    </row>
    <row r="19" spans="1:3" x14ac:dyDescent="0.3">
      <c r="A19" t="str">
        <f ca="1"/>
        <v>2월</v>
      </c>
      <c r="B19">
        <v>356</v>
      </c>
      <c r="C19">
        <f ca="1"/>
        <v>91</v>
      </c>
    </row>
    <row r="20" spans="1:3" x14ac:dyDescent="0.3">
      <c r="A20" t="str">
        <f ca="1"/>
        <v>3월</v>
      </c>
      <c r="B20">
        <v>371</v>
      </c>
      <c r="C20">
        <f ca="1"/>
        <v>76</v>
      </c>
    </row>
    <row r="21" spans="1:3" x14ac:dyDescent="0.3">
      <c r="A21" t="str">
        <f ca="1"/>
        <v>4월</v>
      </c>
      <c r="B21">
        <v>315</v>
      </c>
      <c r="C21">
        <f ca="1"/>
        <v>86</v>
      </c>
    </row>
    <row r="22" spans="1:3" x14ac:dyDescent="0.3">
      <c r="A22" t="str">
        <f ca="1"/>
        <v>5월</v>
      </c>
      <c r="B22">
        <v>301</v>
      </c>
      <c r="C22">
        <f ca="1"/>
        <v>50</v>
      </c>
    </row>
    <row r="23" spans="1:3" x14ac:dyDescent="0.3">
      <c r="A23" t="str">
        <f ca="1"/>
        <v>6월</v>
      </c>
      <c r="B23">
        <v>361</v>
      </c>
      <c r="C23">
        <f ca="1"/>
        <v>59</v>
      </c>
    </row>
    <row r="24" spans="1:3" x14ac:dyDescent="0.3">
      <c r="A24" t="str">
        <f ca="1"/>
        <v>7월</v>
      </c>
      <c r="B24">
        <v>354</v>
      </c>
      <c r="C24">
        <f ca="1"/>
        <v>32</v>
      </c>
    </row>
    <row r="25" spans="1:3" x14ac:dyDescent="0.3">
      <c r="A25" t="str">
        <f ca="1"/>
        <v>8월</v>
      </c>
      <c r="B25">
        <v>342</v>
      </c>
      <c r="C25">
        <f ca="1"/>
        <v>35</v>
      </c>
    </row>
    <row r="26" spans="1:3" x14ac:dyDescent="0.3">
      <c r="A26" t="str">
        <f ca="1"/>
        <v>9월</v>
      </c>
      <c r="B26">
        <v>318</v>
      </c>
      <c r="C26">
        <f ca="1"/>
        <v>87</v>
      </c>
    </row>
    <row r="27" spans="1:3" x14ac:dyDescent="0.3">
      <c r="A27" t="str">
        <f ca="1"/>
        <v>10월</v>
      </c>
      <c r="B27">
        <v>373</v>
      </c>
      <c r="C27">
        <f ca="1"/>
        <v>97</v>
      </c>
    </row>
    <row r="28" spans="1:3" x14ac:dyDescent="0.3">
      <c r="A28" t="str">
        <f ca="1"/>
        <v>11월</v>
      </c>
      <c r="B28">
        <v>419</v>
      </c>
      <c r="C28">
        <f ca="1"/>
        <v>89</v>
      </c>
    </row>
    <row r="29" spans="1:3" x14ac:dyDescent="0.3">
      <c r="A29" t="str">
        <f ca="1"/>
        <v>12월</v>
      </c>
      <c r="B29">
        <v>416</v>
      </c>
      <c r="C29">
        <f ca="1"/>
        <v>99</v>
      </c>
    </row>
  </sheetData>
  <mergeCells count="1">
    <mergeCell ref="A1:G1"/>
  </mergeCells>
  <phoneticPr fontId="1" type="noConversion"/>
  <dataValidations count="1">
    <dataValidation type="list" allowBlank="1" showInputMessage="1" showErrorMessage="1" sqref="C17">
      <formula1>$B$2:$F$2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4"/>
  <sheetViews>
    <sheetView tabSelected="1" workbookViewId="0">
      <selection activeCell="B25" sqref="B25"/>
    </sheetView>
  </sheetViews>
  <sheetFormatPr defaultRowHeight="16.5" x14ac:dyDescent="0.3"/>
  <sheetData>
    <row r="3" spans="1:14" x14ac:dyDescent="0.3">
      <c r="A3" t="s">
        <v>71</v>
      </c>
      <c r="B3" t="s">
        <v>72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79</v>
      </c>
    </row>
    <row r="4" spans="1:14" x14ac:dyDescent="0.3">
      <c r="A4" t="s">
        <v>74</v>
      </c>
      <c r="B4">
        <v>59090</v>
      </c>
      <c r="C4">
        <v>55123</v>
      </c>
      <c r="D4">
        <v>49123</v>
      </c>
      <c r="E4">
        <v>45768</v>
      </c>
      <c r="F4">
        <v>42000</v>
      </c>
      <c r="G4">
        <v>41500</v>
      </c>
      <c r="H4">
        <v>41730</v>
      </c>
      <c r="I4">
        <v>41960</v>
      </c>
      <c r="J4">
        <v>48000</v>
      </c>
      <c r="K4">
        <v>42560</v>
      </c>
      <c r="L4">
        <v>42790</v>
      </c>
      <c r="M4">
        <v>43020</v>
      </c>
      <c r="N4" s="9">
        <f>AVERAGE(B4:M4)</f>
        <v>46055.333333333336</v>
      </c>
    </row>
    <row r="5" spans="1:14" x14ac:dyDescent="0.3">
      <c r="A5" t="s">
        <v>75</v>
      </c>
      <c r="B5">
        <v>23120</v>
      </c>
      <c r="C5">
        <v>16890</v>
      </c>
      <c r="D5">
        <v>16453</v>
      </c>
      <c r="E5">
        <v>16690</v>
      </c>
      <c r="F5">
        <v>1927</v>
      </c>
      <c r="G5">
        <v>17164</v>
      </c>
      <c r="H5">
        <v>17600</v>
      </c>
      <c r="I5">
        <v>18500</v>
      </c>
      <c r="J5">
        <v>1837</v>
      </c>
      <c r="K5">
        <v>18974</v>
      </c>
      <c r="L5">
        <v>19211</v>
      </c>
      <c r="M5">
        <v>19448</v>
      </c>
      <c r="N5" s="9">
        <f t="shared" ref="N5:N8" si="0">AVERAGE(B5:M5)</f>
        <v>15651.166666666666</v>
      </c>
    </row>
    <row r="6" spans="1:14" x14ac:dyDescent="0.3">
      <c r="A6" t="s">
        <v>76</v>
      </c>
      <c r="B6">
        <v>13564</v>
      </c>
      <c r="C6">
        <v>14563</v>
      </c>
      <c r="D6">
        <v>15063</v>
      </c>
      <c r="E6">
        <v>15563</v>
      </c>
      <c r="F6">
        <v>15000</v>
      </c>
      <c r="G6">
        <v>16500</v>
      </c>
      <c r="H6">
        <v>17000</v>
      </c>
      <c r="I6">
        <v>17500</v>
      </c>
      <c r="J6">
        <v>18000</v>
      </c>
      <c r="K6">
        <v>17000</v>
      </c>
      <c r="L6">
        <v>17500</v>
      </c>
      <c r="M6">
        <v>18000</v>
      </c>
      <c r="N6" s="9">
        <f t="shared" si="0"/>
        <v>16271.083333333334</v>
      </c>
    </row>
    <row r="7" spans="1:14" x14ac:dyDescent="0.3">
      <c r="A7" t="s">
        <v>77</v>
      </c>
      <c r="B7">
        <v>13456</v>
      </c>
      <c r="C7">
        <v>19700</v>
      </c>
      <c r="D7">
        <v>19900</v>
      </c>
      <c r="E7">
        <v>20100</v>
      </c>
      <c r="F7">
        <v>20300</v>
      </c>
      <c r="G7">
        <v>20500</v>
      </c>
      <c r="H7">
        <v>20700</v>
      </c>
      <c r="I7">
        <v>20900</v>
      </c>
      <c r="J7">
        <v>21100</v>
      </c>
      <c r="K7">
        <v>18000</v>
      </c>
      <c r="L7">
        <v>21000</v>
      </c>
      <c r="M7">
        <v>21200</v>
      </c>
      <c r="N7" s="9">
        <f t="shared" si="0"/>
        <v>19738</v>
      </c>
    </row>
    <row r="8" spans="1:14" x14ac:dyDescent="0.3">
      <c r="A8" t="s">
        <v>78</v>
      </c>
      <c r="B8">
        <v>12340</v>
      </c>
      <c r="C8">
        <v>12000</v>
      </c>
      <c r="D8">
        <v>11000</v>
      </c>
      <c r="E8">
        <v>10940</v>
      </c>
      <c r="F8">
        <v>10880</v>
      </c>
      <c r="G8">
        <v>10820</v>
      </c>
      <c r="H8">
        <v>10760</v>
      </c>
      <c r="I8">
        <v>10500</v>
      </c>
      <c r="J8">
        <v>10550</v>
      </c>
      <c r="K8">
        <v>10600</v>
      </c>
      <c r="L8">
        <v>10650</v>
      </c>
      <c r="M8">
        <v>12500</v>
      </c>
      <c r="N8" s="9">
        <f t="shared" si="0"/>
        <v>11128.333333333334</v>
      </c>
    </row>
    <row r="11" spans="1:14" x14ac:dyDescent="0.3">
      <c r="A11" s="2" t="s">
        <v>80</v>
      </c>
      <c r="B11" s="2" t="s">
        <v>73</v>
      </c>
    </row>
    <row r="12" spans="1:14" x14ac:dyDescent="0.3">
      <c r="A12" s="2" t="s">
        <v>81</v>
      </c>
      <c r="B12" s="2">
        <f t="array" aca="1" ref="B12:B24" ca="1">TRANSPOSE(INDIRECT(B11))</f>
        <v>59090</v>
      </c>
    </row>
    <row r="13" spans="1:14" x14ac:dyDescent="0.3">
      <c r="A13" s="2" t="s">
        <v>57</v>
      </c>
      <c r="B13" s="2">
        <f ca="1"/>
        <v>55123</v>
      </c>
    </row>
    <row r="14" spans="1:14" x14ac:dyDescent="0.3">
      <c r="A14" s="2" t="s">
        <v>82</v>
      </c>
      <c r="B14" s="2">
        <f ca="1"/>
        <v>49123</v>
      </c>
    </row>
    <row r="15" spans="1:14" x14ac:dyDescent="0.3">
      <c r="A15" s="2" t="s">
        <v>59</v>
      </c>
      <c r="B15" s="2">
        <f ca="1"/>
        <v>45768</v>
      </c>
    </row>
    <row r="16" spans="1:14" x14ac:dyDescent="0.3">
      <c r="A16" s="2" t="s">
        <v>60</v>
      </c>
      <c r="B16" s="2">
        <f ca="1"/>
        <v>42000</v>
      </c>
    </row>
    <row r="17" spans="1:2" x14ac:dyDescent="0.3">
      <c r="A17" s="2" t="s">
        <v>61</v>
      </c>
      <c r="B17" s="2">
        <f ca="1"/>
        <v>41500</v>
      </c>
    </row>
    <row r="18" spans="1:2" x14ac:dyDescent="0.3">
      <c r="A18" s="2" t="s">
        <v>62</v>
      </c>
      <c r="B18" s="2">
        <f ca="1"/>
        <v>41730</v>
      </c>
    </row>
    <row r="19" spans="1:2" x14ac:dyDescent="0.3">
      <c r="A19" s="2" t="s">
        <v>63</v>
      </c>
      <c r="B19" s="2">
        <f ca="1"/>
        <v>41960</v>
      </c>
    </row>
    <row r="20" spans="1:2" x14ac:dyDescent="0.3">
      <c r="A20" s="2" t="s">
        <v>64</v>
      </c>
      <c r="B20" s="2">
        <f ca="1"/>
        <v>48000</v>
      </c>
    </row>
    <row r="21" spans="1:2" x14ac:dyDescent="0.3">
      <c r="A21" s="2" t="s">
        <v>65</v>
      </c>
      <c r="B21" s="2">
        <f ca="1"/>
        <v>42560</v>
      </c>
    </row>
    <row r="22" spans="1:2" x14ac:dyDescent="0.3">
      <c r="A22" s="2" t="s">
        <v>66</v>
      </c>
      <c r="B22" s="2">
        <f ca="1"/>
        <v>42790</v>
      </c>
    </row>
    <row r="23" spans="1:2" x14ac:dyDescent="0.3">
      <c r="A23" s="2" t="s">
        <v>67</v>
      </c>
      <c r="B23" s="2">
        <f ca="1"/>
        <v>43020</v>
      </c>
    </row>
    <row r="24" spans="1:2" x14ac:dyDescent="0.3">
      <c r="A24" s="2" t="s">
        <v>79</v>
      </c>
      <c r="B24" s="10">
        <f ca="1"/>
        <v>46055.333333333336</v>
      </c>
    </row>
  </sheetData>
  <phoneticPr fontId="1" type="noConversion"/>
  <dataValidations count="1">
    <dataValidation type="list" allowBlank="1" showInputMessage="1" showErrorMessage="1" sqref="B11">
      <formula1>품목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13</vt:i4>
      </vt:variant>
    </vt:vector>
  </HeadingPairs>
  <TitlesOfParts>
    <vt:vector size="20" baseType="lpstr">
      <vt:lpstr>p83</vt:lpstr>
      <vt:lpstr>p85</vt:lpstr>
      <vt:lpstr>p86</vt:lpstr>
      <vt:lpstr>p88</vt:lpstr>
      <vt:lpstr>p89</vt:lpstr>
      <vt:lpstr>p90</vt:lpstr>
      <vt:lpstr>p93</vt:lpstr>
      <vt:lpstr>TV</vt:lpstr>
      <vt:lpstr>강원</vt:lpstr>
      <vt:lpstr>경상</vt:lpstr>
      <vt:lpstr>냉장고</vt:lpstr>
      <vt:lpstr>서울</vt:lpstr>
      <vt:lpstr>에어컨</vt:lpstr>
      <vt:lpstr>월</vt:lpstr>
      <vt:lpstr>전라</vt:lpstr>
      <vt:lpstr>충청</vt:lpstr>
      <vt:lpstr>컴퓨터</vt:lpstr>
      <vt:lpstr>판매월</vt:lpstr>
      <vt:lpstr>품목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2015-10-13T04:42:16Z</dcterms:created>
  <dcterms:modified xsi:type="dcterms:W3CDTF">2015-10-13T06:58:29Z</dcterms:modified>
</cp:coreProperties>
</file>