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HELLMANN\HELLMANN 2019\12 December\uploading file\"/>
    </mc:Choice>
  </mc:AlternateContent>
  <bookViews>
    <workbookView xWindow="0" yWindow="0" windowWidth="28800" windowHeight="1203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Number'!$A$1:$O$34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 l="1"/>
  <c r="L27" i="1"/>
  <c r="L26" i="1"/>
  <c r="L25" i="1"/>
  <c r="L24" i="1"/>
  <c r="L23" i="1"/>
  <c r="L22" i="1"/>
  <c r="L21" i="1"/>
  <c r="L20" i="1"/>
  <c r="L19" i="1"/>
  <c r="L2" i="1" l="1"/>
  <c r="L18" i="1" l="1"/>
  <c r="L17" i="1" l="1"/>
  <c r="L16" i="1" l="1"/>
  <c r="L15" i="1"/>
  <c r="L13" i="1" l="1"/>
  <c r="L12" i="1"/>
  <c r="L11" i="1"/>
  <c r="L10" i="1"/>
  <c r="L9" i="1"/>
  <c r="L8" i="1"/>
  <c r="L7" i="1"/>
  <c r="L6" i="1"/>
  <c r="L5" i="1"/>
  <c r="L4" i="1"/>
  <c r="L3" i="1"/>
  <c r="L14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User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29/8/2020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<sst xmlns="http://schemas.openxmlformats.org/spreadsheetml/2006/main" count="2487" uniqueCount="740">
  <si>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</si>
  <si>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</si>
  <si>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</si>
  <si>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</si>
  <si>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</si>
  <si>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</si>
  <si>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</si>
  <si>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</si>
  <si>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</si>
  <si>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</si>
  <si>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</si>
  <si>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</si>
  <si>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</si>
  <si>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</si>
  <si>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</si>
  <si>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</si>
  <si>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</si>
  <si>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</si>
  <si>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</si>
  <si>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</si>
  <si>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</si>
  <si>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</si>
  <si>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</si>
  <si>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</si>
  <si>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</si>
  <si>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</si>
  <si>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</si>
  <si>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</si>
  <si>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</si>
  <si>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</si>
  <si>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</si>
  <si>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</si>
  <si>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</si>
  <si>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</si>
  <si>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</si>
  <si>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</si>
  <si>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</si>
  <si>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</si>
  <si>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</si>
  <si>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</si>
  <si>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</si>
  <si>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</si>
  <si>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</si>
  <si>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</si>
  <si>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</si>
  <si>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</si>
  <si>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</si>
  <si>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</si>
  <si>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</si>
  <si>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</si>
  <si>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</si>
  <si>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</si>
  <si>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</si>
  <si>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</si>
  <si>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</si>
  <si>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</si>
  <si>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</si>
  <si>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</si>
  <si>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</si>
  <si>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</si>
  <si>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</si>
  <si>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</si>
  <si>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</si>
  <si>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</si>
  <si>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</si>
  <si>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</si>
  <si>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</si>
  <si>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</si>
  <si>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</si>
  <si>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</si>
  <si>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</si>
  <si>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</si>
  <si>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</si>
  <si>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</si>
  <si>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</si>
  <si>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</si>
  <si>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</si>
  <si>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</si>
  <si>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</si>
  <si>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</si>
  <si>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</si>
  <si>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</si>
  <si>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</si>
  <si>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</si>
  <si>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</si>
  <si>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</si>
  <si>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</si>
  <si>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</si>
  <si>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</si>
  <si>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</si>
  <si>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</si>
  <si>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</si>
  <si>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</si>
  <si>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</si>
  <si>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</si>
  <si>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</si>
  <si>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</si>
  <si>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</si>
  <si>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</si>
  <si>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</si>
  <si>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</si>
  <si>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</si>
  <si>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</si>
  <si>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</si>
  <si>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</si>
  <si>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</si>
  <si>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</si>
  <si>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</si>
  <si>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</si>
  <si>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</si>
  <si>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</si>
  <si>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</si>
  <si>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</si>
  <si>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</si>
  <si>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</si>
  <si>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</si>
  <si>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</si>
  <si>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</si>
  <si>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</si>
  <si>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</si>
  <si>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</si>
  <si>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</si>
  <si>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</si>
  <si>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</si>
  <si>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</si>
  <si>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</si>
  <si>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</si>
  <si>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</si>
  <si>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</si>
  <si>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</si>
  <si>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</si>
  <si>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</si>
  <si>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</si>
  <si>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</si>
  <si>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</si>
  <si>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</si>
  <si>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</si>
  <si>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</si>
  <si>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</si>
  <si>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</si>
  <si>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</si>
  <si>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</si>
  <si>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</si>
  <si>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</si>
  <si>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</si>
  <si>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</si>
  <si>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</si>
  <si>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</si>
  <si>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</si>
  <si>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</si>
  <si>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</si>
  <si>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</si>
  <si>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</si>
  <si>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</si>
  <si>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</si>
  <si>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</si>
  <si>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</si>
  <si>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</si>
  <si>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</si>
  <si>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</si>
  <si>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</si>
  <si>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</si>
  <si>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</si>
  <si>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</si>
  <si>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</si>
  <si>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</si>
  <si>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</si>
  <si>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</si>
  <si>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</si>
  <si>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</si>
  <si>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</si>
  <si>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</si>
  <si>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</si>
  <si>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</si>
  <si>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</si>
  <si>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</si>
  <si>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</si>
  <si>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</si>
  <si>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</si>
  <si>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</si>
  <si>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</si>
  <si>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</si>
  <si>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</si>
  <si>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</si>
  <si>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</si>
  <si>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</si>
  <si>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</si>
  <si>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</si>
  <si>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</si>
  <si>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</si>
  <si>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</si>
  <si>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</si>
  <si>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</si>
  <si>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</si>
  <si>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</si>
  <si>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</si>
  <si>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</si>
  <si>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</si>
  <si>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</si>
  <si>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</si>
  <si>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</si>
  <si>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</si>
  <si>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</si>
  <si>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</si>
  <si>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</si>
  <si>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</si>
  <si>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</si>
  <si>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</si>
  <si>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</si>
  <si>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</si>
  <si>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</si>
  <si>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</si>
  <si>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</si>
  <si>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</si>
  <si>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</si>
  <si>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</si>
  <si>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</si>
  <si>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</si>
  <si>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</si>
  <si>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</si>
  <si>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</si>
  <si>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</si>
  <si>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</si>
  <si>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</si>
  <si>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</si>
  <si>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</si>
  <si>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</si>
  <si>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</si>
  <si>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</si>
  <si>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</si>
  <si>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</si>
  <si>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</si>
  <si>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</si>
  <si>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</si>
  <si>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</si>
  <si>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</si>
  <si>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</si>
  <si>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</si>
  <si>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</si>
  <si>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</si>
  <si>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</si>
  <si>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</si>
  <si>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</si>
  <si>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</si>
  <si>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</si>
  <si>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</si>
  <si>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</si>
  <si>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</si>
  <si>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</si>
  <si>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</si>
  <si>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</si>
  <si>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</si>
  <si>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</si>
  <si>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</si>
  <si>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</si>
  <si>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</si>
  <si>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</si>
  <si>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</si>
  <si>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</si>
  <si>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</si>
  <si>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</si>
  <si>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</si>
  <si>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</si>
  <si>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</si>
  <si>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</si>
  <si>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</si>
  <si>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</si>
  <si>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</si>
  <si>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</si>
  <si>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</si>
  <si>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</si>
  <si>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</si>
  <si>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</si>
  <si>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</si>
  <si>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</si>
  <si>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</si>
  <si>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</si>
  <si>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</si>
  <si>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</si>
  <si>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</si>
  <si>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</si>
  <si>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</si>
  <si>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</si>
  <si>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</si>
  <si>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</si>
  <si>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</si>
  <si>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</si>
  <si>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</si>
  <si>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</si>
  <si>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</si>
  <si>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</si>
  <si>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</si>
  <si>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</si>
  <si>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</si>
  <si>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</si>
  <si>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</si>
  <si>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</si>
  <si>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</si>
  <si>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</si>
  <si>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</si>
  <si>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</si>
  <si>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</si>
  <si>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</si>
  <si>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</si>
  <si>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</si>
  <si>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</si>
  <si>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</si>
  <si>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</si>
  <si>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</si>
  <si>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</si>
  <si>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</si>
  <si>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</si>
  <si>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</si>
  <si>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</si>
  <si>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</si>
  <si>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</si>
  <si>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</si>
  <si>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</si>
  <si>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</si>
  <si>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</si>
  <si>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</si>
  <si>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</si>
  <si>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</si>
  <si>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</si>
  <si>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</si>
  <si>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</si>
  <si>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</si>
  <si>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</si>
  <si>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</si>
  <si>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</si>
  <si>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</si>
  <si>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</si>
  <si>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</si>
  <si>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</si>
  <si>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</si>
  <si>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</si>
  <si>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</si>
  <si>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</si>
  <si>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</si>
  <si>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</si>
  <si>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</si>
  <si>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</si>
  <si>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</si>
  <si>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</si>
  <si>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</si>
  <si>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</si>
  <si>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</si>
  <si>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</si>
  <si>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</si>
  <si>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</si>
  <si>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</si>
  <si>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</si>
  <si>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</si>
  <si>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</si>
  <si>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</si>
  <si>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</si>
  <si>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</si>
  <si>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</si>
  <si>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</si>
  <si>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</si>
  <si>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</si>
  <si>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</si>
  <si>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</si>
  <si>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</si>
  <si>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</si>
  <si>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</si>
  <si>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</si>
  <si>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</si>
  <si>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</si>
  <si>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</si>
  <si>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</si>
  <si>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</si>
  <si>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</si>
  <si>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</si>
  <si>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</si>
  <si>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</si>
  <si>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</si>
  <si>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</si>
  <si>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</si>
  <si>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</si>
  <si>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</si>
  <si>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</si>
  <si>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</si>
  <si>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</si>
  <si>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</si>
  <si>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</si>
  <si>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</si>
  <si>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</si>
  <si>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</si>
  <si>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</si>
  <si>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</si>
  <si>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</si>
  <si>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</si>
  <si>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</si>
  <si>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</si>
  <si>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</si>
  <si>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</si>
  <si>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</si>
  <si>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</si>
  <si>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</si>
  <si>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</si>
  <si>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</si>
  <si>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</si>
  <si>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</si>
  <si>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</si>
  <si>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</si>
  <si>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</si>
  <si>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</si>
  <si>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</si>
  <si>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</si>
  <si>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</si>
  <si>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</si>
  <si>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</si>
  <si>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</si>
  <si>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</si>
  <si>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</si>
  <si>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</si>
  <si>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</si>
  <si>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</si>
  <si>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</si>
  <si>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</si>
  <si>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</si>
  <si>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</si>
  <si>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</si>
  <si>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</si>
  <si>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</si>
  <si>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</si>
  <si>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</si>
  <si>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</si>
  <si>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</si>
  <si>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</si>
  <si>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</si>
  <si>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</si>
  <si>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</si>
  <si>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</si>
  <si>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</si>
  <si>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</si>
  <si>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</si>
  <si>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</si>
  <si>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</si>
  <si>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</si>
  <si>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</si>
  <si>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</si>
  <si>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</si>
  <si>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</si>
  <si>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</si>
  <si>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</si>
  <si>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</si>
  <si>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</si>
  <si>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</si>
  <si>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</si>
  <si>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</si>
  <si>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</si>
  <si>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</si>
  <si>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</si>
  <si>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</si>
  <si>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</si>
  <si>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</si>
  <si>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</si>
  <si>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</si>
  <si>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</si>
  <si>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</si>
  <si>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</si>
  <si>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</si>
  <si>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</si>
  <si>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</si>
  <si>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</si>
  <si>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</si>
  <si>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</si>
  <si>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</si>
  <si>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</si>
  <si>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</si>
  <si>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</si>
  <si>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</si>
  <si>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</si>
  <si>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</si>
  <si>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</si>
  <si>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</si>
  <si>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</si>
  <si>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</si>
  <si>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</si>
  <si>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</si>
  <si>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</si>
  <si>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</si>
  <si>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</si>
  <si>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</si>
  <si>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</si>
  <si>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</si>
  <si>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</si>
  <si>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</si>
  <si>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</si>
  <si>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</si>
  <si>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</si>
  <si>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</si>
  <si>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</si>
  <si>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</si>
  <si>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</si>
  <si>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</si>
  <si>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</si>
  <si>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</si>
  <si>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</si>
  <si>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</si>
  <si>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</si>
  <si>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</si>
  <si>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</si>
  <si>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</si>
  <si>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</si>
  <si>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</si>
  <si>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</si>
  <si>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</si>
  <si>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</si>
  <si>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</si>
  <si>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</si>
  <si>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</si>
  <si>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</si>
  <si>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</si>
  <si>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</si>
  <si>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</si>
  <si>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</si>
  <si>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</si>
  <si>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</si>
  <si>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</si>
  <si>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</si>
  <si>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</si>
  <si>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</si>
  <si>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</si>
  <si>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</si>
  <si>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</si>
  <si>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</si>
  <si>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</si>
  <si>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</si>
  <si>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</si>
  <si>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</si>
  <si>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</si>
  <si>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</si>
  <si>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</si>
  <si>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</si>
  <si>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</si>
  <si>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</si>
  <si>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</si>
  <si>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</si>
  <si>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</si>
  <si>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</si>
  <si>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</si>
  <si>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</si>
  <si>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</si>
  <si>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</si>
  <si>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</si>
  <si>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</si>
  <si>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</si>
  <si>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</si>
  <si>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</si>
  <si>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</si>
  <si>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</si>
  <si>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</si>
  <si>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</si>
  <si>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</si>
  <si>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</si>
  <si>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</si>
  <si>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</si>
  <si>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</si>
  <si>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</si>
  <si>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</si>
  <si>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</si>
  <si>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</si>
  <si>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</si>
  <si>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</si>
  <si>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</si>
  <si>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</si>
  <si>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</si>
  <si>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</si>
  <si>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</si>
  <si>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</si>
  <si>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</si>
  <si>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</si>
  <si>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</si>
  <si>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</si>
  <si>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</si>
  <si>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</si>
  <si>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</si>
  <si>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</si>
  <si>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</si>
  <si>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</si>
  <si>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</si>
  <si>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</si>
  <si>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</si>
  <si>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</si>
  <si>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</si>
  <si>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</si>
  <si>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</si>
  <si>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</si>
  <si>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</si>
  <si>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</si>
  <si>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</si>
  <si>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</si>
  <si>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</si>
  <si>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</si>
  <si>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</si>
  <si>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</si>
  <si>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</si>
  <si>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</si>
  <si>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</si>
  <si>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</si>
  <si>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</si>
  <si>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</si>
  <si>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</si>
  <si>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</si>
  <si>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</si>
  <si>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</si>
  <si>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</si>
  <si>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</si>
  <si>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</si>
  <si>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</si>
  <si>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</si>
  <si>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</si>
  <si>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</si>
  <si>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</si>
  <si>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</si>
  <si>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</si>
  <si>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</si>
  <si>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</si>
  <si>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</si>
  <si>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</si>
  <si>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</si>
  <si>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</si>
  <si>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</si>
  <si>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</si>
  <si>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</si>
  <si>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</si>
  <si>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</si>
  <si>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</si>
  <si>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</si>
  <si>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</si>
  <si>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</si>
  <si>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</si>
  <si>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</si>
  <si>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</si>
  <si>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</si>
  <si>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</si>
  <si>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</si>
  <si>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</si>
  <si>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</si>
  <si>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</si>
  <si>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</si>
  <si>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</si>
  <si>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</si>
  <si>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</si>
  <si>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</si>
  <si>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</si>
  <si>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</si>
  <si>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</si>
  <si>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</si>
  <si>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</si>
  <si>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</si>
  <si>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</si>
  <si>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BV45a</t>
  </si>
  <si>
    <t>BV57</t>
  </si>
  <si>
    <t>UKF07</t>
  </si>
  <si>
    <t>BV58</t>
  </si>
  <si>
    <t>YS38</t>
  </si>
  <si>
    <t>NS02</t>
  </si>
  <si>
    <t>QP01</t>
  </si>
  <si>
    <t>YM01A</t>
  </si>
  <si>
    <t>YM20</t>
  </si>
  <si>
    <t>YS02</t>
  </si>
  <si>
    <t>YMT03</t>
  </si>
  <si>
    <t>YMT02</t>
  </si>
  <si>
    <t>YMT01</t>
  </si>
  <si>
    <t>MYO02</t>
  </si>
  <si>
    <t>Code</t>
  </si>
  <si>
    <t>Name</t>
  </si>
  <si>
    <t>amount</t>
  </si>
  <si>
    <t>Haison</t>
  </si>
  <si>
    <t>Alex</t>
  </si>
  <si>
    <t>Amount</t>
  </si>
  <si>
    <t>YS09</t>
  </si>
  <si>
    <t>QP06</t>
  </si>
  <si>
    <t>YM27</t>
  </si>
  <si>
    <t>VFK03</t>
  </si>
  <si>
    <t>パン粉 (VIT)</t>
  </si>
  <si>
    <t>10kg/bag</t>
  </si>
  <si>
    <t>BAG</t>
  </si>
  <si>
    <t>VFK06</t>
  </si>
  <si>
    <t>パン粉 (VIT)   1kg</t>
  </si>
  <si>
    <t>1kg/bag x 10/ctn</t>
  </si>
  <si>
    <t>Dry Bread Crumb DEXLFP     1kg  OCT 19</t>
  </si>
  <si>
    <t>Dry Bread Crumb DEXLFP  OCT 4</t>
  </si>
  <si>
    <t>Dry Bread Crumb DEXLFP  OCT 5</t>
  </si>
  <si>
    <t>Dry Bread Crumb DEXLFP  OCT 6</t>
  </si>
  <si>
    <t>Dry Bread Crumb DEXLFP  OCT 7</t>
  </si>
  <si>
    <t>Dry Bread Crumb DEXLFP  OCT 8</t>
  </si>
  <si>
    <t>Dry Bread Crumb DEXLFP  OCT 9 (mixed BBD)</t>
  </si>
  <si>
    <t>Dry Bread Crumb DEXLFP  OCT 12</t>
  </si>
  <si>
    <t>Dry Bread Crumb DEXLFP  OCT 13</t>
  </si>
  <si>
    <t>Dry Bread Crumb DEXLFP  OCT 14</t>
  </si>
  <si>
    <t>Dry Bread Crumb DEXLFP  OCT 15</t>
  </si>
  <si>
    <t>Dry Bread Crumb DEXLFP  OCT 16</t>
  </si>
  <si>
    <t>KSG02</t>
  </si>
  <si>
    <t>Rice Pack Z40-20D</t>
  </si>
  <si>
    <t>ライスパック Z40-20D</t>
  </si>
  <si>
    <t>250pc/12.2kg/ctn</t>
  </si>
  <si>
    <t>-</t>
  </si>
  <si>
    <t>JT837</t>
  </si>
  <si>
    <t>kaneko Soy Sauce (Special Blend) 20L</t>
  </si>
  <si>
    <t>しょうゆ（混合）20L</t>
  </si>
  <si>
    <t>20L/ctn</t>
  </si>
  <si>
    <t>JT46</t>
  </si>
  <si>
    <t>Rice Vineger Mild 20lt (ST)</t>
  </si>
  <si>
    <t>内堀酢 (米酢) 20lt (ST)</t>
  </si>
  <si>
    <t>20lt/ctn</t>
  </si>
  <si>
    <t>CDY02</t>
  </si>
  <si>
    <r>
      <t>のり</t>
    </r>
    <r>
      <rPr>
        <b/>
        <u/>
        <sz val="11"/>
        <rFont val="ＭＳ Ｐゴシック"/>
        <family val="2"/>
        <charset val="128"/>
      </rPr>
      <t>半形</t>
    </r>
    <r>
      <rPr>
        <sz val="11"/>
        <rFont val="ＭＳ Ｐゴシック"/>
        <family val="2"/>
        <charset val="128"/>
      </rPr>
      <t>100枚新タイプ　(中国産)</t>
    </r>
  </si>
  <si>
    <t>200pc/pk x 40pk/ctn</t>
  </si>
  <si>
    <t>Roasted Seaweed Half Cut 100sht (中国産)  NOV 1</t>
  </si>
  <si>
    <t>Roasted Seaweed Half Cut 100sht (中国産)  NOV 3</t>
  </si>
  <si>
    <t>Roasted Seaweed Half Cut 100sht (中国産)  NOV 4</t>
  </si>
  <si>
    <t>Roasted Seaweed Half Cut 100sht (中国産)  NOV 5</t>
  </si>
  <si>
    <t>Roasted Seaweed Half Cut 100sht (中国産)  NOV 6</t>
  </si>
  <si>
    <t>Roasted Seaweed Half Cut 100sht (中国産)  NOV 7</t>
  </si>
  <si>
    <t>Roasted Seaweed Half Cut 100sht (中国産)  NOV 8</t>
  </si>
  <si>
    <t>Roasted Seaweed Half Cut 100sht (中国産)  NOV 9</t>
  </si>
  <si>
    <t>Roasted Seaweed Half Cut 100sht (中国産)  NOV 10</t>
  </si>
  <si>
    <t>Roasted Seaweed Half Cut 100sht (中国産)  NOV 11</t>
  </si>
  <si>
    <t>Roasted Seaweed Half Cut 100sht (中国産)  NOV 12</t>
  </si>
  <si>
    <t>CDY01</t>
  </si>
  <si>
    <r>
      <t>のり</t>
    </r>
    <r>
      <rPr>
        <b/>
        <u/>
        <sz val="11"/>
        <rFont val="ＭＳ Ｐゴシック"/>
        <family val="2"/>
        <charset val="128"/>
      </rPr>
      <t>全形</t>
    </r>
    <r>
      <rPr>
        <sz val="11"/>
        <rFont val="ＭＳ Ｐゴシック"/>
        <family val="2"/>
        <charset val="128"/>
      </rPr>
      <t>100枚新タイプ　(中国産)</t>
    </r>
  </si>
  <si>
    <t>100pc/pk x 40pk/ctn</t>
  </si>
  <si>
    <t>Roasted Seaweed 100sht  (中国産)  NOV 2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</si>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</sst>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3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0"/>
      <color theme="1"/>
      <name val="ＭＳ Ｐゴシック"/>
      <family val="3"/>
      <charset val="128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Arial Narrow"/>
      <family val="2"/>
    </font>
    <font>
      <sz val="11"/>
      <color indexed="8"/>
      <name val="Arial Narrow"/>
      <family val="2"/>
    </font>
    <font>
      <b/>
      <u/>
      <sz val="11"/>
      <name val="ＭＳ Ｐゴシック"/>
      <family val="2"/>
      <charset val="128"/>
    </font>
    <font>
      <b/>
      <sz val="11"/>
      <color theme="1"/>
      <name val="Arial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5" fillId="0" borderId="0">
      <alignment vertical="center"/>
    </xf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27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0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40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>
      <alignment vertical="center"/>
    </xf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4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4" fillId="28" borderId="11" applyNumberFormat="0" applyAlignment="0" applyProtection="0">
      <alignment vertical="center"/>
    </xf>
    <xf numFmtId="0" fontId="44" fillId="28" borderId="11" applyNumberFormat="0" applyAlignment="0" applyProtection="0">
      <alignment vertical="center"/>
    </xf>
    <xf numFmtId="0" fontId="44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38" fontId="85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5" fillId="0" borderId="0" applyFont="0" applyFill="0" applyBorder="0" applyAlignment="0" applyProtection="0">
      <alignment vertical="center"/>
    </xf>
    <xf numFmtId="38" fontId="85" fillId="0" borderId="0" applyFont="0" applyFill="0" applyBorder="0" applyAlignment="0" applyProtection="0"/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172" fontId="85" fillId="0" borderId="0" applyFont="0" applyFill="0" applyBorder="0" applyAlignment="0" applyProtection="0">
      <alignment vertical="center"/>
    </xf>
    <xf numFmtId="169" fontId="85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/>
    <xf numFmtId="0" fontId="74" fillId="31" borderId="4" applyNumberFormat="0" applyAlignment="0" applyProtection="0">
      <alignment vertical="center"/>
    </xf>
    <xf numFmtId="0" fontId="74" fillId="31" borderId="4" applyNumberFormat="0" applyAlignment="0" applyProtection="0">
      <alignment vertical="center"/>
    </xf>
    <xf numFmtId="0" fontId="74" fillId="31" borderId="4" applyNumberFormat="0" applyAlignment="0" applyProtection="0">
      <alignment vertical="center"/>
    </xf>
    <xf numFmtId="0" fontId="74" fillId="31" borderId="4" applyNumberFormat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5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8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85" fillId="0" borderId="0"/>
    <xf numFmtId="0" fontId="2" fillId="0" borderId="0"/>
    <xf numFmtId="0" fontId="2" fillId="0" borderId="0"/>
    <xf numFmtId="0" fontId="8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>
      <alignment vertical="center"/>
    </xf>
    <xf numFmtId="0" fontId="2" fillId="0" borderId="0"/>
    <xf numFmtId="0" fontId="8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3" fillId="33" borderId="10" applyNumberFormat="0" applyFont="0" applyAlignment="0" applyProtection="0">
      <alignment vertical="center"/>
    </xf>
    <xf numFmtId="0" fontId="83" fillId="33" borderId="10" applyNumberFormat="0" applyFont="0" applyAlignment="0" applyProtection="0">
      <alignment vertical="center"/>
    </xf>
    <xf numFmtId="0" fontId="83" fillId="33" borderId="10" applyNumberFormat="0" applyFont="0" applyAlignment="0" applyProtection="0">
      <alignment vertical="center"/>
    </xf>
    <xf numFmtId="0" fontId="83" fillId="33" borderId="10" applyNumberFormat="0" applyFont="0" applyAlignment="0" applyProtection="0">
      <alignment vertical="center"/>
    </xf>
    <xf numFmtId="0" fontId="75" fillId="28" borderId="11" applyNumberFormat="0" applyAlignment="0" applyProtection="0">
      <alignment vertical="center"/>
    </xf>
    <xf numFmtId="0" fontId="75" fillId="28" borderId="11" applyNumberFormat="0" applyAlignment="0" applyProtection="0">
      <alignment vertical="center"/>
    </xf>
    <xf numFmtId="0" fontId="75" fillId="28" borderId="11" applyNumberFormat="0" applyAlignment="0" applyProtection="0">
      <alignment vertical="center"/>
    </xf>
    <xf numFmtId="0" fontId="75" fillId="28" borderId="11" applyNumberFormat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38" fontId="87" fillId="0" borderId="0" applyFont="0" applyFill="0" applyBorder="0" applyAlignment="0" applyProtection="0">
      <alignment vertical="center"/>
    </xf>
    <xf numFmtId="0" fontId="85" fillId="0" borderId="0"/>
    <xf numFmtId="0" fontId="8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3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4" fontId="27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168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6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8" fontId="4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3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0" fontId="9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9" fontId="85" fillId="0" borderId="0" applyFont="0" applyFill="0" applyBorder="0" applyAlignment="0" applyProtection="0">
      <alignment vertical="center"/>
    </xf>
    <xf numFmtId="44" fontId="8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>
      <alignment vertical="center"/>
    </xf>
    <xf numFmtId="0" fontId="1" fillId="0" borderId="0"/>
    <xf numFmtId="0" fontId="8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88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3" fillId="0" borderId="0"/>
    <xf numFmtId="0" fontId="3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73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7" borderId="13" applyNumberFormat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46" borderId="14" applyNumberFormat="0" applyFont="0" applyAlignment="0" applyProtection="0">
      <alignment vertical="center"/>
    </xf>
    <xf numFmtId="0" fontId="103" fillId="0" borderId="15" applyNumberFormat="0" applyFill="0" applyAlignment="0" applyProtection="0">
      <alignment vertical="center"/>
    </xf>
    <xf numFmtId="0" fontId="104" fillId="49" borderId="16" applyNumberFormat="0" applyAlignment="0" applyProtection="0">
      <alignment vertical="center"/>
    </xf>
    <xf numFmtId="0" fontId="105" fillId="44" borderId="17" applyNumberFormat="0" applyAlignment="0" applyProtection="0">
      <alignment vertical="center"/>
    </xf>
    <xf numFmtId="0" fontId="106" fillId="58" borderId="0" applyNumberFormat="0" applyBorder="0" applyAlignment="0" applyProtection="0">
      <alignment vertical="center"/>
    </xf>
    <xf numFmtId="0" fontId="107" fillId="0" borderId="0"/>
    <xf numFmtId="0" fontId="108" fillId="59" borderId="0" applyNumberFormat="0" applyBorder="0" applyAlignment="0" applyProtection="0">
      <alignment vertical="center"/>
    </xf>
    <xf numFmtId="0" fontId="109" fillId="0" borderId="18" applyNumberFormat="0" applyFill="0" applyAlignment="0" applyProtection="0">
      <alignment vertical="center"/>
    </xf>
    <xf numFmtId="0" fontId="110" fillId="0" borderId="1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44" borderId="16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8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/>
    <xf numFmtId="38" fontId="5" fillId="0" borderId="0" applyFont="0" applyFill="0" applyBorder="0" applyAlignment="0" applyProtection="0"/>
    <xf numFmtId="41" fontId="88" fillId="0" borderId="0" applyFont="0" applyFill="0" applyBorder="0" applyAlignment="0" applyProtection="0"/>
    <xf numFmtId="168" fontId="83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/>
    <xf numFmtId="38" fontId="88" fillId="0" borderId="0" applyFont="0" applyFill="0" applyBorder="0" applyAlignment="0" applyProtection="0">
      <alignment vertical="center"/>
    </xf>
    <xf numFmtId="41" fontId="88" fillId="0" borderId="0" applyFont="0" applyFill="0" applyBorder="0" applyAlignment="0" applyProtection="0"/>
    <xf numFmtId="168" fontId="83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5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88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88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5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10" applyNumberFormat="0" applyFont="0" applyAlignment="0" applyProtection="0">
      <alignment vertical="center"/>
    </xf>
    <xf numFmtId="0" fontId="44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</cellStyleXfs>
  <cellXfs count="188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6" fillId="0" borderId="1" xfId="0" applyNumberFormat="1" applyFont="1" applyFill="1" applyBorder="1" applyAlignment="1">
      <alignment vertical="center" shrinkToFit="1"/>
    </xf>
    <xf numFmtId="0" fontId="50" fillId="0" borderId="1" xfId="0" applyFont="1" applyFill="1" applyBorder="1" applyAlignment="1">
      <alignment horizontal="center" vertical="center"/>
    </xf>
    <xf numFmtId="170" fontId="55" fillId="0" borderId="1" xfId="0" applyNumberFormat="1" applyFont="1" applyFill="1" applyBorder="1" applyAlignment="1">
      <alignment horizontal="center" shrinkToFit="1"/>
    </xf>
    <xf numFmtId="170" fontId="55" fillId="0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/>
    <xf numFmtId="170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/>
    <xf numFmtId="0" fontId="60" fillId="0" borderId="1" xfId="0" applyNumberFormat="1" applyFont="1" applyFill="1" applyBorder="1" applyAlignment="1">
      <alignment vertical="center" shrinkToFit="1"/>
    </xf>
    <xf numFmtId="0" fontId="55" fillId="0" borderId="1" xfId="0" applyFont="1" applyFill="1" applyBorder="1" applyAlignment="1">
      <alignment shrinkToFit="1"/>
    </xf>
    <xf numFmtId="14" fontId="56" fillId="0" borderId="1" xfId="0" applyNumberFormat="1" applyFont="1" applyFill="1" applyBorder="1" applyAlignment="1">
      <alignment vertical="center" shrinkToFit="1"/>
    </xf>
    <xf numFmtId="0" fontId="5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49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horizontal="left" vertical="center" shrinkToFit="1"/>
    </xf>
    <xf numFmtId="170" fontId="62" fillId="0" borderId="1" xfId="0" applyNumberFormat="1" applyFont="1" applyFill="1" applyBorder="1" applyAlignment="1">
      <alignment horizontal="left" vertical="center" shrinkToFit="1"/>
    </xf>
    <xf numFmtId="0" fontId="63" fillId="0" borderId="0" xfId="0" applyFont="1" applyAlignment="1">
      <alignment horizontal="left"/>
    </xf>
    <xf numFmtId="174" fontId="50" fillId="0" borderId="1" xfId="0" applyNumberFormat="1" applyFont="1" applyFill="1" applyBorder="1" applyAlignment="1">
      <alignment horizontal="right"/>
    </xf>
    <xf numFmtId="174" fontId="57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0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0" fillId="36" borderId="1" xfId="0" applyFont="1" applyFill="1" applyBorder="1" applyAlignment="1">
      <alignment horizontal="center" vertical="center"/>
    </xf>
    <xf numFmtId="170" fontId="55" fillId="36" borderId="1" xfId="0" applyNumberFormat="1" applyFont="1" applyFill="1" applyBorder="1" applyAlignment="1">
      <alignment horizontal="center" shrinkToFit="1"/>
    </xf>
    <xf numFmtId="0" fontId="55" fillId="36" borderId="1" xfId="0" applyFont="1" applyFill="1" applyBorder="1" applyAlignment="1">
      <alignment shrinkToFit="1"/>
    </xf>
    <xf numFmtId="0" fontId="61" fillId="36" borderId="1" xfId="0" applyFont="1" applyFill="1" applyBorder="1" applyAlignment="1">
      <alignment horizontal="left" vertical="center" shrinkToFit="1"/>
    </xf>
    <xf numFmtId="173" fontId="50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4" fillId="0" borderId="1" xfId="0" applyFont="1" applyFill="1" applyBorder="1" applyAlignment="1">
      <alignment horizontal="left" vertical="center" shrinkToFit="1"/>
    </xf>
    <xf numFmtId="14" fontId="56" fillId="0" borderId="1" xfId="0" applyNumberFormat="1" applyFont="1" applyFill="1" applyBorder="1" applyAlignment="1">
      <alignment horizontal="left" vertical="center" shrinkToFit="1"/>
    </xf>
    <xf numFmtId="0" fontId="56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170" fontId="58" fillId="0" borderId="1" xfId="0" applyNumberFormat="1" applyFont="1" applyFill="1" applyBorder="1" applyAlignment="1">
      <alignment horizontal="center"/>
    </xf>
    <xf numFmtId="0" fontId="58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55" fillId="37" borderId="1" xfId="0" applyNumberFormat="1" applyFont="1" applyFill="1" applyBorder="1" applyAlignment="1">
      <alignment horizontal="center" shrinkToFit="1"/>
    </xf>
    <xf numFmtId="0" fontId="55" fillId="37" borderId="1" xfId="0" applyFont="1" applyFill="1" applyBorder="1" applyAlignment="1">
      <alignment shrinkToFit="1"/>
    </xf>
    <xf numFmtId="14" fontId="56" fillId="37" borderId="1" xfId="0" applyNumberFormat="1" applyFont="1" applyFill="1" applyBorder="1" applyAlignment="1">
      <alignment vertical="center" shrinkToFit="1"/>
    </xf>
    <xf numFmtId="170" fontId="58" fillId="0" borderId="1" xfId="0" applyNumberFormat="1" applyFont="1" applyFill="1" applyBorder="1" applyAlignment="1">
      <alignment horizontal="center" shrinkToFit="1"/>
    </xf>
    <xf numFmtId="0" fontId="58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56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1" fillId="37" borderId="1" xfId="0" applyFont="1" applyFill="1" applyBorder="1" applyAlignment="1">
      <alignment horizontal="left" vertical="center" shrinkToFit="1"/>
    </xf>
    <xf numFmtId="173" fontId="50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0" fillId="35" borderId="1" xfId="0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0" fillId="40" borderId="1" xfId="0" applyFont="1" applyFill="1" applyBorder="1" applyAlignment="1">
      <alignment horizontal="center" vertical="center"/>
    </xf>
    <xf numFmtId="0" fontId="50" fillId="39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3" fillId="41" borderId="1" xfId="0" applyFont="1" applyFill="1" applyBorder="1" applyAlignment="1">
      <alignment horizontal="center" vertical="center" shrinkToFit="1"/>
    </xf>
    <xf numFmtId="173" fontId="23" fillId="41" borderId="1" xfId="0" applyNumberFormat="1" applyFont="1" applyFill="1" applyBorder="1" applyAlignment="1">
      <alignment horizontal="center" vertical="center" shrinkToFit="1"/>
    </xf>
    <xf numFmtId="170" fontId="55" fillId="35" borderId="1" xfId="0" applyNumberFormat="1" applyFont="1" applyFill="1" applyBorder="1" applyAlignment="1">
      <alignment horizontal="center" shrinkToFit="1"/>
    </xf>
    <xf numFmtId="0" fontId="55" fillId="35" borderId="1" xfId="0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horizontal="left" vertical="center" shrinkToFit="1"/>
    </xf>
    <xf numFmtId="0" fontId="64" fillId="35" borderId="1" xfId="0" applyFont="1" applyFill="1" applyBorder="1" applyAlignment="1">
      <alignment horizontal="left" vertical="center" shrinkToFit="1"/>
    </xf>
    <xf numFmtId="14" fontId="56" fillId="39" borderId="1" xfId="0" applyNumberFormat="1" applyFont="1" applyFill="1" applyBorder="1" applyAlignment="1">
      <alignment vertical="center" shrinkToFit="1"/>
    </xf>
    <xf numFmtId="170" fontId="55" fillId="39" borderId="1" xfId="0" applyNumberFormat="1" applyFont="1" applyFill="1" applyBorder="1" applyAlignment="1">
      <alignment horizontal="center" shrinkToFit="1"/>
    </xf>
    <xf numFmtId="0" fontId="55" fillId="39" borderId="1" xfId="0" applyFont="1" applyFill="1" applyBorder="1" applyAlignment="1">
      <alignment shrinkToFit="1"/>
    </xf>
    <xf numFmtId="0" fontId="56" fillId="37" borderId="1" xfId="0" applyNumberFormat="1" applyFont="1" applyFill="1" applyBorder="1" applyAlignment="1">
      <alignment vertical="center" shrinkToFit="1"/>
    </xf>
    <xf numFmtId="170" fontId="55" fillId="35" borderId="1" xfId="0" applyNumberFormat="1" applyFont="1" applyFill="1" applyBorder="1" applyAlignment="1">
      <alignment horizontal="center"/>
    </xf>
    <xf numFmtId="0" fontId="55" fillId="35" borderId="1" xfId="0" applyFont="1" applyFill="1" applyBorder="1" applyAlignment="1"/>
    <xf numFmtId="170" fontId="58" fillId="39" borderId="1" xfId="0" applyNumberFormat="1" applyFont="1" applyFill="1" applyBorder="1" applyAlignment="1">
      <alignment horizontal="center" shrinkToFit="1"/>
    </xf>
    <xf numFmtId="174" fontId="58" fillId="39" borderId="1" xfId="0" applyNumberFormat="1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vertical="center" shrinkToFit="1"/>
    </xf>
    <xf numFmtId="170" fontId="58" fillId="35" borderId="1" xfId="0" applyNumberFormat="1" applyFont="1" applyFill="1" applyBorder="1" applyAlignment="1">
      <alignment horizontal="center" shrinkToFit="1"/>
    </xf>
    <xf numFmtId="0" fontId="58" fillId="35" borderId="1" xfId="0" applyFont="1" applyFill="1" applyBorder="1" applyAlignment="1">
      <alignment shrinkToFit="1"/>
    </xf>
    <xf numFmtId="14" fontId="64" fillId="35" borderId="1" xfId="0" applyNumberFormat="1" applyFont="1" applyFill="1" applyBorder="1" applyAlignment="1">
      <alignment horizontal="left" vertical="center" shrinkToFit="1"/>
    </xf>
    <xf numFmtId="170" fontId="59" fillId="35" borderId="1" xfId="0" applyNumberFormat="1" applyFont="1" applyFill="1" applyBorder="1" applyAlignment="1">
      <alignment horizontal="center" shrinkToFit="1"/>
    </xf>
    <xf numFmtId="170" fontId="59" fillId="35" borderId="1" xfId="0" applyNumberFormat="1" applyFont="1" applyFill="1" applyBorder="1" applyAlignment="1">
      <alignment horizontal="center"/>
    </xf>
    <xf numFmtId="0" fontId="59" fillId="35" borderId="1" xfId="0" applyFont="1" applyFill="1" applyBorder="1" applyAlignment="1"/>
    <xf numFmtId="170" fontId="58" fillId="35" borderId="1" xfId="0" applyNumberFormat="1" applyFont="1" applyFill="1" applyBorder="1" applyAlignment="1">
      <alignment horizontal="center"/>
    </xf>
    <xf numFmtId="0" fontId="66" fillId="41" borderId="1" xfId="0" applyFont="1" applyFill="1" applyBorder="1" applyAlignment="1">
      <alignment horizontal="center" vertical="center" shrinkToFit="1"/>
    </xf>
    <xf numFmtId="170" fontId="66" fillId="41" borderId="1" xfId="0" applyNumberFormat="1" applyFont="1" applyFill="1" applyBorder="1" applyAlignment="1">
      <alignment horizontal="center" vertical="center" shrinkToFit="1"/>
    </xf>
    <xf numFmtId="0" fontId="67" fillId="41" borderId="1" xfId="0" applyNumberFormat="1" applyFont="1" applyFill="1" applyBorder="1" applyAlignment="1">
      <alignment horizontal="center" vertical="center" shrinkToFit="1"/>
    </xf>
    <xf numFmtId="0" fontId="61" fillId="35" borderId="1" xfId="0" applyFont="1" applyFill="1" applyBorder="1" applyAlignment="1">
      <alignment horizontal="left" vertical="center" shrinkToFit="1"/>
    </xf>
    <xf numFmtId="0" fontId="61" fillId="39" borderId="1" xfId="0" applyFont="1" applyFill="1" applyBorder="1" applyAlignment="1">
      <alignment horizontal="left" vertical="center" shrinkToFit="1"/>
    </xf>
    <xf numFmtId="0" fontId="49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2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4" fillId="41" borderId="1" xfId="0" applyFont="1" applyFill="1" applyBorder="1" applyAlignment="1">
      <alignment horizontal="left" vertical="center" shrinkToFit="1"/>
    </xf>
    <xf numFmtId="173" fontId="50" fillId="35" borderId="1" xfId="0" applyNumberFormat="1" applyFont="1" applyFill="1" applyBorder="1" applyAlignment="1">
      <alignment horizontal="right" vertical="center"/>
    </xf>
    <xf numFmtId="173" fontId="50" fillId="39" borderId="1" xfId="0" applyNumberFormat="1" applyFont="1" applyFill="1" applyBorder="1" applyAlignment="1">
      <alignment horizontal="right" vertical="center"/>
    </xf>
    <xf numFmtId="174" fontId="50" fillId="35" borderId="1" xfId="0" applyNumberFormat="1" applyFont="1" applyFill="1" applyBorder="1" applyAlignment="1">
      <alignment horizontal="right"/>
    </xf>
    <xf numFmtId="173" fontId="10" fillId="39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57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0" fillId="42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55" fillId="42" borderId="1" xfId="0" applyNumberFormat="1" applyFont="1" applyFill="1" applyBorder="1" applyAlignment="1">
      <alignment horizontal="center" shrinkToFit="1"/>
    </xf>
    <xf numFmtId="0" fontId="55" fillId="42" borderId="1" xfId="0" applyFont="1" applyFill="1" applyBorder="1" applyAlignment="1">
      <alignment shrinkToFit="1"/>
    </xf>
    <xf numFmtId="14" fontId="56" fillId="42" borderId="1" xfId="0" applyNumberFormat="1" applyFont="1" applyFill="1" applyBorder="1" applyAlignment="1">
      <alignment vertical="center" shrinkToFit="1"/>
    </xf>
    <xf numFmtId="0" fontId="56" fillId="42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1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0" fillId="42" borderId="1" xfId="0" applyNumberFormat="1" applyFont="1" applyFill="1" applyBorder="1" applyAlignment="1">
      <alignment horizontal="right" vertical="center"/>
    </xf>
    <xf numFmtId="0" fontId="10" fillId="3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0" fillId="43" borderId="1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5" fillId="39" borderId="1" xfId="0" applyFont="1" applyFill="1" applyBorder="1" applyAlignment="1">
      <alignment horizontal="center" vertical="center"/>
    </xf>
    <xf numFmtId="0" fontId="50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0" fillId="38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50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3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0" fontId="50" fillId="35" borderId="1" xfId="0" applyFont="1" applyFill="1" applyBorder="1" applyAlignment="1">
      <alignment horizontal="center" vertical="center" shrinkToFit="1"/>
    </xf>
    <xf numFmtId="170" fontId="51" fillId="0" borderId="1" xfId="0" applyNumberFormat="1" applyFont="1" applyFill="1" applyBorder="1" applyAlignment="1">
      <alignment horizontal="center"/>
    </xf>
    <xf numFmtId="170" fontId="51" fillId="0" borderId="1" xfId="0" applyNumberFormat="1" applyFont="1" applyFill="1" applyBorder="1" applyAlignment="1">
      <alignment horizontal="center" vertical="center"/>
    </xf>
    <xf numFmtId="14" fontId="94" fillId="35" borderId="1" xfId="0" applyNumberFormat="1" applyFont="1" applyFill="1" applyBorder="1" applyAlignment="1">
      <alignment vertical="center" shrinkToFit="1"/>
    </xf>
    <xf numFmtId="173" fontId="115" fillId="34" borderId="1" xfId="0" applyNumberFormat="1" applyFont="1" applyFill="1" applyBorder="1" applyAlignment="1">
      <alignment horizontal="center" shrinkToFit="1"/>
    </xf>
    <xf numFmtId="174" fontId="52" fillId="0" borderId="1" xfId="0" applyNumberFormat="1" applyFont="1" applyBorder="1" applyAlignment="1">
      <alignment horizontal="right"/>
    </xf>
    <xf numFmtId="170" fontId="115" fillId="35" borderId="1" xfId="0" applyNumberFormat="1" applyFont="1" applyFill="1" applyBorder="1" applyAlignment="1">
      <alignment horizontal="center" vertical="center" shrinkToFit="1"/>
    </xf>
    <xf numFmtId="0" fontId="0" fillId="0" borderId="22" xfId="0" applyFill="1" applyBorder="1">
      <alignment vertical="center"/>
    </xf>
    <xf numFmtId="49" fontId="8" fillId="35" borderId="1" xfId="0" applyNumberFormat="1" applyFont="1" applyFill="1" applyBorder="1" applyAlignment="1">
      <alignment horizontal="center"/>
    </xf>
    <xf numFmtId="170" fontId="116" fillId="35" borderId="1" xfId="0" applyNumberFormat="1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shrinkToFit="1"/>
    </xf>
    <xf numFmtId="173" fontId="115" fillId="35" borderId="1" xfId="0" applyNumberFormat="1" applyFont="1" applyFill="1" applyBorder="1" applyAlignment="1">
      <alignment horizontal="right" vertical="center"/>
    </xf>
    <xf numFmtId="14" fontId="54" fillId="34" borderId="1" xfId="0" applyNumberFormat="1" applyFont="1" applyFill="1" applyBorder="1" applyAlignment="1">
      <alignment horizontal="center" vertical="center" shrinkToFit="1"/>
    </xf>
    <xf numFmtId="0" fontId="23" fillId="0" borderId="0" xfId="0" applyFont="1">
      <alignment vertical="center"/>
    </xf>
    <xf numFmtId="170" fontId="11" fillId="0" borderId="1" xfId="0" applyNumberFormat="1" applyFont="1" applyFill="1" applyBorder="1" applyAlignment="1">
      <alignment horizontal="center"/>
    </xf>
    <xf numFmtId="170" fontId="11" fillId="0" borderId="2" xfId="0" applyNumberFormat="1" applyFont="1" applyFill="1" applyBorder="1" applyAlignment="1">
      <alignment horizontal="center"/>
    </xf>
    <xf numFmtId="0" fontId="52" fillId="35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 shrinkToFit="1"/>
    </xf>
    <xf numFmtId="0" fontId="65" fillId="0" borderId="1" xfId="0" applyFont="1" applyBorder="1">
      <alignment vertical="center"/>
    </xf>
    <xf numFmtId="0" fontId="10" fillId="35" borderId="2" xfId="0" applyFont="1" applyFill="1" applyBorder="1" applyAlignment="1">
      <alignment horizontal="left" vertical="center"/>
    </xf>
    <xf numFmtId="14" fontId="118" fillId="34" borderId="1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54" fillId="0" borderId="1" xfId="0" applyFont="1" applyFill="1" applyBorder="1" applyAlignment="1">
      <alignment horizontal="center"/>
    </xf>
    <xf numFmtId="0" fontId="54" fillId="0" borderId="2" xfId="0" applyFont="1" applyFill="1" applyBorder="1" applyAlignment="1">
      <alignment horizontal="center"/>
    </xf>
    <xf numFmtId="170" fontId="119" fillId="0" borderId="1" xfId="0" applyNumberFormat="1" applyFont="1" applyFill="1" applyBorder="1" applyAlignment="1">
      <alignment horizontal="center"/>
    </xf>
    <xf numFmtId="49" fontId="120" fillId="0" borderId="1" xfId="0" applyNumberFormat="1" applyFont="1" applyBorder="1" applyAlignment="1">
      <alignment horizontal="center"/>
    </xf>
    <xf numFmtId="0" fontId="54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54" fillId="0" borderId="1" xfId="0" applyNumberFormat="1" applyFont="1" applyBorder="1" applyAlignment="1">
      <alignment horizontal="center" vertical="center" wrapText="1"/>
    </xf>
    <xf numFmtId="16" fontId="121" fillId="0" borderId="1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/>
    </xf>
    <xf numFmtId="0" fontId="122" fillId="35" borderId="1" xfId="0" applyFont="1" applyFill="1" applyBorder="1" applyAlignment="1">
      <alignment horizontal="center"/>
    </xf>
    <xf numFmtId="170" fontId="54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  <color rgb="FFFF66FF"/>
      <color rgb="FFFF99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E105"/>
  <sheetViews>
    <sheetView tabSelected="1" view="pageBreakPreview" zoomScale="80" zoomScaleNormal="75" zoomScaleSheetLayoutView="80" workbookViewId="0">
      <pane ySplit="1" topLeftCell="A2" activePane="bottomLeft" state="frozen"/>
      <selection pane="bottomLeft" sqref="A1:O1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09" width="9" style="138"/>
    <col min="110" max="16384" width="9" style="11"/>
  </cols>
  <sheetData>
    <row r="1" spans="1:109" ht="33.75" customHeight="1">
      <c r="A1" s="174" t="s">
        <v>728</v>
      </c>
      <c r="B1" s="175" t="s">
        <v>729</v>
      </c>
      <c r="C1" s="176"/>
      <c r="D1" s="177"/>
      <c r="E1" s="178" t="s">
        <v>730</v>
      </c>
      <c r="F1" s="179" t="s">
        <v>731</v>
      </c>
      <c r="G1" s="180" t="s">
        <v>732</v>
      </c>
      <c r="H1" s="180" t="s">
        <v>110</v>
      </c>
      <c r="I1" s="181" t="s">
        <v>733</v>
      </c>
      <c r="J1" s="182" t="s">
        <v>734</v>
      </c>
      <c r="K1" s="183" t="s">
        <v>735</v>
      </c>
      <c r="L1" s="184" t="s">
        <v>736</v>
      </c>
      <c r="M1" s="185" t="s">
        <v>737</v>
      </c>
      <c r="N1" s="186" t="s">
        <v>738</v>
      </c>
      <c r="O1" s="187" t="s">
        <v>739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</row>
    <row r="2" spans="1:109" s="166" customFormat="1" ht="19.5" customHeight="1">
      <c r="A2" s="161" t="s">
        <v>710</v>
      </c>
      <c r="B2" s="162">
        <v>43794</v>
      </c>
      <c r="C2" s="167"/>
      <c r="D2" s="168"/>
      <c r="E2" s="155"/>
      <c r="F2" s="169" t="s">
        <v>713</v>
      </c>
      <c r="G2" s="153" t="s">
        <v>711</v>
      </c>
      <c r="H2" s="170" t="s">
        <v>712</v>
      </c>
      <c r="I2" s="158">
        <v>12</v>
      </c>
      <c r="J2" s="163" t="s">
        <v>4</v>
      </c>
      <c r="K2" s="164"/>
      <c r="L2" s="157">
        <f t="shared" ref="L2" si="0">IF(K2="",I2,I2-K2)</f>
        <v>12</v>
      </c>
      <c r="M2" s="171"/>
      <c r="N2" s="172"/>
      <c r="O2" s="173">
        <v>44120</v>
      </c>
    </row>
    <row r="3" spans="1:109" s="166" customFormat="1" ht="18.75" customHeight="1">
      <c r="A3" s="161" t="s">
        <v>678</v>
      </c>
      <c r="B3" s="162">
        <v>43739</v>
      </c>
      <c r="C3" s="154"/>
      <c r="D3" s="154"/>
      <c r="E3" s="155"/>
      <c r="F3" s="159" t="s">
        <v>686</v>
      </c>
      <c r="G3" s="153" t="s">
        <v>679</v>
      </c>
      <c r="H3" s="153" t="s">
        <v>680</v>
      </c>
      <c r="I3" s="158">
        <v>32</v>
      </c>
      <c r="J3" s="163" t="s">
        <v>681</v>
      </c>
      <c r="K3" s="164"/>
      <c r="L3" s="157">
        <f t="shared" ref="L3" si="1">IF(K3="",I3,I3-K3)</f>
        <v>32</v>
      </c>
      <c r="M3" s="156"/>
      <c r="N3" s="156"/>
      <c r="O3" s="165">
        <v>44072</v>
      </c>
    </row>
    <row r="4" spans="1:109" s="166" customFormat="1" ht="18.75" customHeight="1">
      <c r="A4" s="161" t="s">
        <v>678</v>
      </c>
      <c r="B4" s="162">
        <v>43739</v>
      </c>
      <c r="C4" s="154"/>
      <c r="D4" s="154"/>
      <c r="E4" s="155"/>
      <c r="F4" s="159" t="s">
        <v>687</v>
      </c>
      <c r="G4" s="153" t="s">
        <v>679</v>
      </c>
      <c r="H4" s="153" t="s">
        <v>680</v>
      </c>
      <c r="I4" s="158">
        <v>32</v>
      </c>
      <c r="J4" s="163" t="s">
        <v>681</v>
      </c>
      <c r="K4" s="164"/>
      <c r="L4" s="157">
        <f t="shared" ref="L4" si="2">IF(K4="",I4,I4-K4)</f>
        <v>32</v>
      </c>
      <c r="M4" s="156"/>
      <c r="N4" s="156"/>
      <c r="O4" s="165">
        <v>44072</v>
      </c>
    </row>
    <row r="5" spans="1:109" s="166" customFormat="1" ht="18.75" customHeight="1">
      <c r="A5" s="161" t="s">
        <v>678</v>
      </c>
      <c r="B5" s="162">
        <v>43739</v>
      </c>
      <c r="C5" s="154"/>
      <c r="D5" s="154"/>
      <c r="E5" s="155"/>
      <c r="F5" s="159" t="s">
        <v>688</v>
      </c>
      <c r="G5" s="153" t="s">
        <v>679</v>
      </c>
      <c r="H5" s="153" t="s">
        <v>680</v>
      </c>
      <c r="I5" s="158">
        <v>32</v>
      </c>
      <c r="J5" s="163" t="s">
        <v>681</v>
      </c>
      <c r="K5" s="164"/>
      <c r="L5" s="157">
        <f t="shared" ref="L5" si="3">IF(K5="",I5,I5-K5)</f>
        <v>32</v>
      </c>
      <c r="M5" s="156"/>
      <c r="N5" s="156"/>
      <c r="O5" s="165">
        <v>44072</v>
      </c>
    </row>
    <row r="6" spans="1:109" s="166" customFormat="1" ht="18.75" customHeight="1">
      <c r="A6" s="161" t="s">
        <v>678</v>
      </c>
      <c r="B6" s="162">
        <v>43739</v>
      </c>
      <c r="C6" s="154"/>
      <c r="D6" s="154"/>
      <c r="E6" s="155"/>
      <c r="F6" s="159" t="s">
        <v>689</v>
      </c>
      <c r="G6" s="153" t="s">
        <v>679</v>
      </c>
      <c r="H6" s="153" t="s">
        <v>680</v>
      </c>
      <c r="I6" s="158">
        <v>32</v>
      </c>
      <c r="J6" s="163" t="s">
        <v>681</v>
      </c>
      <c r="K6" s="164"/>
      <c r="L6" s="157">
        <f t="shared" ref="L6" si="4">IF(K6="",I6,I6-K6)</f>
        <v>32</v>
      </c>
      <c r="M6" s="156"/>
      <c r="N6" s="156"/>
      <c r="O6" s="165">
        <v>44072</v>
      </c>
    </row>
    <row r="7" spans="1:109" s="166" customFormat="1" ht="18.75" customHeight="1">
      <c r="A7" s="161" t="s">
        <v>678</v>
      </c>
      <c r="B7" s="162">
        <v>43739</v>
      </c>
      <c r="C7" s="154"/>
      <c r="D7" s="154"/>
      <c r="E7" s="155"/>
      <c r="F7" s="159" t="s">
        <v>690</v>
      </c>
      <c r="G7" s="153" t="s">
        <v>679</v>
      </c>
      <c r="H7" s="153" t="s">
        <v>680</v>
      </c>
      <c r="I7" s="158">
        <v>32</v>
      </c>
      <c r="J7" s="163" t="s">
        <v>681</v>
      </c>
      <c r="K7" s="164"/>
      <c r="L7" s="157">
        <f t="shared" ref="L7" si="5">IF(K7="",I7,I7-K7)</f>
        <v>32</v>
      </c>
      <c r="M7" s="156"/>
      <c r="N7" s="156"/>
      <c r="O7" s="165">
        <v>44072</v>
      </c>
    </row>
    <row r="8" spans="1:109" s="166" customFormat="1" ht="18.75" customHeight="1">
      <c r="A8" s="161" t="s">
        <v>678</v>
      </c>
      <c r="B8" s="162">
        <v>43739</v>
      </c>
      <c r="C8" s="154"/>
      <c r="D8" s="154"/>
      <c r="E8" s="155"/>
      <c r="F8" s="159" t="s">
        <v>691</v>
      </c>
      <c r="G8" s="153" t="s">
        <v>679</v>
      </c>
      <c r="H8" s="153" t="s">
        <v>680</v>
      </c>
      <c r="I8" s="158">
        <v>32</v>
      </c>
      <c r="J8" s="163" t="s">
        <v>681</v>
      </c>
      <c r="K8" s="164"/>
      <c r="L8" s="157">
        <f t="shared" ref="L8" si="6">IF(K8="",I8,I8-K8)</f>
        <v>32</v>
      </c>
      <c r="M8" s="156"/>
      <c r="N8" s="156"/>
      <c r="O8" s="165">
        <v>44071</v>
      </c>
    </row>
    <row r="9" spans="1:109" s="166" customFormat="1" ht="18.75" customHeight="1">
      <c r="A9" s="161" t="s">
        <v>678</v>
      </c>
      <c r="B9" s="162">
        <v>43739</v>
      </c>
      <c r="C9" s="154"/>
      <c r="D9" s="154"/>
      <c r="E9" s="155"/>
      <c r="F9" s="159" t="s">
        <v>692</v>
      </c>
      <c r="G9" s="153" t="s">
        <v>679</v>
      </c>
      <c r="H9" s="153" t="s">
        <v>680</v>
      </c>
      <c r="I9" s="158">
        <v>32</v>
      </c>
      <c r="J9" s="163" t="s">
        <v>681</v>
      </c>
      <c r="K9" s="164"/>
      <c r="L9" s="157">
        <f t="shared" ref="L9" si="7">IF(K9="",I9,I9-K9)</f>
        <v>32</v>
      </c>
      <c r="M9" s="156"/>
      <c r="N9" s="156"/>
      <c r="O9" s="165">
        <v>44071</v>
      </c>
    </row>
    <row r="10" spans="1:109" s="166" customFormat="1" ht="18.75" customHeight="1">
      <c r="A10" s="161" t="s">
        <v>678</v>
      </c>
      <c r="B10" s="162">
        <v>43739</v>
      </c>
      <c r="C10" s="154"/>
      <c r="D10" s="154"/>
      <c r="E10" s="155"/>
      <c r="F10" s="159" t="s">
        <v>693</v>
      </c>
      <c r="G10" s="153" t="s">
        <v>679</v>
      </c>
      <c r="H10" s="153" t="s">
        <v>680</v>
      </c>
      <c r="I10" s="158">
        <v>32</v>
      </c>
      <c r="J10" s="163" t="s">
        <v>681</v>
      </c>
      <c r="K10" s="164"/>
      <c r="L10" s="157">
        <f t="shared" ref="L10" si="8">IF(K10="",I10,I10-K10)</f>
        <v>32</v>
      </c>
      <c r="M10" s="156"/>
      <c r="N10" s="156"/>
      <c r="O10" s="165">
        <v>44071</v>
      </c>
    </row>
    <row r="11" spans="1:109" s="166" customFormat="1" ht="18.75" customHeight="1">
      <c r="A11" s="161" t="s">
        <v>678</v>
      </c>
      <c r="B11" s="162">
        <v>43739</v>
      </c>
      <c r="C11" s="154"/>
      <c r="D11" s="154"/>
      <c r="E11" s="155"/>
      <c r="F11" s="159" t="s">
        <v>694</v>
      </c>
      <c r="G11" s="153" t="s">
        <v>679</v>
      </c>
      <c r="H11" s="153" t="s">
        <v>680</v>
      </c>
      <c r="I11" s="158">
        <v>32</v>
      </c>
      <c r="J11" s="163" t="s">
        <v>681</v>
      </c>
      <c r="K11" s="164"/>
      <c r="L11" s="157">
        <f t="shared" ref="L11" si="9">IF(K11="",I11,I11-K11)</f>
        <v>32</v>
      </c>
      <c r="M11" s="156"/>
      <c r="N11" s="156"/>
      <c r="O11" s="165">
        <v>44071</v>
      </c>
    </row>
    <row r="12" spans="1:109" s="166" customFormat="1" ht="18.75" customHeight="1">
      <c r="A12" s="161" t="s">
        <v>678</v>
      </c>
      <c r="B12" s="162">
        <v>43739</v>
      </c>
      <c r="C12" s="154"/>
      <c r="D12" s="154"/>
      <c r="E12" s="155"/>
      <c r="F12" s="159" t="s">
        <v>695</v>
      </c>
      <c r="G12" s="153" t="s">
        <v>679</v>
      </c>
      <c r="H12" s="153" t="s">
        <v>680</v>
      </c>
      <c r="I12" s="158">
        <v>32</v>
      </c>
      <c r="J12" s="163" t="s">
        <v>681</v>
      </c>
      <c r="K12" s="164"/>
      <c r="L12" s="157">
        <f t="shared" ref="L12" si="10">IF(K12="",I12,I12-K12)</f>
        <v>32</v>
      </c>
      <c r="M12" s="156"/>
      <c r="N12" s="156"/>
      <c r="O12" s="165">
        <v>44071</v>
      </c>
    </row>
    <row r="13" spans="1:109" s="166" customFormat="1" ht="18.75" customHeight="1">
      <c r="A13" s="161" t="s">
        <v>678</v>
      </c>
      <c r="B13" s="162">
        <v>43739</v>
      </c>
      <c r="C13" s="154"/>
      <c r="D13" s="154"/>
      <c r="E13" s="155"/>
      <c r="F13" s="159" t="s">
        <v>696</v>
      </c>
      <c r="G13" s="153" t="s">
        <v>679</v>
      </c>
      <c r="H13" s="153" t="s">
        <v>680</v>
      </c>
      <c r="I13" s="158">
        <v>32</v>
      </c>
      <c r="J13" s="163" t="s">
        <v>681</v>
      </c>
      <c r="K13" s="164"/>
      <c r="L13" s="157">
        <f t="shared" ref="L13" si="11">IF(K13="",I13,I13-K13)</f>
        <v>32</v>
      </c>
      <c r="M13" s="156"/>
      <c r="N13" s="156"/>
      <c r="O13" s="165">
        <v>44071</v>
      </c>
    </row>
    <row r="14" spans="1:109" s="166" customFormat="1" ht="18.75" customHeight="1">
      <c r="A14" s="161" t="s">
        <v>682</v>
      </c>
      <c r="B14" s="162">
        <v>43739</v>
      </c>
      <c r="C14" s="154"/>
      <c r="D14" s="154"/>
      <c r="E14" s="155"/>
      <c r="F14" s="159" t="s">
        <v>685</v>
      </c>
      <c r="G14" s="153" t="s">
        <v>683</v>
      </c>
      <c r="H14" s="153" t="s">
        <v>684</v>
      </c>
      <c r="I14" s="158">
        <v>32</v>
      </c>
      <c r="J14" s="163" t="s">
        <v>681</v>
      </c>
      <c r="K14" s="164"/>
      <c r="L14" s="157">
        <f t="shared" ref="L14" si="12">IF(K14="",I14,I14-K14)</f>
        <v>32</v>
      </c>
      <c r="M14" s="156"/>
      <c r="N14" s="156"/>
      <c r="O14" s="165">
        <v>44072</v>
      </c>
    </row>
    <row r="15" spans="1:109" s="166" customFormat="1" ht="18.75" customHeight="1">
      <c r="A15" s="161" t="s">
        <v>697</v>
      </c>
      <c r="B15" s="162">
        <v>43753</v>
      </c>
      <c r="C15" s="154"/>
      <c r="D15" s="154"/>
      <c r="E15" s="155"/>
      <c r="F15" s="159" t="s">
        <v>698</v>
      </c>
      <c r="G15" s="153" t="s">
        <v>699</v>
      </c>
      <c r="H15" s="153" t="s">
        <v>700</v>
      </c>
      <c r="I15" s="158">
        <v>30</v>
      </c>
      <c r="J15" s="163" t="s">
        <v>4</v>
      </c>
      <c r="K15" s="164"/>
      <c r="L15" s="157">
        <f t="shared" ref="L15" si="13">IF(K15="",I15,I15-K15)</f>
        <v>30</v>
      </c>
      <c r="M15" s="156"/>
      <c r="N15" s="156"/>
      <c r="O15" s="165" t="s">
        <v>701</v>
      </c>
    </row>
    <row r="16" spans="1:109" s="166" customFormat="1" ht="18.75" customHeight="1">
      <c r="A16" s="161" t="s">
        <v>697</v>
      </c>
      <c r="B16" s="162">
        <v>43753</v>
      </c>
      <c r="C16" s="154"/>
      <c r="D16" s="154"/>
      <c r="E16" s="155"/>
      <c r="F16" s="159" t="s">
        <v>698</v>
      </c>
      <c r="G16" s="153" t="s">
        <v>699</v>
      </c>
      <c r="H16" s="153" t="s">
        <v>700</v>
      </c>
      <c r="I16" s="158">
        <v>30</v>
      </c>
      <c r="J16" s="163" t="s">
        <v>4</v>
      </c>
      <c r="K16" s="164"/>
      <c r="L16" s="157">
        <f t="shared" ref="L16" si="14">IF(K16="",I16,I16-K16)</f>
        <v>30</v>
      </c>
      <c r="M16" s="156"/>
      <c r="N16" s="156"/>
      <c r="O16" s="165" t="s">
        <v>701</v>
      </c>
    </row>
    <row r="17" spans="1:15" s="166" customFormat="1" ht="18.75" customHeight="1">
      <c r="A17" s="161" t="s">
        <v>702</v>
      </c>
      <c r="B17" s="162">
        <v>43753</v>
      </c>
      <c r="C17" s="154"/>
      <c r="D17" s="154"/>
      <c r="E17" s="155"/>
      <c r="F17" s="159" t="s">
        <v>703</v>
      </c>
      <c r="G17" s="153" t="s">
        <v>704</v>
      </c>
      <c r="H17" s="153" t="s">
        <v>705</v>
      </c>
      <c r="I17" s="158">
        <v>30</v>
      </c>
      <c r="J17" s="163" t="s">
        <v>4</v>
      </c>
      <c r="K17" s="164"/>
      <c r="L17" s="157">
        <f t="shared" ref="L17" si="15">IF(K17="",I17,I17-K17)</f>
        <v>30</v>
      </c>
      <c r="M17" s="156"/>
      <c r="N17" s="156"/>
      <c r="O17" s="165">
        <v>44084</v>
      </c>
    </row>
    <row r="18" spans="1:15" s="152" customFormat="1" ht="21.75" customHeight="1">
      <c r="A18" s="161" t="s">
        <v>706</v>
      </c>
      <c r="B18" s="162">
        <v>43788</v>
      </c>
      <c r="C18" s="154"/>
      <c r="D18" s="154"/>
      <c r="E18" s="155"/>
      <c r="F18" s="159" t="s">
        <v>707</v>
      </c>
      <c r="G18" s="153" t="s">
        <v>708</v>
      </c>
      <c r="H18" s="153" t="s">
        <v>709</v>
      </c>
      <c r="I18" s="158">
        <v>36</v>
      </c>
      <c r="J18" s="163" t="s">
        <v>4</v>
      </c>
      <c r="K18" s="164"/>
      <c r="L18" s="157">
        <f t="shared" ref="L18:L19" si="16">IF(K18="",I18,I18-K18)</f>
        <v>36</v>
      </c>
      <c r="M18" s="156"/>
      <c r="N18" s="156"/>
      <c r="O18" s="165">
        <v>44471</v>
      </c>
    </row>
    <row r="19" spans="1:15" s="166" customFormat="1" ht="19.5" customHeight="1">
      <c r="A19" s="161" t="s">
        <v>710</v>
      </c>
      <c r="B19" s="162">
        <v>43794</v>
      </c>
      <c r="C19" s="167"/>
      <c r="D19" s="168"/>
      <c r="E19" s="155"/>
      <c r="F19" s="169" t="s">
        <v>714</v>
      </c>
      <c r="G19" s="153" t="s">
        <v>711</v>
      </c>
      <c r="H19" s="170" t="s">
        <v>712</v>
      </c>
      <c r="I19" s="158">
        <v>16</v>
      </c>
      <c r="J19" s="163" t="s">
        <v>4</v>
      </c>
      <c r="K19" s="164"/>
      <c r="L19" s="157">
        <f t="shared" si="16"/>
        <v>16</v>
      </c>
      <c r="M19" s="171"/>
      <c r="N19" s="172"/>
      <c r="O19" s="173">
        <v>44120</v>
      </c>
    </row>
    <row r="20" spans="1:15" s="166" customFormat="1" ht="19.5" customHeight="1">
      <c r="A20" s="161" t="s">
        <v>710</v>
      </c>
      <c r="B20" s="162">
        <v>43794</v>
      </c>
      <c r="C20" s="167"/>
      <c r="D20" s="168"/>
      <c r="E20" s="155"/>
      <c r="F20" s="169" t="s">
        <v>715</v>
      </c>
      <c r="G20" s="153" t="s">
        <v>711</v>
      </c>
      <c r="H20" s="170" t="s">
        <v>712</v>
      </c>
      <c r="I20" s="158">
        <v>16</v>
      </c>
      <c r="J20" s="163" t="s">
        <v>4</v>
      </c>
      <c r="K20" s="164"/>
      <c r="L20" s="157">
        <f t="shared" ref="L20:L21" si="17">IF(K20="",I20,I20-K20)</f>
        <v>16</v>
      </c>
      <c r="M20" s="171"/>
      <c r="N20" s="172"/>
      <c r="O20" s="173">
        <v>44120</v>
      </c>
    </row>
    <row r="21" spans="1:15" s="166" customFormat="1" ht="19.5" customHeight="1">
      <c r="A21" s="161" t="s">
        <v>710</v>
      </c>
      <c r="B21" s="162">
        <v>43794</v>
      </c>
      <c r="C21" s="167"/>
      <c r="D21" s="168"/>
      <c r="E21" s="155"/>
      <c r="F21" s="169" t="s">
        <v>716</v>
      </c>
      <c r="G21" s="153" t="s">
        <v>711</v>
      </c>
      <c r="H21" s="170" t="s">
        <v>712</v>
      </c>
      <c r="I21" s="158">
        <v>16</v>
      </c>
      <c r="J21" s="163" t="s">
        <v>4</v>
      </c>
      <c r="K21" s="164"/>
      <c r="L21" s="157">
        <f t="shared" si="17"/>
        <v>16</v>
      </c>
      <c r="M21" s="171"/>
      <c r="N21" s="172"/>
      <c r="O21" s="173">
        <v>44120</v>
      </c>
    </row>
    <row r="22" spans="1:15" s="166" customFormat="1" ht="19.5" customHeight="1">
      <c r="A22" s="161" t="s">
        <v>710</v>
      </c>
      <c r="B22" s="162">
        <v>43794</v>
      </c>
      <c r="C22" s="167"/>
      <c r="D22" s="168"/>
      <c r="E22" s="155"/>
      <c r="F22" s="169" t="s">
        <v>717</v>
      </c>
      <c r="G22" s="153" t="s">
        <v>711</v>
      </c>
      <c r="H22" s="170" t="s">
        <v>712</v>
      </c>
      <c r="I22" s="158">
        <v>12</v>
      </c>
      <c r="J22" s="163" t="s">
        <v>4</v>
      </c>
      <c r="K22" s="164"/>
      <c r="L22" s="157">
        <f t="shared" ref="L22:L25" si="18">IF(K22="",I22,I22-K22)</f>
        <v>12</v>
      </c>
      <c r="M22" s="171"/>
      <c r="N22" s="172"/>
      <c r="O22" s="173">
        <v>44120</v>
      </c>
    </row>
    <row r="23" spans="1:15" s="166" customFormat="1" ht="19.5" customHeight="1">
      <c r="A23" s="161" t="s">
        <v>710</v>
      </c>
      <c r="B23" s="162">
        <v>43794</v>
      </c>
      <c r="C23" s="167"/>
      <c r="D23" s="168"/>
      <c r="E23" s="155"/>
      <c r="F23" s="169" t="s">
        <v>718</v>
      </c>
      <c r="G23" s="153" t="s">
        <v>711</v>
      </c>
      <c r="H23" s="170" t="s">
        <v>712</v>
      </c>
      <c r="I23" s="158">
        <v>16</v>
      </c>
      <c r="J23" s="163" t="s">
        <v>4</v>
      </c>
      <c r="K23" s="164"/>
      <c r="L23" s="157">
        <f t="shared" si="18"/>
        <v>16</v>
      </c>
      <c r="M23" s="171"/>
      <c r="N23" s="172"/>
      <c r="O23" s="173">
        <v>44120</v>
      </c>
    </row>
    <row r="24" spans="1:15" s="166" customFormat="1" ht="19.5" customHeight="1">
      <c r="A24" s="161" t="s">
        <v>710</v>
      </c>
      <c r="B24" s="162">
        <v>43794</v>
      </c>
      <c r="C24" s="167"/>
      <c r="D24" s="168"/>
      <c r="E24" s="155"/>
      <c r="F24" s="169" t="s">
        <v>719</v>
      </c>
      <c r="G24" s="153" t="s">
        <v>711</v>
      </c>
      <c r="H24" s="170" t="s">
        <v>712</v>
      </c>
      <c r="I24" s="158">
        <v>16</v>
      </c>
      <c r="J24" s="163" t="s">
        <v>4</v>
      </c>
      <c r="K24" s="164"/>
      <c r="L24" s="157">
        <f t="shared" si="18"/>
        <v>16</v>
      </c>
      <c r="M24" s="171"/>
      <c r="N24" s="172"/>
      <c r="O24" s="173">
        <v>44120</v>
      </c>
    </row>
    <row r="25" spans="1:15" s="166" customFormat="1" ht="19.5" customHeight="1">
      <c r="A25" s="161" t="s">
        <v>710</v>
      </c>
      <c r="B25" s="162">
        <v>43794</v>
      </c>
      <c r="C25" s="167"/>
      <c r="D25" s="168"/>
      <c r="E25" s="155"/>
      <c r="F25" s="169" t="s">
        <v>720</v>
      </c>
      <c r="G25" s="153" t="s">
        <v>711</v>
      </c>
      <c r="H25" s="170" t="s">
        <v>712</v>
      </c>
      <c r="I25" s="158">
        <v>16</v>
      </c>
      <c r="J25" s="163" t="s">
        <v>4</v>
      </c>
      <c r="K25" s="164"/>
      <c r="L25" s="157">
        <f t="shared" si="18"/>
        <v>16</v>
      </c>
      <c r="M25" s="171"/>
      <c r="N25" s="172"/>
      <c r="O25" s="173">
        <v>44120</v>
      </c>
    </row>
    <row r="26" spans="1:15" s="166" customFormat="1" ht="19.5" customHeight="1">
      <c r="A26" s="161" t="s">
        <v>710</v>
      </c>
      <c r="B26" s="162">
        <v>43794</v>
      </c>
      <c r="C26" s="167"/>
      <c r="D26" s="168"/>
      <c r="E26" s="155"/>
      <c r="F26" s="169" t="s">
        <v>721</v>
      </c>
      <c r="G26" s="153" t="s">
        <v>711</v>
      </c>
      <c r="H26" s="170" t="s">
        <v>712</v>
      </c>
      <c r="I26" s="158">
        <v>12</v>
      </c>
      <c r="J26" s="163" t="s">
        <v>4</v>
      </c>
      <c r="K26" s="164"/>
      <c r="L26" s="157">
        <f t="shared" ref="L26:L27" si="19">IF(K26="",I26,I26-K26)</f>
        <v>12</v>
      </c>
      <c r="M26" s="171"/>
      <c r="N26" s="172"/>
      <c r="O26" s="173">
        <v>44120</v>
      </c>
    </row>
    <row r="27" spans="1:15" s="166" customFormat="1" ht="19.5" customHeight="1">
      <c r="A27" s="161" t="s">
        <v>710</v>
      </c>
      <c r="B27" s="162">
        <v>43794</v>
      </c>
      <c r="C27" s="167"/>
      <c r="D27" s="168"/>
      <c r="E27" s="155"/>
      <c r="F27" s="169" t="s">
        <v>722</v>
      </c>
      <c r="G27" s="153" t="s">
        <v>711</v>
      </c>
      <c r="H27" s="170" t="s">
        <v>712</v>
      </c>
      <c r="I27" s="158">
        <v>12</v>
      </c>
      <c r="J27" s="163" t="s">
        <v>4</v>
      </c>
      <c r="K27" s="164"/>
      <c r="L27" s="157">
        <f t="shared" si="19"/>
        <v>12</v>
      </c>
      <c r="M27" s="171"/>
      <c r="N27" s="172"/>
      <c r="O27" s="173">
        <v>44120</v>
      </c>
    </row>
    <row r="28" spans="1:15" s="166" customFormat="1" ht="19.5" customHeight="1">
      <c r="A28" s="161" t="s">
        <v>710</v>
      </c>
      <c r="B28" s="162">
        <v>43794</v>
      </c>
      <c r="C28" s="167"/>
      <c r="D28" s="168"/>
      <c r="E28" s="155"/>
      <c r="F28" s="169" t="s">
        <v>723</v>
      </c>
      <c r="G28" s="153" t="s">
        <v>711</v>
      </c>
      <c r="H28" s="170" t="s">
        <v>712</v>
      </c>
      <c r="I28" s="158">
        <v>12</v>
      </c>
      <c r="J28" s="163" t="s">
        <v>4</v>
      </c>
      <c r="K28" s="164"/>
      <c r="L28" s="157">
        <f t="shared" ref="L28:L30" si="20">IF(K28="",I28,I28-K28)</f>
        <v>12</v>
      </c>
      <c r="M28" s="171"/>
      <c r="N28" s="172"/>
      <c r="O28" s="173">
        <v>44120</v>
      </c>
    </row>
    <row r="29" spans="1:15" s="166" customFormat="1" ht="19.5" customHeight="1">
      <c r="A29" s="161" t="s">
        <v>710</v>
      </c>
      <c r="B29" s="162">
        <v>43794</v>
      </c>
      <c r="C29" s="167"/>
      <c r="D29" s="168"/>
      <c r="E29" s="155"/>
      <c r="F29" s="169" t="s">
        <v>721</v>
      </c>
      <c r="G29" s="153" t="s">
        <v>711</v>
      </c>
      <c r="H29" s="170" t="s">
        <v>712</v>
      </c>
      <c r="I29" s="158">
        <v>4</v>
      </c>
      <c r="J29" s="163" t="s">
        <v>4</v>
      </c>
      <c r="K29" s="164"/>
      <c r="L29" s="157">
        <f t="shared" si="20"/>
        <v>4</v>
      </c>
      <c r="M29" s="171"/>
      <c r="N29" s="172"/>
      <c r="O29" s="173">
        <v>44120</v>
      </c>
    </row>
    <row r="30" spans="1:15" s="166" customFormat="1" ht="19.5" customHeight="1">
      <c r="A30" s="161" t="s">
        <v>710</v>
      </c>
      <c r="B30" s="162">
        <v>43794</v>
      </c>
      <c r="C30" s="167"/>
      <c r="D30" s="168"/>
      <c r="E30" s="155"/>
      <c r="F30" s="169" t="s">
        <v>722</v>
      </c>
      <c r="G30" s="153" t="s">
        <v>711</v>
      </c>
      <c r="H30" s="170" t="s">
        <v>712</v>
      </c>
      <c r="I30" s="158">
        <v>4</v>
      </c>
      <c r="J30" s="163" t="s">
        <v>4</v>
      </c>
      <c r="K30" s="164"/>
      <c r="L30" s="157">
        <f t="shared" si="20"/>
        <v>4</v>
      </c>
      <c r="M30" s="171"/>
      <c r="N30" s="172"/>
      <c r="O30" s="173">
        <v>44120</v>
      </c>
    </row>
    <row r="31" spans="1:15" s="166" customFormat="1" ht="19.5" customHeight="1">
      <c r="A31" s="161" t="s">
        <v>710</v>
      </c>
      <c r="B31" s="162">
        <v>43794</v>
      </c>
      <c r="C31" s="167"/>
      <c r="D31" s="168"/>
      <c r="E31" s="155"/>
      <c r="F31" s="169" t="s">
        <v>723</v>
      </c>
      <c r="G31" s="153" t="s">
        <v>711</v>
      </c>
      <c r="H31" s="170" t="s">
        <v>712</v>
      </c>
      <c r="I31" s="158">
        <v>4</v>
      </c>
      <c r="J31" s="163" t="s">
        <v>4</v>
      </c>
      <c r="K31" s="164"/>
      <c r="L31" s="157">
        <f t="shared" ref="L31:L34" si="21">IF(K31="",I31,I31-K31)</f>
        <v>4</v>
      </c>
      <c r="M31" s="171"/>
      <c r="N31" s="172"/>
      <c r="O31" s="173">
        <v>44120</v>
      </c>
    </row>
    <row r="32" spans="1:15" s="166" customFormat="1" ht="19.5" customHeight="1">
      <c r="A32" s="161" t="s">
        <v>710</v>
      </c>
      <c r="B32" s="162">
        <v>43794</v>
      </c>
      <c r="C32" s="167"/>
      <c r="D32" s="168"/>
      <c r="E32" s="155"/>
      <c r="F32" s="169" t="s">
        <v>713</v>
      </c>
      <c r="G32" s="153" t="s">
        <v>711</v>
      </c>
      <c r="H32" s="170" t="s">
        <v>712</v>
      </c>
      <c r="I32" s="158">
        <v>4</v>
      </c>
      <c r="J32" s="163" t="s">
        <v>4</v>
      </c>
      <c r="K32" s="164"/>
      <c r="L32" s="157">
        <f t="shared" si="21"/>
        <v>4</v>
      </c>
      <c r="M32" s="171"/>
      <c r="N32" s="172"/>
      <c r="O32" s="173">
        <v>44120</v>
      </c>
    </row>
    <row r="33" spans="1:109" s="166" customFormat="1" ht="19.5" customHeight="1">
      <c r="A33" s="161" t="s">
        <v>724</v>
      </c>
      <c r="B33" s="162">
        <v>43794</v>
      </c>
      <c r="C33" s="154"/>
      <c r="D33" s="154"/>
      <c r="E33" s="155"/>
      <c r="F33" s="159" t="s">
        <v>727</v>
      </c>
      <c r="G33" s="153" t="s">
        <v>725</v>
      </c>
      <c r="H33" s="153" t="s">
        <v>726</v>
      </c>
      <c r="I33" s="158">
        <v>4</v>
      </c>
      <c r="J33" s="163" t="s">
        <v>4</v>
      </c>
      <c r="K33" s="164"/>
      <c r="L33" s="157">
        <f t="shared" si="21"/>
        <v>4</v>
      </c>
      <c r="M33" s="156"/>
      <c r="N33" s="156"/>
      <c r="O33" s="173">
        <v>44120</v>
      </c>
    </row>
    <row r="34" spans="1:109" s="166" customFormat="1" ht="19.5" customHeight="1">
      <c r="A34" s="161" t="s">
        <v>710</v>
      </c>
      <c r="B34" s="162">
        <v>43794</v>
      </c>
      <c r="C34" s="167"/>
      <c r="D34" s="168"/>
      <c r="E34" s="155"/>
      <c r="F34" s="169" t="s">
        <v>717</v>
      </c>
      <c r="G34" s="153" t="s">
        <v>711</v>
      </c>
      <c r="H34" s="170" t="s">
        <v>712</v>
      </c>
      <c r="I34" s="158">
        <v>4</v>
      </c>
      <c r="J34" s="163" t="s">
        <v>4</v>
      </c>
      <c r="K34" s="164"/>
      <c r="L34" s="157">
        <f t="shared" si="21"/>
        <v>4</v>
      </c>
      <c r="M34" s="171"/>
      <c r="N34" s="172"/>
      <c r="O34" s="173">
        <v>44120</v>
      </c>
    </row>
    <row r="42" spans="1:109" ht="18.75">
      <c r="A42" s="11"/>
      <c r="B42" s="141"/>
      <c r="C42" s="11"/>
      <c r="D42" s="11"/>
      <c r="E42" s="127"/>
      <c r="F42" s="148"/>
      <c r="G42" s="11"/>
      <c r="H42" s="11"/>
      <c r="I42" s="151"/>
      <c r="J42" s="11"/>
      <c r="K42" s="11"/>
      <c r="L42" s="11"/>
      <c r="M42" s="148"/>
      <c r="N42" s="137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</row>
    <row r="105" spans="13:13">
      <c r="M105" s="149" t="s">
        <v>72</v>
      </c>
    </row>
  </sheetData>
  <autoFilter ref="A1:O34">
    <filterColumn colId="8" showButton="0"/>
  </autoFilter>
  <dataConsolidate/>
  <phoneticPr fontId="6"/>
  <conditionalFormatting sqref="O14">
    <cfRule type="cellIs" dxfId="16" priority="35" stopIfTrue="1" operator="lessThan">
      <formula>#REF!</formula>
    </cfRule>
  </conditionalFormatting>
  <conditionalFormatting sqref="O3">
    <cfRule type="cellIs" dxfId="15" priority="31" stopIfTrue="1" operator="lessThan">
      <formula>#REF!</formula>
    </cfRule>
  </conditionalFormatting>
  <conditionalFormatting sqref="O4 O18">
    <cfRule type="cellIs" dxfId="14" priority="30" stopIfTrue="1" operator="lessThan">
      <formula>#REF!</formula>
    </cfRule>
  </conditionalFormatting>
  <conditionalFormatting sqref="O5">
    <cfRule type="cellIs" dxfId="13" priority="29" stopIfTrue="1" operator="lessThan">
      <formula>#REF!</formula>
    </cfRule>
  </conditionalFormatting>
  <conditionalFormatting sqref="O6">
    <cfRule type="cellIs" dxfId="12" priority="28" stopIfTrue="1" operator="lessThan">
      <formula>#REF!</formula>
    </cfRule>
  </conditionalFormatting>
  <conditionalFormatting sqref="O7">
    <cfRule type="cellIs" dxfId="11" priority="27" stopIfTrue="1" operator="lessThan">
      <formula>#REF!</formula>
    </cfRule>
  </conditionalFormatting>
  <conditionalFormatting sqref="O8">
    <cfRule type="cellIs" dxfId="10" priority="26" stopIfTrue="1" operator="lessThan">
      <formula>#REF!</formula>
    </cfRule>
  </conditionalFormatting>
  <conditionalFormatting sqref="O9">
    <cfRule type="cellIs" dxfId="9" priority="23" stopIfTrue="1" operator="lessThan">
      <formula>#REF!</formula>
    </cfRule>
  </conditionalFormatting>
  <conditionalFormatting sqref="O10">
    <cfRule type="cellIs" dxfId="8" priority="22" stopIfTrue="1" operator="lessThan">
      <formula>#REF!</formula>
    </cfRule>
  </conditionalFormatting>
  <conditionalFormatting sqref="O11">
    <cfRule type="cellIs" dxfId="7" priority="21" stopIfTrue="1" operator="lessThan">
      <formula>#REF!</formula>
    </cfRule>
  </conditionalFormatting>
  <conditionalFormatting sqref="O12">
    <cfRule type="cellIs" dxfId="6" priority="20" stopIfTrue="1" operator="lessThan">
      <formula>#REF!</formula>
    </cfRule>
  </conditionalFormatting>
  <conditionalFormatting sqref="O13">
    <cfRule type="cellIs" dxfId="5" priority="19" stopIfTrue="1" operator="lessThan">
      <formula>#REF!</formula>
    </cfRule>
  </conditionalFormatting>
  <conditionalFormatting sqref="O15">
    <cfRule type="cellIs" dxfId="4" priority="15" stopIfTrue="1" operator="lessThan">
      <formula>#REF!</formula>
    </cfRule>
  </conditionalFormatting>
  <conditionalFormatting sqref="O16">
    <cfRule type="cellIs" dxfId="3" priority="14" stopIfTrue="1" operator="lessThan">
      <formula>#REF!</formula>
    </cfRule>
  </conditionalFormatting>
  <conditionalFormatting sqref="O17">
    <cfRule type="cellIs" dxfId="2" priority="13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6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5" name="Button 374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6" name="Button 375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672</v>
      </c>
      <c r="E1" t="s">
        <v>673</v>
      </c>
    </row>
    <row r="2" spans="2:5">
      <c r="B2" s="135" t="s">
        <v>669</v>
      </c>
      <c r="C2" s="135" t="s">
        <v>670</v>
      </c>
      <c r="D2" s="135" t="s">
        <v>671</v>
      </c>
      <c r="E2" s="160" t="s">
        <v>674</v>
      </c>
    </row>
    <row r="3" spans="2:5">
      <c r="B3" s="135" t="s">
        <v>655</v>
      </c>
      <c r="C3" s="135" t="e">
        <f>VLOOKUP(B3,'Pallet Number'!#REF!,6,FALSE)</f>
        <v>#REF!</v>
      </c>
      <c r="D3" s="135" t="e">
        <f>SUMIF('Pallet Number'!#REF!,B3,'Pallet Number'!#REF!)</f>
        <v>#REF!</v>
      </c>
      <c r="E3" t="e">
        <f>SUMIF('[1]Pallet Number'!$E$3:$P$543,B3,'[2]Pallet Number'!$P$4:$P$543)</f>
        <v>#VALUE!</v>
      </c>
    </row>
    <row r="4" spans="2:5">
      <c r="B4" s="135" t="s">
        <v>656</v>
      </c>
      <c r="C4" s="135" t="e">
        <f>VLOOKUP(B4,'Pallet Number'!#REF!,6,FALSE)</f>
        <v>#REF!</v>
      </c>
      <c r="D4" s="135" t="e">
        <f>SUMIF('Pallet Number'!#REF!,B4,'Pallet Number'!#REF!)</f>
        <v>#REF!</v>
      </c>
      <c r="E4" s="152" t="e">
        <f>SUMIF('[3]Pallet Number'!$E$4:$P$537,B4,'[3]Pallet Number'!$P$4:$P$537)</f>
        <v>#VALUE!</v>
      </c>
    </row>
    <row r="5" spans="2:5">
      <c r="B5" s="135" t="s">
        <v>658</v>
      </c>
      <c r="C5" s="135" t="e">
        <f>VLOOKUP(B5,'Pallet Number'!#REF!,6,FALSE)</f>
        <v>#REF!</v>
      </c>
      <c r="D5" s="135" t="e">
        <f>SUMIF('Pallet Number'!#REF!,B5,'Pallet Number'!#REF!)</f>
        <v>#REF!</v>
      </c>
      <c r="E5" s="152" t="e">
        <f>SUMIF('[3]Pallet Number'!$E$4:$P$537,B5,'[3]Pallet Number'!$P$4:$P$537)</f>
        <v>#VALUE!</v>
      </c>
    </row>
    <row r="6" spans="2:5">
      <c r="B6" s="135" t="s">
        <v>668</v>
      </c>
      <c r="C6" s="135" t="e">
        <f>VLOOKUP(B6,'Pallet Number'!#REF!,6,FALSE)</f>
        <v>#REF!</v>
      </c>
      <c r="D6" s="135" t="e">
        <f>SUMIF('Pallet Number'!#REF!,B6,'Pallet Number'!#REF!)</f>
        <v>#REF!</v>
      </c>
      <c r="E6" s="152" t="e">
        <f>SUMIF('[3]Pallet Number'!$E$4:$P$537,B6,'[3]Pallet Number'!$P$4:$P$537)</f>
        <v>#VALUE!</v>
      </c>
    </row>
    <row r="7" spans="2:5">
      <c r="B7" s="135" t="s">
        <v>660</v>
      </c>
      <c r="C7" s="135" t="e">
        <f>VLOOKUP(B7,'Pallet Number'!#REF!,6,FALSE)</f>
        <v>#REF!</v>
      </c>
      <c r="D7" s="135" t="e">
        <f>SUMIF('Pallet Number'!#REF!,B7,'Pallet Number'!#REF!)</f>
        <v>#REF!</v>
      </c>
      <c r="E7" s="152" t="e">
        <f>SUMIF('[3]Pallet Number'!$E$4:$P$537,B7,'[3]Pallet Number'!$P$4:$P$537)</f>
        <v>#VALUE!</v>
      </c>
    </row>
    <row r="8" spans="2:5" s="152" customFormat="1">
      <c r="B8" s="135" t="s">
        <v>661</v>
      </c>
      <c r="C8" s="135" t="e">
        <f>VLOOKUP(B8,'Pallet Number'!#REF!,6,FALSE)</f>
        <v>#REF!</v>
      </c>
      <c r="D8" s="135" t="e">
        <f>SUMIF('Pallet Number'!#REF!,B8,'Pallet Number'!#REF!)</f>
        <v>#REF!</v>
      </c>
      <c r="E8" s="152" t="e">
        <f>SUMIF('[3]Pallet Number'!$E$4:$P$537,B8,'[3]Pallet Number'!$P$4:$P$537)</f>
        <v>#VALUE!</v>
      </c>
    </row>
    <row r="9" spans="2:5">
      <c r="B9" s="135" t="s">
        <v>676</v>
      </c>
      <c r="C9" s="135" t="e">
        <f>VLOOKUP(B9,'Pallet Number'!#REF!,6,FALSE)</f>
        <v>#REF!</v>
      </c>
      <c r="D9" s="135" t="e">
        <f>SUMIF('Pallet Number'!#REF!,B9,'Pallet Number'!#REF!)</f>
        <v>#REF!</v>
      </c>
      <c r="E9" s="152" t="e">
        <f>SUMIF('[3]Pallet Number'!$E$4:$P$537,B9,'[3]Pallet Number'!$P$4:$P$537)</f>
        <v>#VALUE!</v>
      </c>
    </row>
    <row r="10" spans="2:5">
      <c r="B10" s="135" t="s">
        <v>657</v>
      </c>
      <c r="C10" s="135" t="e">
        <f>VLOOKUP(B10,'Pallet Number'!#REF!,6,FALSE)</f>
        <v>#REF!</v>
      </c>
      <c r="D10" s="135" t="e">
        <f>SUMIF('Pallet Number'!#REF!,B10,'Pallet Number'!#REF!)</f>
        <v>#REF!</v>
      </c>
      <c r="E10" s="152" t="e">
        <f>SUMIF('[3]Pallet Number'!$E$4:$P$537,B10,'[3]Pallet Number'!$P$4:$P$537)</f>
        <v>#VALUE!</v>
      </c>
    </row>
    <row r="11" spans="2:5">
      <c r="B11" s="135" t="s">
        <v>662</v>
      </c>
      <c r="C11" s="135" t="e">
        <f>VLOOKUP(B11,'Pallet Number'!#REF!,6,FALSE)</f>
        <v>#REF!</v>
      </c>
      <c r="D11" s="135" t="e">
        <f>SUMIF('Pallet Number'!#REF!,B11,'Pallet Number'!#REF!)</f>
        <v>#REF!</v>
      </c>
      <c r="E11" s="152" t="e">
        <f>SUMIF('[3]Pallet Number'!$E$4:$P$537,B11,'[3]Pallet Number'!$P$4:$P$537)</f>
        <v>#VALUE!</v>
      </c>
    </row>
    <row r="12" spans="2:5" s="152" customFormat="1">
      <c r="B12" s="135" t="s">
        <v>663</v>
      </c>
      <c r="C12" s="135" t="e">
        <f>VLOOKUP(B12,'Pallet Number'!#REF!,6,FALSE)</f>
        <v>#REF!</v>
      </c>
      <c r="D12" s="135" t="e">
        <f>SUMIF('Pallet Number'!#REF!,B12,'Pallet Number'!#REF!)</f>
        <v>#REF!</v>
      </c>
      <c r="E12" s="152" t="e">
        <f>SUMIF('[3]Pallet Number'!$E$4:$P$537,B12,'[3]Pallet Number'!$P$4:$P$537)</f>
        <v>#VALUE!</v>
      </c>
    </row>
    <row r="13" spans="2:5">
      <c r="B13" s="135" t="s">
        <v>677</v>
      </c>
      <c r="C13" s="135" t="e">
        <f>VLOOKUP(B13,'Pallet Number'!#REF!,6,FALSE)</f>
        <v>#REF!</v>
      </c>
      <c r="D13" s="135" t="e">
        <f>SUMIF('Pallet Number'!#REF!,B13,'Pallet Number'!#REF!)</f>
        <v>#REF!</v>
      </c>
      <c r="E13" s="152" t="e">
        <f>SUMIF('[3]Pallet Number'!$E$4:$P$537,B13,'[3]Pallet Number'!$P$4:$P$537)</f>
        <v>#VALUE!</v>
      </c>
    </row>
    <row r="14" spans="2:5">
      <c r="B14" s="135" t="s">
        <v>667</v>
      </c>
      <c r="C14" s="135" t="e">
        <f>VLOOKUP(B14,'Pallet Number'!#REF!,6,FALSE)</f>
        <v>#REF!</v>
      </c>
      <c r="D14" s="135" t="e">
        <f>SUMIF('Pallet Number'!#REF!,B14,'Pallet Number'!#REF!)</f>
        <v>#REF!</v>
      </c>
      <c r="E14" s="152" t="e">
        <f>SUMIF('[3]Pallet Number'!$E$4:$P$537,B14,'[3]Pallet Number'!$P$4:$P$537)</f>
        <v>#VALUE!</v>
      </c>
    </row>
    <row r="15" spans="2:5">
      <c r="B15" s="135" t="s">
        <v>666</v>
      </c>
      <c r="C15" s="135" t="e">
        <f>VLOOKUP(B15,'Pallet Number'!#REF!,6,FALSE)</f>
        <v>#REF!</v>
      </c>
      <c r="D15" s="135" t="e">
        <f>SUMIF('Pallet Number'!#REF!,B15,'Pallet Number'!#REF!)</f>
        <v>#REF!</v>
      </c>
      <c r="E15" s="152" t="e">
        <f>SUMIF('[3]Pallet Number'!$E$4:$P$537,B15,'[3]Pallet Number'!$P$4:$P$537)</f>
        <v>#VALUE!</v>
      </c>
    </row>
    <row r="16" spans="2:5">
      <c r="B16" s="135" t="s">
        <v>665</v>
      </c>
      <c r="C16" s="135" t="e">
        <f>VLOOKUP(B16,'Pallet Number'!#REF!,6,FALSE)</f>
        <v>#REF!</v>
      </c>
      <c r="D16" s="135" t="e">
        <f>SUMIF('Pallet Number'!#REF!,B16,'Pallet Number'!#REF!)</f>
        <v>#REF!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Number'!#REF!,6,FALSE)</f>
        <v>#REF!</v>
      </c>
      <c r="D17" s="135" t="e">
        <f>SUMIF('Pallet Number'!#REF!,B17,'Pallet Number'!#REF!)</f>
        <v>#REF!</v>
      </c>
      <c r="E17" s="152" t="e">
        <f>SUMIF('[3]Pallet Number'!$E$4:$P$537,B17,'[3]Pallet Number'!$P$4:$P$537)</f>
        <v>#VALUE!</v>
      </c>
    </row>
    <row r="18" spans="2:5" s="152" customFormat="1">
      <c r="B18" s="135" t="s">
        <v>664</v>
      </c>
      <c r="C18" s="135" t="e">
        <f>VLOOKUP(B18,'Pallet Number'!#REF!,6,FALSE)</f>
        <v>#REF!</v>
      </c>
      <c r="D18" s="135" t="e">
        <f>SUMIF('Pallet Number'!#REF!,B18,'Pallet Number'!#REF!)</f>
        <v>#REF!</v>
      </c>
      <c r="E18" s="152" t="e">
        <f>SUMIF('[3]Pallet Number'!$E$4:$P$537,B18,'[3]Pallet Number'!$P$4:$P$537)</f>
        <v>#VALUE!</v>
      </c>
    </row>
    <row r="19" spans="2:5">
      <c r="B19" s="135" t="s">
        <v>675</v>
      </c>
      <c r="C19" s="135" t="e">
        <f>VLOOKUP(B19,'Pallet Number'!#REF!,6,FALSE)</f>
        <v>#REF!</v>
      </c>
      <c r="D19" s="135" t="e">
        <f>SUMIF('Pallet Number'!#REF!,B19,'Pallet Number'!#REF!)</f>
        <v>#REF!</v>
      </c>
      <c r="E19" s="152" t="e">
        <f>SUMIF('[3]Pallet Number'!$E$4:$P$537,B19,'[3]Pallet Number'!$P$4:$P$537)</f>
        <v>#VALUE!</v>
      </c>
    </row>
    <row r="20" spans="2:5">
      <c r="B20" s="135" t="s">
        <v>659</v>
      </c>
      <c r="C20" s="135" t="e">
        <f>VLOOKUP(B20,'Pallet Number'!#REF!,6,FALSE)</f>
        <v>#REF!</v>
      </c>
      <c r="D20" s="135" t="e">
        <f>SUMIF('Pallet Number'!#REF!,B20,'Pallet Number'!#REF!)</f>
        <v>#REF!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17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2019-12-16T08:05:46Z</cp:lastPrinted>
  <dcterms:created xsi:type="dcterms:W3CDTF">2008-04-28T05:24:02Z</dcterms:created>
  <dcterms:modified xsi:type="dcterms:W3CDTF">2020-01-09T22:21:21Z</dcterms:modified>
</cp:coreProperties>
</file>