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OSP\12 December\uploading file\"/>
    </mc:Choice>
  </mc:AlternateContent>
  <bookViews>
    <workbookView xWindow="0" yWindow="0" windowWidth="28800" windowHeight="1203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Number'!$A$1:$O$189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1" l="1"/>
  <c r="L36" i="1"/>
  <c r="L189" i="1" l="1"/>
  <c r="L188" i="1"/>
  <c r="L187" i="1"/>
  <c r="L186" i="1"/>
  <c r="L185" i="1"/>
  <c r="L184" i="1"/>
  <c r="L183" i="1"/>
  <c r="L3" i="1" l="1"/>
  <c r="L172" i="1" l="1"/>
  <c r="L170" i="1"/>
  <c r="L171" i="1"/>
  <c r="L2" i="1"/>
  <c r="L18" i="1"/>
  <c r="L25" i="1"/>
  <c r="L24" i="1"/>
  <c r="L182" i="1"/>
  <c r="L181" i="1"/>
  <c r="L177" i="1"/>
  <c r="L176" i="1"/>
  <c r="L180" i="1"/>
  <c r="L179" i="1"/>
  <c r="L178" i="1"/>
  <c r="L20" i="1"/>
  <c r="L30" i="1"/>
  <c r="L175" i="1"/>
  <c r="L174" i="1"/>
  <c r="L173" i="1"/>
  <c r="L28" i="1"/>
  <c r="L29" i="1"/>
  <c r="L129" i="1" l="1"/>
  <c r="L70" i="1" l="1"/>
  <c r="L31" i="1"/>
  <c r="L169" i="1" l="1"/>
  <c r="L168" i="1"/>
  <c r="L167" i="1"/>
  <c r="L166" i="1"/>
  <c r="L165" i="1"/>
  <c r="L164" i="1" l="1"/>
  <c r="L163" i="1"/>
  <c r="L162" i="1"/>
  <c r="L161" i="1" l="1"/>
  <c r="L160" i="1" l="1"/>
  <c r="L159" i="1"/>
  <c r="L158" i="1"/>
  <c r="L157" i="1" l="1"/>
  <c r="L156" i="1"/>
  <c r="L155" i="1" l="1"/>
  <c r="L154" i="1"/>
  <c r="L153" i="1"/>
  <c r="L152" i="1"/>
  <c r="L5" i="1"/>
  <c r="L4" i="1"/>
  <c r="L40" i="1" l="1"/>
  <c r="L39" i="1"/>
  <c r="L8" i="1"/>
  <c r="L7" i="1"/>
  <c r="L6" i="1"/>
  <c r="L13" i="1"/>
  <c r="L11" i="1"/>
  <c r="L10" i="1"/>
  <c r="L9" i="1"/>
  <c r="L12" i="1"/>
  <c r="L22" i="1"/>
  <c r="L17" i="1"/>
  <c r="L14" i="1"/>
  <c r="L74" i="1"/>
  <c r="L73" i="1"/>
  <c r="L15" i="1"/>
  <c r="L79" i="1"/>
  <c r="L78" i="1"/>
  <c r="L81" i="1"/>
  <c r="L80" i="1"/>
  <c r="L21" i="1"/>
  <c r="L23" i="1"/>
  <c r="L77" i="1"/>
  <c r="L76" i="1"/>
  <c r="L54" i="1"/>
  <c r="L19" i="1"/>
  <c r="L16" i="1"/>
  <c r="L45" i="1"/>
  <c r="L130" i="1"/>
  <c r="L44" i="1"/>
  <c r="L55" i="1"/>
  <c r="L34" i="1"/>
  <c r="L90" i="1"/>
  <c r="L85" i="1"/>
  <c r="L66" i="1"/>
  <c r="L63" i="1"/>
  <c r="L65" i="1"/>
  <c r="L119" i="1"/>
  <c r="L118" i="1"/>
  <c r="L64" i="1"/>
  <c r="L57" i="1"/>
  <c r="L84" i="1" l="1"/>
  <c r="L121" i="1"/>
  <c r="L120" i="1"/>
  <c r="L58" i="1"/>
  <c r="L56" i="1"/>
  <c r="L123" i="1"/>
  <c r="L122" i="1"/>
  <c r="L126" i="1"/>
  <c r="L101" i="1"/>
  <c r="L95" i="1"/>
  <c r="L94" i="1"/>
  <c r="L97" i="1"/>
  <c r="L147" i="1"/>
  <c r="L146" i="1"/>
  <c r="L106" i="1"/>
  <c r="L107" i="1"/>
  <c r="L109" i="1"/>
  <c r="L142" i="1"/>
  <c r="L141" i="1"/>
  <c r="L115" i="1"/>
  <c r="L117" i="1"/>
  <c r="L149" i="1"/>
  <c r="L148" i="1"/>
  <c r="L114" i="1"/>
  <c r="L116" i="1"/>
  <c r="L103" i="1"/>
  <c r="L102" i="1"/>
  <c r="L38" i="1"/>
  <c r="L42" i="1"/>
  <c r="L72" i="1"/>
  <c r="L71" i="1"/>
  <c r="L150" i="1"/>
  <c r="L53" i="1"/>
  <c r="L43" i="1"/>
  <c r="L27" i="1"/>
  <c r="L26" i="1"/>
  <c r="L41" i="1"/>
  <c r="L75" i="1"/>
  <c r="L83" i="1"/>
  <c r="L82" i="1"/>
  <c r="L52" i="1"/>
  <c r="L51" i="1"/>
  <c r="L50" i="1"/>
  <c r="L49" i="1"/>
  <c r="L48" i="1"/>
  <c r="L47" i="1"/>
  <c r="L46" i="1"/>
  <c r="L33" i="1"/>
  <c r="L32" i="1"/>
  <c r="L91" i="1"/>
  <c r="L35" i="1"/>
  <c r="L67" i="1"/>
  <c r="L69" i="1"/>
  <c r="L59" i="1"/>
  <c r="L61" i="1"/>
  <c r="L62" i="1"/>
  <c r="L68" i="1"/>
  <c r="L87" i="1"/>
  <c r="L89" i="1"/>
  <c r="L88" i="1"/>
  <c r="L124" i="1"/>
  <c r="L93" i="1"/>
  <c r="L125" i="1"/>
  <c r="L60" i="1"/>
  <c r="L92" i="1"/>
  <c r="L151" i="1"/>
  <c r="L128" i="1"/>
  <c r="L127" i="1"/>
  <c r="L132" i="1"/>
  <c r="L131" i="1"/>
  <c r="L86" i="1"/>
  <c r="L100" i="1"/>
  <c r="L145" i="1"/>
  <c r="L112" i="1"/>
  <c r="L108" i="1"/>
  <c r="L136" i="1"/>
  <c r="L135" i="1"/>
  <c r="L113" i="1"/>
  <c r="L138" i="1"/>
  <c r="L137" i="1"/>
  <c r="L144" i="1"/>
  <c r="L143" i="1"/>
  <c r="L96" i="1"/>
  <c r="L98" i="1"/>
  <c r="L99" i="1"/>
  <c r="L110" i="1"/>
  <c r="L140" i="1"/>
  <c r="L139" i="1"/>
  <c r="L111" i="1"/>
  <c r="L105" i="1"/>
  <c r="L104" i="1"/>
  <c r="L134" i="1"/>
  <c r="L133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Alex-Pryon</author>
    <author>User</author>
    <author>User001</author>
  </authors>
  <commentList>
    <comment ref="F69" authorId="0" shapeId="0">
      <text>
        <r>
          <rPr>
            <b/>
            <sz val="9"/>
            <color indexed="81"/>
            <rFont val="Tahoma"/>
            <family val="2"/>
          </rPr>
          <t>実際は2pc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26/11/2020 mix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4/12/2020 mix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28/10/2020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20/11/2020 mix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27/11/2020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24/7/2019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5/8/2020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17/11/2020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22/7/2020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21/11/2020 mix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14/10/2020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18/11/2020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8/11/2020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9/9/2020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User:21/10/2020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22/11/2020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13/11/2020</t>
        </r>
      </text>
    </comment>
    <comment ref="M1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1" authorId="2" shapeId="0">
      <text>
        <r>
          <rPr>
            <b/>
            <sz val="9"/>
            <color indexed="81"/>
            <rFont val="Tahoma"/>
            <family val="2"/>
          </rPr>
          <t>or
16/05/2018
or
17/05/2018</t>
        </r>
      </text>
    </comment>
    <comment ref="O159" authorId="1" shapeId="0">
      <text>
        <r>
          <rPr>
            <b/>
            <sz val="9"/>
            <color indexed="81"/>
            <rFont val="Tahoma"/>
            <family val="2"/>
          </rPr>
          <t>User:12/12/2020 mix</t>
        </r>
      </text>
    </comment>
    <comment ref="O16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3/12/2020 mix
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<sst xmlns="http://schemas.openxmlformats.org/spreadsheetml/2006/main" count="3380" uniqueCount="1021">
  <si>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</si>
  <si>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</si>
  <si>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</si>
  <si>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</si>
  <si>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</si>
  <si>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</si>
  <si>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</si>
  <si>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</si>
  <si>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</si>
  <si>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</si>
  <si>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</si>
  <si>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</si>
  <si>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</si>
  <si>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</si>
  <si>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</si>
  <si>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</si>
  <si>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</si>
  <si>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</si>
  <si>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</si>
  <si>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</si>
  <si>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</si>
  <si>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</si>
  <si>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</si>
  <si>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</si>
  <si>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</si>
  <si>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</si>
  <si>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</si>
  <si>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</si>
  <si>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</si>
  <si>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</si>
  <si>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</si>
  <si>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</si>
  <si>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</si>
  <si>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</si>
  <si>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</si>
  <si>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</si>
  <si>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</si>
  <si>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</si>
  <si>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</si>
  <si>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</si>
  <si>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</si>
  <si>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</si>
  <si>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</si>
  <si>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</si>
  <si>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</si>
  <si>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</si>
  <si>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</si>
  <si>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</si>
  <si>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</si>
  <si>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</si>
  <si>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</si>
  <si>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</si>
  <si>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</si>
  <si>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</si>
  <si>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</si>
  <si>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</si>
  <si>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</si>
  <si>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</si>
  <si>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</si>
  <si>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</si>
  <si>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</si>
  <si>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</si>
  <si>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</si>
  <si>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</si>
  <si>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</si>
  <si>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</si>
  <si>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</si>
  <si>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</si>
  <si>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</si>
  <si>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</si>
  <si>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</si>
  <si>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</si>
  <si>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</si>
  <si>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</si>
  <si>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</si>
  <si>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</si>
  <si>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</si>
  <si>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</si>
  <si>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</si>
  <si>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</si>
  <si>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</si>
  <si>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</si>
  <si>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</si>
  <si>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</si>
  <si>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</si>
  <si>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</si>
  <si>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</si>
  <si>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</si>
  <si>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</si>
  <si>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</si>
  <si>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</si>
  <si>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</si>
  <si>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</si>
  <si>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</si>
  <si>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</si>
  <si>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</si>
  <si>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</si>
  <si>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</si>
  <si>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</si>
  <si>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</si>
  <si>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</si>
  <si>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</si>
  <si>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</si>
  <si>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</si>
  <si>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</si>
  <si>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</si>
  <si>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</si>
  <si>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</si>
  <si>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</si>
  <si>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</si>
  <si>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</si>
  <si>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</si>
  <si>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</si>
  <si>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</si>
  <si>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</si>
  <si>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</si>
  <si>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</si>
  <si>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</si>
  <si>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</si>
  <si>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</si>
  <si>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</si>
  <si>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</si>
  <si>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</si>
  <si>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</si>
  <si>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</si>
  <si>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</si>
  <si>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</si>
  <si>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</si>
  <si>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</si>
  <si>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</si>
  <si>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</si>
  <si>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</si>
  <si>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</si>
  <si>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</si>
  <si>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</si>
  <si>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</si>
  <si>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</si>
  <si>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</si>
  <si>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</si>
  <si>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</si>
  <si>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</si>
  <si>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</si>
  <si>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</si>
  <si>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</si>
  <si>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</si>
  <si>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</si>
  <si>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</si>
  <si>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</si>
  <si>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</si>
  <si>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</si>
  <si>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</si>
  <si>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</si>
  <si>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</si>
  <si>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</si>
  <si>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</si>
  <si>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</si>
  <si>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</si>
  <si>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</si>
  <si>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</si>
  <si>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</si>
  <si>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</si>
  <si>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</si>
  <si>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</si>
  <si>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</si>
  <si>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</si>
  <si>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</si>
  <si>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</si>
  <si>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</si>
  <si>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</si>
  <si>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</si>
  <si>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</si>
  <si>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</si>
  <si>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</si>
  <si>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</si>
  <si>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</si>
  <si>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</si>
  <si>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</si>
  <si>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</si>
  <si>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</si>
  <si>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</si>
  <si>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</si>
  <si>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</si>
  <si>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</si>
  <si>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</si>
  <si>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</si>
  <si>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</si>
  <si>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</si>
  <si>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</si>
  <si>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</si>
  <si>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</si>
  <si>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</si>
  <si>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</si>
  <si>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</si>
  <si>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</si>
  <si>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</si>
  <si>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</si>
  <si>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</si>
  <si>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</si>
  <si>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</si>
  <si>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</si>
  <si>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</si>
  <si>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</si>
  <si>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</si>
  <si>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</si>
  <si>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</si>
  <si>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</si>
  <si>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</si>
  <si>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</si>
  <si>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</si>
  <si>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</si>
  <si>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</si>
  <si>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</si>
  <si>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</si>
  <si>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</si>
  <si>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</si>
  <si>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</si>
  <si>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</si>
  <si>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</si>
  <si>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</si>
  <si>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</si>
  <si>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</si>
  <si>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</si>
  <si>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</si>
  <si>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</si>
  <si>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</si>
  <si>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</si>
  <si>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</si>
  <si>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</si>
  <si>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</si>
  <si>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</si>
  <si>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</si>
  <si>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</si>
  <si>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</si>
  <si>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</si>
  <si>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</si>
  <si>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</si>
  <si>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</si>
  <si>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</si>
  <si>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</si>
  <si>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</si>
  <si>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</si>
  <si>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</si>
  <si>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</si>
  <si>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</si>
  <si>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</si>
  <si>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</si>
  <si>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</si>
  <si>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</si>
  <si>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</si>
  <si>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</si>
  <si>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</si>
  <si>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</si>
  <si>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</si>
  <si>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</si>
  <si>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</si>
  <si>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</si>
  <si>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</si>
  <si>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</si>
  <si>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</si>
  <si>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</si>
  <si>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</si>
  <si>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</si>
  <si>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</si>
  <si>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</si>
  <si>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</si>
  <si>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</si>
  <si>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</si>
  <si>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</si>
  <si>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</si>
  <si>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</si>
  <si>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</si>
  <si>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</si>
  <si>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</si>
  <si>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</si>
  <si>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</si>
  <si>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</si>
  <si>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</si>
  <si>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</si>
  <si>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</si>
  <si>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</si>
  <si>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</si>
  <si>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</si>
  <si>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</si>
  <si>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</si>
  <si>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</si>
  <si>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</si>
  <si>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</si>
  <si>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</si>
  <si>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</si>
  <si>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</si>
  <si>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</si>
  <si>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</si>
  <si>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</si>
  <si>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</si>
  <si>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</si>
  <si>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</si>
  <si>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</si>
  <si>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</si>
  <si>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</si>
  <si>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</si>
  <si>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</si>
  <si>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</si>
  <si>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</si>
  <si>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</si>
  <si>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</si>
  <si>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</si>
  <si>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</si>
  <si>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</si>
  <si>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</si>
  <si>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</si>
  <si>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</si>
  <si>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</si>
  <si>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</si>
  <si>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</si>
  <si>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</si>
  <si>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</si>
  <si>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</si>
  <si>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</si>
  <si>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</si>
  <si>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</si>
  <si>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</si>
  <si>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</si>
  <si>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</si>
  <si>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</si>
  <si>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</si>
  <si>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</si>
  <si>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</si>
  <si>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</si>
  <si>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</si>
  <si>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</si>
  <si>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</si>
  <si>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</si>
  <si>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</si>
  <si>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</si>
  <si>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</si>
  <si>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</si>
  <si>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</si>
  <si>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</si>
  <si>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</si>
  <si>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</si>
  <si>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</si>
  <si>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</si>
  <si>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</si>
  <si>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</si>
  <si>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</si>
  <si>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</si>
  <si>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</si>
  <si>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</si>
  <si>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</si>
  <si>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</si>
  <si>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</si>
  <si>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</si>
  <si>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</si>
  <si>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</si>
  <si>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</si>
  <si>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</si>
  <si>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</si>
  <si>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</si>
  <si>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</si>
  <si>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</si>
  <si>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</si>
  <si>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</si>
  <si>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</si>
  <si>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</si>
  <si>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</si>
  <si>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</si>
  <si>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</si>
  <si>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</si>
  <si>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</si>
  <si>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</si>
  <si>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</si>
  <si>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</si>
  <si>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</si>
  <si>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</si>
  <si>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</si>
  <si>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</si>
  <si>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</si>
  <si>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</si>
  <si>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</si>
  <si>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</si>
  <si>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</si>
  <si>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</si>
  <si>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</si>
  <si>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</si>
  <si>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</si>
  <si>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</si>
  <si>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</si>
  <si>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</si>
  <si>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</si>
  <si>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</si>
  <si>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</si>
  <si>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</si>
  <si>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</si>
  <si>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</si>
  <si>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</si>
  <si>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</si>
  <si>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</si>
  <si>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</si>
  <si>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</si>
  <si>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</si>
  <si>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</si>
  <si>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</si>
  <si>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</si>
  <si>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</si>
  <si>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</si>
  <si>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</si>
  <si>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</si>
  <si>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</si>
  <si>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</si>
  <si>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</si>
  <si>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</si>
  <si>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</si>
  <si>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</si>
  <si>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</si>
  <si>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</si>
  <si>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</si>
  <si>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</si>
  <si>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</si>
  <si>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</si>
  <si>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</si>
  <si>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</si>
  <si>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</si>
  <si>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</si>
  <si>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</si>
  <si>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</si>
  <si>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</si>
  <si>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</si>
  <si>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</si>
  <si>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</si>
  <si>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</si>
  <si>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</si>
  <si>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</si>
  <si>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</si>
  <si>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</si>
  <si>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</si>
  <si>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</si>
  <si>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</si>
  <si>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</si>
  <si>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</si>
  <si>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</si>
  <si>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</si>
  <si>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</si>
  <si>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</si>
  <si>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</si>
  <si>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</si>
  <si>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</si>
  <si>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</si>
  <si>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</si>
  <si>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</si>
  <si>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</si>
  <si>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</si>
  <si>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</si>
  <si>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</si>
  <si>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</si>
  <si>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</si>
  <si>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</si>
  <si>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</si>
  <si>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</si>
  <si>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</si>
  <si>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</si>
  <si>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</si>
  <si>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</si>
  <si>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</si>
  <si>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</si>
  <si>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</si>
  <si>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</si>
  <si>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</si>
  <si>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</si>
  <si>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</si>
  <si>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</si>
  <si>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</si>
  <si>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</si>
  <si>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</si>
  <si>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</si>
  <si>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</si>
  <si>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</si>
  <si>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</si>
  <si>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</si>
  <si>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</si>
  <si>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</si>
  <si>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</si>
  <si>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</si>
  <si>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</si>
  <si>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</si>
  <si>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</si>
  <si>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</si>
  <si>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</si>
  <si>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</si>
  <si>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</si>
  <si>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</si>
  <si>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</si>
  <si>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</si>
  <si>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</si>
  <si>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</si>
  <si>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</si>
  <si>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</si>
  <si>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</si>
  <si>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</si>
  <si>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</si>
  <si>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</si>
  <si>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</si>
  <si>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</si>
  <si>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</si>
  <si>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</si>
  <si>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</si>
  <si>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</si>
  <si>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</si>
  <si>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</si>
  <si>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</si>
  <si>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</si>
  <si>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</si>
  <si>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</si>
  <si>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</si>
  <si>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</si>
  <si>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</si>
  <si>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</si>
  <si>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</si>
  <si>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</si>
  <si>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</si>
  <si>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</si>
  <si>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</si>
  <si>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</si>
  <si>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</si>
  <si>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</si>
  <si>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</si>
  <si>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</si>
  <si>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</si>
  <si>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</si>
  <si>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</si>
  <si>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</si>
  <si>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</si>
  <si>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</si>
  <si>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</si>
  <si>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</si>
  <si>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</si>
  <si>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</si>
  <si>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</si>
  <si>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</si>
  <si>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</si>
  <si>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</si>
  <si>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</si>
  <si>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</si>
  <si>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</si>
  <si>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</si>
  <si>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</si>
  <si>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</si>
  <si>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</si>
  <si>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</si>
  <si>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</si>
  <si>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</si>
  <si>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</si>
  <si>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</si>
  <si>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</si>
  <si>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</si>
  <si>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</si>
  <si>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</si>
  <si>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</si>
  <si>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</si>
  <si>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</si>
  <si>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</si>
  <si>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</si>
  <si>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</si>
  <si>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</si>
  <si>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</si>
  <si>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</si>
  <si>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</si>
  <si>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</si>
  <si>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</si>
  <si>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</si>
  <si>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</si>
  <si>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</si>
  <si>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</si>
  <si>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</si>
  <si>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</si>
  <si>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</si>
  <si>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</si>
  <si>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</si>
  <si>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</si>
  <si>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</si>
  <si>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</si>
  <si>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</si>
  <si>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</si>
  <si>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</si>
  <si>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</si>
  <si>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</si>
  <si>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</si>
  <si>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</si>
  <si>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</si>
  <si>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</si>
  <si>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</si>
  <si>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</si>
  <si>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</si>
  <si>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</si>
  <si>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</si>
  <si>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</si>
  <si>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</si>
  <si>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</si>
  <si>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</si>
  <si>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</si>
  <si>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</si>
  <si>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</si>
  <si>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</si>
  <si>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</si>
  <si>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</si>
  <si>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</si>
  <si>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</si>
  <si>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</si>
  <si>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</si>
  <si>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</si>
  <si>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</si>
  <si>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</si>
  <si>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</si>
  <si>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</si>
  <si>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</si>
  <si>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</si>
  <si>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</si>
  <si>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</si>
  <si>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</si>
  <si>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</si>
  <si>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</si>
  <si>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</si>
  <si>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</si>
  <si>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</si>
  <si>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</si>
  <si>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</si>
  <si>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</si>
  <si>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</si>
  <si>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</si>
  <si>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</si>
  <si>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</si>
  <si>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</si>
  <si>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</si>
  <si>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</si>
  <si>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</si>
  <si>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</si>
  <si>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</si>
  <si>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</si>
  <si>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</si>
  <si>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</si>
  <si>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</si>
  <si>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</si>
  <si>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</si>
  <si>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</si>
  <si>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</si>
  <si>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</si>
  <si>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</si>
  <si>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</si>
  <si>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</si>
  <si>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</si>
  <si>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</si>
  <si>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</si>
  <si>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</si>
  <si>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</si>
  <si>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</si>
  <si>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</si>
  <si>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BV45a</t>
  </si>
  <si>
    <t>BV57</t>
  </si>
  <si>
    <t>UKF07</t>
  </si>
  <si>
    <t>BV58</t>
  </si>
  <si>
    <t>YS38</t>
  </si>
  <si>
    <t>NS02</t>
  </si>
  <si>
    <t>QP01</t>
  </si>
  <si>
    <t>YM01A</t>
  </si>
  <si>
    <t>YM20</t>
  </si>
  <si>
    <t>YS02</t>
  </si>
  <si>
    <t>YMT03</t>
  </si>
  <si>
    <t>YMT02</t>
  </si>
  <si>
    <t>YMT01</t>
  </si>
  <si>
    <t>MYO02</t>
  </si>
  <si>
    <t>Code</t>
  </si>
  <si>
    <t>Name</t>
  </si>
  <si>
    <t>amount</t>
  </si>
  <si>
    <t>Haison</t>
  </si>
  <si>
    <t>Alex</t>
  </si>
  <si>
    <t>Amount</t>
  </si>
  <si>
    <t>YS09</t>
  </si>
  <si>
    <t>QP06</t>
  </si>
  <si>
    <t>YM27</t>
  </si>
  <si>
    <t>MFI13</t>
  </si>
  <si>
    <t>Frozen Karaage Octopus (wild caught)</t>
  </si>
  <si>
    <t>タコから揚げ</t>
  </si>
  <si>
    <t>500gx20pc /ctn</t>
  </si>
  <si>
    <t>1kg x10packs/ctn</t>
  </si>
  <si>
    <t>OTK288</t>
  </si>
  <si>
    <t>Frozen Crumbed Corn Croquete</t>
  </si>
  <si>
    <t>35gx20pc x 6/ctn (2/bdl)</t>
  </si>
  <si>
    <t>KYJ03</t>
  </si>
  <si>
    <t>Frozen Scallops Meat 4S</t>
  </si>
  <si>
    <t>Check BBD</t>
  </si>
  <si>
    <t>500g/ x 20/ctn (20g/pc)</t>
  </si>
  <si>
    <t>VFK05</t>
  </si>
  <si>
    <t xml:space="preserve">Frozen  Bread Crumb 12mm WEX2LFK </t>
  </si>
  <si>
    <t>10kg/bag</t>
  </si>
  <si>
    <t>T03a</t>
  </si>
  <si>
    <t>Yasai kakiage with Prawn</t>
  </si>
  <si>
    <t>80g.pc x 6pc/pack x 10packs</t>
  </si>
  <si>
    <t>500g x 20pack/ctn</t>
  </si>
  <si>
    <t>TF84</t>
    <phoneticPr fontId="15"/>
  </si>
  <si>
    <t>Teriyaki Beef 2kg</t>
  </si>
  <si>
    <t>テリヤキビーフ 2kg</t>
  </si>
  <si>
    <t>2kg / 6 /ctn</t>
  </si>
  <si>
    <t>TFB191001</t>
  </si>
  <si>
    <t>TFB190903+191001</t>
  </si>
  <si>
    <t>YHF03</t>
  </si>
  <si>
    <t>Seasoned Mixed Vegetable 1kg (Plain)</t>
  </si>
  <si>
    <t>ほうれん草の胡麻和え 1kg　（無地袋）</t>
  </si>
  <si>
    <t>1kg x 10pack / ctn</t>
  </si>
  <si>
    <t>A design</t>
  </si>
  <si>
    <t>JF02Fa</t>
  </si>
  <si>
    <t>HAMAMATSU GYOZA 20G/1.2KG(60P)</t>
    <phoneticPr fontId="43"/>
  </si>
  <si>
    <t>ギョーザ　浜松ギョーザ 20G/1.2KG</t>
  </si>
  <si>
    <t>CTN/10PACK/1.2KG/PACK</t>
    <phoneticPr fontId="43"/>
  </si>
  <si>
    <t>COF27</t>
  </si>
  <si>
    <t>Frozen Kakiage Stick 15g 40/bag JP (yellow)  &lt;JUNP&gt;</t>
  </si>
  <si>
    <t>40pc/bag (600g) x 16/ctn</t>
  </si>
  <si>
    <t>LOT# 190901</t>
  </si>
  <si>
    <t>LOT# 190901+190802</t>
  </si>
  <si>
    <t>CHA21</t>
  </si>
  <si>
    <t>Frozen Roasted Eel 45P Bulk Less Sauce</t>
  </si>
  <si>
    <t>うなぎ　45P　バルク　レスソース</t>
  </si>
  <si>
    <t>5kg x 2box / ctn</t>
  </si>
  <si>
    <t>IBF08</t>
  </si>
  <si>
    <t xml:space="preserve">SALMON ROE SOY Marinated (KAWAKI) 500g </t>
  </si>
  <si>
    <t>醤油 いくら　サーモン　チャム (KAWAKI) 500g</t>
  </si>
  <si>
    <t>500G x24pack/CTN</t>
  </si>
  <si>
    <t>OKF05</t>
  </si>
  <si>
    <t>Sushi Ebi 6L</t>
  </si>
  <si>
    <t>スシエビ　6L</t>
  </si>
  <si>
    <t>24pc(210g) x 30pack/ctn</t>
  </si>
  <si>
    <t>(-5pk for inspect.)</t>
  </si>
  <si>
    <t>TF85</t>
  </si>
  <si>
    <t>Teriyaki Chicken　2kg</t>
  </si>
  <si>
    <t>テリヤキチキン 2kg</t>
  </si>
  <si>
    <t>LOT# TF191113</t>
  </si>
  <si>
    <t>LOT# 191113 + 191112</t>
  </si>
  <si>
    <t>LOT# 191105</t>
  </si>
  <si>
    <t>LOT# 191105+191104</t>
  </si>
  <si>
    <t>OP07d</t>
  </si>
  <si>
    <t>OP/Cooked Baby Clam 31-40</t>
  </si>
  <si>
    <t>500g/pack/20packs/ctn</t>
  </si>
  <si>
    <t>TFB191103</t>
  </si>
  <si>
    <t>TFB191103+191102</t>
  </si>
  <si>
    <t>BEC02</t>
  </si>
  <si>
    <t>BE Campbell Pork Strip Loin rindless MI Bone less -GJ</t>
    <phoneticPr fontId="43"/>
  </si>
  <si>
    <t>ポークストリップロイン　</t>
    <phoneticPr fontId="43"/>
  </si>
  <si>
    <t>around 25kg/ctn</t>
    <phoneticPr fontId="43"/>
  </si>
  <si>
    <t>LOT # 190903</t>
  </si>
  <si>
    <t>LOT# TF191110</t>
  </si>
  <si>
    <t>LOT# TF191112</t>
  </si>
  <si>
    <t>LOT# 191111+191112</t>
  </si>
  <si>
    <t>TFB190708</t>
  </si>
  <si>
    <t>TFB190707+190708</t>
  </si>
  <si>
    <t>TF60</t>
  </si>
  <si>
    <t>Organic Miso Paste 500g</t>
  </si>
  <si>
    <t>500g/pack</t>
  </si>
  <si>
    <t>PACKED 01/10/2017</t>
  </si>
  <si>
    <t>QSW17</t>
  </si>
  <si>
    <t>Frozen Spring Roll (Vegetable) 18g</t>
  </si>
  <si>
    <t>春巻　18ｇ</t>
  </si>
  <si>
    <t xml:space="preserve">18g x 52pc/pack x 10pack/ctn  </t>
  </si>
  <si>
    <t>LOT# TF191108</t>
  </si>
  <si>
    <t>OTK360</t>
  </si>
  <si>
    <t>Baked Shredded Egg Cake 500g</t>
  </si>
  <si>
    <t>錦糸玉子 500g</t>
  </si>
  <si>
    <t>CTN/10/500G</t>
  </si>
  <si>
    <t>LOT:190802</t>
  </si>
  <si>
    <t>LOT# TF191115</t>
  </si>
  <si>
    <t>LOT# 191114 + 191115</t>
  </si>
  <si>
    <t>LOT# 191101</t>
  </si>
  <si>
    <t>JF18</t>
  </si>
  <si>
    <t>HAMAMATSU GYOZA 30G/1.2KG(40P)</t>
    <phoneticPr fontId="43"/>
  </si>
  <si>
    <t>ギョーザ　浜松ギョーザ 30G/1.2KG</t>
  </si>
  <si>
    <t>CTN/10PACK/1.2KG/PACK</t>
  </si>
  <si>
    <t>(1ctn missing -&gt; 59ctn)</t>
  </si>
  <si>
    <t>OTK30B</t>
  </si>
  <si>
    <t>Cooked Bean Curd (40pc) 豆福</t>
  </si>
  <si>
    <t>味付けいなり(8x6) 豆福</t>
  </si>
  <si>
    <t>900g(40pc)x20/CTN  豆福</t>
  </si>
  <si>
    <t>B design</t>
  </si>
  <si>
    <t>OP14b</t>
  </si>
  <si>
    <t>COOKED BABY CLAM 31-40/600G</t>
  </si>
  <si>
    <t>あさり調理済み 31-40/600G</t>
  </si>
  <si>
    <t>(150g x 4) x 16pack/ctn</t>
  </si>
  <si>
    <t>CHA22</t>
  </si>
  <si>
    <t>Frozen Roasted Eel 50P Bulk Less Sauce</t>
  </si>
  <si>
    <t>うなぎ　50P　バルク　レスソース</t>
  </si>
  <si>
    <t>(Repacked)</t>
  </si>
  <si>
    <t>CHA17</t>
  </si>
  <si>
    <t>Frozen Roasted Eel 25P Bulk Less Sauce</t>
  </si>
  <si>
    <t>うなぎ　25P　バルク 　レスソース</t>
  </si>
  <si>
    <t>CHA19</t>
  </si>
  <si>
    <t>Frozen Roasted Eel 35P Bulk Less Sauce</t>
  </si>
  <si>
    <t>うなぎ　35P　バルク　レスソース</t>
  </si>
  <si>
    <t>CHA18</t>
  </si>
  <si>
    <t>Frozen Roasted Eel 30P Bulk Less Sauce</t>
  </si>
  <si>
    <t>うなぎ　30P　バルク　レスソース</t>
  </si>
  <si>
    <t>CHA20</t>
  </si>
  <si>
    <t>Frozen Roasted Eel 40P Bulk Less Sauce</t>
  </si>
  <si>
    <t>うなぎ　40P　バルク　レスソース</t>
  </si>
  <si>
    <t>TFB190707</t>
  </si>
  <si>
    <t>TFB190706+190707</t>
  </si>
  <si>
    <t>LOT# 191109</t>
  </si>
  <si>
    <t>YHF07A</t>
  </si>
  <si>
    <t>Deep Fried Burdock 500g</t>
  </si>
  <si>
    <t>ゴボウチップス 500g</t>
  </si>
  <si>
    <t>HUI01</t>
  </si>
  <si>
    <t>Vegetable Spring Roll 18g</t>
  </si>
  <si>
    <t>野菜春巻　１８ｇ</t>
  </si>
  <si>
    <t>18g x 52pc x10Box / ctn</t>
  </si>
  <si>
    <t>TF在庫</t>
  </si>
  <si>
    <t>TF MISO PASTE</t>
  </si>
  <si>
    <t>(TF在庫)</t>
  </si>
  <si>
    <t>LOT# TF191114</t>
  </si>
  <si>
    <t>LOT# 191113+191114</t>
  </si>
  <si>
    <t>COF26</t>
  </si>
  <si>
    <t>Frozen Kakiage Stick 15g 20/bag NF (clear)</t>
  </si>
  <si>
    <t>20pc/bag (300g) x 24/ctn</t>
  </si>
  <si>
    <t>BEC03</t>
    <phoneticPr fontId="43"/>
  </si>
  <si>
    <t>BE Campbell Pork Belly Rindless Bone less</t>
    <phoneticPr fontId="43"/>
  </si>
  <si>
    <t>ポークベリー</t>
    <phoneticPr fontId="43"/>
  </si>
  <si>
    <t>around 9-11kg/ctn</t>
    <phoneticPr fontId="43"/>
  </si>
  <si>
    <t>(pack date:22/11/2019)</t>
  </si>
  <si>
    <t>LOT# TF191107</t>
  </si>
  <si>
    <t>LOT# 191106+191107</t>
  </si>
  <si>
    <t>SHF09</t>
  </si>
  <si>
    <t>Okonomi yaki (Vegetable)  200g</t>
  </si>
  <si>
    <t>お好み焼き　（野菜） 200g</t>
  </si>
  <si>
    <t>200g x 5pc /12/ctn</t>
  </si>
  <si>
    <t>QSW02</t>
  </si>
  <si>
    <t>Frozen Boiled Soybean (CHINA) 500g</t>
  </si>
  <si>
    <t>枝豆　中国　500ｇ</t>
  </si>
  <si>
    <t>LOT# 191002</t>
  </si>
  <si>
    <t>LOT# 191001+191002</t>
  </si>
  <si>
    <t>CST03</t>
  </si>
  <si>
    <t>Frozen Squid KARAAGE (Tentacle + Cartilage)</t>
  </si>
  <si>
    <t>1kg/pack x10/ctn</t>
  </si>
  <si>
    <t>DH44</t>
  </si>
  <si>
    <t>Short-neck Clam 150g (Vacuum Pack)</t>
  </si>
  <si>
    <t>あさり調理済み 150g (バキューム）</t>
  </si>
  <si>
    <t>(150g x 4pack) x 20pack/ctn</t>
  </si>
  <si>
    <t>ALL need box Label</t>
  </si>
  <si>
    <t>TF84</t>
    <phoneticPr fontId="15"/>
  </si>
  <si>
    <t>TFB190902</t>
  </si>
  <si>
    <t>TFB190902+190901</t>
  </si>
  <si>
    <t>SHF22</t>
  </si>
  <si>
    <t>Frozen Spinach IQF 500g</t>
  </si>
  <si>
    <t>500g x 10pack/ctn</t>
  </si>
  <si>
    <t>COF24</t>
  </si>
  <si>
    <t>Frozen Fried Pumpkin Tempura</t>
  </si>
  <si>
    <t>LOT# TF191116</t>
  </si>
  <si>
    <t>LOT# TF191104</t>
  </si>
  <si>
    <t>LOT# 191104 + 191103</t>
  </si>
  <si>
    <t>COF01</t>
  </si>
  <si>
    <t>Frozen Fried Eggplant Tempura</t>
  </si>
  <si>
    <t>500g/ x 20/ctn (24g/pc)</t>
  </si>
  <si>
    <t>LOT # 190709</t>
  </si>
  <si>
    <t>LOT # 190708+190709</t>
  </si>
  <si>
    <t>TFB190710</t>
  </si>
  <si>
    <t>TSK54</t>
  </si>
  <si>
    <t>Frozen Wave Ramen Noodle 200g</t>
  </si>
  <si>
    <t>多加水ラーメン　＃22（ウェーブ）200g</t>
  </si>
  <si>
    <t>200g×5P×8/CTN</t>
  </si>
  <si>
    <t>BE Campbell Pork Strip Loin rindless MI Bone less -GJ</t>
    <phoneticPr fontId="43"/>
  </si>
  <si>
    <t>ポークストリップロイン　</t>
    <phoneticPr fontId="43"/>
  </si>
  <si>
    <t>around 25kg/ctn</t>
    <phoneticPr fontId="43"/>
  </si>
  <si>
    <t>pack date:23/10/2019</t>
  </si>
  <si>
    <t>TF84</t>
    <phoneticPr fontId="15"/>
  </si>
  <si>
    <t>LOT# 190801</t>
  </si>
  <si>
    <t>LOT# 190801+190710</t>
  </si>
  <si>
    <t>OTK128</t>
  </si>
  <si>
    <t>Frozen Boiled Noodles (TokuToku)</t>
  </si>
  <si>
    <t>CTN/8/1.25KG (5PCS)</t>
  </si>
  <si>
    <t>VFK04</t>
  </si>
  <si>
    <t xml:space="preserve">Frozen  Bread Crumb 8mm WE8LFK </t>
  </si>
  <si>
    <t>LOT# TF191103</t>
  </si>
  <si>
    <t>B Seasoned Mixed Vegetable 1kg (Plain)(Yellow)</t>
  </si>
  <si>
    <t>QSW05</t>
  </si>
  <si>
    <t>Frozen Crumbled Croquette (Vegetable) 60g</t>
  </si>
  <si>
    <t>野菜コロッケ　60ｇ</t>
  </si>
  <si>
    <t>1.2kg (60g x 20pc) x 7pack/ctn</t>
  </si>
  <si>
    <t>LOT# 191117</t>
  </si>
  <si>
    <t>YHF06</t>
  </si>
  <si>
    <t>Seasoned Mixed Vegetable 250g</t>
  </si>
  <si>
    <t>ほうれん草の胡麻和え 250g</t>
  </si>
  <si>
    <t>250g x 40pack/ctn</t>
  </si>
  <si>
    <t>YHF09</t>
  </si>
  <si>
    <t xml:space="preserve">Frozen Spinach IQF </t>
  </si>
  <si>
    <t>ほうれん草　IQF</t>
  </si>
  <si>
    <t>LOT # 191102</t>
  </si>
  <si>
    <t>LOT # 191102+191101</t>
  </si>
  <si>
    <t>LOT# TF191111</t>
  </si>
  <si>
    <t>LOT# 191111+191110</t>
  </si>
  <si>
    <t>TFB191003</t>
  </si>
  <si>
    <t>TFB191003+191002</t>
  </si>
  <si>
    <t>LOT# TF191202</t>
  </si>
  <si>
    <t>LOT# 191201+191202</t>
  </si>
  <si>
    <t>YCF02</t>
  </si>
  <si>
    <t>Frozen Sliced Whelk Meat 10g</t>
  </si>
  <si>
    <t>ツブ貝　10ｇ</t>
  </si>
  <si>
    <t>20pc(200g) x 50/ctn</t>
  </si>
  <si>
    <t>LTF01</t>
  </si>
  <si>
    <t>Dried Onion</t>
  </si>
  <si>
    <t>ドライオニオン</t>
  </si>
  <si>
    <t>10kg/pack x 2/ctn</t>
  </si>
  <si>
    <t>DH02</t>
  </si>
  <si>
    <t>Frozen Seasoned Seaweed UIE 1kg (NO MSG)</t>
  </si>
  <si>
    <t>1kg x 10packs/ctn</t>
  </si>
  <si>
    <t>LTF02</t>
  </si>
  <si>
    <t>Dried Garlic</t>
  </si>
  <si>
    <t>ドライガーリック</t>
  </si>
  <si>
    <t>CST01</t>
  </si>
  <si>
    <t>SFCST01</t>
  </si>
  <si>
    <t>Frozen Breaded Squid Ring</t>
  </si>
  <si>
    <t>Soft Shell Crab 70/100 (Burma)</t>
  </si>
  <si>
    <t>ソフトシェル 70/100 ビルマ産</t>
  </si>
  <si>
    <t>1kgx10pack</t>
  </si>
  <si>
    <t>Univ27g</t>
  </si>
  <si>
    <t>LOT # 191206</t>
  </si>
  <si>
    <t>TF85</t>
    <phoneticPr fontId="15"/>
  </si>
  <si>
    <t>Sample Teriyaki Chicken</t>
  </si>
  <si>
    <t>テリヤキチキン サンプル</t>
  </si>
  <si>
    <t>-</t>
  </si>
  <si>
    <t>LOT # 191202-6x4</t>
  </si>
  <si>
    <t>LOT# TF191204</t>
  </si>
  <si>
    <t>LOT# 191207</t>
  </si>
  <si>
    <t>LOT# 191206+191207</t>
  </si>
  <si>
    <t>LOT# 191205</t>
  </si>
  <si>
    <t>LOT# TF191203</t>
  </si>
  <si>
    <t>LOT# TF191201</t>
  </si>
  <si>
    <t>LOT# 191117 + 191201</t>
  </si>
  <si>
    <t>HAMAMATSU GYOZA 20G 12pack/240G</t>
    <phoneticPr fontId="43"/>
  </si>
  <si>
    <r>
      <rPr>
        <sz val="11"/>
        <color indexed="8"/>
        <rFont val="ＭＳ Ｐゴシック"/>
        <family val="3"/>
        <charset val="128"/>
      </rPr>
      <t>ギョーザ　浜松ギョーザ</t>
    </r>
    <r>
      <rPr>
        <sz val="11"/>
        <color indexed="8"/>
        <rFont val="Arial Narrow"/>
        <family val="2"/>
      </rPr>
      <t xml:space="preserve"> 20G 12pack/240G</t>
    </r>
  </si>
  <si>
    <t>CTN/12PACK/240G/PACK</t>
  </si>
  <si>
    <t>JF09F</t>
  </si>
  <si>
    <t>FOUND20191211</t>
  </si>
  <si>
    <t>LOT# TF191106</t>
  </si>
  <si>
    <t>T01a</t>
  </si>
  <si>
    <t>T02b</t>
  </si>
  <si>
    <t>T11A</t>
  </si>
  <si>
    <t>T06</t>
  </si>
  <si>
    <t>T09A</t>
  </si>
  <si>
    <t>T07A</t>
  </si>
  <si>
    <t>T08A</t>
  </si>
  <si>
    <t>Jumbo Takoyaki 30g (6g)</t>
  </si>
  <si>
    <t>30g.pc x 40pc/pack x 10packs</t>
  </si>
  <si>
    <t>Small Takoyaki 20g (2g)</t>
  </si>
  <si>
    <t>20g.pc x 50pc/pack x 10packs</t>
  </si>
  <si>
    <t>Okonomi Yaki 80g (Ebi,Ika,Tako)(8g)</t>
  </si>
  <si>
    <t>5pc(80g)/24pack/ctn</t>
  </si>
  <si>
    <t>Asparagus 3pcs Tempura</t>
  </si>
  <si>
    <t>500g(20-25g/pc)/12pack/ctn</t>
  </si>
  <si>
    <t>Carrot/Pumpukin Tempura</t>
  </si>
  <si>
    <t>500g/pack x 20packs</t>
  </si>
  <si>
    <t>Nasu Tempura</t>
  </si>
  <si>
    <t>(20-25g/pc)500g/pack x 20</t>
  </si>
  <si>
    <t>Okura Tempura</t>
  </si>
  <si>
    <t>(35g/pc)500g/pack x 20</t>
  </si>
  <si>
    <t>K02</t>
  </si>
  <si>
    <t>K31</t>
  </si>
  <si>
    <t>K20</t>
  </si>
  <si>
    <t>K33</t>
  </si>
  <si>
    <t>K15</t>
  </si>
  <si>
    <t>K12</t>
  </si>
  <si>
    <t>K13</t>
  </si>
  <si>
    <t>Kaniashi Chirashi (SFA01)</t>
  </si>
  <si>
    <t>Large Kanikama Roll (Bulk pack) 15kg (SFA33)</t>
  </si>
  <si>
    <t>15kg/ctn</t>
  </si>
  <si>
    <t>Chikuwa Kitanoryoba (SFA14)</t>
  </si>
  <si>
    <t>ちくわ　北の漁場　160g</t>
  </si>
  <si>
    <t>160g, x 60pack</t>
  </si>
  <si>
    <t>Hanpen M size (SFA35)</t>
  </si>
  <si>
    <t>はんぺんMサイズ</t>
  </si>
  <si>
    <t>60g x 100packs</t>
  </si>
  <si>
    <t>Naruto Maki (SFA07)</t>
  </si>
  <si>
    <t>160g, x 50pack</t>
  </si>
  <si>
    <t>Aka Kamaboko (SFA08)</t>
  </si>
  <si>
    <t>赤かまぼこ</t>
  </si>
  <si>
    <t>160g x 100pc</t>
  </si>
  <si>
    <t>Oden NABE-S (SFA27)</t>
  </si>
  <si>
    <t>おでん</t>
  </si>
  <si>
    <t>440g/12pack/ctn</t>
  </si>
  <si>
    <t>STNSW-10,ALEX-10</t>
  </si>
  <si>
    <t>ALEX-6</t>
  </si>
  <si>
    <t>ALEX-4</t>
  </si>
  <si>
    <t>STNSW-3, ALEX-37</t>
  </si>
  <si>
    <t>STNSW-4,TF-1,ALEX-43</t>
  </si>
  <si>
    <t>MOVE 55 (48)</t>
  </si>
  <si>
    <t>MOVE L2 (40)</t>
  </si>
  <si>
    <t>MOVE L9 (6)</t>
  </si>
  <si>
    <t>MOVE L9 (4)</t>
  </si>
  <si>
    <t>MOVE L9 (20)</t>
  </si>
  <si>
    <t>FROM yayoi</t>
  </si>
  <si>
    <t>T04B</t>
    <phoneticPr fontId="3"/>
  </si>
  <si>
    <t>Ebi Tempura(21/25) 22pc</t>
  </si>
  <si>
    <t>22pc/tray/990g x 4tray</t>
  </si>
  <si>
    <t>FROM KKS</t>
  </si>
  <si>
    <t>T05</t>
  </si>
  <si>
    <t>New Ebi Tempura(31/35)</t>
  </si>
  <si>
    <t>74pc/tray/1kg x 4tray=4kg(296pc)</t>
  </si>
  <si>
    <t>MOVE 27 (32)</t>
  </si>
  <si>
    <t>OTK53</t>
  </si>
  <si>
    <t>Frozen Fermented Soybean-Umaiga Ichiban</t>
  </si>
  <si>
    <t>180g/4pc/12pack/ctn</t>
  </si>
  <si>
    <t>YAM03</t>
  </si>
  <si>
    <t>Frozen Farmented Soybean-TUU NO NATTOU</t>
  </si>
  <si>
    <t>納豆　通の納豆　中粒ミニ３</t>
  </si>
  <si>
    <t xml:space="preserve">120G(40gx3P)x12/CTN </t>
  </si>
  <si>
    <t>FROM SR6</t>
  </si>
  <si>
    <t>FROM SR7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</si>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</sst>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7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sz val="11"/>
      <color theme="1"/>
      <name val="Arial Narrow"/>
      <family val="2"/>
    </font>
    <font>
      <b/>
      <sz val="12"/>
      <color theme="1"/>
      <name val="ＭＳ Ｐゴシック"/>
      <family val="3"/>
      <charset val="128"/>
    </font>
    <font>
      <b/>
      <sz val="16"/>
      <color rgb="FFFF0000"/>
      <name val="Arial Narrow"/>
      <family val="2"/>
    </font>
    <font>
      <sz val="16"/>
      <name val="Arial Narrow"/>
      <family val="2"/>
    </font>
    <font>
      <b/>
      <sz val="11"/>
      <color rgb="FFFF0000"/>
      <name val="Arial"/>
      <family val="2"/>
    </font>
    <font>
      <sz val="11"/>
      <color indexed="8"/>
      <name val="Arial Narrow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38" fontId="86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6" fillId="0" borderId="0" applyFont="0" applyFill="0" applyBorder="0" applyAlignment="0" applyProtection="0">
      <alignment vertical="center"/>
    </xf>
    <xf numFmtId="38" fontId="86" fillId="0" borderId="0" applyFont="0" applyFill="0" applyBorder="0" applyAlignment="0" applyProtection="0"/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172" fontId="86" fillId="0" borderId="0" applyFont="0" applyFill="0" applyBorder="0" applyAlignment="0" applyProtection="0">
      <alignment vertical="center"/>
    </xf>
    <xf numFmtId="169" fontId="86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6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8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86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8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0" fontId="86" fillId="0" borderId="0"/>
    <xf numFmtId="0" fontId="87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4" fontId="28" fillId="0" borderId="0" applyFont="0" applyFill="0" applyBorder="0" applyAlignment="0" applyProtection="0"/>
    <xf numFmtId="3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164" fontId="26" fillId="0" borderId="0" applyFont="0" applyFill="0" applyBorder="0" applyAlignment="0" applyProtection="0"/>
    <xf numFmtId="0" fontId="3" fillId="0" borderId="0"/>
    <xf numFmtId="0" fontId="3" fillId="0" borderId="0"/>
    <xf numFmtId="0" fontId="9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9" fontId="86" fillId="0" borderId="0" applyFont="0" applyFill="0" applyBorder="0" applyAlignment="0" applyProtection="0">
      <alignment vertical="center"/>
    </xf>
    <xf numFmtId="44" fontId="89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>
      <alignment vertical="center"/>
    </xf>
    <xf numFmtId="0" fontId="1" fillId="0" borderId="0"/>
    <xf numFmtId="0" fontId="8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89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3" fillId="0" borderId="0"/>
    <xf numFmtId="0" fontId="3" fillId="0" borderId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74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7" borderId="13" applyNumberFormat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46" borderId="14" applyNumberFormat="0" applyFont="0" applyAlignment="0" applyProtection="0">
      <alignment vertical="center"/>
    </xf>
    <xf numFmtId="0" fontId="103" fillId="0" borderId="15" applyNumberFormat="0" applyFill="0" applyAlignment="0" applyProtection="0">
      <alignment vertical="center"/>
    </xf>
    <xf numFmtId="0" fontId="104" fillId="49" borderId="16" applyNumberFormat="0" applyAlignment="0" applyProtection="0">
      <alignment vertical="center"/>
    </xf>
    <xf numFmtId="0" fontId="105" fillId="44" borderId="17" applyNumberFormat="0" applyAlignment="0" applyProtection="0">
      <alignment vertical="center"/>
    </xf>
    <xf numFmtId="0" fontId="106" fillId="58" borderId="0" applyNumberFormat="0" applyBorder="0" applyAlignment="0" applyProtection="0">
      <alignment vertical="center"/>
    </xf>
    <xf numFmtId="0" fontId="107" fillId="0" borderId="0"/>
    <xf numFmtId="0" fontId="108" fillId="59" borderId="0" applyNumberFormat="0" applyBorder="0" applyAlignment="0" applyProtection="0">
      <alignment vertical="center"/>
    </xf>
    <xf numFmtId="0" fontId="109" fillId="0" borderId="18" applyNumberFormat="0" applyFill="0" applyAlignment="0" applyProtection="0">
      <alignment vertical="center"/>
    </xf>
    <xf numFmtId="0" fontId="110" fillId="0" borderId="1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44" borderId="16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8" fillId="0" borderId="0"/>
    <xf numFmtId="38" fontId="5" fillId="0" borderId="0" applyFont="0" applyFill="0" applyBorder="0" applyAlignment="0" applyProtection="0"/>
    <xf numFmtId="41" fontId="89" fillId="0" borderId="0" applyFont="0" applyFill="0" applyBorder="0" applyAlignment="0" applyProtection="0"/>
    <xf numFmtId="168" fontId="84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/>
    <xf numFmtId="168" fontId="84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6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89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89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</cellStyleXfs>
  <cellXfs count="231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7" fillId="0" borderId="1" xfId="0" applyNumberFormat="1" applyFont="1" applyFill="1" applyBorder="1" applyAlignment="1">
      <alignment vertical="center" shrinkToFit="1"/>
    </xf>
    <xf numFmtId="0" fontId="51" fillId="0" borderId="1" xfId="0" applyFont="1" applyFill="1" applyBorder="1" applyAlignment="1">
      <alignment horizontal="center" vertical="center"/>
    </xf>
    <xf numFmtId="170" fontId="56" fillId="0" borderId="1" xfId="0" applyNumberFormat="1" applyFont="1" applyFill="1" applyBorder="1" applyAlignment="1">
      <alignment horizontal="center" shrinkToFit="1"/>
    </xf>
    <xf numFmtId="170" fontId="56" fillId="0" borderId="1" xfId="0" applyNumberFormat="1" applyFont="1" applyFill="1" applyBorder="1" applyAlignment="1">
      <alignment horizontal="center"/>
    </xf>
    <xf numFmtId="0" fontId="56" fillId="0" borderId="1" xfId="0" applyFont="1" applyFill="1" applyBorder="1" applyAlignment="1"/>
    <xf numFmtId="170" fontId="60" fillId="0" borderId="1" xfId="0" applyNumberFormat="1" applyFont="1" applyFill="1" applyBorder="1" applyAlignment="1">
      <alignment horizontal="center"/>
    </xf>
    <xf numFmtId="0" fontId="60" fillId="0" borderId="1" xfId="0" applyFont="1" applyFill="1" applyBorder="1" applyAlignment="1"/>
    <xf numFmtId="0" fontId="61" fillId="0" borderId="1" xfId="0" applyNumberFormat="1" applyFont="1" applyFill="1" applyBorder="1" applyAlignment="1">
      <alignment vertical="center" shrinkToFit="1"/>
    </xf>
    <xf numFmtId="0" fontId="56" fillId="0" borderId="1" xfId="0" applyFont="1" applyFill="1" applyBorder="1" applyAlignment="1">
      <alignment shrinkToFit="1"/>
    </xf>
    <xf numFmtId="14" fontId="57" fillId="0" borderId="1" xfId="0" applyNumberFormat="1" applyFont="1" applyFill="1" applyBorder="1" applyAlignment="1">
      <alignment vertical="center" shrinkToFit="1"/>
    </xf>
    <xf numFmtId="0" fontId="59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2" fillId="0" borderId="1" xfId="0" applyFont="1" applyFill="1" applyBorder="1" applyAlignment="1">
      <alignment horizontal="left" vertical="center" shrinkToFit="1"/>
    </xf>
    <xf numFmtId="170" fontId="63" fillId="0" borderId="1" xfId="0" applyNumberFormat="1" applyFont="1" applyFill="1" applyBorder="1" applyAlignment="1">
      <alignment horizontal="left" vertical="center" shrinkToFit="1"/>
    </xf>
    <xf numFmtId="0" fontId="64" fillId="0" borderId="0" xfId="0" applyFont="1" applyAlignment="1">
      <alignment horizontal="left"/>
    </xf>
    <xf numFmtId="174" fontId="51" fillId="0" borderId="1" xfId="0" applyNumberFormat="1" applyFont="1" applyFill="1" applyBorder="1" applyAlignment="1">
      <alignment horizontal="right"/>
    </xf>
    <xf numFmtId="174" fontId="58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1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1" fillId="36" borderId="1" xfId="0" applyFont="1" applyFill="1" applyBorder="1" applyAlignment="1">
      <alignment horizontal="center" vertical="center"/>
    </xf>
    <xf numFmtId="170" fontId="56" fillId="36" borderId="1" xfId="0" applyNumberFormat="1" applyFont="1" applyFill="1" applyBorder="1" applyAlignment="1">
      <alignment horizontal="center" shrinkToFit="1"/>
    </xf>
    <xf numFmtId="0" fontId="56" fillId="36" borderId="1" xfId="0" applyFont="1" applyFill="1" applyBorder="1" applyAlignment="1">
      <alignment shrinkToFit="1"/>
    </xf>
    <xf numFmtId="0" fontId="62" fillId="36" borderId="1" xfId="0" applyFont="1" applyFill="1" applyBorder="1" applyAlignment="1">
      <alignment horizontal="left" vertical="center" shrinkToFit="1"/>
    </xf>
    <xf numFmtId="173" fontId="51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5" fillId="0" borderId="1" xfId="0" applyFont="1" applyFill="1" applyBorder="1" applyAlignment="1">
      <alignment horizontal="left" vertical="center" shrinkToFit="1"/>
    </xf>
    <xf numFmtId="14" fontId="57" fillId="0" borderId="1" xfId="0" applyNumberFormat="1" applyFont="1" applyFill="1" applyBorder="1" applyAlignment="1">
      <alignment horizontal="left" vertical="center" shrinkToFit="1"/>
    </xf>
    <xf numFmtId="0" fontId="57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1" fillId="37" borderId="1" xfId="0" applyFont="1" applyFill="1" applyBorder="1" applyAlignment="1">
      <alignment horizontal="center" vertical="center"/>
    </xf>
    <xf numFmtId="170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56" fillId="37" borderId="1" xfId="0" applyNumberFormat="1" applyFont="1" applyFill="1" applyBorder="1" applyAlignment="1">
      <alignment horizontal="center" shrinkToFit="1"/>
    </xf>
    <xf numFmtId="0" fontId="56" fillId="37" borderId="1" xfId="0" applyFont="1" applyFill="1" applyBorder="1" applyAlignment="1">
      <alignment shrinkToFit="1"/>
    </xf>
    <xf numFmtId="14" fontId="57" fillId="37" borderId="1" xfId="0" applyNumberFormat="1" applyFont="1" applyFill="1" applyBorder="1" applyAlignment="1">
      <alignment vertical="center" shrinkToFit="1"/>
    </xf>
    <xf numFmtId="170" fontId="59" fillId="0" borderId="1" xfId="0" applyNumberFormat="1" applyFont="1" applyFill="1" applyBorder="1" applyAlignment="1">
      <alignment horizontal="center" shrinkToFit="1"/>
    </xf>
    <xf numFmtId="0" fontId="59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57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2" fillId="37" borderId="1" xfId="0" applyFont="1" applyFill="1" applyBorder="1" applyAlignment="1">
      <alignment horizontal="left" vertical="center" shrinkToFit="1"/>
    </xf>
    <xf numFmtId="173" fontId="51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1" fillId="35" borderId="1" xfId="0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1" fillId="40" borderId="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41" borderId="1" xfId="0" applyFont="1" applyFill="1" applyBorder="1" applyAlignment="1">
      <alignment horizontal="center" vertical="center" shrinkToFit="1"/>
    </xf>
    <xf numFmtId="173" fontId="24" fillId="41" borderId="1" xfId="0" applyNumberFormat="1" applyFont="1" applyFill="1" applyBorder="1" applyAlignment="1">
      <alignment horizontal="center" vertical="center" shrinkToFit="1"/>
    </xf>
    <xf numFmtId="170" fontId="56" fillId="35" borderId="1" xfId="0" applyNumberFormat="1" applyFont="1" applyFill="1" applyBorder="1" applyAlignment="1">
      <alignment horizontal="center" shrinkToFit="1"/>
    </xf>
    <xf numFmtId="0" fontId="56" fillId="35" borderId="1" xfId="0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horizontal="left" vertical="center" shrinkToFit="1"/>
    </xf>
    <xf numFmtId="0" fontId="65" fillId="35" borderId="1" xfId="0" applyFont="1" applyFill="1" applyBorder="1" applyAlignment="1">
      <alignment horizontal="left" vertical="center" shrinkToFit="1"/>
    </xf>
    <xf numFmtId="14" fontId="57" fillId="39" borderId="1" xfId="0" applyNumberFormat="1" applyFont="1" applyFill="1" applyBorder="1" applyAlignment="1">
      <alignment vertical="center" shrinkToFit="1"/>
    </xf>
    <xf numFmtId="170" fontId="56" fillId="39" borderId="1" xfId="0" applyNumberFormat="1" applyFont="1" applyFill="1" applyBorder="1" applyAlignment="1">
      <alignment horizontal="center" shrinkToFit="1"/>
    </xf>
    <xf numFmtId="0" fontId="56" fillId="39" borderId="1" xfId="0" applyFont="1" applyFill="1" applyBorder="1" applyAlignment="1">
      <alignment shrinkToFit="1"/>
    </xf>
    <xf numFmtId="0" fontId="57" fillId="37" borderId="1" xfId="0" applyNumberFormat="1" applyFont="1" applyFill="1" applyBorder="1" applyAlignment="1">
      <alignment vertical="center" shrinkToFit="1"/>
    </xf>
    <xf numFmtId="170" fontId="56" fillId="35" borderId="1" xfId="0" applyNumberFormat="1" applyFont="1" applyFill="1" applyBorder="1" applyAlignment="1">
      <alignment horizontal="center"/>
    </xf>
    <xf numFmtId="0" fontId="56" fillId="35" borderId="1" xfId="0" applyFont="1" applyFill="1" applyBorder="1" applyAlignment="1"/>
    <xf numFmtId="170" fontId="59" fillId="39" borderId="1" xfId="0" applyNumberFormat="1" applyFont="1" applyFill="1" applyBorder="1" applyAlignment="1">
      <alignment horizontal="center" shrinkToFit="1"/>
    </xf>
    <xf numFmtId="174" fontId="59" fillId="39" borderId="1" xfId="0" applyNumberFormat="1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vertical="center" shrinkToFit="1"/>
    </xf>
    <xf numFmtId="170" fontId="59" fillId="35" borderId="1" xfId="0" applyNumberFormat="1" applyFont="1" applyFill="1" applyBorder="1" applyAlignment="1">
      <alignment horizontal="center" shrinkToFit="1"/>
    </xf>
    <xf numFmtId="0" fontId="59" fillId="35" borderId="1" xfId="0" applyFont="1" applyFill="1" applyBorder="1" applyAlignment="1">
      <alignment shrinkToFit="1"/>
    </xf>
    <xf numFmtId="14" fontId="65" fillId="35" borderId="1" xfId="0" applyNumberFormat="1" applyFont="1" applyFill="1" applyBorder="1" applyAlignment="1">
      <alignment horizontal="left" vertical="center" shrinkToFit="1"/>
    </xf>
    <xf numFmtId="170" fontId="60" fillId="35" borderId="1" xfId="0" applyNumberFormat="1" applyFont="1" applyFill="1" applyBorder="1" applyAlignment="1">
      <alignment horizontal="center" shrinkToFit="1"/>
    </xf>
    <xf numFmtId="170" fontId="60" fillId="35" borderId="1" xfId="0" applyNumberFormat="1" applyFont="1" applyFill="1" applyBorder="1" applyAlignment="1">
      <alignment horizontal="center"/>
    </xf>
    <xf numFmtId="0" fontId="60" fillId="35" borderId="1" xfId="0" applyFont="1" applyFill="1" applyBorder="1" applyAlignment="1"/>
    <xf numFmtId="170" fontId="59" fillId="35" borderId="1" xfId="0" applyNumberFormat="1" applyFont="1" applyFill="1" applyBorder="1" applyAlignment="1">
      <alignment horizontal="center"/>
    </xf>
    <xf numFmtId="0" fontId="67" fillId="41" borderId="1" xfId="0" applyFont="1" applyFill="1" applyBorder="1" applyAlignment="1">
      <alignment horizontal="center" vertical="center" shrinkToFit="1"/>
    </xf>
    <xf numFmtId="170" fontId="67" fillId="41" borderId="1" xfId="0" applyNumberFormat="1" applyFont="1" applyFill="1" applyBorder="1" applyAlignment="1">
      <alignment horizontal="center" vertical="center" shrinkToFit="1"/>
    </xf>
    <xf numFmtId="0" fontId="68" fillId="41" borderId="1" xfId="0" applyNumberFormat="1" applyFont="1" applyFill="1" applyBorder="1" applyAlignment="1">
      <alignment horizontal="center" vertical="center" shrinkToFit="1"/>
    </xf>
    <xf numFmtId="0" fontId="62" fillId="35" borderId="1" xfId="0" applyFont="1" applyFill="1" applyBorder="1" applyAlignment="1">
      <alignment horizontal="left" vertical="center" shrinkToFit="1"/>
    </xf>
    <xf numFmtId="0" fontId="62" fillId="39" borderId="1" xfId="0" applyFont="1" applyFill="1" applyBorder="1" applyAlignment="1">
      <alignment horizontal="left" vertical="center" shrinkToFit="1"/>
    </xf>
    <xf numFmtId="0" fontId="50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3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5" fillId="41" borderId="1" xfId="0" applyFont="1" applyFill="1" applyBorder="1" applyAlignment="1">
      <alignment horizontal="left" vertical="center" shrinkToFit="1"/>
    </xf>
    <xf numFmtId="173" fontId="51" fillId="35" borderId="1" xfId="0" applyNumberFormat="1" applyFont="1" applyFill="1" applyBorder="1" applyAlignment="1">
      <alignment horizontal="right" vertical="center"/>
    </xf>
    <xf numFmtId="173" fontId="51" fillId="39" borderId="1" xfId="0" applyNumberFormat="1" applyFont="1" applyFill="1" applyBorder="1" applyAlignment="1">
      <alignment horizontal="right" vertical="center"/>
    </xf>
    <xf numFmtId="174" fontId="51" fillId="35" borderId="1" xfId="0" applyNumberFormat="1" applyFont="1" applyFill="1" applyBorder="1" applyAlignment="1">
      <alignment horizontal="right"/>
    </xf>
    <xf numFmtId="173" fontId="10" fillId="39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58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1" fillId="42" borderId="1" xfId="0" applyFont="1" applyFill="1" applyBorder="1" applyAlignment="1">
      <alignment horizontal="center" vertical="center"/>
    </xf>
    <xf numFmtId="0" fontId="51" fillId="42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56" fillId="42" borderId="1" xfId="0" applyNumberFormat="1" applyFont="1" applyFill="1" applyBorder="1" applyAlignment="1">
      <alignment horizontal="center" shrinkToFit="1"/>
    </xf>
    <xf numFmtId="0" fontId="56" fillId="42" borderId="1" xfId="0" applyFont="1" applyFill="1" applyBorder="1" applyAlignment="1">
      <alignment shrinkToFit="1"/>
    </xf>
    <xf numFmtId="14" fontId="57" fillId="42" borderId="1" xfId="0" applyNumberFormat="1" applyFont="1" applyFill="1" applyBorder="1" applyAlignment="1">
      <alignment vertical="center" shrinkToFit="1"/>
    </xf>
    <xf numFmtId="0" fontId="57" fillId="42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2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1" fillId="42" borderId="1" xfId="0" applyNumberFormat="1" applyFont="1" applyFill="1" applyBorder="1" applyAlignment="1">
      <alignment horizontal="right" vertical="center"/>
    </xf>
    <xf numFmtId="0" fontId="10" fillId="39" borderId="1" xfId="0" applyFont="1" applyFill="1" applyBorder="1" applyAlignment="1">
      <alignment horizontal="center" vertical="center"/>
    </xf>
    <xf numFmtId="0" fontId="51" fillId="38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1" fillId="43" borderId="1" xfId="0" applyFont="1" applyFill="1" applyBorder="1" applyAlignment="1">
      <alignment horizontal="center" vertical="center"/>
    </xf>
    <xf numFmtId="0" fontId="9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6" fillId="39" borderId="1" xfId="0" applyFont="1" applyFill="1" applyBorder="1" applyAlignment="1">
      <alignment horizontal="center" vertical="center"/>
    </xf>
    <xf numFmtId="0" fontId="51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1" fillId="38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4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0" fontId="51" fillId="35" borderId="1" xfId="0" applyFont="1" applyFill="1" applyBorder="1" applyAlignment="1">
      <alignment horizontal="center" vertical="center" shrinkToFit="1"/>
    </xf>
    <xf numFmtId="170" fontId="52" fillId="0" borderId="1" xfId="0" applyNumberFormat="1" applyFont="1" applyFill="1" applyBorder="1" applyAlignment="1">
      <alignment horizontal="center"/>
    </xf>
    <xf numFmtId="170" fontId="52" fillId="0" borderId="1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14" fontId="115" fillId="34" borderId="1" xfId="0" applyNumberFormat="1" applyFont="1" applyFill="1" applyBorder="1" applyAlignment="1">
      <alignment horizontal="center" vertical="center" shrinkToFit="1"/>
    </xf>
    <xf numFmtId="0" fontId="50" fillId="0" borderId="0" xfId="0" applyFont="1" applyFill="1">
      <alignment vertical="center"/>
    </xf>
    <xf numFmtId="49" fontId="116" fillId="35" borderId="1" xfId="0" applyNumberFormat="1" applyFont="1" applyFill="1" applyBorder="1" applyAlignment="1">
      <alignment horizontal="center"/>
    </xf>
    <xf numFmtId="14" fontId="23" fillId="35" borderId="1" xfId="161" applyNumberFormat="1" applyFont="1" applyFill="1" applyBorder="1" applyAlignment="1">
      <alignment horizontal="center" vertical="center"/>
    </xf>
    <xf numFmtId="0" fontId="117" fillId="35" borderId="1" xfId="0" applyFont="1" applyFill="1" applyBorder="1" applyAlignment="1">
      <alignment horizontal="center" vertical="center" shrinkToFit="1"/>
    </xf>
    <xf numFmtId="174" fontId="53" fillId="35" borderId="3" xfId="0" applyNumberFormat="1" applyFont="1" applyFill="1" applyBorder="1" applyAlignment="1">
      <alignment horizontal="right"/>
    </xf>
    <xf numFmtId="0" fontId="118" fillId="35" borderId="1" xfId="0" applyFont="1" applyFill="1" applyBorder="1" applyAlignment="1">
      <alignment shrinkToFit="1"/>
    </xf>
    <xf numFmtId="173" fontId="53" fillId="35" borderId="1" xfId="0" applyNumberFormat="1" applyFont="1" applyFill="1" applyBorder="1" applyAlignment="1">
      <alignment horizontal="right" vertical="center"/>
    </xf>
    <xf numFmtId="173" fontId="53" fillId="34" borderId="1" xfId="0" applyNumberFormat="1" applyFont="1" applyFill="1" applyBorder="1" applyAlignment="1">
      <alignment horizontal="center" shrinkToFit="1"/>
    </xf>
    <xf numFmtId="14" fontId="53" fillId="35" borderId="1" xfId="0" applyNumberFormat="1" applyFont="1" applyFill="1" applyBorder="1" applyAlignment="1">
      <alignment vertical="center" shrinkToFit="1"/>
    </xf>
    <xf numFmtId="0" fontId="24" fillId="0" borderId="0" xfId="0" applyFont="1" applyFill="1">
      <alignment vertical="center"/>
    </xf>
    <xf numFmtId="14" fontId="52" fillId="35" borderId="1" xfId="0" applyNumberFormat="1" applyFont="1" applyFill="1" applyBorder="1" applyAlignment="1">
      <alignment horizontal="center" vertical="center" shrinkToFit="1"/>
    </xf>
    <xf numFmtId="0" fontId="119" fillId="0" borderId="1" xfId="0" applyNumberFormat="1" applyFont="1" applyFill="1" applyBorder="1" applyAlignment="1">
      <alignment horizontal="center" vertical="center" shrinkToFit="1"/>
    </xf>
    <xf numFmtId="174" fontId="53" fillId="35" borderId="1" xfId="0" applyNumberFormat="1" applyFont="1" applyFill="1" applyBorder="1" applyAlignment="1">
      <alignment horizontal="right"/>
    </xf>
    <xf numFmtId="0" fontId="53" fillId="35" borderId="1" xfId="0" applyNumberFormat="1" applyFont="1" applyFill="1" applyBorder="1" applyAlignment="1">
      <alignment vertical="center" shrinkToFit="1"/>
    </xf>
    <xf numFmtId="49" fontId="116" fillId="0" borderId="1" xfId="0" applyNumberFormat="1" applyFont="1" applyFill="1" applyBorder="1" applyAlignment="1">
      <alignment horizontal="center"/>
    </xf>
    <xf numFmtId="14" fontId="52" fillId="0" borderId="1" xfId="0" applyNumberFormat="1" applyFont="1" applyFill="1" applyBorder="1" applyAlignment="1">
      <alignment horizontal="center" vertical="center" shrinkToFit="1"/>
    </xf>
    <xf numFmtId="0" fontId="117" fillId="0" borderId="1" xfId="0" applyFont="1" applyFill="1" applyBorder="1" applyAlignment="1">
      <alignment horizontal="center" vertical="center" shrinkToFit="1"/>
    </xf>
    <xf numFmtId="0" fontId="51" fillId="0" borderId="1" xfId="0" applyFont="1" applyFill="1" applyBorder="1" applyAlignment="1">
      <alignment horizontal="center" vertical="center" shrinkToFit="1"/>
    </xf>
    <xf numFmtId="174" fontId="53" fillId="0" borderId="1" xfId="0" applyNumberFormat="1" applyFont="1" applyFill="1" applyBorder="1" applyAlignment="1">
      <alignment horizontal="right"/>
    </xf>
    <xf numFmtId="0" fontId="50" fillId="0" borderId="0" xfId="0" applyFont="1" applyFill="1" applyBorder="1">
      <alignment vertical="center"/>
    </xf>
    <xf numFmtId="14" fontId="23" fillId="0" borderId="1" xfId="161" applyNumberFormat="1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 shrinkToFit="1"/>
    </xf>
    <xf numFmtId="0" fontId="121" fillId="35" borderId="1" xfId="0" applyFont="1" applyFill="1" applyBorder="1" applyAlignment="1">
      <alignment vertical="center" shrinkToFit="1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70" fontId="10" fillId="0" borderId="1" xfId="0" applyNumberFormat="1" applyFont="1" applyFill="1" applyBorder="1" applyAlignment="1">
      <alignment horizontal="center" shrinkToFit="1"/>
    </xf>
    <xf numFmtId="170" fontId="10" fillId="0" borderId="2" xfId="0" applyNumberFormat="1" applyFont="1" applyFill="1" applyBorder="1" applyAlignment="1">
      <alignment horizontal="center" shrinkToFit="1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0" fontId="24" fillId="39" borderId="0" xfId="0" applyFont="1" applyFill="1">
      <alignment vertical="center"/>
    </xf>
    <xf numFmtId="0" fontId="10" fillId="0" borderId="1" xfId="161" applyFont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174" fontId="53" fillId="0" borderId="3" xfId="0" applyNumberFormat="1" applyFont="1" applyFill="1" applyBorder="1" applyAlignment="1">
      <alignment horizontal="right"/>
    </xf>
    <xf numFmtId="14" fontId="120" fillId="35" borderId="1" xfId="0" applyNumberFormat="1" applyFont="1" applyFill="1" applyBorder="1" applyAlignment="1">
      <alignment vertical="center" shrinkToFit="1"/>
    </xf>
    <xf numFmtId="0" fontId="0" fillId="35" borderId="0" xfId="0" applyFill="1" applyBorder="1">
      <alignment vertical="center"/>
    </xf>
    <xf numFmtId="0" fontId="4" fillId="0" borderId="0" xfId="0" applyFont="1">
      <alignment vertical="center"/>
    </xf>
    <xf numFmtId="170" fontId="11" fillId="0" borderId="1" xfId="0" applyNumberFormat="1" applyFont="1" applyFill="1" applyBorder="1" applyAlignment="1">
      <alignment horizontal="center"/>
    </xf>
    <xf numFmtId="0" fontId="0" fillId="35" borderId="0" xfId="0" applyFill="1">
      <alignment vertical="center"/>
    </xf>
    <xf numFmtId="170" fontId="52" fillId="0" borderId="1" xfId="0" applyNumberFormat="1" applyFont="1" applyFill="1" applyBorder="1" applyAlignment="1">
      <alignment horizontal="center" shrinkToFit="1"/>
    </xf>
    <xf numFmtId="14" fontId="52" fillId="35" borderId="1" xfId="0" applyNumberFormat="1" applyFont="1" applyFill="1" applyBorder="1" applyAlignment="1">
      <alignment horizontal="center" shrinkToFit="1"/>
    </xf>
    <xf numFmtId="0" fontId="0" fillId="0" borderId="1" xfId="0" applyFont="1" applyBorder="1">
      <alignment vertical="center"/>
    </xf>
    <xf numFmtId="14" fontId="23" fillId="35" borderId="1" xfId="161" applyNumberFormat="1" applyFont="1" applyFill="1" applyBorder="1" applyAlignment="1">
      <alignment horizontal="center" vertical="center" shrinkToFit="1"/>
    </xf>
    <xf numFmtId="0" fontId="10" fillId="35" borderId="1" xfId="161" applyFont="1" applyFill="1" applyBorder="1" applyAlignment="1">
      <alignment horizontal="center" vertical="center" shrinkToFit="1"/>
    </xf>
    <xf numFmtId="0" fontId="118" fillId="35" borderId="1" xfId="0" applyFont="1" applyFill="1" applyBorder="1" applyAlignment="1"/>
    <xf numFmtId="0" fontId="53" fillId="35" borderId="1" xfId="0" applyFont="1" applyFill="1" applyBorder="1" applyAlignment="1">
      <alignment vertical="center" shrinkToFit="1"/>
    </xf>
    <xf numFmtId="14" fontId="122" fillId="34" borderId="1" xfId="0" applyNumberFormat="1" applyFont="1" applyFill="1" applyBorder="1" applyAlignment="1">
      <alignment horizontal="center" vertical="center" shrinkToFit="1"/>
    </xf>
    <xf numFmtId="49" fontId="116" fillId="36" borderId="1" xfId="0" applyNumberFormat="1" applyFont="1" applyFill="1" applyBorder="1" applyAlignment="1">
      <alignment horizontal="center"/>
    </xf>
    <xf numFmtId="14" fontId="52" fillId="36" borderId="1" xfId="0" applyNumberFormat="1" applyFont="1" applyFill="1" applyBorder="1" applyAlignment="1">
      <alignment horizontal="center" vertical="center" shrinkToFit="1"/>
    </xf>
    <xf numFmtId="14" fontId="23" fillId="36" borderId="1" xfId="161" applyNumberFormat="1" applyFont="1" applyFill="1" applyBorder="1" applyAlignment="1">
      <alignment horizontal="center" vertical="center"/>
    </xf>
    <xf numFmtId="0" fontId="117" fillId="36" borderId="1" xfId="0" applyFont="1" applyFill="1" applyBorder="1" applyAlignment="1">
      <alignment horizontal="center" vertical="center" shrinkToFit="1"/>
    </xf>
    <xf numFmtId="0" fontId="51" fillId="36" borderId="1" xfId="0" applyFont="1" applyFill="1" applyBorder="1" applyAlignment="1">
      <alignment horizontal="center" vertical="center" shrinkToFit="1"/>
    </xf>
    <xf numFmtId="174" fontId="53" fillId="36" borderId="1" xfId="0" applyNumberFormat="1" applyFont="1" applyFill="1" applyBorder="1" applyAlignment="1">
      <alignment horizontal="right"/>
    </xf>
    <xf numFmtId="0" fontId="118" fillId="36" borderId="1" xfId="0" applyFont="1" applyFill="1" applyBorder="1" applyAlignment="1">
      <alignment shrinkToFit="1"/>
    </xf>
    <xf numFmtId="173" fontId="53" fillId="36" borderId="1" xfId="0" applyNumberFormat="1" applyFont="1" applyFill="1" applyBorder="1" applyAlignment="1">
      <alignment horizontal="right" vertical="center"/>
    </xf>
    <xf numFmtId="173" fontId="53" fillId="36" borderId="1" xfId="0" applyNumberFormat="1" applyFont="1" applyFill="1" applyBorder="1" applyAlignment="1">
      <alignment horizontal="center" shrinkToFit="1"/>
    </xf>
    <xf numFmtId="174" fontId="53" fillId="36" borderId="3" xfId="0" applyNumberFormat="1" applyFont="1" applyFill="1" applyBorder="1" applyAlignment="1">
      <alignment horizontal="right"/>
    </xf>
    <xf numFmtId="170" fontId="52" fillId="3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55" fillId="0" borderId="1" xfId="0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170" fontId="124" fillId="0" borderId="1" xfId="0" applyNumberFormat="1" applyFont="1" applyFill="1" applyBorder="1" applyAlignment="1">
      <alignment horizontal="center"/>
    </xf>
    <xf numFmtId="49" fontId="116" fillId="0" borderId="1" xfId="0" applyNumberFormat="1" applyFont="1" applyBorder="1" applyAlignment="1">
      <alignment horizontal="center"/>
    </xf>
    <xf numFmtId="0" fontId="55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55" fillId="0" borderId="1" xfId="0" applyNumberFormat="1" applyFont="1" applyBorder="1" applyAlignment="1">
      <alignment horizontal="center" vertical="center" wrapText="1"/>
    </xf>
    <xf numFmtId="16" fontId="125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126" fillId="35" borderId="1" xfId="0" applyFont="1" applyFill="1" applyBorder="1" applyAlignment="1">
      <alignment horizontal="center"/>
    </xf>
    <xf numFmtId="170" fontId="55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  <color rgb="FFFF66FF"/>
      <color rgb="FFFF99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C257"/>
  <sheetViews>
    <sheetView tabSelected="1" view="pageBreakPreview" zoomScale="75" zoomScaleNormal="75" zoomScaleSheetLayoutView="75" workbookViewId="0">
      <pane ySplit="1" topLeftCell="A109" activePane="bottomLeft" state="frozen"/>
      <selection pane="bottomLeft" activeCell="F198" sqref="F198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07" width="9" style="138"/>
    <col min="108" max="16384" width="9" style="11"/>
  </cols>
  <sheetData>
    <row r="1" spans="1:107" ht="33.75" customHeight="1">
      <c r="A1" s="217" t="s">
        <v>1009</v>
      </c>
      <c r="B1" s="218" t="s">
        <v>1010</v>
      </c>
      <c r="C1" s="219"/>
      <c r="D1" s="220"/>
      <c r="E1" s="221" t="s">
        <v>1011</v>
      </c>
      <c r="F1" s="222" t="s">
        <v>1012</v>
      </c>
      <c r="G1" s="223" t="s">
        <v>1013</v>
      </c>
      <c r="H1" s="223" t="s">
        <v>110</v>
      </c>
      <c r="I1" s="224" t="s">
        <v>1014</v>
      </c>
      <c r="J1" s="225" t="s">
        <v>1015</v>
      </c>
      <c r="K1" s="226" t="s">
        <v>1016</v>
      </c>
      <c r="L1" s="227" t="s">
        <v>1017</v>
      </c>
      <c r="M1" s="228" t="s">
        <v>1018</v>
      </c>
      <c r="N1" s="229" t="s">
        <v>1019</v>
      </c>
      <c r="O1" s="230" t="s">
        <v>1020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</row>
    <row r="2" spans="1:107" s="187" customFormat="1" ht="21.95" customHeight="1">
      <c r="A2" s="159" t="s">
        <v>938</v>
      </c>
      <c r="B2" s="173">
        <v>43819</v>
      </c>
      <c r="C2" s="154"/>
      <c r="D2" s="154"/>
      <c r="E2" s="155"/>
      <c r="F2" s="160" t="s">
        <v>947</v>
      </c>
      <c r="G2" s="161" t="s">
        <v>493</v>
      </c>
      <c r="H2" s="153" t="s">
        <v>948</v>
      </c>
      <c r="I2" s="162">
        <v>48</v>
      </c>
      <c r="J2" s="163" t="s">
        <v>4</v>
      </c>
      <c r="K2" s="164"/>
      <c r="L2" s="165">
        <f t="shared" ref="L2:L3" si="0">IF(K2="",I2,I2-K2)</f>
        <v>48</v>
      </c>
      <c r="M2" s="166"/>
      <c r="N2" s="171"/>
      <c r="O2" s="157">
        <v>44484</v>
      </c>
    </row>
    <row r="3" spans="1:107" s="158" customFormat="1" ht="21.95" customHeight="1">
      <c r="A3" s="159" t="s">
        <v>737</v>
      </c>
      <c r="B3" s="168">
        <v>43657</v>
      </c>
      <c r="C3" s="154"/>
      <c r="D3" s="154"/>
      <c r="E3" s="155" t="s">
        <v>991</v>
      </c>
      <c r="F3" s="160" t="s">
        <v>738</v>
      </c>
      <c r="G3" s="161" t="s">
        <v>235</v>
      </c>
      <c r="H3" s="153" t="s">
        <v>739</v>
      </c>
      <c r="I3" s="176">
        <v>40</v>
      </c>
      <c r="J3" s="163" t="s">
        <v>4</v>
      </c>
      <c r="K3" s="164"/>
      <c r="L3" s="165">
        <f t="shared" si="0"/>
        <v>40</v>
      </c>
      <c r="M3" s="135"/>
      <c r="N3" s="171"/>
      <c r="O3" s="157">
        <v>44304</v>
      </c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</row>
    <row r="4" spans="1:107" s="152" customFormat="1" ht="21.75" customHeight="1">
      <c r="A4" s="159" t="s">
        <v>910</v>
      </c>
      <c r="B4" s="168">
        <v>43780</v>
      </c>
      <c r="C4" s="154" t="s">
        <v>911</v>
      </c>
      <c r="D4" s="154"/>
      <c r="E4" s="155"/>
      <c r="F4" s="160" t="s">
        <v>912</v>
      </c>
      <c r="G4" s="161" t="s">
        <v>442</v>
      </c>
      <c r="H4" s="153" t="s">
        <v>906</v>
      </c>
      <c r="I4" s="176">
        <v>32</v>
      </c>
      <c r="J4" s="163" t="s">
        <v>4</v>
      </c>
      <c r="K4" s="164"/>
      <c r="L4" s="165">
        <f t="shared" ref="L4:L5" si="1">IF(K4="",I4,I4-K4)</f>
        <v>32</v>
      </c>
      <c r="M4" s="135"/>
      <c r="N4" s="200"/>
      <c r="O4" s="157">
        <v>44287</v>
      </c>
    </row>
    <row r="5" spans="1:107" s="152" customFormat="1" ht="21.75" customHeight="1">
      <c r="A5" s="159" t="s">
        <v>910</v>
      </c>
      <c r="B5" s="168">
        <v>43780</v>
      </c>
      <c r="C5" s="154" t="s">
        <v>911</v>
      </c>
      <c r="D5" s="154"/>
      <c r="E5" s="155"/>
      <c r="F5" s="160" t="s">
        <v>912</v>
      </c>
      <c r="G5" s="161" t="s">
        <v>442</v>
      </c>
      <c r="H5" s="153" t="s">
        <v>906</v>
      </c>
      <c r="I5" s="176">
        <v>32</v>
      </c>
      <c r="J5" s="163" t="s">
        <v>4</v>
      </c>
      <c r="K5" s="164"/>
      <c r="L5" s="165">
        <f t="shared" si="1"/>
        <v>32</v>
      </c>
      <c r="M5" s="135"/>
      <c r="N5" s="200"/>
      <c r="O5" s="157">
        <v>44287</v>
      </c>
    </row>
    <row r="6" spans="1:107" s="158" customFormat="1" ht="21.95" customHeight="1">
      <c r="A6" s="172" t="s">
        <v>876</v>
      </c>
      <c r="B6" s="173">
        <v>43591</v>
      </c>
      <c r="C6" s="154"/>
      <c r="D6" s="154"/>
      <c r="E6" s="155"/>
      <c r="F6" s="160" t="s">
        <v>877</v>
      </c>
      <c r="G6" s="174" t="s">
        <v>878</v>
      </c>
      <c r="H6" s="175" t="s">
        <v>879</v>
      </c>
      <c r="I6" s="176">
        <v>37</v>
      </c>
      <c r="J6" s="163" t="s">
        <v>4</v>
      </c>
      <c r="K6" s="164"/>
      <c r="L6" s="165">
        <f t="shared" ref="L6:L7" si="2">IF(K6="",I6,I6-K6)</f>
        <v>37</v>
      </c>
      <c r="M6" s="166"/>
      <c r="N6" s="171"/>
      <c r="O6" s="157">
        <v>44072</v>
      </c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</row>
    <row r="7" spans="1:107" s="152" customFormat="1" ht="21.95" customHeight="1">
      <c r="A7" s="172" t="s">
        <v>900</v>
      </c>
      <c r="B7" s="173">
        <v>43361</v>
      </c>
      <c r="C7" s="154"/>
      <c r="D7" s="154"/>
      <c r="E7" s="155"/>
      <c r="F7" s="160" t="s">
        <v>901</v>
      </c>
      <c r="G7" s="174" t="s">
        <v>902</v>
      </c>
      <c r="H7" s="175" t="s">
        <v>903</v>
      </c>
      <c r="I7" s="176">
        <v>12</v>
      </c>
      <c r="J7" s="163" t="s">
        <v>4</v>
      </c>
      <c r="K7" s="164"/>
      <c r="L7" s="165">
        <f t="shared" si="2"/>
        <v>12</v>
      </c>
      <c r="M7" s="166"/>
      <c r="N7" s="171"/>
      <c r="O7" s="157">
        <v>44044</v>
      </c>
    </row>
    <row r="8" spans="1:107" s="167" customFormat="1" ht="21.95" customHeight="1">
      <c r="A8" s="172" t="s">
        <v>904</v>
      </c>
      <c r="B8" s="173">
        <v>43676</v>
      </c>
      <c r="C8" s="154"/>
      <c r="D8" s="154"/>
      <c r="E8" s="155"/>
      <c r="F8" s="160" t="s">
        <v>905</v>
      </c>
      <c r="G8" s="174" t="s">
        <v>73</v>
      </c>
      <c r="H8" s="175" t="s">
        <v>906</v>
      </c>
      <c r="I8" s="176">
        <v>72</v>
      </c>
      <c r="J8" s="163" t="s">
        <v>4</v>
      </c>
      <c r="K8" s="164"/>
      <c r="L8" s="165">
        <f>IF(K8="",I8,I8-K8)</f>
        <v>72</v>
      </c>
      <c r="M8" s="166"/>
      <c r="N8" s="171"/>
      <c r="O8" s="157">
        <v>44346</v>
      </c>
    </row>
    <row r="9" spans="1:107" s="158" customFormat="1" ht="21.95" customHeight="1">
      <c r="A9" s="172" t="s">
        <v>876</v>
      </c>
      <c r="B9" s="173">
        <v>43591</v>
      </c>
      <c r="C9" s="154"/>
      <c r="D9" s="154"/>
      <c r="E9" s="155"/>
      <c r="F9" s="160" t="s">
        <v>877</v>
      </c>
      <c r="G9" s="174" t="s">
        <v>878</v>
      </c>
      <c r="H9" s="175" t="s">
        <v>879</v>
      </c>
      <c r="I9" s="176">
        <v>45</v>
      </c>
      <c r="J9" s="163" t="s">
        <v>4</v>
      </c>
      <c r="K9" s="164"/>
      <c r="L9" s="165">
        <f t="shared" ref="L9:L11" si="3">IF(K9="",I9,I9-K9)</f>
        <v>45</v>
      </c>
      <c r="M9" s="166"/>
      <c r="N9" s="171"/>
      <c r="O9" s="157">
        <v>44072</v>
      </c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  <row r="10" spans="1:107" s="152" customFormat="1" ht="21.95" customHeight="1">
      <c r="A10" s="172" t="s">
        <v>900</v>
      </c>
      <c r="B10" s="173">
        <v>43361</v>
      </c>
      <c r="C10" s="154"/>
      <c r="D10" s="154"/>
      <c r="E10" s="155"/>
      <c r="F10" s="160" t="s">
        <v>901</v>
      </c>
      <c r="G10" s="174" t="s">
        <v>902</v>
      </c>
      <c r="H10" s="175" t="s">
        <v>903</v>
      </c>
      <c r="I10" s="176">
        <v>12</v>
      </c>
      <c r="J10" s="163" t="s">
        <v>4</v>
      </c>
      <c r="K10" s="164"/>
      <c r="L10" s="165">
        <f t="shared" si="3"/>
        <v>12</v>
      </c>
      <c r="M10" s="166"/>
      <c r="N10" s="171"/>
      <c r="O10" s="157">
        <v>44044</v>
      </c>
    </row>
    <row r="11" spans="1:107" s="158" customFormat="1" ht="21.95" customHeight="1">
      <c r="A11" s="172" t="s">
        <v>737</v>
      </c>
      <c r="B11" s="173">
        <v>43622</v>
      </c>
      <c r="C11" s="154"/>
      <c r="D11" s="154"/>
      <c r="E11" s="155"/>
      <c r="F11" s="160" t="s">
        <v>738</v>
      </c>
      <c r="G11" s="174" t="s">
        <v>235</v>
      </c>
      <c r="H11" s="175" t="s">
        <v>739</v>
      </c>
      <c r="I11" s="176">
        <v>50</v>
      </c>
      <c r="J11" s="163" t="s">
        <v>4</v>
      </c>
      <c r="K11" s="164"/>
      <c r="L11" s="165">
        <f t="shared" si="3"/>
        <v>50</v>
      </c>
      <c r="M11" s="166"/>
      <c r="N11" s="171"/>
      <c r="O11" s="157">
        <v>44295</v>
      </c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</row>
    <row r="12" spans="1:107" s="167" customFormat="1" ht="21.95" customHeight="1">
      <c r="A12" s="172" t="s">
        <v>896</v>
      </c>
      <c r="B12" s="173">
        <v>43676</v>
      </c>
      <c r="C12" s="154"/>
      <c r="D12" s="154"/>
      <c r="E12" s="155"/>
      <c r="F12" s="160" t="s">
        <v>897</v>
      </c>
      <c r="G12" s="174" t="s">
        <v>898</v>
      </c>
      <c r="H12" s="175" t="s">
        <v>899</v>
      </c>
      <c r="I12" s="176">
        <v>24</v>
      </c>
      <c r="J12" s="163" t="s">
        <v>4</v>
      </c>
      <c r="K12" s="164"/>
      <c r="L12" s="165">
        <f>IF(K12="",I12,I12-K12)</f>
        <v>24</v>
      </c>
      <c r="M12" s="166"/>
      <c r="N12" s="171"/>
      <c r="O12" s="157">
        <v>44348</v>
      </c>
    </row>
    <row r="13" spans="1:107" s="158" customFormat="1" ht="21.95" customHeight="1">
      <c r="A13" s="172" t="s">
        <v>876</v>
      </c>
      <c r="B13" s="173">
        <v>43591</v>
      </c>
      <c r="C13" s="154"/>
      <c r="D13" s="154"/>
      <c r="E13" s="155"/>
      <c r="F13" s="160" t="s">
        <v>877</v>
      </c>
      <c r="G13" s="174" t="s">
        <v>878</v>
      </c>
      <c r="H13" s="175" t="s">
        <v>879</v>
      </c>
      <c r="I13" s="176">
        <v>45</v>
      </c>
      <c r="J13" s="163" t="s">
        <v>4</v>
      </c>
      <c r="K13" s="164"/>
      <c r="L13" s="165">
        <f t="shared" ref="L13" si="4">IF(K13="",I13,I13-K13)</f>
        <v>45</v>
      </c>
      <c r="M13" s="166"/>
      <c r="N13" s="171"/>
      <c r="O13" s="157">
        <v>44072</v>
      </c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</row>
    <row r="14" spans="1:107" s="182" customFormat="1" ht="21.95" customHeight="1">
      <c r="A14" s="159" t="s">
        <v>844</v>
      </c>
      <c r="B14" s="199">
        <v>43138</v>
      </c>
      <c r="C14" s="154"/>
      <c r="D14" s="154"/>
      <c r="E14" s="155"/>
      <c r="F14" s="160" t="s">
        <v>845</v>
      </c>
      <c r="G14" s="174" t="s">
        <v>293</v>
      </c>
      <c r="H14" s="175" t="s">
        <v>846</v>
      </c>
      <c r="I14" s="176">
        <v>60</v>
      </c>
      <c r="J14" s="163" t="s">
        <v>4</v>
      </c>
      <c r="K14" s="164"/>
      <c r="L14" s="165">
        <f t="shared" ref="L14" si="5">IF(K14="",I14,I14-K14)</f>
        <v>60</v>
      </c>
      <c r="M14" s="166"/>
      <c r="N14" s="171"/>
      <c r="O14" s="157">
        <v>43631</v>
      </c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</row>
    <row r="15" spans="1:107" s="158" customFormat="1" ht="21.95" customHeight="1">
      <c r="A15" s="172" t="s">
        <v>885</v>
      </c>
      <c r="B15" s="173">
        <v>43480</v>
      </c>
      <c r="C15" s="154"/>
      <c r="D15" s="154"/>
      <c r="E15" s="155"/>
      <c r="F15" s="160" t="s">
        <v>886</v>
      </c>
      <c r="G15" s="174" t="s">
        <v>887</v>
      </c>
      <c r="H15" s="175" t="s">
        <v>696</v>
      </c>
      <c r="I15" s="176">
        <v>32</v>
      </c>
      <c r="J15" s="163" t="s">
        <v>4</v>
      </c>
      <c r="K15" s="164"/>
      <c r="L15" s="165">
        <f t="shared" ref="L15" si="6">IF(K15="",I15,I15-K15)</f>
        <v>32</v>
      </c>
      <c r="M15" s="166"/>
      <c r="N15" s="171"/>
      <c r="O15" s="157">
        <v>44150</v>
      </c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</row>
    <row r="16" spans="1:107" s="152" customFormat="1" ht="21.95" customHeight="1">
      <c r="A16" s="172" t="s">
        <v>844</v>
      </c>
      <c r="B16" s="198">
        <v>43138</v>
      </c>
      <c r="C16" s="191"/>
      <c r="D16" s="191"/>
      <c r="E16" s="155"/>
      <c r="F16" s="160" t="s">
        <v>845</v>
      </c>
      <c r="G16" s="174" t="s">
        <v>293</v>
      </c>
      <c r="H16" s="175" t="s">
        <v>846</v>
      </c>
      <c r="I16" s="176">
        <v>60</v>
      </c>
      <c r="J16" s="163" t="s">
        <v>4</v>
      </c>
      <c r="K16" s="164"/>
      <c r="L16" s="165">
        <f t="shared" ref="L16:L18" si="7">IF(K16="",I16,I16-K16)</f>
        <v>60</v>
      </c>
      <c r="M16" s="166"/>
      <c r="N16" s="171"/>
      <c r="O16" s="157">
        <v>43631</v>
      </c>
    </row>
    <row r="17" spans="1:30" s="158" customFormat="1" ht="24" customHeight="1">
      <c r="A17" s="172" t="s">
        <v>885</v>
      </c>
      <c r="B17" s="173">
        <v>43480</v>
      </c>
      <c r="C17" s="154"/>
      <c r="D17" s="154"/>
      <c r="E17" s="155"/>
      <c r="F17" s="160" t="s">
        <v>886</v>
      </c>
      <c r="G17" s="174" t="s">
        <v>887</v>
      </c>
      <c r="H17" s="175" t="s">
        <v>696</v>
      </c>
      <c r="I17" s="176">
        <v>32</v>
      </c>
      <c r="J17" s="163" t="s">
        <v>4</v>
      </c>
      <c r="K17" s="164"/>
      <c r="L17" s="165">
        <f t="shared" si="7"/>
        <v>32</v>
      </c>
      <c r="M17" s="166"/>
      <c r="N17" s="171"/>
      <c r="O17" s="157">
        <v>44150</v>
      </c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</row>
    <row r="18" spans="1:30" s="187" customFormat="1" ht="21.95" customHeight="1">
      <c r="A18" s="159" t="s">
        <v>939</v>
      </c>
      <c r="B18" s="173">
        <v>43819</v>
      </c>
      <c r="C18" s="154"/>
      <c r="D18" s="154"/>
      <c r="E18" s="155"/>
      <c r="F18" s="160" t="s">
        <v>949</v>
      </c>
      <c r="G18" s="161" t="s">
        <v>496</v>
      </c>
      <c r="H18" s="153" t="s">
        <v>950</v>
      </c>
      <c r="I18" s="162">
        <v>60</v>
      </c>
      <c r="J18" s="163" t="s">
        <v>4</v>
      </c>
      <c r="K18" s="164"/>
      <c r="L18" s="165">
        <f t="shared" si="7"/>
        <v>60</v>
      </c>
      <c r="M18" s="166"/>
      <c r="N18" s="171"/>
      <c r="O18" s="157">
        <v>44329</v>
      </c>
    </row>
    <row r="19" spans="1:30" s="158" customFormat="1" ht="21.95" customHeight="1">
      <c r="A19" s="172" t="s">
        <v>881</v>
      </c>
      <c r="B19" s="173">
        <v>43480</v>
      </c>
      <c r="C19" s="154"/>
      <c r="D19" s="154"/>
      <c r="E19" s="155"/>
      <c r="F19" s="160" t="s">
        <v>882</v>
      </c>
      <c r="G19" s="174" t="s">
        <v>883</v>
      </c>
      <c r="H19" s="175" t="s">
        <v>884</v>
      </c>
      <c r="I19" s="176">
        <v>50</v>
      </c>
      <c r="J19" s="163" t="s">
        <v>4</v>
      </c>
      <c r="K19" s="164"/>
      <c r="L19" s="165">
        <f t="shared" ref="L19:L24" si="8">IF(K19="",I19,I19-K19)</f>
        <v>50</v>
      </c>
      <c r="M19" s="166"/>
      <c r="N19" s="171"/>
      <c r="O19" s="157">
        <v>44153</v>
      </c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</row>
    <row r="20" spans="1:30" s="187" customFormat="1" ht="21.95" customHeight="1">
      <c r="A20" s="172" t="s">
        <v>937</v>
      </c>
      <c r="B20" s="173">
        <v>43819</v>
      </c>
      <c r="C20" s="154"/>
      <c r="D20" s="154"/>
      <c r="E20" s="155"/>
      <c r="F20" s="160" t="s">
        <v>945</v>
      </c>
      <c r="G20" s="161" t="s">
        <v>53</v>
      </c>
      <c r="H20" s="153" t="s">
        <v>946</v>
      </c>
      <c r="I20" s="162">
        <v>48</v>
      </c>
      <c r="J20" s="163" t="s">
        <v>4</v>
      </c>
      <c r="K20" s="164"/>
      <c r="L20" s="165">
        <f t="shared" si="8"/>
        <v>48</v>
      </c>
      <c r="M20" s="166"/>
      <c r="N20" s="171"/>
      <c r="O20" s="157">
        <v>44490</v>
      </c>
    </row>
    <row r="21" spans="1:30" s="158" customFormat="1" ht="21.95" customHeight="1">
      <c r="A21" s="172" t="s">
        <v>805</v>
      </c>
      <c r="B21" s="168">
        <v>43663</v>
      </c>
      <c r="C21" s="154"/>
      <c r="D21" s="154"/>
      <c r="E21" s="155"/>
      <c r="F21" s="160" t="s">
        <v>806</v>
      </c>
      <c r="G21" s="161" t="s">
        <v>807</v>
      </c>
      <c r="H21" s="153" t="s">
        <v>808</v>
      </c>
      <c r="I21" s="170">
        <v>48</v>
      </c>
      <c r="J21" s="163" t="s">
        <v>4</v>
      </c>
      <c r="K21" s="164"/>
      <c r="L21" s="165">
        <f>IF(K21="",I21,I21-K21)</f>
        <v>48</v>
      </c>
      <c r="M21" s="166"/>
      <c r="N21" s="171"/>
      <c r="O21" s="157">
        <v>44353</v>
      </c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</row>
    <row r="22" spans="1:30" s="167" customFormat="1" ht="21.95" customHeight="1">
      <c r="A22" s="172" t="s">
        <v>690</v>
      </c>
      <c r="B22" s="168">
        <v>43703</v>
      </c>
      <c r="C22" s="154"/>
      <c r="D22" s="154"/>
      <c r="E22" s="155"/>
      <c r="F22" s="160" t="s">
        <v>691</v>
      </c>
      <c r="G22" s="161" t="s">
        <v>18</v>
      </c>
      <c r="H22" s="153" t="s">
        <v>692</v>
      </c>
      <c r="I22" s="170">
        <v>32</v>
      </c>
      <c r="J22" s="163" t="s">
        <v>4</v>
      </c>
      <c r="K22" s="164"/>
      <c r="L22" s="165">
        <f>IF(K22="",I22,I22-K22)</f>
        <v>32</v>
      </c>
      <c r="M22" s="166"/>
      <c r="N22" s="171"/>
      <c r="O22" s="157">
        <v>44036</v>
      </c>
    </row>
    <row r="23" spans="1:30" s="158" customFormat="1" ht="21.95" customHeight="1">
      <c r="A23" s="172" t="s">
        <v>805</v>
      </c>
      <c r="B23" s="168">
        <v>43663</v>
      </c>
      <c r="C23" s="154"/>
      <c r="D23" s="154"/>
      <c r="E23" s="155"/>
      <c r="F23" s="160" t="s">
        <v>806</v>
      </c>
      <c r="G23" s="161" t="s">
        <v>807</v>
      </c>
      <c r="H23" s="153" t="s">
        <v>808</v>
      </c>
      <c r="I23" s="170">
        <v>48</v>
      </c>
      <c r="J23" s="163" t="s">
        <v>4</v>
      </c>
      <c r="K23" s="164"/>
      <c r="L23" s="165">
        <f t="shared" si="8"/>
        <v>48</v>
      </c>
      <c r="M23" s="166"/>
      <c r="N23" s="171"/>
      <c r="O23" s="157">
        <v>44353</v>
      </c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</row>
    <row r="24" spans="1:30" s="187" customFormat="1" ht="21.95" customHeight="1">
      <c r="A24" s="159" t="s">
        <v>936</v>
      </c>
      <c r="B24" s="173">
        <v>43819</v>
      </c>
      <c r="C24" s="154"/>
      <c r="D24" s="154"/>
      <c r="E24" s="155"/>
      <c r="F24" s="160" t="s">
        <v>943</v>
      </c>
      <c r="G24" s="161" t="s">
        <v>526</v>
      </c>
      <c r="H24" s="153" t="s">
        <v>944</v>
      </c>
      <c r="I24" s="162">
        <v>40</v>
      </c>
      <c r="J24" s="163" t="s">
        <v>4</v>
      </c>
      <c r="K24" s="164"/>
      <c r="L24" s="165">
        <f t="shared" si="8"/>
        <v>40</v>
      </c>
      <c r="M24" s="166"/>
      <c r="N24" s="171"/>
      <c r="O24" s="157">
        <v>44492</v>
      </c>
    </row>
    <row r="25" spans="1:30" s="187" customFormat="1" ht="21.95" customHeight="1">
      <c r="A25" s="159" t="s">
        <v>936</v>
      </c>
      <c r="B25" s="173">
        <v>43819</v>
      </c>
      <c r="C25" s="154"/>
      <c r="D25" s="154"/>
      <c r="E25" s="155"/>
      <c r="F25" s="160" t="s">
        <v>943</v>
      </c>
      <c r="G25" s="161" t="s">
        <v>526</v>
      </c>
      <c r="H25" s="153" t="s">
        <v>944</v>
      </c>
      <c r="I25" s="162">
        <v>40</v>
      </c>
      <c r="J25" s="163" t="s">
        <v>4</v>
      </c>
      <c r="K25" s="164"/>
      <c r="L25" s="165">
        <f t="shared" ref="L25" si="9">IF(K25="",I25,I25-K25)</f>
        <v>40</v>
      </c>
      <c r="M25" s="166"/>
      <c r="N25" s="171"/>
      <c r="O25" s="157">
        <v>44492</v>
      </c>
    </row>
    <row r="26" spans="1:30" s="158" customFormat="1" ht="21.95" customHeight="1">
      <c r="A26" s="172" t="s">
        <v>703</v>
      </c>
      <c r="B26" s="173">
        <v>43619</v>
      </c>
      <c r="C26" s="154"/>
      <c r="D26" s="154"/>
      <c r="E26" s="155"/>
      <c r="F26" s="160" t="s">
        <v>704</v>
      </c>
      <c r="G26" s="174" t="s">
        <v>705</v>
      </c>
      <c r="H26" s="175" t="s">
        <v>706</v>
      </c>
      <c r="I26" s="176">
        <v>20</v>
      </c>
      <c r="J26" s="163" t="s">
        <v>4</v>
      </c>
      <c r="K26" s="164"/>
      <c r="L26" s="165">
        <f t="shared" ref="L26:L31" si="10">IF(K26="",I26,I26-K26)</f>
        <v>20</v>
      </c>
      <c r="M26" s="166" t="s">
        <v>778</v>
      </c>
      <c r="N26" s="171"/>
      <c r="O26" s="157">
        <v>44309</v>
      </c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</row>
    <row r="27" spans="1:30" s="158" customFormat="1" ht="21.95" customHeight="1">
      <c r="A27" s="172" t="s">
        <v>802</v>
      </c>
      <c r="B27" s="173">
        <v>43619</v>
      </c>
      <c r="C27" s="154"/>
      <c r="D27" s="154"/>
      <c r="E27" s="155"/>
      <c r="F27" s="160" t="s">
        <v>803</v>
      </c>
      <c r="G27" s="174" t="s">
        <v>804</v>
      </c>
      <c r="H27" s="175" t="s">
        <v>696</v>
      </c>
      <c r="I27" s="176">
        <v>5</v>
      </c>
      <c r="J27" s="163" t="s">
        <v>4</v>
      </c>
      <c r="K27" s="164"/>
      <c r="L27" s="165">
        <f t="shared" si="10"/>
        <v>5</v>
      </c>
      <c r="M27" s="166"/>
      <c r="N27" s="171"/>
      <c r="O27" s="157">
        <v>44314</v>
      </c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</row>
    <row r="28" spans="1:30" s="187" customFormat="1" ht="21.95" customHeight="1">
      <c r="A28" s="206" t="s">
        <v>942</v>
      </c>
      <c r="B28" s="207">
        <v>43819</v>
      </c>
      <c r="C28" s="154"/>
      <c r="D28" s="154"/>
      <c r="E28" s="155" t="s">
        <v>988</v>
      </c>
      <c r="F28" s="208" t="s">
        <v>955</v>
      </c>
      <c r="G28" s="209" t="s">
        <v>418</v>
      </c>
      <c r="H28" s="210" t="s">
        <v>956</v>
      </c>
      <c r="I28" s="211">
        <v>6</v>
      </c>
      <c r="J28" s="212" t="s">
        <v>4</v>
      </c>
      <c r="K28" s="213">
        <v>6</v>
      </c>
      <c r="L28" s="214">
        <f t="shared" si="10"/>
        <v>0</v>
      </c>
      <c r="M28" s="166"/>
      <c r="N28" s="171" t="s">
        <v>982</v>
      </c>
      <c r="O28" s="157">
        <v>44512</v>
      </c>
    </row>
    <row r="29" spans="1:30" s="187" customFormat="1" ht="21.95" customHeight="1">
      <c r="A29" s="206" t="s">
        <v>942</v>
      </c>
      <c r="B29" s="207">
        <v>43819</v>
      </c>
      <c r="C29" s="154"/>
      <c r="D29" s="154"/>
      <c r="E29" s="155" t="s">
        <v>989</v>
      </c>
      <c r="F29" s="208" t="s">
        <v>955</v>
      </c>
      <c r="G29" s="209" t="s">
        <v>418</v>
      </c>
      <c r="H29" s="210" t="s">
        <v>956</v>
      </c>
      <c r="I29" s="211">
        <v>4</v>
      </c>
      <c r="J29" s="212" t="s">
        <v>4</v>
      </c>
      <c r="K29" s="213">
        <v>4</v>
      </c>
      <c r="L29" s="214">
        <f t="shared" si="10"/>
        <v>0</v>
      </c>
      <c r="M29" s="166"/>
      <c r="N29" s="171" t="s">
        <v>983</v>
      </c>
      <c r="O29" s="157">
        <v>44513</v>
      </c>
    </row>
    <row r="30" spans="1:30" s="187" customFormat="1" ht="22.5" customHeight="1">
      <c r="A30" s="206" t="s">
        <v>940</v>
      </c>
      <c r="B30" s="207">
        <v>43819</v>
      </c>
      <c r="C30" s="154"/>
      <c r="D30" s="154"/>
      <c r="E30" s="155" t="s">
        <v>990</v>
      </c>
      <c r="F30" s="208" t="s">
        <v>951</v>
      </c>
      <c r="G30" s="209" t="s">
        <v>46</v>
      </c>
      <c r="H30" s="210" t="s">
        <v>952</v>
      </c>
      <c r="I30" s="215">
        <v>20</v>
      </c>
      <c r="J30" s="212" t="s">
        <v>4</v>
      </c>
      <c r="K30" s="213">
        <v>20</v>
      </c>
      <c r="L30" s="214">
        <f t="shared" si="10"/>
        <v>0</v>
      </c>
      <c r="M30" s="166"/>
      <c r="N30" s="171" t="s">
        <v>981</v>
      </c>
      <c r="O30" s="157">
        <v>44513</v>
      </c>
    </row>
    <row r="31" spans="1:30" s="158" customFormat="1" ht="21.95" customHeight="1">
      <c r="A31" s="172" t="s">
        <v>828</v>
      </c>
      <c r="B31" s="173">
        <v>43591</v>
      </c>
      <c r="C31" s="154"/>
      <c r="D31" s="154"/>
      <c r="E31" s="155"/>
      <c r="F31" s="160" t="s">
        <v>829</v>
      </c>
      <c r="G31" s="174" t="s">
        <v>830</v>
      </c>
      <c r="H31" s="175" t="s">
        <v>696</v>
      </c>
      <c r="I31" s="176">
        <v>40</v>
      </c>
      <c r="J31" s="163" t="s">
        <v>4</v>
      </c>
      <c r="K31" s="164"/>
      <c r="L31" s="165">
        <f t="shared" si="10"/>
        <v>40</v>
      </c>
      <c r="M31" s="166"/>
      <c r="N31" s="171"/>
      <c r="O31" s="157">
        <v>44281</v>
      </c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</row>
    <row r="32" spans="1:30" s="187" customFormat="1" ht="21.95" customHeight="1">
      <c r="A32" s="206" t="s">
        <v>708</v>
      </c>
      <c r="B32" s="216">
        <v>43791</v>
      </c>
      <c r="C32" s="154"/>
      <c r="D32" s="154"/>
      <c r="E32" s="155" t="s">
        <v>999</v>
      </c>
      <c r="F32" s="208" t="s">
        <v>709</v>
      </c>
      <c r="G32" s="209" t="s">
        <v>710</v>
      </c>
      <c r="H32" s="210" t="s">
        <v>711</v>
      </c>
      <c r="I32" s="215">
        <v>32</v>
      </c>
      <c r="J32" s="212" t="s">
        <v>4</v>
      </c>
      <c r="K32" s="213">
        <v>32</v>
      </c>
      <c r="L32" s="214">
        <f t="shared" ref="L32:L34" si="11">IF(K32="",I32,I32-K32)</f>
        <v>0</v>
      </c>
      <c r="M32" s="166"/>
      <c r="N32" s="166"/>
      <c r="O32" s="157">
        <v>44118</v>
      </c>
    </row>
    <row r="33" spans="1:30" s="158" customFormat="1" ht="21.95" customHeight="1">
      <c r="A33" s="172" t="s">
        <v>779</v>
      </c>
      <c r="B33" s="173">
        <v>43774</v>
      </c>
      <c r="C33" s="154"/>
      <c r="D33" s="154"/>
      <c r="E33" s="155"/>
      <c r="F33" s="160" t="s">
        <v>780</v>
      </c>
      <c r="G33" s="174" t="s">
        <v>781</v>
      </c>
      <c r="H33" s="175" t="s">
        <v>782</v>
      </c>
      <c r="I33" s="176">
        <v>33</v>
      </c>
      <c r="J33" s="163" t="s">
        <v>4</v>
      </c>
      <c r="K33" s="164"/>
      <c r="L33" s="165">
        <f t="shared" si="11"/>
        <v>33</v>
      </c>
      <c r="M33" s="193"/>
      <c r="N33" s="171"/>
      <c r="O33" s="157">
        <v>44367</v>
      </c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</row>
    <row r="34" spans="1:30" s="158" customFormat="1" ht="22.5" customHeight="1">
      <c r="A34" s="172" t="s">
        <v>703</v>
      </c>
      <c r="B34" s="173">
        <v>43480</v>
      </c>
      <c r="C34" s="154"/>
      <c r="D34" s="154"/>
      <c r="E34" s="155"/>
      <c r="F34" s="160" t="s">
        <v>875</v>
      </c>
      <c r="G34" s="174" t="s">
        <v>705</v>
      </c>
      <c r="H34" s="175" t="s">
        <v>706</v>
      </c>
      <c r="I34" s="176">
        <v>48</v>
      </c>
      <c r="J34" s="163" t="s">
        <v>4</v>
      </c>
      <c r="K34" s="164"/>
      <c r="L34" s="165">
        <f t="shared" si="11"/>
        <v>48</v>
      </c>
      <c r="M34" s="166"/>
      <c r="N34" s="171"/>
      <c r="O34" s="157">
        <v>44153</v>
      </c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</row>
    <row r="35" spans="1:30" s="158" customFormat="1" ht="21.95" customHeight="1">
      <c r="A35" s="206" t="s">
        <v>703</v>
      </c>
      <c r="B35" s="207">
        <v>43619</v>
      </c>
      <c r="C35" s="154"/>
      <c r="D35" s="154"/>
      <c r="E35" s="155" t="s">
        <v>986</v>
      </c>
      <c r="F35" s="208" t="s">
        <v>704</v>
      </c>
      <c r="G35" s="209" t="s">
        <v>705</v>
      </c>
      <c r="H35" s="210" t="s">
        <v>706</v>
      </c>
      <c r="I35" s="211">
        <v>48</v>
      </c>
      <c r="J35" s="212" t="s">
        <v>4</v>
      </c>
      <c r="K35" s="213">
        <v>48</v>
      </c>
      <c r="L35" s="214">
        <f t="shared" ref="L35:L37" si="12">IF(K35="",I35,I35-K35)</f>
        <v>0</v>
      </c>
      <c r="M35" s="166" t="s">
        <v>778</v>
      </c>
      <c r="N35" s="171" t="s">
        <v>985</v>
      </c>
      <c r="O35" s="157">
        <v>44309</v>
      </c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</row>
    <row r="36" spans="1:30" s="152" customFormat="1" ht="21.75" customHeight="1">
      <c r="A36" s="159" t="s">
        <v>1000</v>
      </c>
      <c r="B36" s="173">
        <v>43809</v>
      </c>
      <c r="C36" s="154"/>
      <c r="D36" s="154"/>
      <c r="E36" s="155" t="s">
        <v>1007</v>
      </c>
      <c r="F36" s="160" t="s">
        <v>1001</v>
      </c>
      <c r="G36" s="174" t="s">
        <v>284</v>
      </c>
      <c r="H36" s="175" t="s">
        <v>1002</v>
      </c>
      <c r="I36" s="162">
        <v>40</v>
      </c>
      <c r="J36" s="163" t="s">
        <v>4</v>
      </c>
      <c r="K36" s="164"/>
      <c r="L36" s="165">
        <f t="shared" si="12"/>
        <v>40</v>
      </c>
      <c r="M36" s="135"/>
      <c r="N36" s="200"/>
      <c r="O36" s="157">
        <v>44146</v>
      </c>
    </row>
    <row r="37" spans="1:30" s="152" customFormat="1">
      <c r="A37" s="159" t="s">
        <v>1003</v>
      </c>
      <c r="B37" s="173">
        <v>43809</v>
      </c>
      <c r="C37" s="154"/>
      <c r="D37" s="154"/>
      <c r="E37" s="155" t="s">
        <v>1008</v>
      </c>
      <c r="F37" s="160" t="s">
        <v>1004</v>
      </c>
      <c r="G37" s="174" t="s">
        <v>1005</v>
      </c>
      <c r="H37" s="175" t="s">
        <v>1006</v>
      </c>
      <c r="I37" s="162">
        <v>30</v>
      </c>
      <c r="J37" s="163" t="s">
        <v>4</v>
      </c>
      <c r="K37" s="164"/>
      <c r="L37" s="165">
        <f t="shared" si="12"/>
        <v>30</v>
      </c>
      <c r="M37" s="135"/>
      <c r="N37" s="200"/>
      <c r="O37" s="157">
        <v>44146</v>
      </c>
    </row>
    <row r="38" spans="1:30" s="158" customFormat="1" ht="21.95" customHeight="1">
      <c r="A38" s="159" t="s">
        <v>817</v>
      </c>
      <c r="B38" s="155">
        <v>43795</v>
      </c>
      <c r="C38" s="154"/>
      <c r="D38" s="154"/>
      <c r="E38" s="155"/>
      <c r="F38" s="160" t="s">
        <v>818</v>
      </c>
      <c r="G38" s="161" t="s">
        <v>819</v>
      </c>
      <c r="H38" s="153" t="s">
        <v>820</v>
      </c>
      <c r="I38" s="162">
        <v>30</v>
      </c>
      <c r="J38" s="163" t="s">
        <v>4</v>
      </c>
      <c r="K38" s="164"/>
      <c r="L38" s="165">
        <f t="shared" ref="L38:L59" si="13">IF(K38="",I38,I38-K38)</f>
        <v>30</v>
      </c>
      <c r="M38" s="166" t="s">
        <v>821</v>
      </c>
      <c r="N38" s="166"/>
      <c r="O38" s="157" t="s">
        <v>688</v>
      </c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</row>
    <row r="39" spans="1:30" s="152" customFormat="1" ht="21.95" customHeight="1">
      <c r="A39" s="172" t="s">
        <v>907</v>
      </c>
      <c r="B39" s="173">
        <v>43361</v>
      </c>
      <c r="C39" s="154"/>
      <c r="D39" s="154"/>
      <c r="E39" s="155"/>
      <c r="F39" s="160" t="s">
        <v>908</v>
      </c>
      <c r="G39" s="174" t="s">
        <v>909</v>
      </c>
      <c r="H39" s="175" t="s">
        <v>903</v>
      </c>
      <c r="I39" s="176">
        <v>9</v>
      </c>
      <c r="J39" s="163" t="s">
        <v>4</v>
      </c>
      <c r="K39" s="164"/>
      <c r="L39" s="165">
        <f t="shared" si="13"/>
        <v>9</v>
      </c>
      <c r="M39" s="166"/>
      <c r="N39" s="171"/>
      <c r="O39" s="157">
        <v>44044</v>
      </c>
    </row>
    <row r="40" spans="1:30" s="152" customFormat="1" ht="21.95" customHeight="1">
      <c r="A40" s="172" t="s">
        <v>900</v>
      </c>
      <c r="B40" s="173">
        <v>43361</v>
      </c>
      <c r="C40" s="154"/>
      <c r="D40" s="154"/>
      <c r="E40" s="155"/>
      <c r="F40" s="160" t="s">
        <v>901</v>
      </c>
      <c r="G40" s="174" t="s">
        <v>902</v>
      </c>
      <c r="H40" s="175" t="s">
        <v>903</v>
      </c>
      <c r="I40" s="176">
        <v>2</v>
      </c>
      <c r="J40" s="163" t="s">
        <v>4</v>
      </c>
      <c r="K40" s="164"/>
      <c r="L40" s="165">
        <f t="shared" si="13"/>
        <v>2</v>
      </c>
      <c r="M40" s="166"/>
      <c r="N40" s="171"/>
      <c r="O40" s="157">
        <v>44044</v>
      </c>
    </row>
    <row r="41" spans="1:30" s="187" customFormat="1" ht="21.95" customHeight="1">
      <c r="A41" s="159" t="s">
        <v>708</v>
      </c>
      <c r="B41" s="155">
        <v>43791</v>
      </c>
      <c r="C41" s="154"/>
      <c r="D41" s="154"/>
      <c r="E41" s="155"/>
      <c r="F41" s="160" t="s">
        <v>709</v>
      </c>
      <c r="G41" s="161" t="s">
        <v>710</v>
      </c>
      <c r="H41" s="153" t="s">
        <v>711</v>
      </c>
      <c r="I41" s="162">
        <v>32</v>
      </c>
      <c r="J41" s="163" t="s">
        <v>4</v>
      </c>
      <c r="K41" s="164"/>
      <c r="L41" s="165">
        <f t="shared" si="13"/>
        <v>32</v>
      </c>
      <c r="M41" s="166"/>
      <c r="N41" s="166"/>
      <c r="O41" s="157">
        <v>44118</v>
      </c>
    </row>
    <row r="42" spans="1:30" s="197" customFormat="1" ht="21.95" customHeight="1">
      <c r="A42" s="172" t="s">
        <v>814</v>
      </c>
      <c r="B42" s="173">
        <v>43214</v>
      </c>
      <c r="C42" s="154"/>
      <c r="D42" s="154"/>
      <c r="E42" s="155"/>
      <c r="F42" s="160" t="s">
        <v>815</v>
      </c>
      <c r="G42" s="174" t="s">
        <v>411</v>
      </c>
      <c r="H42" s="175" t="s">
        <v>816</v>
      </c>
      <c r="I42" s="176">
        <v>40</v>
      </c>
      <c r="J42" s="163" t="s">
        <v>4</v>
      </c>
      <c r="K42" s="164"/>
      <c r="L42" s="165">
        <f t="shared" si="13"/>
        <v>40</v>
      </c>
      <c r="M42" s="166"/>
      <c r="N42" s="171"/>
      <c r="O42" s="157">
        <v>43918</v>
      </c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</row>
    <row r="43" spans="1:30" s="158" customFormat="1" ht="21.95" customHeight="1">
      <c r="A43" s="172" t="s">
        <v>805</v>
      </c>
      <c r="B43" s="168">
        <v>43663</v>
      </c>
      <c r="C43" s="154"/>
      <c r="D43" s="154"/>
      <c r="E43" s="155"/>
      <c r="F43" s="160" t="s">
        <v>806</v>
      </c>
      <c r="G43" s="161" t="s">
        <v>807</v>
      </c>
      <c r="H43" s="153" t="s">
        <v>808</v>
      </c>
      <c r="I43" s="170">
        <v>48</v>
      </c>
      <c r="J43" s="163" t="s">
        <v>4</v>
      </c>
      <c r="K43" s="164"/>
      <c r="L43" s="165">
        <f t="shared" si="13"/>
        <v>48</v>
      </c>
      <c r="M43" s="166"/>
      <c r="N43" s="171"/>
      <c r="O43" s="157">
        <v>44353</v>
      </c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</row>
    <row r="44" spans="1:30" s="158" customFormat="1" ht="21.95" customHeight="1">
      <c r="A44" s="172" t="s">
        <v>876</v>
      </c>
      <c r="B44" s="173">
        <v>43591</v>
      </c>
      <c r="C44" s="154"/>
      <c r="D44" s="154"/>
      <c r="E44" s="155"/>
      <c r="F44" s="160" t="s">
        <v>877</v>
      </c>
      <c r="G44" s="174" t="s">
        <v>878</v>
      </c>
      <c r="H44" s="175" t="s">
        <v>879</v>
      </c>
      <c r="I44" s="176">
        <v>45</v>
      </c>
      <c r="J44" s="163" t="s">
        <v>4</v>
      </c>
      <c r="K44" s="164"/>
      <c r="L44" s="165">
        <f t="shared" si="13"/>
        <v>45</v>
      </c>
      <c r="M44" s="166"/>
      <c r="N44" s="171"/>
      <c r="O44" s="157">
        <v>44072</v>
      </c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</row>
    <row r="45" spans="1:30" s="158" customFormat="1" ht="21.95" customHeight="1">
      <c r="A45" s="172" t="s">
        <v>703</v>
      </c>
      <c r="B45" s="173">
        <v>43480</v>
      </c>
      <c r="C45" s="154"/>
      <c r="D45" s="154"/>
      <c r="E45" s="155"/>
      <c r="F45" s="160" t="s">
        <v>875</v>
      </c>
      <c r="G45" s="174" t="s">
        <v>705</v>
      </c>
      <c r="H45" s="175" t="s">
        <v>706</v>
      </c>
      <c r="I45" s="176">
        <v>48</v>
      </c>
      <c r="J45" s="163" t="s">
        <v>4</v>
      </c>
      <c r="K45" s="164"/>
      <c r="L45" s="165">
        <f t="shared" si="13"/>
        <v>48</v>
      </c>
      <c r="M45" s="166"/>
      <c r="N45" s="171"/>
      <c r="O45" s="157">
        <v>44153</v>
      </c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</row>
    <row r="46" spans="1:30" s="158" customFormat="1" ht="21.95" customHeight="1">
      <c r="A46" s="172" t="s">
        <v>783</v>
      </c>
      <c r="B46" s="173">
        <v>43683</v>
      </c>
      <c r="C46" s="154"/>
      <c r="D46" s="154"/>
      <c r="E46" s="155"/>
      <c r="F46" s="160" t="s">
        <v>784</v>
      </c>
      <c r="G46" s="174" t="s">
        <v>785</v>
      </c>
      <c r="H46" s="175" t="s">
        <v>720</v>
      </c>
      <c r="I46" s="192">
        <v>4</v>
      </c>
      <c r="J46" s="163" t="s">
        <v>4</v>
      </c>
      <c r="K46" s="164"/>
      <c r="L46" s="165">
        <f t="shared" si="13"/>
        <v>4</v>
      </c>
      <c r="M46" s="166" t="s">
        <v>786</v>
      </c>
      <c r="N46" s="180"/>
      <c r="O46" s="157">
        <v>44142</v>
      </c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</row>
    <row r="47" spans="1:30" s="158" customFormat="1" ht="21.95" customHeight="1">
      <c r="A47" s="172" t="s">
        <v>787</v>
      </c>
      <c r="B47" s="173">
        <v>43707</v>
      </c>
      <c r="C47" s="154"/>
      <c r="D47" s="154"/>
      <c r="E47" s="155"/>
      <c r="F47" s="160" t="s">
        <v>788</v>
      </c>
      <c r="G47" s="174" t="s">
        <v>789</v>
      </c>
      <c r="H47" s="175" t="s">
        <v>720</v>
      </c>
      <c r="I47" s="170">
        <v>4</v>
      </c>
      <c r="J47" s="163" t="s">
        <v>4</v>
      </c>
      <c r="K47" s="164"/>
      <c r="L47" s="165">
        <f t="shared" si="13"/>
        <v>4</v>
      </c>
      <c r="M47" s="166" t="s">
        <v>786</v>
      </c>
      <c r="N47" s="180"/>
      <c r="O47" s="157" t="s">
        <v>688</v>
      </c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</row>
    <row r="48" spans="1:30" s="152" customFormat="1" ht="21.95" customHeight="1">
      <c r="A48" s="172" t="s">
        <v>790</v>
      </c>
      <c r="B48" s="173">
        <v>43729</v>
      </c>
      <c r="C48" s="154"/>
      <c r="D48" s="154"/>
      <c r="E48" s="155"/>
      <c r="F48" s="160" t="s">
        <v>791</v>
      </c>
      <c r="G48" s="174" t="s">
        <v>792</v>
      </c>
      <c r="H48" s="175" t="s">
        <v>720</v>
      </c>
      <c r="I48" s="176">
        <v>10</v>
      </c>
      <c r="J48" s="163" t="s">
        <v>4</v>
      </c>
      <c r="K48" s="164"/>
      <c r="L48" s="165">
        <f t="shared" si="13"/>
        <v>10</v>
      </c>
      <c r="M48" s="166" t="s">
        <v>786</v>
      </c>
      <c r="N48" s="180"/>
      <c r="O48" s="157">
        <v>44142</v>
      </c>
    </row>
    <row r="49" spans="1:107" s="152" customFormat="1" ht="21.95" customHeight="1">
      <c r="A49" s="172" t="s">
        <v>790</v>
      </c>
      <c r="B49" s="173">
        <v>43732</v>
      </c>
      <c r="C49" s="154"/>
      <c r="D49" s="154"/>
      <c r="E49" s="155"/>
      <c r="F49" s="160" t="s">
        <v>791</v>
      </c>
      <c r="G49" s="174" t="s">
        <v>792</v>
      </c>
      <c r="H49" s="175" t="s">
        <v>720</v>
      </c>
      <c r="I49" s="176">
        <v>2</v>
      </c>
      <c r="J49" s="163" t="s">
        <v>4</v>
      </c>
      <c r="K49" s="164"/>
      <c r="L49" s="165">
        <f t="shared" si="13"/>
        <v>2</v>
      </c>
      <c r="M49" s="166" t="s">
        <v>786</v>
      </c>
      <c r="N49" s="180"/>
      <c r="O49" s="157" t="s">
        <v>688</v>
      </c>
    </row>
    <row r="50" spans="1:107" s="152" customFormat="1" ht="21.95" customHeight="1">
      <c r="A50" s="172" t="s">
        <v>793</v>
      </c>
      <c r="B50" s="173">
        <v>43732</v>
      </c>
      <c r="C50" s="154"/>
      <c r="D50" s="154"/>
      <c r="E50" s="155"/>
      <c r="F50" s="160" t="s">
        <v>794</v>
      </c>
      <c r="G50" s="174" t="s">
        <v>795</v>
      </c>
      <c r="H50" s="175" t="s">
        <v>720</v>
      </c>
      <c r="I50" s="176">
        <v>4</v>
      </c>
      <c r="J50" s="163" t="s">
        <v>4</v>
      </c>
      <c r="K50" s="164"/>
      <c r="L50" s="165">
        <f t="shared" si="13"/>
        <v>4</v>
      </c>
      <c r="M50" s="166" t="s">
        <v>786</v>
      </c>
      <c r="N50" s="180"/>
      <c r="O50" s="157" t="s">
        <v>688</v>
      </c>
    </row>
    <row r="51" spans="1:107" s="195" customFormat="1" ht="24" customHeight="1">
      <c r="A51" s="172" t="s">
        <v>796</v>
      </c>
      <c r="B51" s="173">
        <v>43732</v>
      </c>
      <c r="C51" s="154"/>
      <c r="D51" s="154"/>
      <c r="E51" s="155"/>
      <c r="F51" s="160" t="s">
        <v>797</v>
      </c>
      <c r="G51" s="174" t="s">
        <v>798</v>
      </c>
      <c r="H51" s="175" t="s">
        <v>720</v>
      </c>
      <c r="I51" s="176">
        <v>4</v>
      </c>
      <c r="J51" s="163" t="s">
        <v>4</v>
      </c>
      <c r="K51" s="164"/>
      <c r="L51" s="165">
        <f t="shared" si="13"/>
        <v>4</v>
      </c>
      <c r="M51" s="166" t="s">
        <v>786</v>
      </c>
      <c r="N51" s="180"/>
      <c r="O51" s="157" t="s">
        <v>688</v>
      </c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  <c r="CT51" s="158"/>
      <c r="CU51" s="158"/>
      <c r="CV51" s="158"/>
      <c r="CW51" s="158"/>
      <c r="CX51" s="158"/>
      <c r="CY51" s="158"/>
      <c r="CZ51" s="158"/>
      <c r="DA51" s="158"/>
      <c r="DB51" s="158"/>
      <c r="DC51" s="158"/>
    </row>
    <row r="52" spans="1:107" s="195" customFormat="1" ht="24" customHeight="1">
      <c r="A52" s="172" t="s">
        <v>796</v>
      </c>
      <c r="B52" s="173">
        <v>43736</v>
      </c>
      <c r="C52" s="154"/>
      <c r="D52" s="154"/>
      <c r="E52" s="155"/>
      <c r="F52" s="160" t="s">
        <v>797</v>
      </c>
      <c r="G52" s="174" t="s">
        <v>798</v>
      </c>
      <c r="H52" s="175" t="s">
        <v>720</v>
      </c>
      <c r="I52" s="176">
        <v>10</v>
      </c>
      <c r="J52" s="163" t="s">
        <v>4</v>
      </c>
      <c r="K52" s="164"/>
      <c r="L52" s="165">
        <f t="shared" si="13"/>
        <v>10</v>
      </c>
      <c r="M52" s="166" t="s">
        <v>786</v>
      </c>
      <c r="N52" s="180"/>
      <c r="O52" s="157" t="s">
        <v>688</v>
      </c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  <c r="CT52" s="158"/>
      <c r="CU52" s="158"/>
      <c r="CV52" s="158"/>
      <c r="CW52" s="158"/>
      <c r="CX52" s="158"/>
      <c r="CY52" s="158"/>
      <c r="CZ52" s="158"/>
      <c r="DA52" s="158"/>
      <c r="DB52" s="158"/>
      <c r="DC52" s="158"/>
    </row>
    <row r="53" spans="1:107" s="158" customFormat="1" ht="21.95" customHeight="1">
      <c r="A53" s="172" t="s">
        <v>805</v>
      </c>
      <c r="B53" s="168">
        <v>43663</v>
      </c>
      <c r="C53" s="154"/>
      <c r="D53" s="154"/>
      <c r="E53" s="155"/>
      <c r="F53" s="160" t="s">
        <v>806</v>
      </c>
      <c r="G53" s="161" t="s">
        <v>807</v>
      </c>
      <c r="H53" s="153" t="s">
        <v>808</v>
      </c>
      <c r="I53" s="170">
        <v>48</v>
      </c>
      <c r="J53" s="163" t="s">
        <v>4</v>
      </c>
      <c r="K53" s="164"/>
      <c r="L53" s="165">
        <f t="shared" si="13"/>
        <v>48</v>
      </c>
      <c r="M53" s="166"/>
      <c r="N53" s="171"/>
      <c r="O53" s="157">
        <v>44353</v>
      </c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</row>
    <row r="54" spans="1:107" s="158" customFormat="1" ht="21.95" customHeight="1">
      <c r="A54" s="172" t="s">
        <v>885</v>
      </c>
      <c r="B54" s="173">
        <v>43480</v>
      </c>
      <c r="C54" s="154"/>
      <c r="D54" s="154"/>
      <c r="E54" s="155"/>
      <c r="F54" s="160" t="s">
        <v>886</v>
      </c>
      <c r="G54" s="174" t="s">
        <v>887</v>
      </c>
      <c r="H54" s="175" t="s">
        <v>696</v>
      </c>
      <c r="I54" s="176">
        <v>32</v>
      </c>
      <c r="J54" s="163" t="s">
        <v>4</v>
      </c>
      <c r="K54" s="164"/>
      <c r="L54" s="165">
        <f t="shared" si="13"/>
        <v>32</v>
      </c>
      <c r="M54" s="166"/>
      <c r="N54" s="171"/>
      <c r="O54" s="157">
        <v>44150</v>
      </c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</row>
    <row r="55" spans="1:107" s="167" customFormat="1" ht="21.95" customHeight="1">
      <c r="A55" s="159" t="s">
        <v>774</v>
      </c>
      <c r="B55" s="155">
        <v>43770</v>
      </c>
      <c r="C55" s="154"/>
      <c r="D55" s="154"/>
      <c r="E55" s="155"/>
      <c r="F55" s="160" t="s">
        <v>775</v>
      </c>
      <c r="G55" s="161" t="s">
        <v>776</v>
      </c>
      <c r="H55" s="153" t="s">
        <v>777</v>
      </c>
      <c r="I55" s="162">
        <v>40</v>
      </c>
      <c r="J55" s="163" t="s">
        <v>4</v>
      </c>
      <c r="K55" s="164"/>
      <c r="L55" s="165">
        <f t="shared" si="13"/>
        <v>40</v>
      </c>
      <c r="M55" s="166"/>
      <c r="N55" s="166"/>
      <c r="O55" s="157">
        <v>44068</v>
      </c>
    </row>
    <row r="56" spans="1:107" s="167" customFormat="1" ht="21.95" customHeight="1">
      <c r="A56" s="172" t="s">
        <v>852</v>
      </c>
      <c r="B56" s="173">
        <v>43759</v>
      </c>
      <c r="C56" s="154"/>
      <c r="D56" s="154"/>
      <c r="E56" s="155"/>
      <c r="F56" s="160" t="s">
        <v>853</v>
      </c>
      <c r="G56" s="174" t="s">
        <v>415</v>
      </c>
      <c r="H56" s="175" t="s">
        <v>854</v>
      </c>
      <c r="I56" s="176">
        <v>24</v>
      </c>
      <c r="J56" s="163" t="s">
        <v>4</v>
      </c>
      <c r="K56" s="164"/>
      <c r="L56" s="165">
        <f t="shared" si="13"/>
        <v>24</v>
      </c>
      <c r="M56" s="166"/>
      <c r="N56" s="171"/>
      <c r="O56" s="157">
        <v>44450</v>
      </c>
    </row>
    <row r="57" spans="1:107" s="167" customFormat="1" ht="21.95" customHeight="1">
      <c r="A57" s="159" t="s">
        <v>858</v>
      </c>
      <c r="B57" s="155">
        <v>43780</v>
      </c>
      <c r="C57" s="154"/>
      <c r="D57" s="154"/>
      <c r="E57" s="155"/>
      <c r="F57" s="160" t="s">
        <v>859</v>
      </c>
      <c r="G57" s="161" t="s">
        <v>860</v>
      </c>
      <c r="H57" s="153" t="s">
        <v>861</v>
      </c>
      <c r="I57" s="162">
        <v>40</v>
      </c>
      <c r="J57" s="163" t="s">
        <v>4</v>
      </c>
      <c r="K57" s="164"/>
      <c r="L57" s="165">
        <f t="shared" si="13"/>
        <v>40</v>
      </c>
      <c r="M57" s="166"/>
      <c r="N57" s="166"/>
      <c r="O57" s="157">
        <v>44087</v>
      </c>
    </row>
    <row r="58" spans="1:107" s="167" customFormat="1" ht="21.95" customHeight="1">
      <c r="A58" s="159" t="s">
        <v>683</v>
      </c>
      <c r="B58" s="168">
        <v>43782</v>
      </c>
      <c r="C58" s="169"/>
      <c r="D58" s="169"/>
      <c r="E58" s="155"/>
      <c r="F58" s="160" t="s">
        <v>684</v>
      </c>
      <c r="G58" s="174" t="s">
        <v>374</v>
      </c>
      <c r="H58" s="175" t="s">
        <v>685</v>
      </c>
      <c r="I58" s="170">
        <v>100</v>
      </c>
      <c r="J58" s="163" t="s">
        <v>4</v>
      </c>
      <c r="K58" s="164"/>
      <c r="L58" s="165">
        <f t="shared" si="13"/>
        <v>100</v>
      </c>
      <c r="M58" s="166"/>
      <c r="N58" s="171"/>
      <c r="O58" s="157">
        <v>44079</v>
      </c>
    </row>
    <row r="59" spans="1:107" s="167" customFormat="1" ht="21.95" customHeight="1">
      <c r="A59" s="159" t="s">
        <v>686</v>
      </c>
      <c r="B59" s="168">
        <v>43782</v>
      </c>
      <c r="C59" s="169"/>
      <c r="D59" s="169"/>
      <c r="E59" s="155"/>
      <c r="F59" s="160" t="s">
        <v>687</v>
      </c>
      <c r="G59" s="174" t="s">
        <v>82</v>
      </c>
      <c r="H59" s="175" t="s">
        <v>682</v>
      </c>
      <c r="I59" s="170">
        <v>40</v>
      </c>
      <c r="J59" s="163" t="s">
        <v>4</v>
      </c>
      <c r="K59" s="164"/>
      <c r="L59" s="165">
        <f t="shared" si="13"/>
        <v>40</v>
      </c>
      <c r="M59" s="166"/>
      <c r="N59" s="171"/>
      <c r="O59" s="157">
        <v>44377</v>
      </c>
    </row>
    <row r="60" spans="1:107" s="167" customFormat="1" ht="21.95" customHeight="1">
      <c r="A60" s="172" t="s">
        <v>712</v>
      </c>
      <c r="B60" s="173">
        <v>43759</v>
      </c>
      <c r="C60" s="154"/>
      <c r="D60" s="154"/>
      <c r="E60" s="155"/>
      <c r="F60" s="160" t="s">
        <v>713</v>
      </c>
      <c r="G60" s="174" t="s">
        <v>413</v>
      </c>
      <c r="H60" s="175" t="s">
        <v>714</v>
      </c>
      <c r="I60" s="176">
        <v>31</v>
      </c>
      <c r="J60" s="163" t="s">
        <v>4</v>
      </c>
      <c r="K60" s="164"/>
      <c r="L60" s="165">
        <f t="shared" ref="L60:L85" si="14">IF(K60="",I60,I60-K60)</f>
        <v>31</v>
      </c>
      <c r="M60" s="166"/>
      <c r="N60" s="171"/>
      <c r="O60" s="157">
        <v>44417</v>
      </c>
    </row>
    <row r="61" spans="1:107" s="158" customFormat="1" ht="21.95" customHeight="1">
      <c r="A61" s="159" t="s">
        <v>761</v>
      </c>
      <c r="B61" s="155">
        <v>43613</v>
      </c>
      <c r="C61" s="154"/>
      <c r="D61" s="154"/>
      <c r="E61" s="155"/>
      <c r="F61" s="160" t="s">
        <v>762</v>
      </c>
      <c r="G61" s="161" t="s">
        <v>763</v>
      </c>
      <c r="H61" s="153" t="s">
        <v>764</v>
      </c>
      <c r="I61" s="170">
        <v>60</v>
      </c>
      <c r="J61" s="163" t="s">
        <v>4</v>
      </c>
      <c r="K61" s="164"/>
      <c r="L61" s="165">
        <f t="shared" si="14"/>
        <v>60</v>
      </c>
      <c r="M61" s="166" t="s">
        <v>773</v>
      </c>
      <c r="N61" s="159"/>
      <c r="O61" s="157">
        <v>43931</v>
      </c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</row>
    <row r="62" spans="1:107" s="187" customFormat="1" ht="21.95" customHeight="1">
      <c r="A62" s="159" t="s">
        <v>708</v>
      </c>
      <c r="B62" s="155">
        <v>43791</v>
      </c>
      <c r="C62" s="154"/>
      <c r="D62" s="154"/>
      <c r="E62" s="155"/>
      <c r="F62" s="160" t="s">
        <v>709</v>
      </c>
      <c r="G62" s="161" t="s">
        <v>710</v>
      </c>
      <c r="H62" s="153" t="s">
        <v>711</v>
      </c>
      <c r="I62" s="162">
        <v>32</v>
      </c>
      <c r="J62" s="163" t="s">
        <v>4</v>
      </c>
      <c r="K62" s="164"/>
      <c r="L62" s="165">
        <f t="shared" si="14"/>
        <v>32</v>
      </c>
      <c r="M62" s="166"/>
      <c r="N62" s="166"/>
      <c r="O62" s="157">
        <v>44118</v>
      </c>
    </row>
    <row r="63" spans="1:107" s="167" customFormat="1" ht="21.95" customHeight="1">
      <c r="A63" s="172" t="s">
        <v>690</v>
      </c>
      <c r="B63" s="168">
        <v>43703</v>
      </c>
      <c r="C63" s="154"/>
      <c r="D63" s="154"/>
      <c r="E63" s="155"/>
      <c r="F63" s="160" t="s">
        <v>691</v>
      </c>
      <c r="G63" s="161" t="s">
        <v>18</v>
      </c>
      <c r="H63" s="153" t="s">
        <v>692</v>
      </c>
      <c r="I63" s="170">
        <v>32</v>
      </c>
      <c r="J63" s="163" t="s">
        <v>4</v>
      </c>
      <c r="K63" s="164"/>
      <c r="L63" s="165">
        <f t="shared" si="14"/>
        <v>32</v>
      </c>
      <c r="M63" s="166"/>
      <c r="N63" s="171"/>
      <c r="O63" s="157">
        <v>44036</v>
      </c>
    </row>
    <row r="64" spans="1:107" s="158" customFormat="1" ht="21.95" customHeight="1">
      <c r="A64" s="159" t="s">
        <v>742</v>
      </c>
      <c r="B64" s="155">
        <v>43767</v>
      </c>
      <c r="C64" s="154"/>
      <c r="D64" s="154"/>
      <c r="E64" s="155"/>
      <c r="F64" s="160" t="s">
        <v>862</v>
      </c>
      <c r="G64" s="161" t="s">
        <v>863</v>
      </c>
      <c r="H64" s="153" t="s">
        <v>864</v>
      </c>
      <c r="I64" s="162">
        <v>30</v>
      </c>
      <c r="J64" s="163" t="s">
        <v>4</v>
      </c>
      <c r="K64" s="164"/>
      <c r="L64" s="165">
        <f t="shared" si="14"/>
        <v>30</v>
      </c>
      <c r="M64" s="166" t="s">
        <v>865</v>
      </c>
      <c r="N64" s="166"/>
      <c r="O64" s="157" t="s">
        <v>688</v>
      </c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</row>
    <row r="65" spans="1:37" s="167" customFormat="1" ht="21.95" customHeight="1">
      <c r="A65" s="159" t="s">
        <v>869</v>
      </c>
      <c r="B65" s="155">
        <v>43770</v>
      </c>
      <c r="C65" s="154"/>
      <c r="D65" s="154"/>
      <c r="E65" s="155"/>
      <c r="F65" s="160" t="s">
        <v>870</v>
      </c>
      <c r="G65" s="161" t="s">
        <v>94</v>
      </c>
      <c r="H65" s="153" t="s">
        <v>871</v>
      </c>
      <c r="I65" s="162">
        <v>40</v>
      </c>
      <c r="J65" s="163" t="s">
        <v>4</v>
      </c>
      <c r="K65" s="164"/>
      <c r="L65" s="165">
        <f t="shared" si="14"/>
        <v>40</v>
      </c>
      <c r="M65" s="166"/>
      <c r="N65" s="166"/>
      <c r="O65" s="157">
        <v>44021</v>
      </c>
    </row>
    <row r="66" spans="1:37" s="167" customFormat="1" ht="21.95" customHeight="1">
      <c r="A66" s="172" t="s">
        <v>872</v>
      </c>
      <c r="B66" s="173">
        <v>43703</v>
      </c>
      <c r="C66" s="154"/>
      <c r="D66" s="154"/>
      <c r="E66" s="155"/>
      <c r="F66" s="178" t="s">
        <v>873</v>
      </c>
      <c r="G66" s="179" t="s">
        <v>15</v>
      </c>
      <c r="H66" s="188" t="s">
        <v>692</v>
      </c>
      <c r="I66" s="176">
        <v>32</v>
      </c>
      <c r="J66" s="163" t="s">
        <v>4</v>
      </c>
      <c r="K66" s="164"/>
      <c r="L66" s="165">
        <f t="shared" si="14"/>
        <v>32</v>
      </c>
      <c r="M66" s="166"/>
      <c r="N66" s="171"/>
      <c r="O66" s="157">
        <v>44035</v>
      </c>
    </row>
    <row r="67" spans="1:37" s="158" customFormat="1" ht="21.95" customHeight="1">
      <c r="A67" s="172" t="s">
        <v>703</v>
      </c>
      <c r="B67" s="173">
        <v>43619</v>
      </c>
      <c r="C67" s="154"/>
      <c r="D67" s="154"/>
      <c r="E67" s="155"/>
      <c r="F67" s="160" t="s">
        <v>704</v>
      </c>
      <c r="G67" s="174" t="s">
        <v>705</v>
      </c>
      <c r="H67" s="175" t="s">
        <v>706</v>
      </c>
      <c r="I67" s="176">
        <v>48</v>
      </c>
      <c r="J67" s="163" t="s">
        <v>4</v>
      </c>
      <c r="K67" s="164"/>
      <c r="L67" s="165">
        <f t="shared" si="14"/>
        <v>48</v>
      </c>
      <c r="M67" s="166" t="s">
        <v>778</v>
      </c>
      <c r="N67" s="171"/>
      <c r="O67" s="157">
        <v>44309</v>
      </c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</row>
    <row r="68" spans="1:37" s="167" customFormat="1" ht="24" customHeight="1">
      <c r="A68" s="172" t="s">
        <v>769</v>
      </c>
      <c r="B68" s="173">
        <v>43703</v>
      </c>
      <c r="C68" s="154"/>
      <c r="D68" s="154"/>
      <c r="E68" s="155"/>
      <c r="F68" s="160" t="s">
        <v>770</v>
      </c>
      <c r="G68" s="161" t="s">
        <v>771</v>
      </c>
      <c r="H68" s="153" t="s">
        <v>772</v>
      </c>
      <c r="I68" s="170">
        <v>32</v>
      </c>
      <c r="J68" s="163" t="s">
        <v>4</v>
      </c>
      <c r="K68" s="164"/>
      <c r="L68" s="165">
        <f t="shared" si="14"/>
        <v>32</v>
      </c>
      <c r="M68" s="166"/>
      <c r="N68" s="159"/>
      <c r="O68" s="157">
        <v>44062</v>
      </c>
    </row>
    <row r="69" spans="1:37" s="167" customFormat="1" ht="21.95" customHeight="1">
      <c r="A69" s="172" t="s">
        <v>693</v>
      </c>
      <c r="B69" s="173">
        <v>43753</v>
      </c>
      <c r="C69" s="154"/>
      <c r="D69" s="154"/>
      <c r="E69" s="155"/>
      <c r="F69" s="160" t="s">
        <v>694</v>
      </c>
      <c r="G69" s="161" t="s">
        <v>267</v>
      </c>
      <c r="H69" s="153" t="s">
        <v>695</v>
      </c>
      <c r="I69" s="170">
        <v>44</v>
      </c>
      <c r="J69" s="163" t="s">
        <v>4</v>
      </c>
      <c r="K69" s="164"/>
      <c r="L69" s="165">
        <f t="shared" si="14"/>
        <v>44</v>
      </c>
      <c r="M69" s="166"/>
      <c r="N69" s="159"/>
      <c r="O69" s="157">
        <v>44425</v>
      </c>
    </row>
    <row r="70" spans="1:37" s="167" customFormat="1" ht="21.95" customHeight="1">
      <c r="A70" s="172" t="s">
        <v>678</v>
      </c>
      <c r="B70" s="173">
        <v>43756</v>
      </c>
      <c r="C70" s="154"/>
      <c r="D70" s="154"/>
      <c r="E70" s="155"/>
      <c r="F70" s="160" t="s">
        <v>679</v>
      </c>
      <c r="G70" s="161" t="s">
        <v>680</v>
      </c>
      <c r="H70" s="153" t="s">
        <v>681</v>
      </c>
      <c r="I70" s="162">
        <v>40</v>
      </c>
      <c r="J70" s="163" t="s">
        <v>4</v>
      </c>
      <c r="K70" s="164"/>
      <c r="L70" s="165">
        <f t="shared" ref="L70" si="15">IF(K70="",I70,I70-K70)</f>
        <v>40</v>
      </c>
      <c r="M70" s="166"/>
      <c r="N70" s="166"/>
      <c r="O70" s="157">
        <v>44435</v>
      </c>
    </row>
    <row r="71" spans="1:37" s="158" customFormat="1" ht="22.5" customHeight="1">
      <c r="A71" s="172" t="s">
        <v>730</v>
      </c>
      <c r="B71" s="173">
        <v>43796</v>
      </c>
      <c r="C71" s="154"/>
      <c r="D71" s="154"/>
      <c r="E71" s="155"/>
      <c r="F71" s="160" t="s">
        <v>731</v>
      </c>
      <c r="G71" s="174" t="s">
        <v>732</v>
      </c>
      <c r="H71" s="175" t="s">
        <v>700</v>
      </c>
      <c r="I71" s="176">
        <v>50</v>
      </c>
      <c r="J71" s="163" t="s">
        <v>4</v>
      </c>
      <c r="K71" s="164"/>
      <c r="L71" s="165">
        <f t="shared" si="14"/>
        <v>50</v>
      </c>
      <c r="M71" s="166" t="s">
        <v>812</v>
      </c>
      <c r="N71" s="171"/>
      <c r="O71" s="157">
        <v>44161</v>
      </c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</row>
    <row r="72" spans="1:37" s="158" customFormat="1" ht="22.5" customHeight="1">
      <c r="A72" s="172" t="s">
        <v>730</v>
      </c>
      <c r="B72" s="173">
        <v>43796</v>
      </c>
      <c r="C72" s="154"/>
      <c r="D72" s="154"/>
      <c r="E72" s="155"/>
      <c r="F72" s="160" t="s">
        <v>731</v>
      </c>
      <c r="G72" s="174" t="s">
        <v>732</v>
      </c>
      <c r="H72" s="175" t="s">
        <v>700</v>
      </c>
      <c r="I72" s="176">
        <v>1</v>
      </c>
      <c r="J72" s="163" t="s">
        <v>4</v>
      </c>
      <c r="K72" s="164"/>
      <c r="L72" s="165">
        <f t="shared" si="14"/>
        <v>1</v>
      </c>
      <c r="M72" s="166" t="s">
        <v>813</v>
      </c>
      <c r="N72" s="171"/>
      <c r="O72" s="157">
        <v>44157</v>
      </c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</row>
    <row r="73" spans="1:37" s="158" customFormat="1" ht="22.5" customHeight="1">
      <c r="A73" s="172" t="s">
        <v>730</v>
      </c>
      <c r="B73" s="173">
        <v>43804</v>
      </c>
      <c r="C73" s="154"/>
      <c r="D73" s="154"/>
      <c r="E73" s="155"/>
      <c r="F73" s="160" t="s">
        <v>731</v>
      </c>
      <c r="G73" s="174" t="s">
        <v>732</v>
      </c>
      <c r="H73" s="175" t="s">
        <v>700</v>
      </c>
      <c r="I73" s="176">
        <v>53</v>
      </c>
      <c r="J73" s="163" t="s">
        <v>4</v>
      </c>
      <c r="K73" s="164"/>
      <c r="L73" s="165">
        <f t="shared" si="14"/>
        <v>53</v>
      </c>
      <c r="M73" s="166" t="s">
        <v>894</v>
      </c>
      <c r="N73" s="171"/>
      <c r="O73" s="157">
        <v>44169</v>
      </c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</row>
    <row r="74" spans="1:37" s="158" customFormat="1" ht="22.5" customHeight="1">
      <c r="A74" s="172" t="s">
        <v>730</v>
      </c>
      <c r="B74" s="173">
        <v>43804</v>
      </c>
      <c r="C74" s="154"/>
      <c r="D74" s="154"/>
      <c r="E74" s="155"/>
      <c r="F74" s="160" t="s">
        <v>731</v>
      </c>
      <c r="G74" s="174" t="s">
        <v>732</v>
      </c>
      <c r="H74" s="175" t="s">
        <v>700</v>
      </c>
      <c r="I74" s="176">
        <v>1</v>
      </c>
      <c r="J74" s="163" t="s">
        <v>4</v>
      </c>
      <c r="K74" s="164"/>
      <c r="L74" s="165">
        <f t="shared" si="14"/>
        <v>1</v>
      </c>
      <c r="M74" s="166" t="s">
        <v>895</v>
      </c>
      <c r="N74" s="171"/>
      <c r="O74" s="157">
        <v>44168</v>
      </c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</row>
    <row r="75" spans="1:37" s="158" customFormat="1" ht="21.95" customHeight="1">
      <c r="A75" s="172" t="s">
        <v>730</v>
      </c>
      <c r="B75" s="173">
        <v>43785</v>
      </c>
      <c r="C75" s="154"/>
      <c r="D75" s="154"/>
      <c r="E75" s="155"/>
      <c r="F75" s="160" t="s">
        <v>731</v>
      </c>
      <c r="G75" s="174" t="s">
        <v>732</v>
      </c>
      <c r="H75" s="175" t="s">
        <v>700</v>
      </c>
      <c r="I75" s="176">
        <v>51</v>
      </c>
      <c r="J75" s="163" t="s">
        <v>4</v>
      </c>
      <c r="K75" s="164"/>
      <c r="L75" s="165">
        <f t="shared" si="14"/>
        <v>51</v>
      </c>
      <c r="M75" s="166" t="s">
        <v>801</v>
      </c>
      <c r="N75" s="171"/>
      <c r="O75" s="157">
        <v>44150</v>
      </c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</row>
    <row r="76" spans="1:37" s="186" customFormat="1" ht="21.95" customHeight="1">
      <c r="A76" s="172" t="s">
        <v>866</v>
      </c>
      <c r="B76" s="173">
        <v>43781</v>
      </c>
      <c r="C76" s="183"/>
      <c r="D76" s="184"/>
      <c r="E76" s="155"/>
      <c r="F76" s="160" t="s">
        <v>698</v>
      </c>
      <c r="G76" s="174" t="s">
        <v>699</v>
      </c>
      <c r="H76" s="175" t="s">
        <v>700</v>
      </c>
      <c r="I76" s="176">
        <v>50</v>
      </c>
      <c r="J76" s="163" t="s">
        <v>4</v>
      </c>
      <c r="K76" s="164"/>
      <c r="L76" s="165">
        <f t="shared" si="14"/>
        <v>50</v>
      </c>
      <c r="M76" s="166" t="s">
        <v>888</v>
      </c>
      <c r="N76" s="171"/>
      <c r="O76" s="157" t="s">
        <v>688</v>
      </c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</row>
    <row r="77" spans="1:37" s="186" customFormat="1" ht="21.95" customHeight="1">
      <c r="A77" s="172" t="s">
        <v>866</v>
      </c>
      <c r="B77" s="173">
        <v>43781</v>
      </c>
      <c r="C77" s="183"/>
      <c r="D77" s="184"/>
      <c r="E77" s="155"/>
      <c r="F77" s="160" t="s">
        <v>698</v>
      </c>
      <c r="G77" s="174" t="s">
        <v>699</v>
      </c>
      <c r="H77" s="175" t="s">
        <v>700</v>
      </c>
      <c r="I77" s="176">
        <v>1</v>
      </c>
      <c r="J77" s="163" t="s">
        <v>4</v>
      </c>
      <c r="K77" s="164"/>
      <c r="L77" s="165">
        <f t="shared" si="14"/>
        <v>1</v>
      </c>
      <c r="M77" s="166" t="s">
        <v>889</v>
      </c>
      <c r="N77" s="171"/>
      <c r="O77" s="157" t="s">
        <v>688</v>
      </c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</row>
    <row r="78" spans="1:37" s="186" customFormat="1" ht="21.95" customHeight="1">
      <c r="A78" s="172" t="s">
        <v>866</v>
      </c>
      <c r="B78" s="173">
        <v>43767</v>
      </c>
      <c r="C78" s="183"/>
      <c r="D78" s="184"/>
      <c r="E78" s="155"/>
      <c r="F78" s="160" t="s">
        <v>698</v>
      </c>
      <c r="G78" s="174" t="s">
        <v>699</v>
      </c>
      <c r="H78" s="175" t="s">
        <v>700</v>
      </c>
      <c r="I78" s="176">
        <v>41</v>
      </c>
      <c r="J78" s="163" t="s">
        <v>4</v>
      </c>
      <c r="K78" s="164"/>
      <c r="L78" s="165">
        <f t="shared" si="14"/>
        <v>41</v>
      </c>
      <c r="M78" s="166" t="s">
        <v>892</v>
      </c>
      <c r="N78" s="171"/>
      <c r="O78" s="157">
        <v>44132</v>
      </c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</row>
    <row r="79" spans="1:37" s="186" customFormat="1" ht="21.95" customHeight="1">
      <c r="A79" s="172" t="s">
        <v>866</v>
      </c>
      <c r="B79" s="173">
        <v>43767</v>
      </c>
      <c r="C79" s="183"/>
      <c r="D79" s="184"/>
      <c r="E79" s="155"/>
      <c r="F79" s="160" t="s">
        <v>698</v>
      </c>
      <c r="G79" s="174" t="s">
        <v>699</v>
      </c>
      <c r="H79" s="175" t="s">
        <v>700</v>
      </c>
      <c r="I79" s="176">
        <v>1</v>
      </c>
      <c r="J79" s="163" t="s">
        <v>4</v>
      </c>
      <c r="K79" s="164"/>
      <c r="L79" s="165">
        <f t="shared" si="14"/>
        <v>1</v>
      </c>
      <c r="M79" s="166" t="s">
        <v>893</v>
      </c>
      <c r="N79" s="171"/>
      <c r="O79" s="157">
        <v>44125</v>
      </c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</row>
    <row r="80" spans="1:37" s="158" customFormat="1" ht="22.5" customHeight="1">
      <c r="A80" s="172" t="s">
        <v>730</v>
      </c>
      <c r="B80" s="173">
        <v>43790</v>
      </c>
      <c r="C80" s="154"/>
      <c r="D80" s="154"/>
      <c r="E80" s="155"/>
      <c r="F80" s="160" t="s">
        <v>731</v>
      </c>
      <c r="G80" s="174" t="s">
        <v>732</v>
      </c>
      <c r="H80" s="175" t="s">
        <v>700</v>
      </c>
      <c r="I80" s="176">
        <v>51</v>
      </c>
      <c r="J80" s="163" t="s">
        <v>4</v>
      </c>
      <c r="K80" s="164"/>
      <c r="L80" s="165">
        <f t="shared" si="14"/>
        <v>51</v>
      </c>
      <c r="M80" s="166" t="s">
        <v>890</v>
      </c>
      <c r="N80" s="171"/>
      <c r="O80" s="157">
        <v>44155</v>
      </c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</row>
    <row r="81" spans="1:37" s="158" customFormat="1" ht="22.5" customHeight="1">
      <c r="A81" s="172" t="s">
        <v>730</v>
      </c>
      <c r="B81" s="173">
        <v>43790</v>
      </c>
      <c r="C81" s="154"/>
      <c r="D81" s="154"/>
      <c r="E81" s="155"/>
      <c r="F81" s="160" t="s">
        <v>731</v>
      </c>
      <c r="G81" s="174" t="s">
        <v>732</v>
      </c>
      <c r="H81" s="175" t="s">
        <v>700</v>
      </c>
      <c r="I81" s="176">
        <v>1</v>
      </c>
      <c r="J81" s="163" t="s">
        <v>4</v>
      </c>
      <c r="K81" s="164"/>
      <c r="L81" s="165">
        <f t="shared" si="14"/>
        <v>1</v>
      </c>
      <c r="M81" s="166" t="s">
        <v>891</v>
      </c>
      <c r="N81" s="171"/>
      <c r="O81" s="157">
        <v>44154</v>
      </c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</row>
    <row r="82" spans="1:37" s="186" customFormat="1" ht="21.95" customHeight="1">
      <c r="A82" s="172" t="s">
        <v>697</v>
      </c>
      <c r="B82" s="173">
        <v>43666</v>
      </c>
      <c r="C82" s="154"/>
      <c r="D82" s="154"/>
      <c r="E82" s="155"/>
      <c r="F82" s="160" t="s">
        <v>698</v>
      </c>
      <c r="G82" s="174" t="s">
        <v>699</v>
      </c>
      <c r="H82" s="175" t="s">
        <v>700</v>
      </c>
      <c r="I82" s="176">
        <v>63</v>
      </c>
      <c r="J82" s="163" t="s">
        <v>4</v>
      </c>
      <c r="K82" s="164"/>
      <c r="L82" s="165">
        <f t="shared" si="14"/>
        <v>63</v>
      </c>
      <c r="M82" s="166" t="s">
        <v>799</v>
      </c>
      <c r="N82" s="171"/>
      <c r="O82" s="157">
        <v>44031</v>
      </c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</row>
    <row r="83" spans="1:37" s="186" customFormat="1" ht="21.95" customHeight="1">
      <c r="A83" s="172" t="s">
        <v>697</v>
      </c>
      <c r="B83" s="173">
        <v>43666</v>
      </c>
      <c r="C83" s="154"/>
      <c r="D83" s="154"/>
      <c r="E83" s="155"/>
      <c r="F83" s="160" t="s">
        <v>698</v>
      </c>
      <c r="G83" s="174" t="s">
        <v>699</v>
      </c>
      <c r="H83" s="175" t="s">
        <v>700</v>
      </c>
      <c r="I83" s="176">
        <v>1</v>
      </c>
      <c r="J83" s="163" t="s">
        <v>4</v>
      </c>
      <c r="K83" s="164"/>
      <c r="L83" s="165">
        <f t="shared" si="14"/>
        <v>1</v>
      </c>
      <c r="M83" s="166" t="s">
        <v>800</v>
      </c>
      <c r="N83" s="171"/>
      <c r="O83" s="157">
        <v>44031</v>
      </c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</row>
    <row r="84" spans="1:37" s="186" customFormat="1" ht="21.95" customHeight="1">
      <c r="A84" s="172" t="s">
        <v>697</v>
      </c>
      <c r="B84" s="173">
        <v>43676</v>
      </c>
      <c r="C84" s="183"/>
      <c r="D84" s="184"/>
      <c r="E84" s="155"/>
      <c r="F84" s="160" t="s">
        <v>698</v>
      </c>
      <c r="G84" s="174" t="s">
        <v>699</v>
      </c>
      <c r="H84" s="175" t="s">
        <v>700</v>
      </c>
      <c r="I84" s="176">
        <v>64</v>
      </c>
      <c r="J84" s="163" t="s">
        <v>4</v>
      </c>
      <c r="K84" s="164"/>
      <c r="L84" s="165">
        <f t="shared" si="14"/>
        <v>64</v>
      </c>
      <c r="M84" s="166" t="s">
        <v>857</v>
      </c>
      <c r="N84" s="171"/>
      <c r="O84" s="157">
        <v>44041</v>
      </c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</row>
    <row r="85" spans="1:37" s="158" customFormat="1" ht="22.5" customHeight="1">
      <c r="A85" s="172" t="s">
        <v>730</v>
      </c>
      <c r="B85" s="173">
        <v>43776</v>
      </c>
      <c r="C85" s="154"/>
      <c r="D85" s="154"/>
      <c r="E85" s="155"/>
      <c r="F85" s="160" t="s">
        <v>731</v>
      </c>
      <c r="G85" s="174" t="s">
        <v>732</v>
      </c>
      <c r="H85" s="175" t="s">
        <v>700</v>
      </c>
      <c r="I85" s="176">
        <v>46</v>
      </c>
      <c r="J85" s="163" t="s">
        <v>4</v>
      </c>
      <c r="K85" s="164"/>
      <c r="L85" s="165">
        <f t="shared" si="14"/>
        <v>46</v>
      </c>
      <c r="M85" s="166" t="s">
        <v>874</v>
      </c>
      <c r="N85" s="171"/>
      <c r="O85" s="157">
        <v>44141</v>
      </c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</row>
    <row r="86" spans="1:37" s="158" customFormat="1" ht="22.5" customHeight="1">
      <c r="A86" s="172" t="s">
        <v>730</v>
      </c>
      <c r="B86" s="173">
        <v>43789</v>
      </c>
      <c r="C86" s="154"/>
      <c r="D86" s="154"/>
      <c r="E86" s="155"/>
      <c r="F86" s="160" t="s">
        <v>731</v>
      </c>
      <c r="G86" s="174" t="s">
        <v>732</v>
      </c>
      <c r="H86" s="175" t="s">
        <v>700</v>
      </c>
      <c r="I86" s="176">
        <v>53</v>
      </c>
      <c r="J86" s="163" t="s">
        <v>4</v>
      </c>
      <c r="K86" s="164"/>
      <c r="L86" s="165">
        <f t="shared" ref="L86:L95" si="16">IF(K86="",I86,I86-K86)</f>
        <v>53</v>
      </c>
      <c r="M86" s="166" t="s">
        <v>747</v>
      </c>
      <c r="N86" s="171"/>
      <c r="O86" s="157">
        <v>44154</v>
      </c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</row>
    <row r="87" spans="1:37" s="186" customFormat="1" ht="21.95" customHeight="1">
      <c r="A87" s="172" t="s">
        <v>697</v>
      </c>
      <c r="B87" s="173">
        <v>43775</v>
      </c>
      <c r="C87" s="154"/>
      <c r="D87" s="154"/>
      <c r="E87" s="155"/>
      <c r="F87" s="160" t="s">
        <v>698</v>
      </c>
      <c r="G87" s="174" t="s">
        <v>699</v>
      </c>
      <c r="H87" s="175" t="s">
        <v>700</v>
      </c>
      <c r="I87" s="176">
        <v>40</v>
      </c>
      <c r="J87" s="163" t="s">
        <v>4</v>
      </c>
      <c r="K87" s="164"/>
      <c r="L87" s="165">
        <f t="shared" si="16"/>
        <v>40</v>
      </c>
      <c r="M87" s="166" t="s">
        <v>768</v>
      </c>
      <c r="N87" s="171"/>
      <c r="O87" s="157">
        <v>44139</v>
      </c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</row>
    <row r="88" spans="1:37" s="158" customFormat="1" ht="22.5" customHeight="1">
      <c r="A88" s="172" t="s">
        <v>730</v>
      </c>
      <c r="B88" s="173">
        <v>43797</v>
      </c>
      <c r="C88" s="154"/>
      <c r="D88" s="154"/>
      <c r="E88" s="155"/>
      <c r="F88" s="160" t="s">
        <v>731</v>
      </c>
      <c r="G88" s="174" t="s">
        <v>732</v>
      </c>
      <c r="H88" s="175" t="s">
        <v>700</v>
      </c>
      <c r="I88" s="176">
        <v>50</v>
      </c>
      <c r="J88" s="163" t="s">
        <v>4</v>
      </c>
      <c r="K88" s="164"/>
      <c r="L88" s="165">
        <f t="shared" si="16"/>
        <v>50</v>
      </c>
      <c r="M88" s="166" t="s">
        <v>766</v>
      </c>
      <c r="N88" s="171"/>
      <c r="O88" s="157">
        <v>44162</v>
      </c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</row>
    <row r="89" spans="1:37" s="158" customFormat="1" ht="22.5" customHeight="1">
      <c r="A89" s="172" t="s">
        <v>730</v>
      </c>
      <c r="B89" s="173">
        <v>43797</v>
      </c>
      <c r="C89" s="154"/>
      <c r="D89" s="154"/>
      <c r="E89" s="155"/>
      <c r="F89" s="160" t="s">
        <v>731</v>
      </c>
      <c r="G89" s="174" t="s">
        <v>732</v>
      </c>
      <c r="H89" s="175" t="s">
        <v>700</v>
      </c>
      <c r="I89" s="176">
        <v>1</v>
      </c>
      <c r="J89" s="163" t="s">
        <v>4</v>
      </c>
      <c r="K89" s="164"/>
      <c r="L89" s="165">
        <f t="shared" si="16"/>
        <v>1</v>
      </c>
      <c r="M89" s="166" t="s">
        <v>767</v>
      </c>
      <c r="N89" s="171"/>
      <c r="O89" s="157">
        <v>44161</v>
      </c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</row>
    <row r="90" spans="1:37" s="167" customFormat="1" ht="21.95" customHeight="1">
      <c r="A90" s="159" t="s">
        <v>869</v>
      </c>
      <c r="B90" s="155">
        <v>43770</v>
      </c>
      <c r="C90" s="154"/>
      <c r="D90" s="154"/>
      <c r="E90" s="155"/>
      <c r="F90" s="160" t="s">
        <v>870</v>
      </c>
      <c r="G90" s="161" t="s">
        <v>94</v>
      </c>
      <c r="H90" s="153" t="s">
        <v>871</v>
      </c>
      <c r="I90" s="162">
        <v>40</v>
      </c>
      <c r="J90" s="163" t="s">
        <v>4</v>
      </c>
      <c r="K90" s="164"/>
      <c r="L90" s="165">
        <f t="shared" si="16"/>
        <v>40</v>
      </c>
      <c r="M90" s="166"/>
      <c r="N90" s="166"/>
      <c r="O90" s="157">
        <v>44021</v>
      </c>
    </row>
    <row r="91" spans="1:37" s="167" customFormat="1" ht="24" customHeight="1">
      <c r="A91" s="172" t="s">
        <v>769</v>
      </c>
      <c r="B91" s="173">
        <v>43703</v>
      </c>
      <c r="C91" s="154"/>
      <c r="D91" s="154"/>
      <c r="E91" s="155"/>
      <c r="F91" s="160" t="s">
        <v>770</v>
      </c>
      <c r="G91" s="174" t="s">
        <v>771</v>
      </c>
      <c r="H91" s="175" t="s">
        <v>772</v>
      </c>
      <c r="I91" s="176">
        <v>32</v>
      </c>
      <c r="J91" s="163" t="s">
        <v>4</v>
      </c>
      <c r="K91" s="164"/>
      <c r="L91" s="165">
        <f t="shared" si="16"/>
        <v>32</v>
      </c>
      <c r="M91" s="166"/>
      <c r="N91" s="171"/>
      <c r="O91" s="157">
        <v>44062</v>
      </c>
    </row>
    <row r="92" spans="1:37" s="167" customFormat="1" ht="21.95" customHeight="1">
      <c r="A92" s="159" t="s">
        <v>756</v>
      </c>
      <c r="B92" s="168">
        <v>43804</v>
      </c>
      <c r="C92" s="169"/>
      <c r="D92" s="169"/>
      <c r="E92" s="155"/>
      <c r="F92" s="160" t="s">
        <v>757</v>
      </c>
      <c r="G92" s="174" t="s">
        <v>758</v>
      </c>
      <c r="H92" s="175" t="s">
        <v>759</v>
      </c>
      <c r="I92" s="176">
        <v>49</v>
      </c>
      <c r="J92" s="163" t="s">
        <v>4</v>
      </c>
      <c r="K92" s="164"/>
      <c r="L92" s="165">
        <f t="shared" si="16"/>
        <v>49</v>
      </c>
      <c r="M92" s="166"/>
      <c r="N92" s="171"/>
      <c r="O92" s="157">
        <v>44496</v>
      </c>
    </row>
    <row r="93" spans="1:37" s="158" customFormat="1" ht="21.95" customHeight="1">
      <c r="A93" s="172" t="s">
        <v>761</v>
      </c>
      <c r="B93" s="173">
        <v>43613</v>
      </c>
      <c r="C93" s="154"/>
      <c r="D93" s="154"/>
      <c r="E93" s="155"/>
      <c r="F93" s="160" t="s">
        <v>762</v>
      </c>
      <c r="G93" s="174" t="s">
        <v>763</v>
      </c>
      <c r="H93" s="175" t="s">
        <v>764</v>
      </c>
      <c r="I93" s="176">
        <v>60</v>
      </c>
      <c r="J93" s="163" t="s">
        <v>4</v>
      </c>
      <c r="K93" s="164"/>
      <c r="L93" s="165">
        <f t="shared" si="16"/>
        <v>60</v>
      </c>
      <c r="M93" s="166"/>
      <c r="N93" s="171"/>
      <c r="O93" s="157">
        <v>43931</v>
      </c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</row>
    <row r="94" spans="1:37" s="167" customFormat="1" ht="21.95" customHeight="1">
      <c r="A94" s="159" t="s">
        <v>847</v>
      </c>
      <c r="B94" s="155">
        <v>43759</v>
      </c>
      <c r="C94" s="154"/>
      <c r="D94" s="154"/>
      <c r="E94" s="155"/>
      <c r="F94" s="160" t="s">
        <v>848</v>
      </c>
      <c r="G94" s="161" t="s">
        <v>412</v>
      </c>
      <c r="H94" s="153" t="s">
        <v>689</v>
      </c>
      <c r="I94" s="162">
        <v>24</v>
      </c>
      <c r="J94" s="163" t="s">
        <v>4</v>
      </c>
      <c r="K94" s="164"/>
      <c r="L94" s="165">
        <f t="shared" si="16"/>
        <v>24</v>
      </c>
      <c r="M94" s="166"/>
      <c r="N94" s="166"/>
      <c r="O94" s="157">
        <v>44313</v>
      </c>
    </row>
    <row r="95" spans="1:37" s="158" customFormat="1" ht="21.95" customHeight="1">
      <c r="A95" s="172" t="s">
        <v>737</v>
      </c>
      <c r="B95" s="173">
        <v>43774</v>
      </c>
      <c r="C95" s="154"/>
      <c r="D95" s="154"/>
      <c r="E95" s="155"/>
      <c r="F95" s="160" t="s">
        <v>738</v>
      </c>
      <c r="G95" s="174" t="s">
        <v>235</v>
      </c>
      <c r="H95" s="175" t="s">
        <v>739</v>
      </c>
      <c r="I95" s="176">
        <v>50</v>
      </c>
      <c r="J95" s="163" t="s">
        <v>4</v>
      </c>
      <c r="K95" s="164"/>
      <c r="L95" s="165">
        <f t="shared" si="16"/>
        <v>50</v>
      </c>
      <c r="M95" s="166"/>
      <c r="N95" s="171"/>
      <c r="O95" s="157">
        <v>44367</v>
      </c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</row>
    <row r="96" spans="1:37" s="167" customFormat="1" ht="21.95" customHeight="1">
      <c r="A96" s="206" t="s">
        <v>725</v>
      </c>
      <c r="B96" s="207">
        <v>43665</v>
      </c>
      <c r="C96" s="154"/>
      <c r="D96" s="154"/>
      <c r="E96" s="155" t="s">
        <v>987</v>
      </c>
      <c r="F96" s="208" t="s">
        <v>726</v>
      </c>
      <c r="G96" s="209" t="s">
        <v>727</v>
      </c>
      <c r="H96" s="210" t="s">
        <v>728</v>
      </c>
      <c r="I96" s="211">
        <v>40</v>
      </c>
      <c r="J96" s="212" t="s">
        <v>4</v>
      </c>
      <c r="K96" s="213">
        <v>40</v>
      </c>
      <c r="L96" s="214">
        <f t="shared" ref="L96:L97" si="17">IF(K96="",I96,I96-K96)</f>
        <v>0</v>
      </c>
      <c r="M96" s="166" t="s">
        <v>729</v>
      </c>
      <c r="N96" s="171" t="s">
        <v>984</v>
      </c>
      <c r="O96" s="157">
        <v>44345</v>
      </c>
    </row>
    <row r="97" spans="1:30" s="182" customFormat="1" ht="21.95" customHeight="1">
      <c r="A97" s="172" t="s">
        <v>844</v>
      </c>
      <c r="B97" s="173">
        <v>43138</v>
      </c>
      <c r="C97" s="154"/>
      <c r="D97" s="154"/>
      <c r="E97" s="155"/>
      <c r="F97" s="160" t="s">
        <v>845</v>
      </c>
      <c r="G97" s="174" t="s">
        <v>293</v>
      </c>
      <c r="H97" s="175" t="s">
        <v>846</v>
      </c>
      <c r="I97" s="176">
        <v>60</v>
      </c>
      <c r="J97" s="163" t="s">
        <v>4</v>
      </c>
      <c r="K97" s="164"/>
      <c r="L97" s="165">
        <f t="shared" si="17"/>
        <v>60</v>
      </c>
      <c r="M97" s="166"/>
      <c r="N97" s="171"/>
      <c r="O97" s="157">
        <v>43631</v>
      </c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</row>
    <row r="98" spans="1:30" s="158" customFormat="1" ht="21.95" customHeight="1">
      <c r="A98" s="172" t="s">
        <v>703</v>
      </c>
      <c r="B98" s="173">
        <v>43619</v>
      </c>
      <c r="C98" s="154"/>
      <c r="D98" s="154"/>
      <c r="E98" s="155"/>
      <c r="F98" s="160" t="s">
        <v>704</v>
      </c>
      <c r="G98" s="174" t="s">
        <v>705</v>
      </c>
      <c r="H98" s="175" t="s">
        <v>706</v>
      </c>
      <c r="I98" s="176">
        <v>48</v>
      </c>
      <c r="J98" s="163" t="s">
        <v>4</v>
      </c>
      <c r="K98" s="164"/>
      <c r="L98" s="165">
        <f t="shared" ref="L98" si="18">IF(K98="",I98,I98-K98)</f>
        <v>48</v>
      </c>
      <c r="M98" s="166" t="s">
        <v>707</v>
      </c>
      <c r="N98" s="171"/>
      <c r="O98" s="157">
        <v>44309</v>
      </c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</row>
    <row r="99" spans="1:30" s="190" customFormat="1" ht="21.95" customHeight="1">
      <c r="A99" s="172" t="s">
        <v>721</v>
      </c>
      <c r="B99" s="173">
        <v>43545</v>
      </c>
      <c r="C99" s="154"/>
      <c r="D99" s="154"/>
      <c r="E99" s="155"/>
      <c r="F99" s="178" t="s">
        <v>722</v>
      </c>
      <c r="G99" s="179" t="s">
        <v>723</v>
      </c>
      <c r="H99" s="188" t="s">
        <v>724</v>
      </c>
      <c r="I99" s="176">
        <v>24</v>
      </c>
      <c r="J99" s="163" t="s">
        <v>4</v>
      </c>
      <c r="K99" s="164"/>
      <c r="L99" s="165">
        <f t="shared" ref="L99:L103" si="19">IF(K99="",I99,I99-K99)</f>
        <v>24</v>
      </c>
      <c r="M99" s="166"/>
      <c r="N99" s="171"/>
      <c r="O99" s="157">
        <v>44584</v>
      </c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</row>
    <row r="100" spans="1:30" s="158" customFormat="1" ht="21.95" customHeight="1">
      <c r="A100" s="172" t="s">
        <v>737</v>
      </c>
      <c r="B100" s="173">
        <v>43774</v>
      </c>
      <c r="C100" s="154"/>
      <c r="D100" s="154"/>
      <c r="E100" s="155"/>
      <c r="F100" s="160" t="s">
        <v>738</v>
      </c>
      <c r="G100" s="174" t="s">
        <v>235</v>
      </c>
      <c r="H100" s="175" t="s">
        <v>739</v>
      </c>
      <c r="I100" s="176">
        <v>50</v>
      </c>
      <c r="J100" s="163" t="s">
        <v>4</v>
      </c>
      <c r="K100" s="164"/>
      <c r="L100" s="165">
        <f t="shared" si="19"/>
        <v>50</v>
      </c>
      <c r="M100" s="166"/>
      <c r="N100" s="171"/>
      <c r="O100" s="157">
        <v>44367</v>
      </c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</row>
    <row r="101" spans="1:30" s="158" customFormat="1" ht="21.95" customHeight="1">
      <c r="A101" s="172" t="s">
        <v>836</v>
      </c>
      <c r="B101" s="173">
        <v>43494</v>
      </c>
      <c r="C101" s="154"/>
      <c r="D101" s="154"/>
      <c r="E101" s="155"/>
      <c r="F101" s="160" t="s">
        <v>837</v>
      </c>
      <c r="G101" s="174" t="s">
        <v>838</v>
      </c>
      <c r="H101" s="175" t="s">
        <v>839</v>
      </c>
      <c r="I101" s="176">
        <v>30</v>
      </c>
      <c r="J101" s="163" t="s">
        <v>4</v>
      </c>
      <c r="K101" s="164"/>
      <c r="L101" s="165">
        <f t="shared" si="19"/>
        <v>30</v>
      </c>
      <c r="M101" s="166" t="s">
        <v>840</v>
      </c>
      <c r="N101" s="171"/>
      <c r="O101" s="157">
        <v>44193</v>
      </c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</row>
    <row r="102" spans="1:30" s="158" customFormat="1" ht="21.95" customHeight="1">
      <c r="A102" s="172" t="s">
        <v>805</v>
      </c>
      <c r="B102" s="168">
        <v>43663</v>
      </c>
      <c r="C102" s="154"/>
      <c r="D102" s="154"/>
      <c r="E102" s="155"/>
      <c r="F102" s="160" t="s">
        <v>806</v>
      </c>
      <c r="G102" s="161" t="s">
        <v>807</v>
      </c>
      <c r="H102" s="153" t="s">
        <v>808</v>
      </c>
      <c r="I102" s="170">
        <v>38</v>
      </c>
      <c r="J102" s="163" t="s">
        <v>4</v>
      </c>
      <c r="K102" s="164"/>
      <c r="L102" s="165">
        <f t="shared" si="19"/>
        <v>38</v>
      </c>
      <c r="M102" s="166"/>
      <c r="N102" s="171"/>
      <c r="O102" s="157">
        <v>44353</v>
      </c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</row>
    <row r="103" spans="1:30" s="158" customFormat="1" ht="21.95" customHeight="1">
      <c r="A103" s="172" t="s">
        <v>805</v>
      </c>
      <c r="B103" s="168">
        <v>43663</v>
      </c>
      <c r="C103" s="154"/>
      <c r="D103" s="154"/>
      <c r="E103" s="155"/>
      <c r="F103" s="160" t="s">
        <v>806</v>
      </c>
      <c r="G103" s="161" t="s">
        <v>807</v>
      </c>
      <c r="H103" s="153" t="s">
        <v>808</v>
      </c>
      <c r="I103" s="170">
        <v>48</v>
      </c>
      <c r="J103" s="163" t="s">
        <v>4</v>
      </c>
      <c r="K103" s="164"/>
      <c r="L103" s="165">
        <f t="shared" si="19"/>
        <v>48</v>
      </c>
      <c r="M103" s="166"/>
      <c r="N103" s="171"/>
      <c r="O103" s="157">
        <v>44353</v>
      </c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</row>
    <row r="104" spans="1:30" s="158" customFormat="1" ht="21.95" customHeight="1">
      <c r="A104" s="159" t="s">
        <v>703</v>
      </c>
      <c r="B104" s="168">
        <v>43619</v>
      </c>
      <c r="C104" s="154"/>
      <c r="D104" s="154"/>
      <c r="E104" s="155"/>
      <c r="F104" s="160" t="s">
        <v>704</v>
      </c>
      <c r="G104" s="161" t="s">
        <v>705</v>
      </c>
      <c r="H104" s="153" t="s">
        <v>706</v>
      </c>
      <c r="I104" s="170">
        <v>48</v>
      </c>
      <c r="J104" s="163" t="s">
        <v>4</v>
      </c>
      <c r="K104" s="164"/>
      <c r="L104" s="165">
        <f t="shared" ref="L104:L132" si="20">IF(K104="",I104,I104-K104)</f>
        <v>48</v>
      </c>
      <c r="M104" s="166" t="s">
        <v>707</v>
      </c>
      <c r="N104" s="171"/>
      <c r="O104" s="157">
        <v>44309</v>
      </c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</row>
    <row r="105" spans="1:30" s="187" customFormat="1" ht="21.95" customHeight="1">
      <c r="A105" s="159" t="s">
        <v>708</v>
      </c>
      <c r="B105" s="155">
        <v>43774</v>
      </c>
      <c r="C105" s="154"/>
      <c r="D105" s="154"/>
      <c r="E105" s="155"/>
      <c r="F105" s="160" t="s">
        <v>709</v>
      </c>
      <c r="G105" s="161" t="s">
        <v>710</v>
      </c>
      <c r="H105" s="153" t="s">
        <v>711</v>
      </c>
      <c r="I105" s="162">
        <v>32</v>
      </c>
      <c r="J105" s="163" t="s">
        <v>4</v>
      </c>
      <c r="K105" s="164"/>
      <c r="L105" s="165">
        <f t="shared" si="20"/>
        <v>32</v>
      </c>
      <c r="M105" s="166"/>
      <c r="N105" s="166"/>
      <c r="O105" s="157">
        <v>44118</v>
      </c>
    </row>
    <row r="106" spans="1:30" s="158" customFormat="1" ht="21.95" customHeight="1">
      <c r="A106" s="172" t="s">
        <v>836</v>
      </c>
      <c r="B106" s="173">
        <v>43494</v>
      </c>
      <c r="C106" s="154"/>
      <c r="D106" s="154"/>
      <c r="E106" s="155"/>
      <c r="F106" s="160" t="s">
        <v>837</v>
      </c>
      <c r="G106" s="174" t="s">
        <v>838</v>
      </c>
      <c r="H106" s="175" t="s">
        <v>839</v>
      </c>
      <c r="I106" s="176">
        <v>27</v>
      </c>
      <c r="J106" s="163" t="s">
        <v>4</v>
      </c>
      <c r="K106" s="164"/>
      <c r="L106" s="165">
        <f t="shared" si="20"/>
        <v>27</v>
      </c>
      <c r="M106" s="166" t="s">
        <v>840</v>
      </c>
      <c r="N106" s="171"/>
      <c r="O106" s="157">
        <v>44195</v>
      </c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</row>
    <row r="107" spans="1:30" s="158" customFormat="1" ht="21.95" customHeight="1">
      <c r="A107" s="172" t="s">
        <v>828</v>
      </c>
      <c r="B107" s="173">
        <v>43591</v>
      </c>
      <c r="C107" s="154"/>
      <c r="D107" s="154"/>
      <c r="E107" s="155"/>
      <c r="F107" s="160" t="s">
        <v>829</v>
      </c>
      <c r="G107" s="174" t="s">
        <v>830</v>
      </c>
      <c r="H107" s="175" t="s">
        <v>696</v>
      </c>
      <c r="I107" s="176">
        <v>40</v>
      </c>
      <c r="J107" s="163" t="s">
        <v>4</v>
      </c>
      <c r="K107" s="164"/>
      <c r="L107" s="165">
        <f t="shared" si="20"/>
        <v>40</v>
      </c>
      <c r="M107" s="166"/>
      <c r="N107" s="171"/>
      <c r="O107" s="157">
        <v>44281</v>
      </c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</row>
    <row r="108" spans="1:30" s="158" customFormat="1" ht="21.95" customHeight="1">
      <c r="A108" s="159" t="s">
        <v>703</v>
      </c>
      <c r="B108" s="155">
        <v>43619</v>
      </c>
      <c r="C108" s="154"/>
      <c r="D108" s="154"/>
      <c r="E108" s="155"/>
      <c r="F108" s="160" t="s">
        <v>704</v>
      </c>
      <c r="G108" s="161" t="s">
        <v>705</v>
      </c>
      <c r="H108" s="153" t="s">
        <v>706</v>
      </c>
      <c r="I108" s="162">
        <v>48</v>
      </c>
      <c r="J108" s="163" t="s">
        <v>4</v>
      </c>
      <c r="K108" s="164"/>
      <c r="L108" s="165">
        <f t="shared" si="20"/>
        <v>48</v>
      </c>
      <c r="M108" s="166" t="s">
        <v>707</v>
      </c>
      <c r="N108" s="166"/>
      <c r="O108" s="157">
        <v>44309</v>
      </c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</row>
    <row r="109" spans="1:30" s="152" customFormat="1" ht="21.95" customHeight="1">
      <c r="A109" s="172" t="s">
        <v>833</v>
      </c>
      <c r="B109" s="173">
        <v>43284</v>
      </c>
      <c r="C109" s="154"/>
      <c r="D109" s="154"/>
      <c r="E109" s="155"/>
      <c r="F109" s="160" t="s">
        <v>834</v>
      </c>
      <c r="G109" s="174" t="s">
        <v>459</v>
      </c>
      <c r="H109" s="175" t="s">
        <v>835</v>
      </c>
      <c r="I109" s="176">
        <v>24</v>
      </c>
      <c r="J109" s="163" t="s">
        <v>4</v>
      </c>
      <c r="K109" s="164"/>
      <c r="L109" s="165">
        <f t="shared" si="20"/>
        <v>24</v>
      </c>
      <c r="M109" s="166"/>
      <c r="N109" s="171"/>
      <c r="O109" s="157">
        <v>43770</v>
      </c>
    </row>
    <row r="110" spans="1:30" s="158" customFormat="1" ht="21.95" customHeight="1">
      <c r="A110" s="172" t="s">
        <v>717</v>
      </c>
      <c r="B110" s="173">
        <v>43458</v>
      </c>
      <c r="C110" s="154"/>
      <c r="D110" s="154"/>
      <c r="E110" s="155"/>
      <c r="F110" s="160" t="s">
        <v>718</v>
      </c>
      <c r="G110" s="174" t="s">
        <v>719</v>
      </c>
      <c r="H110" s="175" t="s">
        <v>720</v>
      </c>
      <c r="I110" s="176">
        <v>28</v>
      </c>
      <c r="J110" s="163" t="s">
        <v>4</v>
      </c>
      <c r="K110" s="164"/>
      <c r="L110" s="165">
        <f t="shared" si="20"/>
        <v>28</v>
      </c>
      <c r="M110" s="166"/>
      <c r="N110" s="171"/>
      <c r="O110" s="157">
        <v>44142</v>
      </c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</row>
    <row r="111" spans="1:30" s="167" customFormat="1" ht="21.95" customHeight="1">
      <c r="A111" s="159" t="s">
        <v>712</v>
      </c>
      <c r="B111" s="155">
        <v>43759</v>
      </c>
      <c r="C111" s="154"/>
      <c r="D111" s="154"/>
      <c r="E111" s="155"/>
      <c r="F111" s="160" t="s">
        <v>713</v>
      </c>
      <c r="G111" s="161" t="s">
        <v>413</v>
      </c>
      <c r="H111" s="153" t="s">
        <v>714</v>
      </c>
      <c r="I111" s="162">
        <v>40</v>
      </c>
      <c r="J111" s="163" t="s">
        <v>4</v>
      </c>
      <c r="K111" s="164"/>
      <c r="L111" s="165">
        <f t="shared" si="20"/>
        <v>40</v>
      </c>
      <c r="M111" s="166"/>
      <c r="N111" s="166"/>
      <c r="O111" s="157">
        <v>44417</v>
      </c>
    </row>
    <row r="112" spans="1:30" s="158" customFormat="1" ht="21.95" customHeight="1">
      <c r="A112" s="159" t="s">
        <v>742</v>
      </c>
      <c r="B112" s="155">
        <v>43718</v>
      </c>
      <c r="C112" s="154"/>
      <c r="D112" s="154"/>
      <c r="E112" s="155"/>
      <c r="F112" s="160" t="s">
        <v>743</v>
      </c>
      <c r="G112" s="161" t="s">
        <v>744</v>
      </c>
      <c r="H112" s="153" t="s">
        <v>745</v>
      </c>
      <c r="I112" s="162">
        <v>20</v>
      </c>
      <c r="J112" s="163" t="s">
        <v>4</v>
      </c>
      <c r="K112" s="164"/>
      <c r="L112" s="165">
        <f t="shared" si="20"/>
        <v>20</v>
      </c>
      <c r="M112" s="166"/>
      <c r="N112" s="166"/>
      <c r="O112" s="157" t="s">
        <v>688</v>
      </c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</row>
    <row r="113" spans="1:37" s="158" customFormat="1" ht="21.95" customHeight="1">
      <c r="A113" s="172" t="s">
        <v>737</v>
      </c>
      <c r="B113" s="173">
        <v>43774</v>
      </c>
      <c r="C113" s="154"/>
      <c r="D113" s="154"/>
      <c r="E113" s="155"/>
      <c r="F113" s="160" t="s">
        <v>738</v>
      </c>
      <c r="G113" s="174" t="s">
        <v>235</v>
      </c>
      <c r="H113" s="175" t="s">
        <v>739</v>
      </c>
      <c r="I113" s="176">
        <v>50</v>
      </c>
      <c r="J113" s="163" t="s">
        <v>4</v>
      </c>
      <c r="K113" s="164"/>
      <c r="L113" s="165">
        <f t="shared" si="20"/>
        <v>50</v>
      </c>
      <c r="M113" s="166"/>
      <c r="N113" s="171"/>
      <c r="O113" s="157">
        <v>44367</v>
      </c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</row>
    <row r="114" spans="1:37" s="167" customFormat="1" ht="21.95" customHeight="1">
      <c r="A114" s="172" t="s">
        <v>690</v>
      </c>
      <c r="B114" s="168">
        <v>43703</v>
      </c>
      <c r="C114" s="154"/>
      <c r="D114" s="154"/>
      <c r="E114" s="155"/>
      <c r="F114" s="160" t="s">
        <v>691</v>
      </c>
      <c r="G114" s="161" t="s">
        <v>18</v>
      </c>
      <c r="H114" s="153" t="s">
        <v>692</v>
      </c>
      <c r="I114" s="170">
        <v>32</v>
      </c>
      <c r="J114" s="163" t="s">
        <v>4</v>
      </c>
      <c r="K114" s="164"/>
      <c r="L114" s="165">
        <f t="shared" si="20"/>
        <v>32</v>
      </c>
      <c r="M114" s="166"/>
      <c r="N114" s="171"/>
      <c r="O114" s="157">
        <v>44035</v>
      </c>
    </row>
    <row r="115" spans="1:37" s="158" customFormat="1" ht="21.95" customHeight="1">
      <c r="A115" s="172" t="s">
        <v>828</v>
      </c>
      <c r="B115" s="173">
        <v>43591</v>
      </c>
      <c r="C115" s="154"/>
      <c r="D115" s="154"/>
      <c r="E115" s="155"/>
      <c r="F115" s="160" t="s">
        <v>829</v>
      </c>
      <c r="G115" s="174" t="s">
        <v>830</v>
      </c>
      <c r="H115" s="175" t="s">
        <v>696</v>
      </c>
      <c r="I115" s="176">
        <v>40</v>
      </c>
      <c r="J115" s="163" t="s">
        <v>4</v>
      </c>
      <c r="K115" s="164"/>
      <c r="L115" s="165">
        <f t="shared" si="20"/>
        <v>40</v>
      </c>
      <c r="M115" s="166"/>
      <c r="N115" s="171"/>
      <c r="O115" s="157">
        <v>44281</v>
      </c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</row>
    <row r="116" spans="1:37" s="167" customFormat="1" ht="21.95" customHeight="1">
      <c r="A116" s="172" t="s">
        <v>690</v>
      </c>
      <c r="B116" s="168">
        <v>43703</v>
      </c>
      <c r="C116" s="154"/>
      <c r="D116" s="154"/>
      <c r="E116" s="155"/>
      <c r="F116" s="160" t="s">
        <v>691</v>
      </c>
      <c r="G116" s="161" t="s">
        <v>18</v>
      </c>
      <c r="H116" s="153" t="s">
        <v>692</v>
      </c>
      <c r="I116" s="170">
        <v>32</v>
      </c>
      <c r="J116" s="163" t="s">
        <v>4</v>
      </c>
      <c r="K116" s="164"/>
      <c r="L116" s="165">
        <f t="shared" si="20"/>
        <v>32</v>
      </c>
      <c r="M116" s="166"/>
      <c r="N116" s="171"/>
      <c r="O116" s="157">
        <v>44035</v>
      </c>
    </row>
    <row r="117" spans="1:37" s="152" customFormat="1" ht="21.95" customHeight="1">
      <c r="A117" s="172" t="s">
        <v>824</v>
      </c>
      <c r="B117" s="173">
        <v>43382</v>
      </c>
      <c r="C117" s="154"/>
      <c r="D117" s="154"/>
      <c r="E117" s="155"/>
      <c r="F117" s="160" t="s">
        <v>825</v>
      </c>
      <c r="G117" s="174" t="s">
        <v>826</v>
      </c>
      <c r="H117" s="175" t="s">
        <v>827</v>
      </c>
      <c r="I117" s="176">
        <v>32</v>
      </c>
      <c r="J117" s="163" t="s">
        <v>4</v>
      </c>
      <c r="K117" s="164"/>
      <c r="L117" s="165">
        <f t="shared" si="20"/>
        <v>32</v>
      </c>
      <c r="M117" s="166"/>
      <c r="N117" s="171"/>
      <c r="O117" s="157">
        <v>43869</v>
      </c>
    </row>
    <row r="118" spans="1:37" s="186" customFormat="1" ht="21.95" customHeight="1">
      <c r="A118" s="172" t="s">
        <v>866</v>
      </c>
      <c r="B118" s="173">
        <v>43683</v>
      </c>
      <c r="C118" s="183"/>
      <c r="D118" s="184"/>
      <c r="E118" s="155"/>
      <c r="F118" s="160" t="s">
        <v>698</v>
      </c>
      <c r="G118" s="174" t="s">
        <v>699</v>
      </c>
      <c r="H118" s="175" t="s">
        <v>700</v>
      </c>
      <c r="I118" s="176">
        <v>63</v>
      </c>
      <c r="J118" s="163" t="s">
        <v>4</v>
      </c>
      <c r="K118" s="164"/>
      <c r="L118" s="165">
        <f t="shared" si="20"/>
        <v>63</v>
      </c>
      <c r="M118" s="166" t="s">
        <v>867</v>
      </c>
      <c r="N118" s="171"/>
      <c r="O118" s="157">
        <v>44048</v>
      </c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</row>
    <row r="119" spans="1:37" s="186" customFormat="1" ht="21.95" customHeight="1">
      <c r="A119" s="172" t="s">
        <v>866</v>
      </c>
      <c r="B119" s="173">
        <v>43683</v>
      </c>
      <c r="C119" s="183"/>
      <c r="D119" s="184"/>
      <c r="E119" s="155"/>
      <c r="F119" s="160" t="s">
        <v>698</v>
      </c>
      <c r="G119" s="174" t="s">
        <v>699</v>
      </c>
      <c r="H119" s="175" t="s">
        <v>700</v>
      </c>
      <c r="I119" s="176">
        <v>1</v>
      </c>
      <c r="J119" s="163" t="s">
        <v>4</v>
      </c>
      <c r="K119" s="164"/>
      <c r="L119" s="165">
        <f t="shared" si="20"/>
        <v>1</v>
      </c>
      <c r="M119" s="166" t="s">
        <v>868</v>
      </c>
      <c r="N119" s="171"/>
      <c r="O119" s="157">
        <v>44041</v>
      </c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</row>
    <row r="120" spans="1:37" s="186" customFormat="1" ht="21.95" customHeight="1">
      <c r="A120" s="172" t="s">
        <v>697</v>
      </c>
      <c r="B120" s="173">
        <v>43673</v>
      </c>
      <c r="C120" s="183"/>
      <c r="D120" s="184"/>
      <c r="E120" s="155"/>
      <c r="F120" s="160" t="s">
        <v>698</v>
      </c>
      <c r="G120" s="174" t="s">
        <v>699</v>
      </c>
      <c r="H120" s="175" t="s">
        <v>700</v>
      </c>
      <c r="I120" s="176">
        <v>58</v>
      </c>
      <c r="J120" s="163" t="s">
        <v>4</v>
      </c>
      <c r="K120" s="164"/>
      <c r="L120" s="165">
        <f t="shared" si="20"/>
        <v>58</v>
      </c>
      <c r="M120" s="166" t="s">
        <v>855</v>
      </c>
      <c r="N120" s="171"/>
      <c r="O120" s="157">
        <v>44038</v>
      </c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</row>
    <row r="121" spans="1:37" s="186" customFormat="1" ht="21.95" customHeight="1">
      <c r="A121" s="172" t="s">
        <v>697</v>
      </c>
      <c r="B121" s="173">
        <v>43673</v>
      </c>
      <c r="C121" s="183"/>
      <c r="D121" s="184"/>
      <c r="E121" s="155"/>
      <c r="F121" s="160" t="s">
        <v>698</v>
      </c>
      <c r="G121" s="174" t="s">
        <v>699</v>
      </c>
      <c r="H121" s="175" t="s">
        <v>700</v>
      </c>
      <c r="I121" s="176">
        <v>1</v>
      </c>
      <c r="J121" s="163" t="s">
        <v>4</v>
      </c>
      <c r="K121" s="164"/>
      <c r="L121" s="165">
        <f t="shared" si="20"/>
        <v>1</v>
      </c>
      <c r="M121" s="166" t="s">
        <v>856</v>
      </c>
      <c r="N121" s="171"/>
      <c r="O121" s="157">
        <v>44038</v>
      </c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</row>
    <row r="122" spans="1:37" s="158" customFormat="1" ht="22.5" customHeight="1">
      <c r="A122" s="172" t="s">
        <v>730</v>
      </c>
      <c r="B122" s="173">
        <v>43777</v>
      </c>
      <c r="C122" s="154"/>
      <c r="D122" s="154"/>
      <c r="E122" s="155"/>
      <c r="F122" s="160" t="s">
        <v>731</v>
      </c>
      <c r="G122" s="174" t="s">
        <v>732</v>
      </c>
      <c r="H122" s="175" t="s">
        <v>700</v>
      </c>
      <c r="I122" s="176">
        <v>51</v>
      </c>
      <c r="J122" s="163" t="s">
        <v>4</v>
      </c>
      <c r="K122" s="164"/>
      <c r="L122" s="165">
        <f t="shared" si="20"/>
        <v>51</v>
      </c>
      <c r="M122" s="166" t="s">
        <v>850</v>
      </c>
      <c r="N122" s="171"/>
      <c r="O122" s="157">
        <v>44142</v>
      </c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</row>
    <row r="123" spans="1:37" s="158" customFormat="1" ht="22.5" customHeight="1">
      <c r="A123" s="172" t="s">
        <v>730</v>
      </c>
      <c r="B123" s="173">
        <v>43777</v>
      </c>
      <c r="C123" s="154"/>
      <c r="D123" s="154"/>
      <c r="E123" s="155"/>
      <c r="F123" s="160" t="s">
        <v>731</v>
      </c>
      <c r="G123" s="174" t="s">
        <v>732</v>
      </c>
      <c r="H123" s="175" t="s">
        <v>700</v>
      </c>
      <c r="I123" s="176">
        <v>1</v>
      </c>
      <c r="J123" s="163" t="s">
        <v>4</v>
      </c>
      <c r="K123" s="164"/>
      <c r="L123" s="165">
        <f t="shared" si="20"/>
        <v>1</v>
      </c>
      <c r="M123" s="166" t="s">
        <v>851</v>
      </c>
      <c r="N123" s="171"/>
      <c r="O123" s="157">
        <v>44141</v>
      </c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</row>
    <row r="124" spans="1:37" s="186" customFormat="1" ht="21.95" customHeight="1">
      <c r="A124" s="172" t="s">
        <v>697</v>
      </c>
      <c r="B124" s="173">
        <v>43690</v>
      </c>
      <c r="C124" s="154"/>
      <c r="D124" s="154"/>
      <c r="E124" s="155"/>
      <c r="F124" s="160" t="s">
        <v>698</v>
      </c>
      <c r="G124" s="174" t="s">
        <v>699</v>
      </c>
      <c r="H124" s="175" t="s">
        <v>700</v>
      </c>
      <c r="I124" s="176">
        <v>64</v>
      </c>
      <c r="J124" s="163" t="s">
        <v>4</v>
      </c>
      <c r="K124" s="164"/>
      <c r="L124" s="165">
        <f t="shared" si="20"/>
        <v>64</v>
      </c>
      <c r="M124" s="166" t="s">
        <v>765</v>
      </c>
      <c r="N124" s="171"/>
      <c r="O124" s="157">
        <v>44055</v>
      </c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</row>
    <row r="125" spans="1:37" s="158" customFormat="1" ht="22.5" customHeight="1">
      <c r="A125" s="172" t="s">
        <v>730</v>
      </c>
      <c r="B125" s="173">
        <v>43784</v>
      </c>
      <c r="C125" s="154"/>
      <c r="D125" s="154"/>
      <c r="E125" s="155"/>
      <c r="F125" s="160" t="s">
        <v>731</v>
      </c>
      <c r="G125" s="174" t="s">
        <v>732</v>
      </c>
      <c r="H125" s="175" t="s">
        <v>700</v>
      </c>
      <c r="I125" s="176">
        <v>54</v>
      </c>
      <c r="J125" s="163" t="s">
        <v>4</v>
      </c>
      <c r="K125" s="164"/>
      <c r="L125" s="165">
        <f t="shared" si="20"/>
        <v>54</v>
      </c>
      <c r="M125" s="166" t="s">
        <v>760</v>
      </c>
      <c r="N125" s="171"/>
      <c r="O125" s="157">
        <v>44149</v>
      </c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</row>
    <row r="126" spans="1:37" s="158" customFormat="1" ht="22.5" customHeight="1">
      <c r="A126" s="172" t="s">
        <v>730</v>
      </c>
      <c r="B126" s="173">
        <v>43798</v>
      </c>
      <c r="C126" s="154"/>
      <c r="D126" s="154"/>
      <c r="E126" s="155"/>
      <c r="F126" s="160" t="s">
        <v>731</v>
      </c>
      <c r="G126" s="174" t="s">
        <v>732</v>
      </c>
      <c r="H126" s="175" t="s">
        <v>700</v>
      </c>
      <c r="I126" s="176">
        <v>52</v>
      </c>
      <c r="J126" s="163" t="s">
        <v>4</v>
      </c>
      <c r="K126" s="164"/>
      <c r="L126" s="165">
        <f t="shared" si="20"/>
        <v>52</v>
      </c>
      <c r="M126" s="166" t="s">
        <v>849</v>
      </c>
      <c r="N126" s="171"/>
      <c r="O126" s="157">
        <v>44163</v>
      </c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</row>
    <row r="127" spans="1:37" s="186" customFormat="1" ht="21.95" customHeight="1">
      <c r="A127" s="172" t="s">
        <v>697</v>
      </c>
      <c r="B127" s="173">
        <v>43669</v>
      </c>
      <c r="C127" s="183"/>
      <c r="D127" s="184"/>
      <c r="E127" s="155"/>
      <c r="F127" s="160" t="s">
        <v>698</v>
      </c>
      <c r="G127" s="174" t="s">
        <v>699</v>
      </c>
      <c r="H127" s="175" t="s">
        <v>700</v>
      </c>
      <c r="I127" s="176">
        <v>62</v>
      </c>
      <c r="J127" s="163" t="s">
        <v>4</v>
      </c>
      <c r="K127" s="164"/>
      <c r="L127" s="165">
        <f t="shared" si="20"/>
        <v>62</v>
      </c>
      <c r="M127" s="166" t="s">
        <v>750</v>
      </c>
      <c r="N127" s="171"/>
      <c r="O127" s="157">
        <v>44034</v>
      </c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</row>
    <row r="128" spans="1:37" s="186" customFormat="1" ht="21.95" customHeight="1">
      <c r="A128" s="172" t="s">
        <v>697</v>
      </c>
      <c r="B128" s="173">
        <v>43669</v>
      </c>
      <c r="C128" s="183"/>
      <c r="D128" s="184"/>
      <c r="E128" s="155"/>
      <c r="F128" s="160" t="s">
        <v>698</v>
      </c>
      <c r="G128" s="174" t="s">
        <v>699</v>
      </c>
      <c r="H128" s="175" t="s">
        <v>700</v>
      </c>
      <c r="I128" s="176">
        <v>1</v>
      </c>
      <c r="J128" s="163" t="s">
        <v>4</v>
      </c>
      <c r="K128" s="164"/>
      <c r="L128" s="165">
        <f t="shared" si="20"/>
        <v>1</v>
      </c>
      <c r="M128" s="166" t="s">
        <v>751</v>
      </c>
      <c r="N128" s="171"/>
      <c r="O128" s="157">
        <v>44031</v>
      </c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</row>
    <row r="129" spans="1:37" s="158" customFormat="1" ht="22.5" customHeight="1">
      <c r="A129" s="172" t="s">
        <v>730</v>
      </c>
      <c r="B129" s="173" t="s">
        <v>934</v>
      </c>
      <c r="C129" s="154"/>
      <c r="D129" s="154"/>
      <c r="E129" s="155"/>
      <c r="F129" s="160" t="s">
        <v>731</v>
      </c>
      <c r="G129" s="174" t="s">
        <v>732</v>
      </c>
      <c r="H129" s="175" t="s">
        <v>700</v>
      </c>
      <c r="I129" s="176">
        <v>53</v>
      </c>
      <c r="J129" s="163" t="s">
        <v>4</v>
      </c>
      <c r="K129" s="164"/>
      <c r="L129" s="165">
        <f t="shared" si="20"/>
        <v>53</v>
      </c>
      <c r="M129" s="166" t="s">
        <v>935</v>
      </c>
      <c r="N129" s="171"/>
      <c r="O129" s="157">
        <v>44147</v>
      </c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</row>
    <row r="130" spans="1:37" s="158" customFormat="1" ht="21.95" customHeight="1">
      <c r="A130" s="172" t="s">
        <v>730</v>
      </c>
      <c r="B130" s="173">
        <v>43799</v>
      </c>
      <c r="C130" s="154"/>
      <c r="D130" s="154"/>
      <c r="E130" s="155"/>
      <c r="F130" s="160" t="s">
        <v>731</v>
      </c>
      <c r="G130" s="174" t="s">
        <v>732</v>
      </c>
      <c r="H130" s="175" t="s">
        <v>700</v>
      </c>
      <c r="I130" s="176">
        <v>53</v>
      </c>
      <c r="J130" s="163" t="s">
        <v>4</v>
      </c>
      <c r="K130" s="164"/>
      <c r="L130" s="165">
        <f t="shared" si="20"/>
        <v>53</v>
      </c>
      <c r="M130" s="166" t="s">
        <v>880</v>
      </c>
      <c r="N130" s="171"/>
      <c r="O130" s="157">
        <v>44164</v>
      </c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</row>
    <row r="131" spans="1:37" s="158" customFormat="1" ht="22.5" customHeight="1">
      <c r="A131" s="172" t="s">
        <v>730</v>
      </c>
      <c r="B131" s="173">
        <v>43791</v>
      </c>
      <c r="C131" s="154"/>
      <c r="D131" s="154"/>
      <c r="E131" s="155"/>
      <c r="F131" s="160" t="s">
        <v>731</v>
      </c>
      <c r="G131" s="174" t="s">
        <v>732</v>
      </c>
      <c r="H131" s="175" t="s">
        <v>700</v>
      </c>
      <c r="I131" s="176">
        <v>52</v>
      </c>
      <c r="J131" s="163" t="s">
        <v>4</v>
      </c>
      <c r="K131" s="164"/>
      <c r="L131" s="165">
        <f t="shared" si="20"/>
        <v>52</v>
      </c>
      <c r="M131" s="166" t="s">
        <v>748</v>
      </c>
      <c r="N131" s="171"/>
      <c r="O131" s="157">
        <v>44156</v>
      </c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</row>
    <row r="132" spans="1:37" s="158" customFormat="1" ht="22.5" customHeight="1">
      <c r="A132" s="172" t="s">
        <v>730</v>
      </c>
      <c r="B132" s="173">
        <v>43791</v>
      </c>
      <c r="C132" s="154"/>
      <c r="D132" s="154"/>
      <c r="E132" s="155"/>
      <c r="F132" s="160" t="s">
        <v>731</v>
      </c>
      <c r="G132" s="174" t="s">
        <v>732</v>
      </c>
      <c r="H132" s="175" t="s">
        <v>700</v>
      </c>
      <c r="I132" s="176">
        <v>1</v>
      </c>
      <c r="J132" s="163" t="s">
        <v>4</v>
      </c>
      <c r="K132" s="164"/>
      <c r="L132" s="165">
        <f t="shared" si="20"/>
        <v>1</v>
      </c>
      <c r="M132" s="166" t="s">
        <v>749</v>
      </c>
      <c r="N132" s="171"/>
      <c r="O132" s="157">
        <v>44155</v>
      </c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</row>
    <row r="133" spans="1:37" s="186" customFormat="1" ht="21.95" customHeight="1">
      <c r="A133" s="172" t="s">
        <v>697</v>
      </c>
      <c r="B133" s="173">
        <v>43669</v>
      </c>
      <c r="C133" s="183"/>
      <c r="D133" s="184"/>
      <c r="E133" s="155"/>
      <c r="F133" s="160" t="s">
        <v>698</v>
      </c>
      <c r="G133" s="174" t="s">
        <v>699</v>
      </c>
      <c r="H133" s="175" t="s">
        <v>700</v>
      </c>
      <c r="I133" s="176">
        <v>45</v>
      </c>
      <c r="J133" s="163" t="s">
        <v>4</v>
      </c>
      <c r="K133" s="164"/>
      <c r="L133" s="165">
        <f t="shared" ref="L133:L152" si="21">IF(K133="",I133,I133-K133)</f>
        <v>45</v>
      </c>
      <c r="M133" s="166" t="s">
        <v>701</v>
      </c>
      <c r="N133" s="171"/>
      <c r="O133" s="157">
        <v>44118</v>
      </c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</row>
    <row r="134" spans="1:37" s="186" customFormat="1" ht="21.95" customHeight="1">
      <c r="A134" s="172" t="s">
        <v>697</v>
      </c>
      <c r="B134" s="173">
        <v>43669</v>
      </c>
      <c r="C134" s="183"/>
      <c r="D134" s="184"/>
      <c r="E134" s="155"/>
      <c r="F134" s="160" t="s">
        <v>698</v>
      </c>
      <c r="G134" s="174" t="s">
        <v>699</v>
      </c>
      <c r="H134" s="175" t="s">
        <v>700</v>
      </c>
      <c r="I134" s="176">
        <v>1</v>
      </c>
      <c r="J134" s="163" t="s">
        <v>4</v>
      </c>
      <c r="K134" s="164"/>
      <c r="L134" s="165">
        <f t="shared" si="21"/>
        <v>1</v>
      </c>
      <c r="M134" s="166" t="s">
        <v>702</v>
      </c>
      <c r="N134" s="171"/>
      <c r="O134" s="157">
        <v>44104</v>
      </c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</row>
    <row r="135" spans="1:37" s="186" customFormat="1" ht="21.95" customHeight="1">
      <c r="A135" s="172" t="s">
        <v>697</v>
      </c>
      <c r="B135" s="173">
        <v>43788</v>
      </c>
      <c r="C135" s="154"/>
      <c r="D135" s="154"/>
      <c r="E135" s="155"/>
      <c r="F135" s="160" t="s">
        <v>698</v>
      </c>
      <c r="G135" s="174" t="s">
        <v>699</v>
      </c>
      <c r="H135" s="175" t="s">
        <v>700</v>
      </c>
      <c r="I135" s="176">
        <v>55</v>
      </c>
      <c r="J135" s="163" t="s">
        <v>4</v>
      </c>
      <c r="K135" s="164"/>
      <c r="L135" s="165">
        <f t="shared" si="21"/>
        <v>55</v>
      </c>
      <c r="M135" s="166" t="s">
        <v>740</v>
      </c>
      <c r="N135" s="171"/>
      <c r="O135" s="157">
        <v>44153</v>
      </c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</row>
    <row r="136" spans="1:37" s="186" customFormat="1" ht="21.95" customHeight="1">
      <c r="A136" s="172" t="s">
        <v>697</v>
      </c>
      <c r="B136" s="173">
        <v>43788</v>
      </c>
      <c r="C136" s="154"/>
      <c r="D136" s="154"/>
      <c r="E136" s="155"/>
      <c r="F136" s="160" t="s">
        <v>698</v>
      </c>
      <c r="G136" s="174" t="s">
        <v>699</v>
      </c>
      <c r="H136" s="175" t="s">
        <v>700</v>
      </c>
      <c r="I136" s="176">
        <v>1</v>
      </c>
      <c r="J136" s="163" t="s">
        <v>4</v>
      </c>
      <c r="K136" s="164"/>
      <c r="L136" s="165">
        <f t="shared" si="21"/>
        <v>1</v>
      </c>
      <c r="M136" s="166" t="s">
        <v>741</v>
      </c>
      <c r="N136" s="171"/>
      <c r="O136" s="157">
        <v>44146</v>
      </c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</row>
    <row r="137" spans="1:37" s="158" customFormat="1" ht="21.95" customHeight="1">
      <c r="A137" s="172" t="s">
        <v>730</v>
      </c>
      <c r="B137" s="173">
        <v>43778</v>
      </c>
      <c r="C137" s="154"/>
      <c r="D137" s="154"/>
      <c r="E137" s="155"/>
      <c r="F137" s="160" t="s">
        <v>731</v>
      </c>
      <c r="G137" s="174" t="s">
        <v>732</v>
      </c>
      <c r="H137" s="175" t="s">
        <v>700</v>
      </c>
      <c r="I137" s="176">
        <v>52</v>
      </c>
      <c r="J137" s="163" t="s">
        <v>4</v>
      </c>
      <c r="K137" s="164"/>
      <c r="L137" s="165">
        <f t="shared" si="21"/>
        <v>52</v>
      </c>
      <c r="M137" s="166" t="s">
        <v>735</v>
      </c>
      <c r="N137" s="171"/>
      <c r="O137" s="157">
        <v>44143</v>
      </c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</row>
    <row r="138" spans="1:37" s="158" customFormat="1" ht="21.95" customHeight="1">
      <c r="A138" s="172" t="s">
        <v>730</v>
      </c>
      <c r="B138" s="173">
        <v>43778</v>
      </c>
      <c r="C138" s="154"/>
      <c r="D138" s="154"/>
      <c r="E138" s="155"/>
      <c r="F138" s="160" t="s">
        <v>731</v>
      </c>
      <c r="G138" s="174" t="s">
        <v>732</v>
      </c>
      <c r="H138" s="175" t="s">
        <v>700</v>
      </c>
      <c r="I138" s="176">
        <v>1</v>
      </c>
      <c r="J138" s="163" t="s">
        <v>4</v>
      </c>
      <c r="K138" s="164"/>
      <c r="L138" s="165">
        <f t="shared" si="21"/>
        <v>1</v>
      </c>
      <c r="M138" s="166" t="s">
        <v>736</v>
      </c>
      <c r="N138" s="171"/>
      <c r="O138" s="157">
        <v>44142</v>
      </c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</row>
    <row r="139" spans="1:37" s="186" customFormat="1" ht="21.95" customHeight="1">
      <c r="A139" s="172" t="s">
        <v>697</v>
      </c>
      <c r="B139" s="173">
        <v>43718</v>
      </c>
      <c r="C139" s="183"/>
      <c r="D139" s="184"/>
      <c r="E139" s="155"/>
      <c r="F139" s="160" t="s">
        <v>698</v>
      </c>
      <c r="G139" s="174" t="s">
        <v>699</v>
      </c>
      <c r="H139" s="175" t="s">
        <v>700</v>
      </c>
      <c r="I139" s="176">
        <v>61</v>
      </c>
      <c r="J139" s="163" t="s">
        <v>4</v>
      </c>
      <c r="K139" s="164"/>
      <c r="L139" s="165">
        <f t="shared" si="21"/>
        <v>61</v>
      </c>
      <c r="M139" s="166" t="s">
        <v>715</v>
      </c>
      <c r="N139" s="171"/>
      <c r="O139" s="157">
        <v>44083</v>
      </c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</row>
    <row r="140" spans="1:37" s="186" customFormat="1" ht="21.95" customHeight="1">
      <c r="A140" s="172" t="s">
        <v>697</v>
      </c>
      <c r="B140" s="173">
        <v>43718</v>
      </c>
      <c r="C140" s="183"/>
      <c r="D140" s="184"/>
      <c r="E140" s="155"/>
      <c r="F140" s="160" t="s">
        <v>698</v>
      </c>
      <c r="G140" s="174" t="s">
        <v>699</v>
      </c>
      <c r="H140" s="175" t="s">
        <v>700</v>
      </c>
      <c r="I140" s="176">
        <v>1</v>
      </c>
      <c r="J140" s="163" t="s">
        <v>4</v>
      </c>
      <c r="K140" s="164"/>
      <c r="L140" s="165">
        <f t="shared" si="21"/>
        <v>1</v>
      </c>
      <c r="M140" s="166" t="s">
        <v>716</v>
      </c>
      <c r="N140" s="171"/>
      <c r="O140" s="157">
        <v>44055</v>
      </c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</row>
    <row r="141" spans="1:37" s="186" customFormat="1" ht="21.95" customHeight="1">
      <c r="A141" s="172" t="s">
        <v>697</v>
      </c>
      <c r="B141" s="173">
        <v>43760</v>
      </c>
      <c r="C141" s="154"/>
      <c r="D141" s="154"/>
      <c r="E141" s="155"/>
      <c r="F141" s="160" t="s">
        <v>698</v>
      </c>
      <c r="G141" s="174" t="s">
        <v>699</v>
      </c>
      <c r="H141" s="175" t="s">
        <v>700</v>
      </c>
      <c r="I141" s="176">
        <v>44</v>
      </c>
      <c r="J141" s="163" t="s">
        <v>4</v>
      </c>
      <c r="K141" s="164"/>
      <c r="L141" s="165">
        <f t="shared" si="21"/>
        <v>44</v>
      </c>
      <c r="M141" s="166" t="s">
        <v>831</v>
      </c>
      <c r="N141" s="171"/>
      <c r="O141" s="157">
        <v>44125</v>
      </c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</row>
    <row r="142" spans="1:37" s="186" customFormat="1" ht="21.95" customHeight="1">
      <c r="A142" s="172" t="s">
        <v>697</v>
      </c>
      <c r="B142" s="173">
        <v>43760</v>
      </c>
      <c r="C142" s="154"/>
      <c r="D142" s="154"/>
      <c r="E142" s="155"/>
      <c r="F142" s="160" t="s">
        <v>698</v>
      </c>
      <c r="G142" s="174" t="s">
        <v>699</v>
      </c>
      <c r="H142" s="175" t="s">
        <v>700</v>
      </c>
      <c r="I142" s="176">
        <v>1</v>
      </c>
      <c r="J142" s="163" t="s">
        <v>4</v>
      </c>
      <c r="K142" s="164"/>
      <c r="L142" s="165">
        <f t="shared" si="21"/>
        <v>1</v>
      </c>
      <c r="M142" s="166" t="s">
        <v>832</v>
      </c>
      <c r="N142" s="171"/>
      <c r="O142" s="157">
        <v>44118</v>
      </c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</row>
    <row r="143" spans="1:37" s="158" customFormat="1" ht="22.5" customHeight="1">
      <c r="A143" s="172" t="s">
        <v>730</v>
      </c>
      <c r="B143" s="173">
        <v>43792</v>
      </c>
      <c r="C143" s="154"/>
      <c r="D143" s="154"/>
      <c r="E143" s="155"/>
      <c r="F143" s="160" t="s">
        <v>731</v>
      </c>
      <c r="G143" s="174" t="s">
        <v>732</v>
      </c>
      <c r="H143" s="175" t="s">
        <v>700</v>
      </c>
      <c r="I143" s="176">
        <v>51</v>
      </c>
      <c r="J143" s="163" t="s">
        <v>4</v>
      </c>
      <c r="K143" s="164"/>
      <c r="L143" s="165">
        <f t="shared" si="21"/>
        <v>51</v>
      </c>
      <c r="M143" s="166" t="s">
        <v>733</v>
      </c>
      <c r="N143" s="171"/>
      <c r="O143" s="157">
        <v>44157</v>
      </c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</row>
    <row r="144" spans="1:37" s="158" customFormat="1" ht="22.5" customHeight="1">
      <c r="A144" s="172" t="s">
        <v>730</v>
      </c>
      <c r="B144" s="173">
        <v>43792</v>
      </c>
      <c r="C144" s="154"/>
      <c r="D144" s="154"/>
      <c r="E144" s="155"/>
      <c r="F144" s="160" t="s">
        <v>731</v>
      </c>
      <c r="G144" s="174" t="s">
        <v>732</v>
      </c>
      <c r="H144" s="175" t="s">
        <v>700</v>
      </c>
      <c r="I144" s="176">
        <v>1</v>
      </c>
      <c r="J144" s="163" t="s">
        <v>4</v>
      </c>
      <c r="K144" s="164"/>
      <c r="L144" s="165">
        <f t="shared" si="21"/>
        <v>1</v>
      </c>
      <c r="M144" s="166" t="s">
        <v>734</v>
      </c>
      <c r="N144" s="171"/>
      <c r="O144" s="157">
        <v>44156</v>
      </c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</row>
    <row r="145" spans="1:37" s="186" customFormat="1" ht="21.95" customHeight="1">
      <c r="A145" s="172" t="s">
        <v>697</v>
      </c>
      <c r="B145" s="173">
        <v>43739</v>
      </c>
      <c r="C145" s="183"/>
      <c r="D145" s="184"/>
      <c r="E145" s="155"/>
      <c r="F145" s="160" t="s">
        <v>698</v>
      </c>
      <c r="G145" s="174" t="s">
        <v>699</v>
      </c>
      <c r="H145" s="175" t="s">
        <v>700</v>
      </c>
      <c r="I145" s="176">
        <v>42</v>
      </c>
      <c r="J145" s="163" t="s">
        <v>4</v>
      </c>
      <c r="K145" s="164"/>
      <c r="L145" s="165">
        <f t="shared" si="21"/>
        <v>42</v>
      </c>
      <c r="M145" s="166" t="s">
        <v>746</v>
      </c>
      <c r="N145" s="171"/>
      <c r="O145" s="157">
        <v>44104</v>
      </c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</row>
    <row r="146" spans="1:37" s="186" customFormat="1" ht="21.95" customHeight="1">
      <c r="A146" s="172" t="s">
        <v>841</v>
      </c>
      <c r="B146" s="173">
        <v>43725</v>
      </c>
      <c r="C146" s="154"/>
      <c r="D146" s="154"/>
      <c r="E146" s="155"/>
      <c r="F146" s="160" t="s">
        <v>698</v>
      </c>
      <c r="G146" s="174" t="s">
        <v>699</v>
      </c>
      <c r="H146" s="175" t="s">
        <v>700</v>
      </c>
      <c r="I146" s="176">
        <v>63</v>
      </c>
      <c r="J146" s="163" t="s">
        <v>4</v>
      </c>
      <c r="K146" s="164"/>
      <c r="L146" s="165">
        <f t="shared" si="21"/>
        <v>63</v>
      </c>
      <c r="M146" s="166" t="s">
        <v>842</v>
      </c>
      <c r="N146" s="171"/>
      <c r="O146" s="157">
        <v>44090</v>
      </c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</row>
    <row r="147" spans="1:37" s="186" customFormat="1" ht="21.95" customHeight="1">
      <c r="A147" s="172" t="s">
        <v>841</v>
      </c>
      <c r="B147" s="173">
        <v>43725</v>
      </c>
      <c r="C147" s="154"/>
      <c r="D147" s="154"/>
      <c r="E147" s="155"/>
      <c r="F147" s="160" t="s">
        <v>698</v>
      </c>
      <c r="G147" s="174" t="s">
        <v>699</v>
      </c>
      <c r="H147" s="175" t="s">
        <v>700</v>
      </c>
      <c r="I147" s="176">
        <v>1</v>
      </c>
      <c r="J147" s="163" t="s">
        <v>4</v>
      </c>
      <c r="K147" s="164"/>
      <c r="L147" s="165">
        <f t="shared" si="21"/>
        <v>1</v>
      </c>
      <c r="M147" s="166" t="s">
        <v>843</v>
      </c>
      <c r="N147" s="171"/>
      <c r="O147" s="157">
        <v>44090</v>
      </c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</row>
    <row r="148" spans="1:37" s="158" customFormat="1" ht="22.5" customHeight="1">
      <c r="A148" s="172" t="s">
        <v>730</v>
      </c>
      <c r="B148" s="173">
        <v>43783</v>
      </c>
      <c r="C148" s="154"/>
      <c r="D148" s="154"/>
      <c r="E148" s="155"/>
      <c r="F148" s="160" t="s">
        <v>731</v>
      </c>
      <c r="G148" s="174" t="s">
        <v>732</v>
      </c>
      <c r="H148" s="175" t="s">
        <v>700</v>
      </c>
      <c r="I148" s="176">
        <v>55</v>
      </c>
      <c r="J148" s="163" t="s">
        <v>4</v>
      </c>
      <c r="K148" s="164"/>
      <c r="L148" s="165">
        <f t="shared" si="21"/>
        <v>55</v>
      </c>
      <c r="M148" s="166" t="s">
        <v>822</v>
      </c>
      <c r="N148" s="171"/>
      <c r="O148" s="157">
        <v>44148</v>
      </c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</row>
    <row r="149" spans="1:37" s="158" customFormat="1" ht="22.5" customHeight="1">
      <c r="A149" s="172" t="s">
        <v>730</v>
      </c>
      <c r="B149" s="173">
        <v>43783</v>
      </c>
      <c r="C149" s="154"/>
      <c r="D149" s="154"/>
      <c r="E149" s="155"/>
      <c r="F149" s="160" t="s">
        <v>731</v>
      </c>
      <c r="G149" s="174" t="s">
        <v>732</v>
      </c>
      <c r="H149" s="175" t="s">
        <v>700</v>
      </c>
      <c r="I149" s="176">
        <v>1</v>
      </c>
      <c r="J149" s="163" t="s">
        <v>4</v>
      </c>
      <c r="K149" s="164"/>
      <c r="L149" s="165">
        <f t="shared" si="21"/>
        <v>1</v>
      </c>
      <c r="M149" s="166" t="s">
        <v>823</v>
      </c>
      <c r="N149" s="171"/>
      <c r="O149" s="157">
        <v>44147</v>
      </c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</row>
    <row r="150" spans="1:37" s="152" customFormat="1" ht="21.95" customHeight="1">
      <c r="A150" s="172" t="s">
        <v>809</v>
      </c>
      <c r="B150" s="173">
        <v>42389</v>
      </c>
      <c r="C150" s="196"/>
      <c r="D150" s="196"/>
      <c r="E150" s="155"/>
      <c r="F150" s="160" t="s">
        <v>810</v>
      </c>
      <c r="G150" s="174" t="s">
        <v>238</v>
      </c>
      <c r="H150" s="175"/>
      <c r="I150" s="176">
        <v>48</v>
      </c>
      <c r="J150" s="163" t="s">
        <v>4</v>
      </c>
      <c r="K150" s="164"/>
      <c r="L150" s="165">
        <f t="shared" si="21"/>
        <v>48</v>
      </c>
      <c r="M150" s="166" t="s">
        <v>811</v>
      </c>
      <c r="N150" s="171"/>
      <c r="O150" s="157" t="s">
        <v>688</v>
      </c>
    </row>
    <row r="151" spans="1:37" s="152" customFormat="1" ht="21.95" customHeight="1">
      <c r="A151" s="172" t="s">
        <v>752</v>
      </c>
      <c r="B151" s="173">
        <v>43011</v>
      </c>
      <c r="C151" s="191"/>
      <c r="D151" s="191"/>
      <c r="E151" s="155"/>
      <c r="F151" s="160" t="s">
        <v>753</v>
      </c>
      <c r="G151" s="174" t="s">
        <v>263</v>
      </c>
      <c r="H151" s="175" t="s">
        <v>754</v>
      </c>
      <c r="I151" s="176">
        <v>48</v>
      </c>
      <c r="J151" s="163" t="s">
        <v>4</v>
      </c>
      <c r="K151" s="164"/>
      <c r="L151" s="165">
        <f t="shared" si="21"/>
        <v>48</v>
      </c>
      <c r="M151" s="166"/>
      <c r="N151" s="171"/>
      <c r="O151" s="157" t="s">
        <v>755</v>
      </c>
    </row>
    <row r="152" spans="1:37" s="158" customFormat="1" ht="21.95" customHeight="1">
      <c r="A152" s="172" t="s">
        <v>916</v>
      </c>
      <c r="B152" s="173">
        <v>43809</v>
      </c>
      <c r="C152" s="154"/>
      <c r="D152" s="154"/>
      <c r="E152" s="155"/>
      <c r="F152" s="160" t="s">
        <v>913</v>
      </c>
      <c r="G152" s="174" t="s">
        <v>914</v>
      </c>
      <c r="H152" s="175" t="s">
        <v>915</v>
      </c>
      <c r="I152" s="176">
        <v>48</v>
      </c>
      <c r="J152" s="163" t="s">
        <v>4</v>
      </c>
      <c r="K152" s="164"/>
      <c r="L152" s="165">
        <f t="shared" si="21"/>
        <v>48</v>
      </c>
      <c r="M152" s="166"/>
      <c r="N152" s="171"/>
      <c r="O152" s="157" t="s">
        <v>688</v>
      </c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</row>
    <row r="153" spans="1:37" s="158" customFormat="1" ht="21.95" customHeight="1">
      <c r="A153" s="172" t="s">
        <v>916</v>
      </c>
      <c r="B153" s="173">
        <v>43809</v>
      </c>
      <c r="C153" s="154"/>
      <c r="D153" s="154"/>
      <c r="E153" s="155"/>
      <c r="F153" s="160" t="s">
        <v>913</v>
      </c>
      <c r="G153" s="174" t="s">
        <v>914</v>
      </c>
      <c r="H153" s="175" t="s">
        <v>915</v>
      </c>
      <c r="I153" s="176">
        <v>48</v>
      </c>
      <c r="J153" s="163" t="s">
        <v>4</v>
      </c>
      <c r="K153" s="164"/>
      <c r="L153" s="165">
        <f t="shared" ref="L153:L154" si="22">IF(K153="",I153,I153-K153)</f>
        <v>48</v>
      </c>
      <c r="M153" s="166"/>
      <c r="N153" s="171"/>
      <c r="O153" s="157" t="s">
        <v>688</v>
      </c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</row>
    <row r="154" spans="1:37" s="158" customFormat="1" ht="21.95" customHeight="1">
      <c r="A154" s="172" t="s">
        <v>916</v>
      </c>
      <c r="B154" s="173">
        <v>43809</v>
      </c>
      <c r="C154" s="154"/>
      <c r="D154" s="154"/>
      <c r="E154" s="155"/>
      <c r="F154" s="160" t="s">
        <v>913</v>
      </c>
      <c r="G154" s="174" t="s">
        <v>914</v>
      </c>
      <c r="H154" s="175" t="s">
        <v>915</v>
      </c>
      <c r="I154" s="176">
        <v>48</v>
      </c>
      <c r="J154" s="163" t="s">
        <v>4</v>
      </c>
      <c r="K154" s="164"/>
      <c r="L154" s="165">
        <f t="shared" si="22"/>
        <v>48</v>
      </c>
      <c r="M154" s="166"/>
      <c r="N154" s="171"/>
      <c r="O154" s="157" t="s">
        <v>688</v>
      </c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</row>
    <row r="155" spans="1:37" s="158" customFormat="1" ht="21.95" customHeight="1">
      <c r="A155" s="172" t="s">
        <v>916</v>
      </c>
      <c r="B155" s="173">
        <v>43809</v>
      </c>
      <c r="C155" s="154"/>
      <c r="D155" s="154"/>
      <c r="E155" s="155"/>
      <c r="F155" s="160" t="s">
        <v>913</v>
      </c>
      <c r="G155" s="174" t="s">
        <v>914</v>
      </c>
      <c r="H155" s="175" t="s">
        <v>915</v>
      </c>
      <c r="I155" s="176">
        <v>48</v>
      </c>
      <c r="J155" s="163" t="s">
        <v>4</v>
      </c>
      <c r="K155" s="164"/>
      <c r="L155" s="165">
        <f t="shared" ref="L155:L164" si="23">IF(K155="",I155,I155-K155)</f>
        <v>48</v>
      </c>
      <c r="M155" s="166"/>
      <c r="N155" s="171"/>
      <c r="O155" s="157" t="s">
        <v>688</v>
      </c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</row>
    <row r="156" spans="1:37" s="186" customFormat="1" ht="21.95" customHeight="1">
      <c r="A156" s="172" t="s">
        <v>697</v>
      </c>
      <c r="B156" s="173">
        <v>43811</v>
      </c>
      <c r="C156" s="183"/>
      <c r="D156" s="184"/>
      <c r="E156" s="155"/>
      <c r="F156" s="160" t="s">
        <v>698</v>
      </c>
      <c r="G156" s="174" t="s">
        <v>699</v>
      </c>
      <c r="H156" s="175" t="s">
        <v>700</v>
      </c>
      <c r="I156" s="176">
        <v>54</v>
      </c>
      <c r="J156" s="163" t="s">
        <v>4</v>
      </c>
      <c r="K156" s="164"/>
      <c r="L156" s="165">
        <f t="shared" si="23"/>
        <v>54</v>
      </c>
      <c r="M156" s="166" t="s">
        <v>917</v>
      </c>
      <c r="N156" s="171"/>
      <c r="O156" s="157">
        <v>44176</v>
      </c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</row>
    <row r="157" spans="1:37" s="152" customFormat="1" ht="21.95" customHeight="1">
      <c r="A157" s="159" t="s">
        <v>918</v>
      </c>
      <c r="B157" s="173">
        <v>43811</v>
      </c>
      <c r="C157" s="183"/>
      <c r="D157" s="184"/>
      <c r="E157" s="155"/>
      <c r="F157" s="201" t="s">
        <v>919</v>
      </c>
      <c r="G157" s="161" t="s">
        <v>920</v>
      </c>
      <c r="H157" s="202" t="s">
        <v>700</v>
      </c>
      <c r="I157" s="162">
        <v>1</v>
      </c>
      <c r="J157" s="203" t="s">
        <v>4</v>
      </c>
      <c r="K157" s="162"/>
      <c r="L157" s="165">
        <f t="shared" si="23"/>
        <v>1</v>
      </c>
      <c r="M157" s="204" t="s">
        <v>922</v>
      </c>
      <c r="N157" s="180"/>
      <c r="O157" s="205" t="s">
        <v>921</v>
      </c>
    </row>
    <row r="158" spans="1:37" s="158" customFormat="1" ht="22.5" customHeight="1">
      <c r="A158" s="172" t="s">
        <v>730</v>
      </c>
      <c r="B158" s="173">
        <v>43806</v>
      </c>
      <c r="C158" s="154"/>
      <c r="D158" s="154"/>
      <c r="E158" s="155"/>
      <c r="F158" s="160" t="s">
        <v>731</v>
      </c>
      <c r="G158" s="174" t="s">
        <v>732</v>
      </c>
      <c r="H158" s="175" t="s">
        <v>700</v>
      </c>
      <c r="I158" s="176">
        <v>52</v>
      </c>
      <c r="J158" s="163" t="s">
        <v>4</v>
      </c>
      <c r="K158" s="164"/>
      <c r="L158" s="165">
        <f t="shared" si="23"/>
        <v>52</v>
      </c>
      <c r="M158" s="166" t="s">
        <v>923</v>
      </c>
      <c r="N158" s="171"/>
      <c r="O158" s="157">
        <v>44171</v>
      </c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</row>
    <row r="159" spans="1:37" s="158" customFormat="1" ht="22.5" customHeight="1">
      <c r="A159" s="172" t="s">
        <v>730</v>
      </c>
      <c r="B159" s="173">
        <v>43812</v>
      </c>
      <c r="C159" s="154"/>
      <c r="D159" s="154"/>
      <c r="E159" s="155"/>
      <c r="F159" s="160" t="s">
        <v>731</v>
      </c>
      <c r="G159" s="174" t="s">
        <v>732</v>
      </c>
      <c r="H159" s="175" t="s">
        <v>700</v>
      </c>
      <c r="I159" s="176">
        <v>1</v>
      </c>
      <c r="J159" s="163" t="s">
        <v>4</v>
      </c>
      <c r="K159" s="164"/>
      <c r="L159" s="165">
        <f t="shared" si="23"/>
        <v>1</v>
      </c>
      <c r="M159" s="166" t="s">
        <v>925</v>
      </c>
      <c r="N159" s="171"/>
      <c r="O159" s="157">
        <v>44176</v>
      </c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</row>
    <row r="160" spans="1:37" s="158" customFormat="1" ht="21.95" customHeight="1">
      <c r="A160" s="172" t="s">
        <v>730</v>
      </c>
      <c r="B160" s="173">
        <v>43812</v>
      </c>
      <c r="C160" s="154"/>
      <c r="D160" s="154"/>
      <c r="E160" s="155"/>
      <c r="F160" s="160" t="s">
        <v>731</v>
      </c>
      <c r="G160" s="174" t="s">
        <v>732</v>
      </c>
      <c r="H160" s="175" t="s">
        <v>700</v>
      </c>
      <c r="I160" s="176">
        <v>41</v>
      </c>
      <c r="J160" s="163" t="s">
        <v>4</v>
      </c>
      <c r="K160" s="164"/>
      <c r="L160" s="165">
        <f t="shared" si="23"/>
        <v>41</v>
      </c>
      <c r="M160" s="166" t="s">
        <v>924</v>
      </c>
      <c r="N160" s="171"/>
      <c r="O160" s="157">
        <v>44177</v>
      </c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</row>
    <row r="161" spans="1:30" s="158" customFormat="1" ht="21.95" customHeight="1">
      <c r="A161" s="172" t="s">
        <v>730</v>
      </c>
      <c r="B161" s="173">
        <v>43810</v>
      </c>
      <c r="C161" s="154"/>
      <c r="D161" s="154"/>
      <c r="E161" s="155"/>
      <c r="F161" s="160" t="s">
        <v>731</v>
      </c>
      <c r="G161" s="174" t="s">
        <v>732</v>
      </c>
      <c r="H161" s="175" t="s">
        <v>700</v>
      </c>
      <c r="I161" s="176">
        <v>53</v>
      </c>
      <c r="J161" s="163" t="s">
        <v>4</v>
      </c>
      <c r="K161" s="164"/>
      <c r="L161" s="165">
        <f t="shared" si="23"/>
        <v>53</v>
      </c>
      <c r="M161" s="166" t="s">
        <v>926</v>
      </c>
      <c r="N161" s="180"/>
      <c r="O161" s="157">
        <v>44175</v>
      </c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</row>
    <row r="162" spans="1:30" s="158" customFormat="1" ht="22.5" customHeight="1">
      <c r="A162" s="172" t="s">
        <v>730</v>
      </c>
      <c r="B162" s="173">
        <v>43805</v>
      </c>
      <c r="C162" s="154"/>
      <c r="D162" s="154"/>
      <c r="E162" s="155"/>
      <c r="F162" s="160" t="s">
        <v>731</v>
      </c>
      <c r="G162" s="174" t="s">
        <v>732</v>
      </c>
      <c r="H162" s="175" t="s">
        <v>700</v>
      </c>
      <c r="I162" s="176">
        <v>53</v>
      </c>
      <c r="J162" s="163" t="s">
        <v>4</v>
      </c>
      <c r="K162" s="164"/>
      <c r="L162" s="165">
        <f t="shared" si="23"/>
        <v>53</v>
      </c>
      <c r="M162" s="166" t="s">
        <v>927</v>
      </c>
      <c r="N162" s="171"/>
      <c r="O162" s="157">
        <v>44170</v>
      </c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</row>
    <row r="163" spans="1:30" s="158" customFormat="1" ht="22.5" customHeight="1">
      <c r="A163" s="172" t="s">
        <v>730</v>
      </c>
      <c r="B163" s="173">
        <v>43803</v>
      </c>
      <c r="C163" s="154"/>
      <c r="D163" s="154"/>
      <c r="E163" s="155"/>
      <c r="F163" s="160" t="s">
        <v>731</v>
      </c>
      <c r="G163" s="174" t="s">
        <v>732</v>
      </c>
      <c r="H163" s="175" t="s">
        <v>700</v>
      </c>
      <c r="I163" s="176">
        <v>50</v>
      </c>
      <c r="J163" s="163" t="s">
        <v>4</v>
      </c>
      <c r="K163" s="164"/>
      <c r="L163" s="165">
        <f t="shared" si="23"/>
        <v>50</v>
      </c>
      <c r="M163" s="166" t="s">
        <v>928</v>
      </c>
      <c r="N163" s="171"/>
      <c r="O163" s="157">
        <v>44168</v>
      </c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</row>
    <row r="164" spans="1:30" s="158" customFormat="1" ht="22.5" customHeight="1">
      <c r="A164" s="172" t="s">
        <v>730</v>
      </c>
      <c r="B164" s="173">
        <v>43803</v>
      </c>
      <c r="C164" s="154"/>
      <c r="D164" s="154"/>
      <c r="E164" s="155"/>
      <c r="F164" s="160" t="s">
        <v>731</v>
      </c>
      <c r="G164" s="174" t="s">
        <v>732</v>
      </c>
      <c r="H164" s="175" t="s">
        <v>700</v>
      </c>
      <c r="I164" s="176">
        <v>1</v>
      </c>
      <c r="J164" s="163" t="s">
        <v>4</v>
      </c>
      <c r="K164" s="164"/>
      <c r="L164" s="165">
        <f t="shared" si="23"/>
        <v>1</v>
      </c>
      <c r="M164" s="166" t="s">
        <v>929</v>
      </c>
      <c r="N164" s="171"/>
      <c r="O164" s="157">
        <v>44164</v>
      </c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</row>
    <row r="165" spans="1:30" s="158" customFormat="1" ht="22.5" customHeight="1">
      <c r="A165" s="172" t="s">
        <v>933</v>
      </c>
      <c r="B165" s="173">
        <v>43817</v>
      </c>
      <c r="C165" s="154"/>
      <c r="D165" s="154"/>
      <c r="E165" s="155"/>
      <c r="F165" s="160" t="s">
        <v>930</v>
      </c>
      <c r="G165" s="174" t="s">
        <v>931</v>
      </c>
      <c r="H165" s="175" t="s">
        <v>932</v>
      </c>
      <c r="I165" s="176">
        <v>30</v>
      </c>
      <c r="J165" s="163" t="s">
        <v>4</v>
      </c>
      <c r="K165" s="164"/>
      <c r="L165" s="165">
        <f t="shared" ref="L165:L166" si="24">IF(K165="",I165,I165-K165)</f>
        <v>30</v>
      </c>
      <c r="M165" s="166"/>
      <c r="N165" s="171"/>
      <c r="O165" s="157">
        <v>44168</v>
      </c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</row>
    <row r="166" spans="1:30" s="187" customFormat="1" ht="21.95" customHeight="1">
      <c r="A166" s="159" t="s">
        <v>708</v>
      </c>
      <c r="B166" s="173">
        <v>43817</v>
      </c>
      <c r="C166" s="154"/>
      <c r="D166" s="154"/>
      <c r="E166" s="155"/>
      <c r="F166" s="160" t="s">
        <v>709</v>
      </c>
      <c r="G166" s="161" t="s">
        <v>710</v>
      </c>
      <c r="H166" s="153" t="s">
        <v>711</v>
      </c>
      <c r="I166" s="162">
        <v>32</v>
      </c>
      <c r="J166" s="163" t="s">
        <v>4</v>
      </c>
      <c r="K166" s="164"/>
      <c r="L166" s="165">
        <f t="shared" si="24"/>
        <v>32</v>
      </c>
      <c r="M166" s="166"/>
      <c r="N166" s="166"/>
      <c r="O166" s="157">
        <v>44168</v>
      </c>
    </row>
    <row r="167" spans="1:30" s="187" customFormat="1" ht="21.95" customHeight="1">
      <c r="A167" s="159" t="s">
        <v>708</v>
      </c>
      <c r="B167" s="173">
        <v>43817</v>
      </c>
      <c r="C167" s="154"/>
      <c r="D167" s="154"/>
      <c r="E167" s="155"/>
      <c r="F167" s="160" t="s">
        <v>709</v>
      </c>
      <c r="G167" s="161" t="s">
        <v>710</v>
      </c>
      <c r="H167" s="153" t="s">
        <v>711</v>
      </c>
      <c r="I167" s="162">
        <v>32</v>
      </c>
      <c r="J167" s="163" t="s">
        <v>4</v>
      </c>
      <c r="K167" s="164"/>
      <c r="L167" s="165">
        <f t="shared" ref="L167:L168" si="25">IF(K167="",I167,I167-K167)</f>
        <v>32</v>
      </c>
      <c r="M167" s="166"/>
      <c r="N167" s="166"/>
      <c r="O167" s="157">
        <v>44168</v>
      </c>
    </row>
    <row r="168" spans="1:30" s="187" customFormat="1" ht="21.95" customHeight="1">
      <c r="A168" s="159" t="s">
        <v>708</v>
      </c>
      <c r="B168" s="173">
        <v>43817</v>
      </c>
      <c r="C168" s="154"/>
      <c r="D168" s="154"/>
      <c r="E168" s="155"/>
      <c r="F168" s="160" t="s">
        <v>709</v>
      </c>
      <c r="G168" s="161" t="s">
        <v>710</v>
      </c>
      <c r="H168" s="153" t="s">
        <v>711</v>
      </c>
      <c r="I168" s="162">
        <v>32</v>
      </c>
      <c r="J168" s="163" t="s">
        <v>4</v>
      </c>
      <c r="K168" s="164"/>
      <c r="L168" s="165">
        <f t="shared" si="25"/>
        <v>32</v>
      </c>
      <c r="M168" s="166"/>
      <c r="N168" s="166"/>
      <c r="O168" s="157">
        <v>44168</v>
      </c>
    </row>
    <row r="169" spans="1:30" s="187" customFormat="1" ht="21.95" customHeight="1">
      <c r="A169" s="159" t="s">
        <v>708</v>
      </c>
      <c r="B169" s="173">
        <v>43817</v>
      </c>
      <c r="C169" s="154"/>
      <c r="D169" s="154"/>
      <c r="E169" s="155"/>
      <c r="F169" s="160" t="s">
        <v>709</v>
      </c>
      <c r="G169" s="161" t="s">
        <v>710</v>
      </c>
      <c r="H169" s="153" t="s">
        <v>711</v>
      </c>
      <c r="I169" s="162">
        <v>32</v>
      </c>
      <c r="J169" s="163" t="s">
        <v>4</v>
      </c>
      <c r="K169" s="164"/>
      <c r="L169" s="165">
        <f t="shared" ref="L169:L189" si="26">IF(K169="",I169,I169-K169)</f>
        <v>32</v>
      </c>
      <c r="M169" s="166"/>
      <c r="N169" s="166"/>
      <c r="O169" s="157">
        <v>44168</v>
      </c>
    </row>
    <row r="170" spans="1:30" s="187" customFormat="1" ht="21.95" customHeight="1">
      <c r="A170" s="159" t="s">
        <v>958</v>
      </c>
      <c r="B170" s="173">
        <v>43819</v>
      </c>
      <c r="C170" s="154"/>
      <c r="D170" s="154"/>
      <c r="E170" s="155"/>
      <c r="F170" s="160" t="s">
        <v>965</v>
      </c>
      <c r="G170" s="161" t="s">
        <v>104</v>
      </c>
      <c r="H170" s="153" t="s">
        <v>966</v>
      </c>
      <c r="I170" s="162">
        <v>32</v>
      </c>
      <c r="J170" s="163" t="s">
        <v>4</v>
      </c>
      <c r="K170" s="164"/>
      <c r="L170" s="165">
        <f t="shared" si="26"/>
        <v>32</v>
      </c>
      <c r="M170" s="166"/>
      <c r="N170" s="171"/>
      <c r="O170" s="157">
        <v>44014</v>
      </c>
    </row>
    <row r="171" spans="1:30" s="187" customFormat="1" ht="21.95" customHeight="1">
      <c r="A171" s="159" t="s">
        <v>957</v>
      </c>
      <c r="B171" s="173">
        <v>43819</v>
      </c>
      <c r="C171" s="154"/>
      <c r="D171" s="154"/>
      <c r="E171" s="155"/>
      <c r="F171" s="160" t="s">
        <v>964</v>
      </c>
      <c r="G171" s="161" t="s">
        <v>385</v>
      </c>
      <c r="H171" s="153" t="s">
        <v>952</v>
      </c>
      <c r="I171" s="162">
        <v>20</v>
      </c>
      <c r="J171" s="163" t="s">
        <v>4</v>
      </c>
      <c r="K171" s="164"/>
      <c r="L171" s="165">
        <f t="shared" ref="L171:L172" si="27">IF(K171="",I171,I171-K171)</f>
        <v>20</v>
      </c>
      <c r="M171" s="166"/>
      <c r="N171" s="171"/>
      <c r="O171" s="157">
        <v>44114</v>
      </c>
    </row>
    <row r="172" spans="1:30" s="187" customFormat="1" ht="21.95" customHeight="1">
      <c r="A172" s="159" t="s">
        <v>958</v>
      </c>
      <c r="B172" s="173">
        <v>43819</v>
      </c>
      <c r="C172" s="154"/>
      <c r="D172" s="154"/>
      <c r="E172" s="155"/>
      <c r="F172" s="160" t="s">
        <v>965</v>
      </c>
      <c r="G172" s="161" t="s">
        <v>104</v>
      </c>
      <c r="H172" s="153" t="s">
        <v>966</v>
      </c>
      <c r="I172" s="162">
        <v>14</v>
      </c>
      <c r="J172" s="163" t="s">
        <v>4</v>
      </c>
      <c r="K172" s="164"/>
      <c r="L172" s="165">
        <f t="shared" si="27"/>
        <v>14</v>
      </c>
      <c r="M172" s="166"/>
      <c r="N172" s="171"/>
      <c r="O172" s="157">
        <v>44014</v>
      </c>
    </row>
    <row r="173" spans="1:30" s="187" customFormat="1" ht="21.95" customHeight="1">
      <c r="A173" s="159" t="s">
        <v>942</v>
      </c>
      <c r="B173" s="173">
        <v>43819</v>
      </c>
      <c r="C173" s="154"/>
      <c r="D173" s="154"/>
      <c r="E173" s="155"/>
      <c r="F173" s="160" t="s">
        <v>955</v>
      </c>
      <c r="G173" s="161" t="s">
        <v>418</v>
      </c>
      <c r="H173" s="153" t="s">
        <v>956</v>
      </c>
      <c r="I173" s="162">
        <v>1</v>
      </c>
      <c r="J173" s="163" t="s">
        <v>4</v>
      </c>
      <c r="K173" s="164"/>
      <c r="L173" s="165">
        <f t="shared" si="26"/>
        <v>1</v>
      </c>
      <c r="M173" s="166"/>
      <c r="N173" s="166"/>
      <c r="O173" s="157">
        <v>44290</v>
      </c>
    </row>
    <row r="174" spans="1:30" s="187" customFormat="1" ht="21.95" customHeight="1">
      <c r="A174" s="159" t="s">
        <v>942</v>
      </c>
      <c r="B174" s="173">
        <v>43819</v>
      </c>
      <c r="C174" s="154"/>
      <c r="D174" s="154"/>
      <c r="E174" s="155"/>
      <c r="F174" s="160" t="s">
        <v>955</v>
      </c>
      <c r="G174" s="161" t="s">
        <v>418</v>
      </c>
      <c r="H174" s="153" t="s">
        <v>956</v>
      </c>
      <c r="I174" s="162">
        <v>1</v>
      </c>
      <c r="J174" s="163" t="s">
        <v>4</v>
      </c>
      <c r="K174" s="164"/>
      <c r="L174" s="165">
        <f t="shared" si="26"/>
        <v>1</v>
      </c>
      <c r="M174" s="166"/>
      <c r="N174" s="166"/>
      <c r="O174" s="157">
        <v>44345</v>
      </c>
    </row>
    <row r="175" spans="1:30" s="187" customFormat="1" ht="21.95" customHeight="1">
      <c r="A175" s="159" t="s">
        <v>942</v>
      </c>
      <c r="B175" s="173">
        <v>43819</v>
      </c>
      <c r="C175" s="154"/>
      <c r="D175" s="154"/>
      <c r="E175" s="155"/>
      <c r="F175" s="160" t="s">
        <v>955</v>
      </c>
      <c r="G175" s="161" t="s">
        <v>418</v>
      </c>
      <c r="H175" s="153" t="s">
        <v>956</v>
      </c>
      <c r="I175" s="162">
        <v>8</v>
      </c>
      <c r="J175" s="163" t="s">
        <v>4</v>
      </c>
      <c r="K175" s="164"/>
      <c r="L175" s="165">
        <f t="shared" si="26"/>
        <v>8</v>
      </c>
      <c r="M175" s="166"/>
      <c r="N175" s="166"/>
      <c r="O175" s="157">
        <v>44512</v>
      </c>
    </row>
    <row r="176" spans="1:30" s="187" customFormat="1" ht="21.95" customHeight="1">
      <c r="A176" s="159" t="s">
        <v>941</v>
      </c>
      <c r="B176" s="173">
        <v>43819</v>
      </c>
      <c r="C176" s="154"/>
      <c r="D176" s="154"/>
      <c r="E176" s="155"/>
      <c r="F176" s="160" t="s">
        <v>953</v>
      </c>
      <c r="G176" s="161" t="s">
        <v>415</v>
      </c>
      <c r="H176" s="153" t="s">
        <v>954</v>
      </c>
      <c r="I176" s="162">
        <v>17</v>
      </c>
      <c r="J176" s="163" t="s">
        <v>4</v>
      </c>
      <c r="K176" s="164"/>
      <c r="L176" s="165">
        <f t="shared" si="26"/>
        <v>17</v>
      </c>
      <c r="M176" s="166"/>
      <c r="N176" s="171"/>
      <c r="O176" s="157">
        <v>44287</v>
      </c>
    </row>
    <row r="177" spans="1:15" s="187" customFormat="1" ht="21.95" customHeight="1">
      <c r="A177" s="159" t="s">
        <v>941</v>
      </c>
      <c r="B177" s="173">
        <v>43819</v>
      </c>
      <c r="C177" s="154"/>
      <c r="D177" s="154"/>
      <c r="E177" s="155"/>
      <c r="F177" s="160" t="s">
        <v>953</v>
      </c>
      <c r="G177" s="161" t="s">
        <v>415</v>
      </c>
      <c r="H177" s="153" t="s">
        <v>954</v>
      </c>
      <c r="I177" s="162">
        <v>3</v>
      </c>
      <c r="J177" s="163" t="s">
        <v>4</v>
      </c>
      <c r="K177" s="164"/>
      <c r="L177" s="165">
        <f t="shared" si="26"/>
        <v>3</v>
      </c>
      <c r="M177" s="166"/>
      <c r="N177" s="171"/>
      <c r="O177" s="157">
        <v>44513</v>
      </c>
    </row>
    <row r="178" spans="1:15" s="187" customFormat="1" ht="21.95" customHeight="1">
      <c r="A178" s="159" t="s">
        <v>961</v>
      </c>
      <c r="B178" s="173">
        <v>43819</v>
      </c>
      <c r="C178" s="154"/>
      <c r="D178" s="154"/>
      <c r="E178" s="155"/>
      <c r="F178" s="160" t="s">
        <v>973</v>
      </c>
      <c r="G178" s="161" t="s">
        <v>384</v>
      </c>
      <c r="H178" s="153" t="s">
        <v>974</v>
      </c>
      <c r="I178" s="162">
        <v>23</v>
      </c>
      <c r="J178" s="163" t="s">
        <v>4</v>
      </c>
      <c r="K178" s="164"/>
      <c r="L178" s="165">
        <f t="shared" si="26"/>
        <v>23</v>
      </c>
      <c r="M178" s="166"/>
      <c r="N178" s="171"/>
      <c r="O178" s="157">
        <v>44120</v>
      </c>
    </row>
    <row r="179" spans="1:15" s="187" customFormat="1" ht="21.95" customHeight="1">
      <c r="A179" s="159" t="s">
        <v>963</v>
      </c>
      <c r="B179" s="173">
        <v>43819</v>
      </c>
      <c r="C179" s="154"/>
      <c r="D179" s="154"/>
      <c r="E179" s="155"/>
      <c r="F179" s="160" t="s">
        <v>978</v>
      </c>
      <c r="G179" s="161" t="s">
        <v>979</v>
      </c>
      <c r="H179" s="153" t="s">
        <v>980</v>
      </c>
      <c r="I179" s="162">
        <v>6</v>
      </c>
      <c r="J179" s="163" t="s">
        <v>4</v>
      </c>
      <c r="K179" s="164"/>
      <c r="L179" s="165">
        <f t="shared" si="26"/>
        <v>6</v>
      </c>
      <c r="M179" s="166"/>
      <c r="N179" s="171"/>
      <c r="O179" s="157">
        <v>44107</v>
      </c>
    </row>
    <row r="180" spans="1:15" s="187" customFormat="1" ht="21.95" customHeight="1">
      <c r="A180" s="159" t="s">
        <v>959</v>
      </c>
      <c r="B180" s="173">
        <v>43819</v>
      </c>
      <c r="C180" s="154"/>
      <c r="D180" s="154"/>
      <c r="E180" s="155"/>
      <c r="F180" s="160" t="s">
        <v>967</v>
      </c>
      <c r="G180" s="161" t="s">
        <v>968</v>
      </c>
      <c r="H180" s="153" t="s">
        <v>969</v>
      </c>
      <c r="I180" s="162">
        <v>8</v>
      </c>
      <c r="J180" s="163" t="s">
        <v>4</v>
      </c>
      <c r="K180" s="164"/>
      <c r="L180" s="165">
        <f t="shared" si="26"/>
        <v>8</v>
      </c>
      <c r="M180" s="166"/>
      <c r="N180" s="171"/>
      <c r="O180" s="157">
        <v>44116</v>
      </c>
    </row>
    <row r="181" spans="1:15" s="187" customFormat="1" ht="21.95" customHeight="1">
      <c r="A181" s="159" t="s">
        <v>962</v>
      </c>
      <c r="B181" s="173">
        <v>43819</v>
      </c>
      <c r="C181" s="154"/>
      <c r="D181" s="154"/>
      <c r="E181" s="155"/>
      <c r="F181" s="160" t="s">
        <v>975</v>
      </c>
      <c r="G181" s="161" t="s">
        <v>976</v>
      </c>
      <c r="H181" s="153" t="s">
        <v>977</v>
      </c>
      <c r="I181" s="162">
        <v>3</v>
      </c>
      <c r="J181" s="163" t="s">
        <v>4</v>
      </c>
      <c r="K181" s="164"/>
      <c r="L181" s="165">
        <f t="shared" si="26"/>
        <v>3</v>
      </c>
      <c r="M181" s="166"/>
      <c r="N181" s="171"/>
      <c r="O181" s="157">
        <v>44126</v>
      </c>
    </row>
    <row r="182" spans="1:15" s="187" customFormat="1" ht="21.95" customHeight="1">
      <c r="A182" s="159" t="s">
        <v>960</v>
      </c>
      <c r="B182" s="173">
        <v>43819</v>
      </c>
      <c r="C182" s="154"/>
      <c r="D182" s="154"/>
      <c r="E182" s="155"/>
      <c r="F182" s="160" t="s">
        <v>970</v>
      </c>
      <c r="G182" s="161" t="s">
        <v>971</v>
      </c>
      <c r="H182" s="153" t="s">
        <v>972</v>
      </c>
      <c r="I182" s="162">
        <v>3</v>
      </c>
      <c r="J182" s="163" t="s">
        <v>4</v>
      </c>
      <c r="K182" s="164"/>
      <c r="L182" s="165">
        <f t="shared" si="26"/>
        <v>3</v>
      </c>
      <c r="M182" s="166"/>
      <c r="N182" s="171"/>
      <c r="O182" s="157">
        <v>44106</v>
      </c>
    </row>
    <row r="183" spans="1:15" s="152" customFormat="1">
      <c r="A183" s="159" t="s">
        <v>992</v>
      </c>
      <c r="B183" s="173">
        <v>43819</v>
      </c>
      <c r="C183" s="154"/>
      <c r="D183" s="154"/>
      <c r="E183" s="155" t="s">
        <v>995</v>
      </c>
      <c r="F183" s="160" t="s">
        <v>993</v>
      </c>
      <c r="G183" s="161" t="s">
        <v>44</v>
      </c>
      <c r="H183" s="153" t="s">
        <v>994</v>
      </c>
      <c r="I183" s="162">
        <v>56</v>
      </c>
      <c r="J183" s="163" t="s">
        <v>4</v>
      </c>
      <c r="K183" s="164"/>
      <c r="L183" s="165">
        <f t="shared" si="26"/>
        <v>56</v>
      </c>
      <c r="M183" s="166"/>
      <c r="N183" s="171"/>
      <c r="O183" s="157">
        <v>44497</v>
      </c>
    </row>
    <row r="184" spans="1:15" s="152" customFormat="1">
      <c r="A184" s="159" t="s">
        <v>992</v>
      </c>
      <c r="B184" s="173">
        <v>43819</v>
      </c>
      <c r="C184" s="154"/>
      <c r="D184" s="154"/>
      <c r="E184" s="155" t="s">
        <v>995</v>
      </c>
      <c r="F184" s="160" t="s">
        <v>993</v>
      </c>
      <c r="G184" s="161" t="s">
        <v>44</v>
      </c>
      <c r="H184" s="153" t="s">
        <v>994</v>
      </c>
      <c r="I184" s="162">
        <v>56</v>
      </c>
      <c r="J184" s="163" t="s">
        <v>4</v>
      </c>
      <c r="K184" s="164"/>
      <c r="L184" s="165">
        <f t="shared" si="26"/>
        <v>56</v>
      </c>
      <c r="M184" s="166"/>
      <c r="N184" s="171"/>
      <c r="O184" s="157">
        <v>44497</v>
      </c>
    </row>
    <row r="185" spans="1:15" s="152" customFormat="1">
      <c r="A185" s="159" t="s">
        <v>992</v>
      </c>
      <c r="B185" s="173">
        <v>43819</v>
      </c>
      <c r="C185" s="154"/>
      <c r="D185" s="154"/>
      <c r="E185" s="155" t="s">
        <v>995</v>
      </c>
      <c r="F185" s="160" t="s">
        <v>993</v>
      </c>
      <c r="G185" s="161" t="s">
        <v>44</v>
      </c>
      <c r="H185" s="153" t="s">
        <v>994</v>
      </c>
      <c r="I185" s="162">
        <v>56</v>
      </c>
      <c r="J185" s="163" t="s">
        <v>4</v>
      </c>
      <c r="K185" s="164"/>
      <c r="L185" s="165">
        <f t="shared" si="26"/>
        <v>56</v>
      </c>
      <c r="M185" s="166"/>
      <c r="N185" s="171"/>
      <c r="O185" s="157">
        <v>44497</v>
      </c>
    </row>
    <row r="186" spans="1:15" s="152" customFormat="1">
      <c r="A186" s="159" t="s">
        <v>992</v>
      </c>
      <c r="B186" s="173">
        <v>43819</v>
      </c>
      <c r="C186" s="154"/>
      <c r="D186" s="154"/>
      <c r="E186" s="155" t="s">
        <v>995</v>
      </c>
      <c r="F186" s="160" t="s">
        <v>993</v>
      </c>
      <c r="G186" s="161" t="s">
        <v>44</v>
      </c>
      <c r="H186" s="153" t="s">
        <v>994</v>
      </c>
      <c r="I186" s="162">
        <v>56</v>
      </c>
      <c r="J186" s="163" t="s">
        <v>4</v>
      </c>
      <c r="K186" s="164"/>
      <c r="L186" s="165">
        <f t="shared" si="26"/>
        <v>56</v>
      </c>
      <c r="M186" s="166"/>
      <c r="N186" s="171"/>
      <c r="O186" s="157">
        <v>44497</v>
      </c>
    </row>
    <row r="187" spans="1:15" s="152" customFormat="1">
      <c r="A187" s="159" t="s">
        <v>996</v>
      </c>
      <c r="B187" s="173">
        <v>43819</v>
      </c>
      <c r="C187" s="154"/>
      <c r="D187" s="154"/>
      <c r="E187" s="155" t="s">
        <v>995</v>
      </c>
      <c r="F187" s="160" t="s">
        <v>997</v>
      </c>
      <c r="G187" s="161" t="s">
        <v>45</v>
      </c>
      <c r="H187" s="153" t="s">
        <v>998</v>
      </c>
      <c r="I187" s="162">
        <v>56</v>
      </c>
      <c r="J187" s="163" t="s">
        <v>4</v>
      </c>
      <c r="K187" s="164"/>
      <c r="L187" s="165">
        <f t="shared" si="26"/>
        <v>56</v>
      </c>
      <c r="M187" s="166"/>
      <c r="N187" s="171"/>
      <c r="O187" s="157">
        <v>44498</v>
      </c>
    </row>
    <row r="188" spans="1:15" s="152" customFormat="1">
      <c r="A188" s="159" t="s">
        <v>996</v>
      </c>
      <c r="B188" s="173">
        <v>43819</v>
      </c>
      <c r="C188" s="154"/>
      <c r="D188" s="154"/>
      <c r="E188" s="155" t="s">
        <v>995</v>
      </c>
      <c r="F188" s="160" t="s">
        <v>997</v>
      </c>
      <c r="G188" s="161" t="s">
        <v>45</v>
      </c>
      <c r="H188" s="153" t="s">
        <v>998</v>
      </c>
      <c r="I188" s="162">
        <v>56</v>
      </c>
      <c r="J188" s="163" t="s">
        <v>4</v>
      </c>
      <c r="K188" s="164"/>
      <c r="L188" s="165">
        <f t="shared" si="26"/>
        <v>56</v>
      </c>
      <c r="M188" s="166"/>
      <c r="N188" s="171"/>
      <c r="O188" s="157">
        <v>44498</v>
      </c>
    </row>
    <row r="189" spans="1:15" s="152" customFormat="1">
      <c r="A189" s="159" t="s">
        <v>996</v>
      </c>
      <c r="B189" s="173">
        <v>43819</v>
      </c>
      <c r="C189" s="154"/>
      <c r="D189" s="154"/>
      <c r="E189" s="155" t="s">
        <v>995</v>
      </c>
      <c r="F189" s="160" t="s">
        <v>997</v>
      </c>
      <c r="G189" s="161" t="s">
        <v>45</v>
      </c>
      <c r="H189" s="153" t="s">
        <v>998</v>
      </c>
      <c r="I189" s="162">
        <v>56</v>
      </c>
      <c r="J189" s="163" t="s">
        <v>4</v>
      </c>
      <c r="K189" s="164"/>
      <c r="L189" s="165">
        <f t="shared" si="26"/>
        <v>56</v>
      </c>
      <c r="M189" s="166"/>
      <c r="N189" s="171"/>
      <c r="O189" s="157">
        <v>44498</v>
      </c>
    </row>
    <row r="194" spans="1:107" ht="18.75">
      <c r="A194" s="11"/>
      <c r="B194" s="141"/>
      <c r="C194" s="11"/>
      <c r="D194" s="11"/>
      <c r="E194" s="127"/>
      <c r="F194" s="148"/>
      <c r="G194" s="11"/>
      <c r="H194" s="11"/>
      <c r="I194" s="151"/>
      <c r="J194" s="11"/>
      <c r="K194" s="11"/>
      <c r="L194" s="11"/>
      <c r="M194" s="148"/>
      <c r="N194" s="137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</row>
    <row r="257" spans="13:13">
      <c r="M257" s="149" t="s">
        <v>72</v>
      </c>
    </row>
  </sheetData>
  <autoFilter ref="A1:O189">
    <filterColumn colId="8" showButton="0"/>
  </autoFilter>
  <dataConsolidate/>
  <phoneticPr fontId="6"/>
  <conditionalFormatting sqref="O24">
    <cfRule type="cellIs" dxfId="4" priority="3" stopIfTrue="1" operator="lessThan">
      <formula>#REF!</formula>
    </cfRule>
  </conditionalFormatting>
  <conditionalFormatting sqref="O25">
    <cfRule type="cellIs" dxfId="3" priority="2" stopIfTrue="1" operator="lessThan">
      <formula>#REF!</formula>
    </cfRule>
  </conditionalFormatting>
  <conditionalFormatting sqref="O3">
    <cfRule type="cellIs" dxfId="2" priority="1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13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5" name="Button 407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6" name="Button 408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672</v>
      </c>
      <c r="E1" t="s">
        <v>673</v>
      </c>
    </row>
    <row r="2" spans="2:5">
      <c r="B2" s="135" t="s">
        <v>669</v>
      </c>
      <c r="C2" s="135" t="s">
        <v>670</v>
      </c>
      <c r="D2" s="135" t="s">
        <v>671</v>
      </c>
      <c r="E2" s="156" t="s">
        <v>674</v>
      </c>
    </row>
    <row r="3" spans="2:5">
      <c r="B3" s="135" t="s">
        <v>655</v>
      </c>
      <c r="C3" s="135" t="e">
        <f>VLOOKUP(B3,'Pallet Number'!#REF!,6,FALSE)</f>
        <v>#REF!</v>
      </c>
      <c r="D3" s="135" t="e">
        <f>SUMIF('Pallet Number'!#REF!,B3,'Pallet Number'!#REF!)</f>
        <v>#REF!</v>
      </c>
      <c r="E3" t="e">
        <f>SUMIF('[1]Pallet Number'!$E$3:$P$543,B3,'[2]Pallet Number'!$P$4:$P$543)</f>
        <v>#VALUE!</v>
      </c>
    </row>
    <row r="4" spans="2:5">
      <c r="B4" s="135" t="s">
        <v>656</v>
      </c>
      <c r="C4" s="135" t="e">
        <f>VLOOKUP(B4,'Pallet Number'!#REF!,6,FALSE)</f>
        <v>#REF!</v>
      </c>
      <c r="D4" s="135" t="e">
        <f>SUMIF('Pallet Number'!#REF!,B4,'Pallet Number'!#REF!)</f>
        <v>#REF!</v>
      </c>
      <c r="E4" s="152" t="e">
        <f>SUMIF('[3]Pallet Number'!$E$4:$P$537,B4,'[3]Pallet Number'!$P$4:$P$537)</f>
        <v>#VALUE!</v>
      </c>
    </row>
    <row r="5" spans="2:5">
      <c r="B5" s="135" t="s">
        <v>658</v>
      </c>
      <c r="C5" s="135" t="e">
        <f>VLOOKUP(B5,'Pallet Number'!#REF!,6,FALSE)</f>
        <v>#REF!</v>
      </c>
      <c r="D5" s="135" t="e">
        <f>SUMIF('Pallet Number'!#REF!,B5,'Pallet Number'!#REF!)</f>
        <v>#REF!</v>
      </c>
      <c r="E5" s="152" t="e">
        <f>SUMIF('[3]Pallet Number'!$E$4:$P$537,B5,'[3]Pallet Number'!$P$4:$P$537)</f>
        <v>#VALUE!</v>
      </c>
    </row>
    <row r="6" spans="2:5">
      <c r="B6" s="135" t="s">
        <v>668</v>
      </c>
      <c r="C6" s="135" t="e">
        <f>VLOOKUP(B6,'Pallet Number'!#REF!,6,FALSE)</f>
        <v>#REF!</v>
      </c>
      <c r="D6" s="135" t="e">
        <f>SUMIF('Pallet Number'!#REF!,B6,'Pallet Number'!#REF!)</f>
        <v>#REF!</v>
      </c>
      <c r="E6" s="152" t="e">
        <f>SUMIF('[3]Pallet Number'!$E$4:$P$537,B6,'[3]Pallet Number'!$P$4:$P$537)</f>
        <v>#VALUE!</v>
      </c>
    </row>
    <row r="7" spans="2:5">
      <c r="B7" s="135" t="s">
        <v>660</v>
      </c>
      <c r="C7" s="135" t="e">
        <f>VLOOKUP(B7,'Pallet Number'!#REF!,6,FALSE)</f>
        <v>#REF!</v>
      </c>
      <c r="D7" s="135" t="e">
        <f>SUMIF('Pallet Number'!#REF!,B7,'Pallet Number'!#REF!)</f>
        <v>#REF!</v>
      </c>
      <c r="E7" s="152" t="e">
        <f>SUMIF('[3]Pallet Number'!$E$4:$P$537,B7,'[3]Pallet Number'!$P$4:$P$537)</f>
        <v>#VALUE!</v>
      </c>
    </row>
    <row r="8" spans="2:5" s="152" customFormat="1">
      <c r="B8" s="135" t="s">
        <v>661</v>
      </c>
      <c r="C8" s="135" t="e">
        <f>VLOOKUP(B8,'Pallet Number'!#REF!,6,FALSE)</f>
        <v>#REF!</v>
      </c>
      <c r="D8" s="135" t="e">
        <f>SUMIF('Pallet Number'!#REF!,B8,'Pallet Number'!#REF!)</f>
        <v>#REF!</v>
      </c>
      <c r="E8" s="152" t="e">
        <f>SUMIF('[3]Pallet Number'!$E$4:$P$537,B8,'[3]Pallet Number'!$P$4:$P$537)</f>
        <v>#VALUE!</v>
      </c>
    </row>
    <row r="9" spans="2:5">
      <c r="B9" s="135" t="s">
        <v>676</v>
      </c>
      <c r="C9" s="135" t="e">
        <f>VLOOKUP(B9,'Pallet Number'!#REF!,6,FALSE)</f>
        <v>#REF!</v>
      </c>
      <c r="D9" s="135" t="e">
        <f>SUMIF('Pallet Number'!#REF!,B9,'Pallet Number'!#REF!)</f>
        <v>#REF!</v>
      </c>
      <c r="E9" s="152" t="e">
        <f>SUMIF('[3]Pallet Number'!$E$4:$P$537,B9,'[3]Pallet Number'!$P$4:$P$537)</f>
        <v>#VALUE!</v>
      </c>
    </row>
    <row r="10" spans="2:5">
      <c r="B10" s="135" t="s">
        <v>657</v>
      </c>
      <c r="C10" s="135" t="e">
        <f>VLOOKUP(B10,'Pallet Number'!#REF!,6,FALSE)</f>
        <v>#REF!</v>
      </c>
      <c r="D10" s="135" t="e">
        <f>SUMIF('Pallet Number'!#REF!,B10,'Pallet Number'!#REF!)</f>
        <v>#REF!</v>
      </c>
      <c r="E10" s="152" t="e">
        <f>SUMIF('[3]Pallet Number'!$E$4:$P$537,B10,'[3]Pallet Number'!$P$4:$P$537)</f>
        <v>#VALUE!</v>
      </c>
    </row>
    <row r="11" spans="2:5">
      <c r="B11" s="135" t="s">
        <v>662</v>
      </c>
      <c r="C11" s="135" t="e">
        <f>VLOOKUP(B11,'Pallet Number'!#REF!,6,FALSE)</f>
        <v>#REF!</v>
      </c>
      <c r="D11" s="135" t="e">
        <f>SUMIF('Pallet Number'!#REF!,B11,'Pallet Number'!#REF!)</f>
        <v>#REF!</v>
      </c>
      <c r="E11" s="152" t="e">
        <f>SUMIF('[3]Pallet Number'!$E$4:$P$537,B11,'[3]Pallet Number'!$P$4:$P$537)</f>
        <v>#VALUE!</v>
      </c>
    </row>
    <row r="12" spans="2:5" s="152" customFormat="1">
      <c r="B12" s="135" t="s">
        <v>663</v>
      </c>
      <c r="C12" s="135" t="e">
        <f>VLOOKUP(B12,'Pallet Number'!#REF!,6,FALSE)</f>
        <v>#REF!</v>
      </c>
      <c r="D12" s="135" t="e">
        <f>SUMIF('Pallet Number'!#REF!,B12,'Pallet Number'!#REF!)</f>
        <v>#REF!</v>
      </c>
      <c r="E12" s="152" t="e">
        <f>SUMIF('[3]Pallet Number'!$E$4:$P$537,B12,'[3]Pallet Number'!$P$4:$P$537)</f>
        <v>#VALUE!</v>
      </c>
    </row>
    <row r="13" spans="2:5">
      <c r="B13" s="135" t="s">
        <v>677</v>
      </c>
      <c r="C13" s="135" t="e">
        <f>VLOOKUP(B13,'Pallet Number'!#REF!,6,FALSE)</f>
        <v>#REF!</v>
      </c>
      <c r="D13" s="135" t="e">
        <f>SUMIF('Pallet Number'!#REF!,B13,'Pallet Number'!#REF!)</f>
        <v>#REF!</v>
      </c>
      <c r="E13" s="152" t="e">
        <f>SUMIF('[3]Pallet Number'!$E$4:$P$537,B13,'[3]Pallet Number'!$P$4:$P$537)</f>
        <v>#VALUE!</v>
      </c>
    </row>
    <row r="14" spans="2:5">
      <c r="B14" s="135" t="s">
        <v>667</v>
      </c>
      <c r="C14" s="135" t="e">
        <f>VLOOKUP(B14,'Pallet Number'!#REF!,6,FALSE)</f>
        <v>#REF!</v>
      </c>
      <c r="D14" s="135" t="e">
        <f>SUMIF('Pallet Number'!#REF!,B14,'Pallet Number'!#REF!)</f>
        <v>#REF!</v>
      </c>
      <c r="E14" s="152" t="e">
        <f>SUMIF('[3]Pallet Number'!$E$4:$P$537,B14,'[3]Pallet Number'!$P$4:$P$537)</f>
        <v>#VALUE!</v>
      </c>
    </row>
    <row r="15" spans="2:5">
      <c r="B15" s="135" t="s">
        <v>666</v>
      </c>
      <c r="C15" s="135" t="e">
        <f>VLOOKUP(B15,'Pallet Number'!#REF!,6,FALSE)</f>
        <v>#REF!</v>
      </c>
      <c r="D15" s="135" t="e">
        <f>SUMIF('Pallet Number'!#REF!,B15,'Pallet Number'!#REF!)</f>
        <v>#REF!</v>
      </c>
      <c r="E15" s="152" t="e">
        <f>SUMIF('[3]Pallet Number'!$E$4:$P$537,B15,'[3]Pallet Number'!$P$4:$P$537)</f>
        <v>#VALUE!</v>
      </c>
    </row>
    <row r="16" spans="2:5">
      <c r="B16" s="135" t="s">
        <v>665</v>
      </c>
      <c r="C16" s="135" t="e">
        <f>VLOOKUP(B16,'Pallet Number'!#REF!,6,FALSE)</f>
        <v>#REF!</v>
      </c>
      <c r="D16" s="135" t="e">
        <f>SUMIF('Pallet Number'!#REF!,B16,'Pallet Number'!#REF!)</f>
        <v>#REF!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Number'!#REF!,6,FALSE)</f>
        <v>#REF!</v>
      </c>
      <c r="D17" s="135" t="e">
        <f>SUMIF('Pallet Number'!#REF!,B17,'Pallet Number'!#REF!)</f>
        <v>#REF!</v>
      </c>
      <c r="E17" s="152" t="e">
        <f>SUMIF('[3]Pallet Number'!$E$4:$P$537,B17,'[3]Pallet Number'!$P$4:$P$537)</f>
        <v>#VALUE!</v>
      </c>
    </row>
    <row r="18" spans="2:5" s="152" customFormat="1">
      <c r="B18" s="135" t="s">
        <v>664</v>
      </c>
      <c r="C18" s="135" t="e">
        <f>VLOOKUP(B18,'Pallet Number'!#REF!,6,FALSE)</f>
        <v>#REF!</v>
      </c>
      <c r="D18" s="135" t="e">
        <f>SUMIF('Pallet Number'!#REF!,B18,'Pallet Number'!#REF!)</f>
        <v>#REF!</v>
      </c>
      <c r="E18" s="152" t="e">
        <f>SUMIF('[3]Pallet Number'!$E$4:$P$537,B18,'[3]Pallet Number'!$P$4:$P$537)</f>
        <v>#VALUE!</v>
      </c>
    </row>
    <row r="19" spans="2:5">
      <c r="B19" s="135" t="s">
        <v>675</v>
      </c>
      <c r="C19" s="135" t="e">
        <f>VLOOKUP(B19,'Pallet Number'!#REF!,6,FALSE)</f>
        <v>#REF!</v>
      </c>
      <c r="D19" s="135" t="e">
        <f>SUMIF('Pallet Number'!#REF!,B19,'Pallet Number'!#REF!)</f>
        <v>#REF!</v>
      </c>
      <c r="E19" s="152" t="e">
        <f>SUMIF('[3]Pallet Number'!$E$4:$P$537,B19,'[3]Pallet Number'!$P$4:$P$537)</f>
        <v>#VALUE!</v>
      </c>
    </row>
    <row r="20" spans="2:5">
      <c r="B20" s="135" t="s">
        <v>659</v>
      </c>
      <c r="C20" s="135" t="e">
        <f>VLOOKUP(B20,'Pallet Number'!#REF!,6,FALSE)</f>
        <v>#REF!</v>
      </c>
      <c r="D20" s="135" t="e">
        <f>SUMIF('Pallet Number'!#REF!,B20,'Pallet Number'!#REF!)</f>
        <v>#REF!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5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2019-12-29T22:41:13Z</cp:lastPrinted>
  <dcterms:created xsi:type="dcterms:W3CDTF">2008-04-28T05:24:02Z</dcterms:created>
  <dcterms:modified xsi:type="dcterms:W3CDTF">2020-01-09T22:01:32Z</dcterms:modified>
</cp:coreProperties>
</file>