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730" activeTab="2"/>
  </bookViews>
  <sheets>
    <sheet name="Sheet1" sheetId="1" r:id="rId1"/>
    <sheet name="MikaP_201903" sheetId="2" r:id="rId2"/>
    <sheet name="MikaP_201904" sheetId="3" r:id="rId3"/>
    <sheet name="MikaP_201905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P11" i="1"/>
  <c r="P10" i="1"/>
  <c r="P9" i="1"/>
  <c r="T72" i="1"/>
  <c r="T73" i="1"/>
  <c r="T74" i="1"/>
  <c r="T75" i="1"/>
  <c r="T76" i="1"/>
  <c r="T71" i="1"/>
  <c r="U61" i="1"/>
  <c r="X8" i="1" s="1"/>
  <c r="AB7" i="1"/>
  <c r="X7" i="1"/>
  <c r="T7" i="1"/>
  <c r="U62" i="1"/>
  <c r="X9" i="1" s="1"/>
  <c r="Z9" i="1" s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U63" i="1"/>
  <c r="X10" i="1" s="1"/>
  <c r="Z10" i="1" s="1"/>
  <c r="U64" i="1"/>
  <c r="X11" i="1" s="1"/>
  <c r="Z11" i="1" s="1"/>
  <c r="U65" i="1"/>
  <c r="X12" i="1" s="1"/>
  <c r="U66" i="1"/>
  <c r="X13" i="1" s="1"/>
  <c r="Z13" i="1" s="1"/>
  <c r="S67" i="1"/>
  <c r="T67" i="1"/>
  <c r="R67" i="1"/>
  <c r="Q67" i="1"/>
  <c r="P67" i="1"/>
  <c r="O67" i="1"/>
  <c r="N67" i="1"/>
  <c r="M67" i="1"/>
  <c r="L67" i="1"/>
  <c r="K67" i="1"/>
  <c r="J67" i="1"/>
  <c r="I67" i="1"/>
  <c r="H67" i="1"/>
  <c r="G67" i="1"/>
  <c r="S56" i="1"/>
  <c r="T13" i="1" s="1"/>
  <c r="S52" i="1"/>
  <c r="T9" i="1" s="1"/>
  <c r="E83" i="1" s="1"/>
  <c r="S53" i="1"/>
  <c r="T10" i="1" s="1"/>
  <c r="S54" i="1"/>
  <c r="T11" i="1" s="1"/>
  <c r="S55" i="1"/>
  <c r="T12" i="1" s="1"/>
  <c r="S51" i="1"/>
  <c r="T8" i="1" s="1"/>
  <c r="M57" i="1"/>
  <c r="H57" i="1"/>
  <c r="I57" i="1"/>
  <c r="J57" i="1"/>
  <c r="K57" i="1"/>
  <c r="L57" i="1"/>
  <c r="N57" i="1"/>
  <c r="O57" i="1"/>
  <c r="P57" i="1"/>
  <c r="Q57" i="1"/>
  <c r="R57" i="1"/>
  <c r="G57" i="1"/>
  <c r="L47" i="1"/>
  <c r="T30" i="1"/>
  <c r="U23" i="1"/>
  <c r="H12" i="1"/>
  <c r="H8" i="1"/>
  <c r="H10" i="1"/>
  <c r="G8" i="1"/>
  <c r="G9" i="1"/>
  <c r="G10" i="1"/>
  <c r="G11" i="1"/>
  <c r="G12" i="1"/>
  <c r="G13" i="1"/>
  <c r="G7" i="1"/>
  <c r="F83" i="1" l="1"/>
  <c r="U12" i="1"/>
  <c r="V12" i="1"/>
  <c r="V13" i="1"/>
  <c r="W13" i="1" s="1"/>
  <c r="U13" i="1"/>
  <c r="Y12" i="1"/>
  <c r="Z12" i="1"/>
  <c r="U11" i="1"/>
  <c r="V11" i="1"/>
  <c r="V10" i="1"/>
  <c r="U10" i="1"/>
  <c r="U8" i="1"/>
  <c r="V8" i="1"/>
  <c r="V9" i="1"/>
  <c r="U9" i="1"/>
  <c r="U67" i="1"/>
  <c r="Z8" i="1"/>
  <c r="Y8" i="1"/>
  <c r="Y11" i="1"/>
  <c r="AA11" i="1" s="1"/>
  <c r="Y10" i="1"/>
  <c r="AA10" i="1" s="1"/>
  <c r="Y13" i="1"/>
  <c r="AA13" i="1" s="1"/>
  <c r="Y9" i="1"/>
  <c r="AA9" i="1" s="1"/>
  <c r="Z14" i="1"/>
  <c r="F18" i="1" s="1"/>
  <c r="AA12" i="1"/>
  <c r="W10" i="1"/>
  <c r="W12" i="1"/>
  <c r="S57" i="1"/>
  <c r="T47" i="1"/>
  <c r="H47" i="1"/>
  <c r="I47" i="1"/>
  <c r="J47" i="1"/>
  <c r="K47" i="1"/>
  <c r="M47" i="1"/>
  <c r="N47" i="1"/>
  <c r="O47" i="1"/>
  <c r="P47" i="1"/>
  <c r="Q47" i="1"/>
  <c r="R47" i="1"/>
  <c r="S47" i="1"/>
  <c r="G47" i="1"/>
  <c r="U40" i="1"/>
  <c r="P7" i="1" s="1"/>
  <c r="R7" i="1" s="1"/>
  <c r="U41" i="1"/>
  <c r="P8" i="1" s="1"/>
  <c r="U42" i="1"/>
  <c r="U43" i="1"/>
  <c r="U44" i="1"/>
  <c r="Q10" i="1" s="1"/>
  <c r="U45" i="1"/>
  <c r="P12" i="1" s="1"/>
  <c r="R12" i="1" s="1"/>
  <c r="S37" i="1"/>
  <c r="H37" i="1"/>
  <c r="I37" i="1"/>
  <c r="J37" i="1"/>
  <c r="K37" i="1"/>
  <c r="L37" i="1"/>
  <c r="M37" i="1"/>
  <c r="N37" i="1"/>
  <c r="O37" i="1"/>
  <c r="P37" i="1"/>
  <c r="Q37" i="1"/>
  <c r="R37" i="1"/>
  <c r="G37" i="1"/>
  <c r="R9" i="1" l="1"/>
  <c r="D83" i="1"/>
  <c r="W9" i="1"/>
  <c r="W11" i="1"/>
  <c r="U14" i="1"/>
  <c r="E17" i="1" s="1"/>
  <c r="V14" i="1"/>
  <c r="E18" i="1" s="1"/>
  <c r="W8" i="1"/>
  <c r="W14" i="1"/>
  <c r="E19" i="1" s="1"/>
  <c r="Y14" i="1"/>
  <c r="F17" i="1" s="1"/>
  <c r="AA8" i="1"/>
  <c r="AA14" i="1" s="1"/>
  <c r="F19" i="1" s="1"/>
  <c r="U46" i="1"/>
  <c r="P13" i="1" s="1"/>
  <c r="R13" i="1" s="1"/>
  <c r="Q8" i="1"/>
  <c r="R8" i="1"/>
  <c r="R10" i="1"/>
  <c r="S10" i="1" s="1"/>
  <c r="U47" i="1"/>
  <c r="Q7" i="1"/>
  <c r="Q11" i="1"/>
  <c r="Q9" i="1"/>
  <c r="Q12" i="1"/>
  <c r="S12" i="1" s="1"/>
  <c r="G27" i="1"/>
  <c r="H27" i="1"/>
  <c r="I27" i="1"/>
  <c r="J27" i="1"/>
  <c r="K27" i="1"/>
  <c r="L27" i="1"/>
  <c r="N27" i="1"/>
  <c r="O27" i="1"/>
  <c r="P27" i="1"/>
  <c r="Q27" i="1"/>
  <c r="R27" i="1"/>
  <c r="S27" i="1"/>
  <c r="T27" i="1"/>
  <c r="M27" i="1"/>
  <c r="Q13" i="1" l="1"/>
  <c r="S7" i="1"/>
  <c r="Q14" i="1"/>
  <c r="D17" i="1" s="1"/>
  <c r="S8" i="1"/>
  <c r="R11" i="1"/>
  <c r="R14" i="1" s="1"/>
  <c r="D18" i="1" s="1"/>
  <c r="T31" i="1"/>
  <c r="L8" i="1" s="1"/>
  <c r="T32" i="1"/>
  <c r="L9" i="1" s="1"/>
  <c r="C83" i="1" s="1"/>
  <c r="T33" i="1"/>
  <c r="T34" i="1"/>
  <c r="L11" i="1" s="1"/>
  <c r="T35" i="1"/>
  <c r="L12" i="1" s="1"/>
  <c r="T36" i="1"/>
  <c r="L13" i="1" s="1"/>
  <c r="U25" i="1"/>
  <c r="H11" i="1" s="1"/>
  <c r="U26" i="1"/>
  <c r="H13" i="1" s="1"/>
  <c r="L7" i="1" l="1"/>
  <c r="T37" i="1"/>
  <c r="M12" i="1"/>
  <c r="N12" i="1"/>
  <c r="M8" i="1"/>
  <c r="N8" i="1"/>
  <c r="N10" i="1"/>
  <c r="M10" i="1"/>
  <c r="M13" i="1"/>
  <c r="N13" i="1"/>
  <c r="M9" i="1"/>
  <c r="N9" i="1"/>
  <c r="M11" i="1"/>
  <c r="N11" i="1"/>
  <c r="J13" i="1"/>
  <c r="J11" i="1"/>
  <c r="I11" i="1"/>
  <c r="O9" i="1" l="1"/>
  <c r="O12" i="1"/>
  <c r="N7" i="1"/>
  <c r="N14" i="1" s="1"/>
  <c r="C18" i="1" s="1"/>
  <c r="M7" i="1"/>
  <c r="M14" i="1" s="1"/>
  <c r="C17" i="1" s="1"/>
  <c r="O10" i="1"/>
  <c r="O11" i="1"/>
  <c r="O13" i="1"/>
  <c r="O8" i="1"/>
  <c r="I13" i="1"/>
  <c r="K13" i="1" s="1"/>
  <c r="K11" i="1"/>
  <c r="S11" i="1" s="1"/>
  <c r="S13" i="1" l="1"/>
  <c r="O7" i="1"/>
  <c r="O14" i="1" s="1"/>
  <c r="C19" i="1" s="1"/>
  <c r="H7" i="1" l="1"/>
  <c r="I7" i="1" s="1"/>
  <c r="J7" i="1" l="1"/>
  <c r="K7" i="1" l="1"/>
  <c r="S9" i="1" l="1"/>
  <c r="S14" i="1" s="1"/>
  <c r="D19" i="1" s="1"/>
  <c r="U24" i="1"/>
  <c r="U27" i="1" l="1"/>
  <c r="H9" i="1"/>
  <c r="I9" i="1" l="1"/>
  <c r="I14" i="1" s="1"/>
  <c r="B17" i="1" s="1"/>
  <c r="B83" i="1"/>
  <c r="J9" i="1"/>
  <c r="J14" i="1" s="1"/>
  <c r="B18" i="1" s="1"/>
  <c r="AB8" i="1"/>
  <c r="K9" i="1" l="1"/>
  <c r="K14" i="1" s="1"/>
  <c r="B19" i="1" s="1"/>
  <c r="AD8" i="1"/>
  <c r="AE8" i="1" s="1"/>
  <c r="AC8" i="1"/>
  <c r="T77" i="1"/>
  <c r="AB10" i="1"/>
  <c r="AB11" i="1"/>
  <c r="AB13" i="1"/>
  <c r="AB12" i="1"/>
  <c r="AB9" i="1"/>
  <c r="G83" i="1" s="1"/>
  <c r="AD9" i="1" l="1"/>
  <c r="AD14" i="1" s="1"/>
  <c r="G18" i="1" s="1"/>
  <c r="AC9" i="1"/>
  <c r="AD10" i="1"/>
  <c r="AE10" i="1" s="1"/>
  <c r="AC10" i="1"/>
  <c r="AC11" i="1"/>
  <c r="AD11" i="1"/>
  <c r="AE11" i="1" s="1"/>
  <c r="AC12" i="1"/>
  <c r="AD12" i="1"/>
  <c r="AD13" i="1"/>
  <c r="AC13" i="1"/>
  <c r="AE13" i="1" s="1"/>
  <c r="AE9" i="1"/>
  <c r="AE12" i="1" l="1"/>
  <c r="AC14" i="1"/>
  <c r="G17" i="1" s="1"/>
  <c r="AE14" i="1"/>
  <c r="G19" i="1" s="1"/>
</calcChain>
</file>

<file path=xl/sharedStrings.xml><?xml version="1.0" encoding="utf-8"?>
<sst xmlns="http://schemas.openxmlformats.org/spreadsheetml/2006/main" count="1434" uniqueCount="83">
  <si>
    <t>Mikazuki Parramatta</t>
  </si>
  <si>
    <t>Shallot (Cut) 1.20kg</t>
  </si>
  <si>
    <t>Premium Dry Noodle White 150</t>
  </si>
  <si>
    <t>Chicken Thigh Katsu</t>
  </si>
  <si>
    <t>Pork Katsu (appx 20pc/4-5kg)</t>
  </si>
  <si>
    <t>Specification</t>
  </si>
  <si>
    <t>1.2kg/pack</t>
  </si>
  <si>
    <t>150g x 10pc/pack x 8/ctn</t>
  </si>
  <si>
    <t>5kg/box</t>
  </si>
  <si>
    <t>kg</t>
  </si>
  <si>
    <t>March</t>
  </si>
  <si>
    <t>Price</t>
  </si>
  <si>
    <t>Premium Black Garlic oil</t>
  </si>
  <si>
    <t>2L/btl</t>
  </si>
  <si>
    <t>Poached egg</t>
  </si>
  <si>
    <t>30pc/tray</t>
  </si>
  <si>
    <t>Tartare saice0</t>
  </si>
  <si>
    <t>500g/pack</t>
  </si>
  <si>
    <t>Cost</t>
  </si>
  <si>
    <t>Unit</t>
  </si>
  <si>
    <t>pack</t>
  </si>
  <si>
    <t>tray</t>
  </si>
  <si>
    <t>ctn</t>
  </si>
  <si>
    <t>box</t>
  </si>
  <si>
    <t>btl</t>
  </si>
  <si>
    <t>box(KG)</t>
  </si>
  <si>
    <t>TF79</t>
  </si>
  <si>
    <t>TFS01</t>
  </si>
  <si>
    <t>TF90</t>
  </si>
  <si>
    <t>SFA102</t>
  </si>
  <si>
    <t>KONO06</t>
  </si>
  <si>
    <t>SDA201</t>
  </si>
  <si>
    <t>?</t>
  </si>
  <si>
    <t>April</t>
  </si>
  <si>
    <t>QTY</t>
  </si>
  <si>
    <t>Tartare sauce</t>
  </si>
  <si>
    <t>Profit</t>
  </si>
  <si>
    <t>MARCH</t>
  </si>
  <si>
    <t>APRIL</t>
  </si>
  <si>
    <t>Product name</t>
  </si>
  <si>
    <t>May</t>
  </si>
  <si>
    <t>MAY</t>
  </si>
  <si>
    <t>Tartare saice1</t>
  </si>
  <si>
    <t>Premium Dry Noodle White 151</t>
  </si>
  <si>
    <t>JUNE</t>
  </si>
  <si>
    <t>Total Sum</t>
  </si>
  <si>
    <t xml:space="preserve">Month </t>
  </si>
  <si>
    <t>Sales</t>
  </si>
  <si>
    <t>July</t>
  </si>
  <si>
    <t>JULY</t>
  </si>
  <si>
    <t>AUGUST</t>
  </si>
  <si>
    <t>June</t>
  </si>
  <si>
    <t>August</t>
  </si>
  <si>
    <t>Mikazuki P</t>
  </si>
  <si>
    <t>Customer</t>
  </si>
  <si>
    <t>Date</t>
  </si>
  <si>
    <t>Code</t>
  </si>
  <si>
    <t>shallot</t>
  </si>
  <si>
    <t>KONO07</t>
  </si>
  <si>
    <t>KONO08</t>
  </si>
  <si>
    <t>Premium Dry Noodle White 152</t>
  </si>
  <si>
    <t>KONO09</t>
  </si>
  <si>
    <t>Premium Dry Noodle White 153</t>
  </si>
  <si>
    <t>KONO10</t>
  </si>
  <si>
    <t>Premium Dry Noodle White 154</t>
  </si>
  <si>
    <t>KONO11</t>
  </si>
  <si>
    <t>Premium Dry Noodle White 155</t>
  </si>
  <si>
    <t>KONO12</t>
  </si>
  <si>
    <t>Premium Dry Noodle White 156</t>
  </si>
  <si>
    <t>KONO13</t>
  </si>
  <si>
    <t>Premium Dry Noodle White 157</t>
  </si>
  <si>
    <t>KONO14</t>
  </si>
  <si>
    <t>Premium Dry Noodle White 158</t>
  </si>
  <si>
    <t>KONO15</t>
  </si>
  <si>
    <t>Premium Dry Noodle White 159</t>
  </si>
  <si>
    <t>KONO16</t>
  </si>
  <si>
    <t>Premium Dry Noodle White 160</t>
  </si>
  <si>
    <t>KONO17</t>
  </si>
  <si>
    <t>Premium Dry Noodle White 161</t>
  </si>
  <si>
    <t>KONO18</t>
  </si>
  <si>
    <t>Premium Dry Noodle White 162</t>
  </si>
  <si>
    <t>KONO19</t>
  </si>
  <si>
    <t>Premium Dry Noodle White 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</si>
</sst>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14999847407452621"/>
      </top>
      <bottom/>
      <diagonal/>
    </border>
    <border>
      <left/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54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1" fillId="0" borderId="4" xfId="0" applyFont="1" applyBorder="1" applyAlignment="1">
      <alignment horizontal="center"/>
    </xf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/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right"/>
    </xf>
    <xf numFmtId="10" fontId="2" fillId="0" borderId="4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" fontId="1" fillId="0" borderId="0" xfId="0" applyNumberFormat="1" applyFont="1"/>
    <xf numFmtId="164" fontId="2" fillId="0" borderId="15" xfId="0" applyNumberFormat="1" applyFont="1" applyBorder="1"/>
    <xf numFmtId="164" fontId="2" fillId="0" borderId="16" xfId="0" applyNumberFormat="1" applyFont="1" applyBorder="1"/>
    <xf numFmtId="0" fontId="2" fillId="0" borderId="16" xfId="0" applyNumberFormat="1" applyFont="1" applyBorder="1"/>
    <xf numFmtId="0" fontId="2" fillId="0" borderId="11" xfId="0" applyNumberFormat="1" applyFont="1" applyBorder="1"/>
    <xf numFmtId="164" fontId="2" fillId="0" borderId="17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Sheet1!$B$16:$G$16</c:f>
              <c:strCache>
                <c:ptCount val="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</c:strCache>
            </c:strRef>
          </c:cat>
          <c:val>
            <c:numRef>
              <c:f>Sheet1!$B$17:$G$17</c:f>
              <c:numCache>
                <c:formatCode>"$"#,##0.00</c:formatCode>
                <c:ptCount val="6"/>
                <c:pt idx="0">
                  <c:v>3165.45228</c:v>
                </c:pt>
                <c:pt idx="1">
                  <c:v>4233.5578000000005</c:v>
                </c:pt>
                <c:pt idx="2">
                  <c:v>3090.4500000000003</c:v>
                </c:pt>
                <c:pt idx="3">
                  <c:v>3133.7641599999997</c:v>
                </c:pt>
                <c:pt idx="4">
                  <c:v>3298.5102400000001</c:v>
                </c:pt>
                <c:pt idx="5">
                  <c:v>3441.17616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C-4313-92E9-1A8830982123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Sheet1!$B$16:$G$16</c:f>
              <c:strCache>
                <c:ptCount val="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</c:strCache>
            </c:strRef>
          </c:cat>
          <c:val>
            <c:numRef>
              <c:f>Sheet1!$B$18:$G$18</c:f>
              <c:numCache>
                <c:formatCode>"$"#,##0.00</c:formatCode>
                <c:ptCount val="6"/>
                <c:pt idx="0">
                  <c:v>5704.6342799999993</c:v>
                </c:pt>
                <c:pt idx="1">
                  <c:v>7379.8278000000009</c:v>
                </c:pt>
                <c:pt idx="2">
                  <c:v>5991.9000000000005</c:v>
                </c:pt>
                <c:pt idx="3">
                  <c:v>6113.86816</c:v>
                </c:pt>
                <c:pt idx="4">
                  <c:v>6436.9662400000007</c:v>
                </c:pt>
                <c:pt idx="5">
                  <c:v>6712.4801600000001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6C-4313-92E9-1A8830982123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Sheet1!$B$16:$G$16</c:f>
              <c:strCache>
                <c:ptCount val="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</c:strCache>
            </c:strRef>
          </c:cat>
          <c:val>
            <c:numRef>
              <c:f>Sheet1!$B$19:$G$19</c:f>
              <c:numCache>
                <c:formatCode>"$"#,##0.00</c:formatCode>
                <c:ptCount val="6"/>
                <c:pt idx="0">
                  <c:v>2539.1819999999998</c:v>
                </c:pt>
                <c:pt idx="1">
                  <c:v>3146.2700000000004</c:v>
                </c:pt>
                <c:pt idx="2">
                  <c:v>2901.4500000000003</c:v>
                </c:pt>
                <c:pt idx="3">
                  <c:v>2980.1039999999998</c:v>
                </c:pt>
                <c:pt idx="4">
                  <c:v>3138.4560000000001</c:v>
                </c:pt>
                <c:pt idx="5">
                  <c:v>3271.3040000000001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6C-4313-92E9-1A883098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10688"/>
        <c:axId val="59425152"/>
      </c:lineChart>
      <c:catAx>
        <c:axId val="594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5152"/>
        <c:crosses val="autoZero"/>
        <c:auto val="1"/>
        <c:lblAlgn val="ctr"/>
        <c:lblOffset val="100"/>
        <c:noMultiLvlLbl val="0"/>
      </c:catAx>
      <c:valAx>
        <c:axId val="594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627529</xdr:colOff>
      <xdr:row>16</xdr:row>
      <xdr:rowOff>17929</xdr:rowOff>
    </xdr:from>
    <xdr:to>
      <xdr:col>30</xdr:col>
      <xdr:colOff>291352</xdr:colOff>
      <xdr:row>32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83"/>
  <sheetViews>
    <sheetView topLeftCell="C22" zoomScaleNormal="100" workbookViewId="0">
      <selection activeCell="G46" sqref="G46:T46"/>
    </sheetView>
  </sheetViews>
  <sheetFormatPr defaultRowHeight="15" x14ac:dyDescent="0.25"/>
  <cols>
    <col min="1" max="1" width="10.42578125" bestFit="1" customWidth="1"/>
    <col min="2" max="2" width="29.42578125" bestFit="1" customWidth="1"/>
    <col min="3" max="3" width="22.5703125" bestFit="1" customWidth="1"/>
    <col min="4" max="4" width="22.5703125" customWidth="1"/>
    <col min="5" max="5" width="18.7109375" customWidth="1"/>
    <col min="6" max="6" width="22.5703125" customWidth="1"/>
    <col min="7" max="7" width="9.7109375" customWidth="1"/>
    <col min="8" max="8" width="12.140625" customWidth="1"/>
    <col min="9" max="9" width="11.28515625" customWidth="1"/>
    <col min="10" max="10" width="10.7109375" customWidth="1"/>
    <col min="11" max="11" width="9.140625" customWidth="1"/>
    <col min="12" max="12" width="12.42578125" customWidth="1"/>
    <col min="13" max="13" width="13.5703125" customWidth="1"/>
    <col min="14" max="14" width="12.28515625" customWidth="1"/>
    <col min="15" max="15" width="9.5703125" customWidth="1"/>
    <col min="16" max="17" width="11.85546875" customWidth="1"/>
    <col min="18" max="18" width="11.140625" customWidth="1"/>
    <col min="19" max="19" width="9.140625" customWidth="1"/>
    <col min="21" max="21" width="11" customWidth="1"/>
    <col min="22" max="22" width="10.85546875" bestFit="1" customWidth="1"/>
    <col min="23" max="23" width="10.5703125" customWidth="1"/>
    <col min="25" max="25" width="10.85546875" customWidth="1"/>
    <col min="26" max="26" width="10.5703125" customWidth="1"/>
    <col min="29" max="29" width="12" customWidth="1"/>
  </cols>
  <sheetData>
    <row r="2" spans="1:31" x14ac:dyDescent="0.25">
      <c r="B2" t="s">
        <v>0</v>
      </c>
    </row>
    <row r="5" spans="1:31" x14ac:dyDescent="0.25">
      <c r="H5" s="50" t="s">
        <v>10</v>
      </c>
      <c r="I5" s="51"/>
      <c r="J5" s="51"/>
      <c r="K5" s="52"/>
      <c r="L5" s="50" t="s">
        <v>33</v>
      </c>
      <c r="M5" s="51"/>
      <c r="N5" s="51"/>
      <c r="O5" s="52"/>
      <c r="P5" s="50" t="s">
        <v>40</v>
      </c>
      <c r="Q5" s="51"/>
      <c r="R5" s="51"/>
      <c r="S5" s="52"/>
      <c r="T5" s="50" t="s">
        <v>51</v>
      </c>
      <c r="U5" s="51"/>
      <c r="V5" s="51"/>
      <c r="W5" s="52"/>
      <c r="X5" s="50" t="s">
        <v>48</v>
      </c>
      <c r="Y5" s="51"/>
      <c r="Z5" s="51"/>
      <c r="AA5" s="52"/>
      <c r="AB5" s="50" t="s">
        <v>52</v>
      </c>
      <c r="AC5" s="51"/>
      <c r="AD5" s="51"/>
      <c r="AE5" s="52"/>
    </row>
    <row r="6" spans="1:31" x14ac:dyDescent="0.25">
      <c r="A6" s="9"/>
      <c r="B6" s="9" t="s">
        <v>39</v>
      </c>
      <c r="C6" s="9" t="s">
        <v>5</v>
      </c>
      <c r="D6" s="9" t="s">
        <v>19</v>
      </c>
      <c r="E6" s="9" t="s">
        <v>18</v>
      </c>
      <c r="F6" s="9" t="s">
        <v>11</v>
      </c>
      <c r="G6" s="9" t="s">
        <v>36</v>
      </c>
      <c r="H6" s="9" t="s">
        <v>34</v>
      </c>
      <c r="I6" s="9" t="s">
        <v>18</v>
      </c>
      <c r="J6" s="9" t="s">
        <v>47</v>
      </c>
      <c r="K6" s="40" t="s">
        <v>36</v>
      </c>
      <c r="L6" s="9" t="s">
        <v>34</v>
      </c>
      <c r="M6" s="9" t="s">
        <v>18</v>
      </c>
      <c r="N6" s="9" t="s">
        <v>47</v>
      </c>
      <c r="O6" s="9" t="s">
        <v>36</v>
      </c>
      <c r="P6" s="30" t="s">
        <v>34</v>
      </c>
      <c r="Q6" s="9" t="s">
        <v>18</v>
      </c>
      <c r="R6" s="9" t="s">
        <v>11</v>
      </c>
      <c r="S6" s="9" t="s">
        <v>36</v>
      </c>
      <c r="T6" s="30" t="s">
        <v>34</v>
      </c>
      <c r="U6" s="9" t="s">
        <v>18</v>
      </c>
      <c r="V6" s="9" t="s">
        <v>11</v>
      </c>
      <c r="W6" s="9" t="s">
        <v>36</v>
      </c>
      <c r="X6" s="30" t="s">
        <v>34</v>
      </c>
      <c r="Y6" s="9" t="s">
        <v>18</v>
      </c>
      <c r="Z6" s="9" t="s">
        <v>11</v>
      </c>
      <c r="AA6" s="9" t="s">
        <v>36</v>
      </c>
      <c r="AB6" s="30" t="s">
        <v>34</v>
      </c>
      <c r="AC6" s="9" t="s">
        <v>18</v>
      </c>
      <c r="AD6" s="9" t="s">
        <v>11</v>
      </c>
      <c r="AE6" s="9" t="s">
        <v>36</v>
      </c>
    </row>
    <row r="7" spans="1:31" x14ac:dyDescent="0.25">
      <c r="A7" s="10" t="s">
        <v>32</v>
      </c>
      <c r="B7" s="33" t="s">
        <v>1</v>
      </c>
      <c r="C7" s="33" t="s">
        <v>6</v>
      </c>
      <c r="D7" s="33" t="s">
        <v>20</v>
      </c>
      <c r="E7" s="18">
        <v>15.65</v>
      </c>
      <c r="F7" s="18">
        <v>21.2</v>
      </c>
      <c r="G7" s="39">
        <f>(F7-E7)/F7</f>
        <v>0.26179245283018865</v>
      </c>
      <c r="H7" s="15">
        <f t="shared" ref="H7:H13" si="0">IF(SUMIF($A$23:$A$26,A7,$U$23:$U$26)=0,"",SUMIF($A$23:$A$26,A7,$U$23:$U$26))</f>
        <v>61</v>
      </c>
      <c r="I7" s="18">
        <f>H7*E7</f>
        <v>954.65</v>
      </c>
      <c r="J7" s="18">
        <f>H7*F7</f>
        <v>1293.2</v>
      </c>
      <c r="K7" s="27">
        <f>J7-I7</f>
        <v>338.55000000000007</v>
      </c>
      <c r="L7" s="24">
        <f t="shared" ref="L7:L13" si="1">IF(SUMIF($A$30:$A$37,A7,$T$30:$T$37)=0,"",SUMIF($A$30:$A$37,A7,$T$30:$T$37))</f>
        <v>69</v>
      </c>
      <c r="M7" s="21">
        <f t="shared" ref="M7:M13" si="2">L7*E7</f>
        <v>1079.8500000000001</v>
      </c>
      <c r="N7" s="21">
        <f t="shared" ref="N7:N13" si="3">L7*F7</f>
        <v>1462.8</v>
      </c>
      <c r="O7" s="27">
        <f>N7-M7</f>
        <v>382.94999999999982</v>
      </c>
      <c r="P7" s="24">
        <f t="shared" ref="P7:P13" si="4">IF(SUMIF($A$40:$A$46,A7,$U$40:$U$46)=0,"",SUMIF($A$40:$A$46,A7,$U$40:$U$46))</f>
        <v>21</v>
      </c>
      <c r="Q7" s="32">
        <f t="shared" ref="Q7:Q12" si="5">P7*E7</f>
        <v>328.65000000000003</v>
      </c>
      <c r="R7" s="22">
        <f t="shared" ref="R7:R13" si="6">P7*F7</f>
        <v>445.2</v>
      </c>
      <c r="S7" s="27">
        <f>R7-Q7</f>
        <v>116.54999999999995</v>
      </c>
      <c r="T7" s="24" t="str">
        <f>IF(SUMIF($A$50:$A$56,A7,$S$50:$S$56)=0,"",SUMIF($A$50:$A$56,A7,$S$50:$S$56))</f>
        <v/>
      </c>
      <c r="U7" s="32"/>
      <c r="V7" s="32"/>
      <c r="W7" s="46"/>
      <c r="X7" s="24" t="str">
        <f>IF(SUMIF($A$60:$A$66,A7,$U$60:$U$66)=0,"",SUMIF($A$60:$A$66,A7,$U$60:$U$66))</f>
        <v/>
      </c>
      <c r="Y7" s="43"/>
      <c r="Z7" s="45"/>
      <c r="AA7" s="46"/>
      <c r="AB7" s="24" t="str">
        <f>IF(SUMIF($A$70:$A$76,A7,$T$70:$T$76)=0,"",SUMIF($A$70:$A$76,A7,$T$70:$T$76))</f>
        <v/>
      </c>
      <c r="AC7" s="44"/>
      <c r="AD7" s="45"/>
      <c r="AE7" s="32"/>
    </row>
    <row r="8" spans="1:31" x14ac:dyDescent="0.25">
      <c r="A8" s="12" t="s">
        <v>31</v>
      </c>
      <c r="B8" s="34" t="s">
        <v>35</v>
      </c>
      <c r="C8" s="34" t="s">
        <v>17</v>
      </c>
      <c r="D8" s="34" t="s">
        <v>20</v>
      </c>
      <c r="E8" s="19">
        <v>5.3</v>
      </c>
      <c r="F8" s="19">
        <v>8</v>
      </c>
      <c r="G8" s="39">
        <f t="shared" ref="G8:G13" si="7">(F8-E8)/F8</f>
        <v>0.33750000000000002</v>
      </c>
      <c r="H8" s="16" t="str">
        <f t="shared" si="0"/>
        <v/>
      </c>
      <c r="I8" s="19"/>
      <c r="J8" s="19"/>
      <c r="K8" s="28"/>
      <c r="L8" s="25">
        <f t="shared" si="1"/>
        <v>44</v>
      </c>
      <c r="M8" s="22">
        <f t="shared" si="2"/>
        <v>233.2</v>
      </c>
      <c r="N8" s="22">
        <f t="shared" si="3"/>
        <v>352</v>
      </c>
      <c r="O8" s="28">
        <f t="shared" ref="O8:O13" si="8">N8-M8</f>
        <v>118.80000000000001</v>
      </c>
      <c r="P8" s="25">
        <f t="shared" si="4"/>
        <v>38</v>
      </c>
      <c r="Q8" s="32">
        <f t="shared" si="5"/>
        <v>201.4</v>
      </c>
      <c r="R8" s="22">
        <f t="shared" si="6"/>
        <v>304</v>
      </c>
      <c r="S8" s="28">
        <f>R8-Q8</f>
        <v>102.6</v>
      </c>
      <c r="T8" s="25">
        <f t="shared" ref="T8:T13" si="9">IF(SUMIF($A$50:$A$56,A8,$S$50:$S$56)=0,"",SUMIF($A$50:$A$56,A8,$S$50:$S$56))</f>
        <v>42</v>
      </c>
      <c r="U8" s="32">
        <f>T8*E8</f>
        <v>222.6</v>
      </c>
      <c r="V8" s="32">
        <f t="shared" ref="V8:V13" si="10">T8*F8</f>
        <v>336</v>
      </c>
      <c r="W8" s="46">
        <f>V8-U8</f>
        <v>113.4</v>
      </c>
      <c r="X8" s="25">
        <f t="shared" ref="X8:X13" si="11">IF(SUMIF($A$60:$A$66,A8,$U$60:$U$66)=0,"",SUMIF($A$60:$A$66,A8,$U$60:$U$66))</f>
        <v>45</v>
      </c>
      <c r="Y8" s="43">
        <f t="shared" ref="Y8:Y13" si="12">X8*E8</f>
        <v>238.5</v>
      </c>
      <c r="Z8" s="32">
        <f t="shared" ref="Z8:Z13" si="13">X8*F8</f>
        <v>360</v>
      </c>
      <c r="AA8" s="46">
        <f>Z8-Y8</f>
        <v>121.5</v>
      </c>
      <c r="AB8" s="25">
        <f t="shared" ref="AB8:AB10" si="14">IF(SUMIF($A$70:$A$76,A8,$T$70:$T$76)=0,"",SUMIF($A$70:$A$76,A8,$T$70:$T$76))</f>
        <v>41</v>
      </c>
      <c r="AC8" s="44">
        <f t="shared" ref="AC8:AC13" si="15">AB8*E8</f>
        <v>217.29999999999998</v>
      </c>
      <c r="AD8" s="45">
        <f t="shared" ref="AD8:AD13" si="16">AB8*F8</f>
        <v>328</v>
      </c>
      <c r="AE8" s="32">
        <f>AD8-AC8</f>
        <v>110.70000000000002</v>
      </c>
    </row>
    <row r="9" spans="1:31" ht="14.25" customHeight="1" x14ac:dyDescent="0.25">
      <c r="A9" s="12" t="s">
        <v>30</v>
      </c>
      <c r="B9" s="34" t="s">
        <v>2</v>
      </c>
      <c r="C9" s="34" t="s">
        <v>7</v>
      </c>
      <c r="D9" s="34" t="s">
        <v>22</v>
      </c>
      <c r="E9" s="19">
        <v>16.8</v>
      </c>
      <c r="F9" s="19">
        <v>56</v>
      </c>
      <c r="G9" s="39">
        <f t="shared" si="7"/>
        <v>0.70000000000000007</v>
      </c>
      <c r="H9" s="16">
        <f t="shared" si="0"/>
        <v>49</v>
      </c>
      <c r="I9" s="19">
        <f>H9*E9</f>
        <v>823.2</v>
      </c>
      <c r="J9" s="19">
        <f>H9*F9</f>
        <v>2744</v>
      </c>
      <c r="K9" s="28">
        <f>J9-I9</f>
        <v>1920.8</v>
      </c>
      <c r="L9" s="25">
        <f t="shared" si="1"/>
        <v>45</v>
      </c>
      <c r="M9" s="22">
        <f t="shared" si="2"/>
        <v>756</v>
      </c>
      <c r="N9" s="22">
        <f t="shared" si="3"/>
        <v>2520</v>
      </c>
      <c r="O9" s="28">
        <f t="shared" si="8"/>
        <v>1764</v>
      </c>
      <c r="P9" s="25">
        <f t="shared" si="4"/>
        <v>50</v>
      </c>
      <c r="Q9" s="32">
        <f t="shared" si="5"/>
        <v>840</v>
      </c>
      <c r="R9" s="22">
        <f t="shared" si="6"/>
        <v>2800</v>
      </c>
      <c r="S9" s="28">
        <f t="shared" ref="S9:S13" si="17">R9-Q9</f>
        <v>1960</v>
      </c>
      <c r="T9" s="25">
        <f t="shared" si="9"/>
        <v>50</v>
      </c>
      <c r="U9" s="32">
        <f t="shared" ref="U9:U13" si="18">T9*E9</f>
        <v>840</v>
      </c>
      <c r="V9" s="32">
        <f t="shared" si="10"/>
        <v>2800</v>
      </c>
      <c r="W9" s="46">
        <f t="shared" ref="W9:W13" si="19">V9-U9</f>
        <v>1960</v>
      </c>
      <c r="X9" s="25">
        <f t="shared" si="11"/>
        <v>52</v>
      </c>
      <c r="Y9" s="43">
        <f t="shared" si="12"/>
        <v>873.6</v>
      </c>
      <c r="Z9" s="32">
        <f t="shared" si="13"/>
        <v>2912</v>
      </c>
      <c r="AA9" s="46">
        <f t="shared" ref="AA9:AA13" si="20">Z9-Y9</f>
        <v>2038.4</v>
      </c>
      <c r="AB9" s="25">
        <f t="shared" si="14"/>
        <v>53</v>
      </c>
      <c r="AC9" s="44">
        <f t="shared" si="15"/>
        <v>890.40000000000009</v>
      </c>
      <c r="AD9" s="45">
        <f t="shared" si="16"/>
        <v>2968</v>
      </c>
      <c r="AE9" s="32">
        <f t="shared" ref="AE9:AE13" si="21">AD9-AC9</f>
        <v>2077.6</v>
      </c>
    </row>
    <row r="10" spans="1:31" x14ac:dyDescent="0.25">
      <c r="A10" s="12" t="s">
        <v>29</v>
      </c>
      <c r="B10" s="34" t="s">
        <v>14</v>
      </c>
      <c r="C10" s="34" t="s">
        <v>15</v>
      </c>
      <c r="D10" s="34" t="s">
        <v>21</v>
      </c>
      <c r="E10" s="19">
        <v>9</v>
      </c>
      <c r="F10" s="19">
        <v>14.9</v>
      </c>
      <c r="G10" s="39">
        <f t="shared" si="7"/>
        <v>0.39597315436241615</v>
      </c>
      <c r="H10" s="16" t="str">
        <f t="shared" si="0"/>
        <v/>
      </c>
      <c r="I10" s="19"/>
      <c r="J10" s="19"/>
      <c r="K10" s="28"/>
      <c r="L10" s="25">
        <f t="shared" si="1"/>
        <v>97</v>
      </c>
      <c r="M10" s="22">
        <f t="shared" si="2"/>
        <v>873</v>
      </c>
      <c r="N10" s="22">
        <f t="shared" si="3"/>
        <v>1445.3</v>
      </c>
      <c r="O10" s="28">
        <f t="shared" si="8"/>
        <v>572.29999999999995</v>
      </c>
      <c r="P10" s="25">
        <f t="shared" si="4"/>
        <v>96</v>
      </c>
      <c r="Q10" s="32">
        <f t="shared" si="5"/>
        <v>864</v>
      </c>
      <c r="R10" s="22">
        <f t="shared" si="6"/>
        <v>1430.4</v>
      </c>
      <c r="S10" s="42">
        <f t="shared" si="17"/>
        <v>566.40000000000009</v>
      </c>
      <c r="T10" s="25">
        <f t="shared" si="9"/>
        <v>97</v>
      </c>
      <c r="U10" s="32">
        <f t="shared" si="18"/>
        <v>873</v>
      </c>
      <c r="V10" s="32">
        <f t="shared" si="10"/>
        <v>1445.3</v>
      </c>
      <c r="W10" s="46">
        <f t="shared" si="19"/>
        <v>572.29999999999995</v>
      </c>
      <c r="X10" s="25">
        <f t="shared" si="11"/>
        <v>104</v>
      </c>
      <c r="Y10" s="43">
        <f t="shared" si="12"/>
        <v>936</v>
      </c>
      <c r="Z10" s="32">
        <f t="shared" si="13"/>
        <v>1549.6000000000001</v>
      </c>
      <c r="AA10" s="46">
        <f t="shared" si="20"/>
        <v>613.60000000000014</v>
      </c>
      <c r="AB10" s="25">
        <f t="shared" si="14"/>
        <v>111</v>
      </c>
      <c r="AC10" s="44">
        <f t="shared" si="15"/>
        <v>999</v>
      </c>
      <c r="AD10" s="45">
        <f t="shared" si="16"/>
        <v>1653.9</v>
      </c>
      <c r="AE10" s="32">
        <f t="shared" si="21"/>
        <v>654.90000000000009</v>
      </c>
    </row>
    <row r="11" spans="1:31" x14ac:dyDescent="0.25">
      <c r="A11" s="12" t="s">
        <v>26</v>
      </c>
      <c r="B11" s="34" t="s">
        <v>3</v>
      </c>
      <c r="C11" s="34" t="s">
        <v>8</v>
      </c>
      <c r="D11" s="34" t="s">
        <v>23</v>
      </c>
      <c r="E11" s="19">
        <v>42.5</v>
      </c>
      <c r="F11" s="19">
        <v>47.5</v>
      </c>
      <c r="G11" s="39">
        <f t="shared" si="7"/>
        <v>0.10526315789473684</v>
      </c>
      <c r="H11" s="16">
        <f t="shared" si="0"/>
        <v>22</v>
      </c>
      <c r="I11" s="19">
        <f>H11*E11</f>
        <v>935</v>
      </c>
      <c r="J11" s="19">
        <f>H11*F11</f>
        <v>1045</v>
      </c>
      <c r="K11" s="28">
        <f>J11-I11</f>
        <v>110</v>
      </c>
      <c r="L11" s="25">
        <f t="shared" si="1"/>
        <v>20</v>
      </c>
      <c r="M11" s="22">
        <f t="shared" si="2"/>
        <v>850</v>
      </c>
      <c r="N11" s="22">
        <f t="shared" si="3"/>
        <v>950</v>
      </c>
      <c r="O11" s="28">
        <f t="shared" si="8"/>
        <v>100</v>
      </c>
      <c r="P11" s="25">
        <f t="shared" si="4"/>
        <v>19</v>
      </c>
      <c r="Q11" s="32">
        <f t="shared" si="5"/>
        <v>807.5</v>
      </c>
      <c r="R11" s="22">
        <f t="shared" si="6"/>
        <v>902.5</v>
      </c>
      <c r="S11" s="28">
        <f t="shared" si="17"/>
        <v>95</v>
      </c>
      <c r="T11" s="25">
        <f t="shared" si="9"/>
        <v>17</v>
      </c>
      <c r="U11" s="32">
        <f t="shared" si="18"/>
        <v>722.5</v>
      </c>
      <c r="V11" s="32">
        <f t="shared" si="10"/>
        <v>807.5</v>
      </c>
      <c r="W11" s="46">
        <f t="shared" si="19"/>
        <v>85</v>
      </c>
      <c r="X11" s="25">
        <f t="shared" si="11"/>
        <v>16</v>
      </c>
      <c r="Y11" s="43">
        <f t="shared" si="12"/>
        <v>680</v>
      </c>
      <c r="Z11" s="32">
        <f t="shared" si="13"/>
        <v>760</v>
      </c>
      <c r="AA11" s="46">
        <f t="shared" si="20"/>
        <v>80</v>
      </c>
      <c r="AB11" s="25">
        <f>IF(SUMIF($A$70:$A$76,A11,$T$70:$T$76)=0,"",SUMIF($A$70:$A$76,A11,$T$70:$T$76))</f>
        <v>17</v>
      </c>
      <c r="AC11" s="44">
        <f t="shared" si="15"/>
        <v>722.5</v>
      </c>
      <c r="AD11" s="45">
        <f t="shared" si="16"/>
        <v>807.5</v>
      </c>
      <c r="AE11" s="32">
        <f t="shared" si="21"/>
        <v>85</v>
      </c>
    </row>
    <row r="12" spans="1:31" x14ac:dyDescent="0.25">
      <c r="A12" s="12" t="s">
        <v>28</v>
      </c>
      <c r="B12" s="34" t="s">
        <v>12</v>
      </c>
      <c r="C12" s="34" t="s">
        <v>13</v>
      </c>
      <c r="D12" s="34" t="s">
        <v>24</v>
      </c>
      <c r="E12" s="19">
        <v>16.3</v>
      </c>
      <c r="F12" s="19">
        <v>36.6</v>
      </c>
      <c r="G12" s="39">
        <f t="shared" si="7"/>
        <v>0.55464480874316935</v>
      </c>
      <c r="H12" s="16" t="str">
        <f t="shared" si="0"/>
        <v/>
      </c>
      <c r="I12" s="19"/>
      <c r="J12" s="19"/>
      <c r="K12" s="28"/>
      <c r="L12" s="25">
        <f t="shared" si="1"/>
        <v>3</v>
      </c>
      <c r="M12" s="22">
        <f t="shared" si="2"/>
        <v>48.900000000000006</v>
      </c>
      <c r="N12" s="22">
        <f t="shared" si="3"/>
        <v>109.80000000000001</v>
      </c>
      <c r="O12" s="28">
        <f t="shared" si="8"/>
        <v>60.900000000000006</v>
      </c>
      <c r="P12" s="25">
        <f t="shared" si="4"/>
        <v>3</v>
      </c>
      <c r="Q12" s="32">
        <f t="shared" si="5"/>
        <v>48.900000000000006</v>
      </c>
      <c r="R12" s="22">
        <f t="shared" si="6"/>
        <v>109.80000000000001</v>
      </c>
      <c r="S12" s="28">
        <f t="shared" si="17"/>
        <v>60.900000000000006</v>
      </c>
      <c r="T12" s="25">
        <f t="shared" si="9"/>
        <v>5</v>
      </c>
      <c r="U12" s="32">
        <f t="shared" si="18"/>
        <v>81.5</v>
      </c>
      <c r="V12" s="32">
        <f t="shared" si="10"/>
        <v>183</v>
      </c>
      <c r="W12" s="46">
        <f t="shared" si="19"/>
        <v>101.5</v>
      </c>
      <c r="X12" s="25">
        <f t="shared" si="11"/>
        <v>5</v>
      </c>
      <c r="Y12" s="43">
        <f t="shared" si="12"/>
        <v>81.5</v>
      </c>
      <c r="Z12" s="32">
        <f t="shared" si="13"/>
        <v>183</v>
      </c>
      <c r="AA12" s="46">
        <f t="shared" si="20"/>
        <v>101.5</v>
      </c>
      <c r="AB12" s="25">
        <f>IF(SUMIF($A$70:$A$76,A12,$T$70:$T$76)=0,"",SUMIF($A$70:$A$76,A12,$T$70:$T$76))</f>
        <v>8</v>
      </c>
      <c r="AC12" s="44">
        <f t="shared" si="15"/>
        <v>130.4</v>
      </c>
      <c r="AD12" s="45">
        <f t="shared" si="16"/>
        <v>292.8</v>
      </c>
      <c r="AE12" s="32">
        <f t="shared" si="21"/>
        <v>162.4</v>
      </c>
    </row>
    <row r="13" spans="1:31" x14ac:dyDescent="0.25">
      <c r="A13" s="14" t="s">
        <v>27</v>
      </c>
      <c r="B13" s="35" t="s">
        <v>4</v>
      </c>
      <c r="C13" s="35" t="s">
        <v>9</v>
      </c>
      <c r="D13" s="35" t="s">
        <v>25</v>
      </c>
      <c r="E13" s="20">
        <v>10.66</v>
      </c>
      <c r="F13" s="20">
        <v>14.66</v>
      </c>
      <c r="G13" s="39">
        <f t="shared" si="7"/>
        <v>0.27285129604365621</v>
      </c>
      <c r="H13" s="17">
        <f t="shared" si="0"/>
        <v>42.457999999999991</v>
      </c>
      <c r="I13" s="20">
        <f>H13*E13</f>
        <v>452.60227999999989</v>
      </c>
      <c r="J13" s="20">
        <f>H13*F13</f>
        <v>622.43427999999983</v>
      </c>
      <c r="K13" s="29">
        <f>J13-I13</f>
        <v>169.83199999999994</v>
      </c>
      <c r="L13" s="26">
        <f t="shared" si="1"/>
        <v>36.83</v>
      </c>
      <c r="M13" s="23">
        <f t="shared" si="2"/>
        <v>392.6078</v>
      </c>
      <c r="N13" s="23">
        <f t="shared" si="3"/>
        <v>539.92779999999993</v>
      </c>
      <c r="O13" s="29">
        <f t="shared" si="8"/>
        <v>147.31999999999994</v>
      </c>
      <c r="P13" s="26">
        <f t="shared" si="4"/>
        <v>46.376000000000005</v>
      </c>
      <c r="Q13" s="31">
        <f>P13*F13</f>
        <v>679.87216000000012</v>
      </c>
      <c r="R13" s="22">
        <f t="shared" si="6"/>
        <v>679.87216000000012</v>
      </c>
      <c r="S13" s="42">
        <f t="shared" si="17"/>
        <v>0</v>
      </c>
      <c r="T13" s="26">
        <f t="shared" si="9"/>
        <v>36.975999999999999</v>
      </c>
      <c r="U13" s="32">
        <f t="shared" si="18"/>
        <v>394.16415999999998</v>
      </c>
      <c r="V13" s="32">
        <f t="shared" si="10"/>
        <v>542.06816000000003</v>
      </c>
      <c r="W13" s="46">
        <f t="shared" si="19"/>
        <v>147.90400000000005</v>
      </c>
      <c r="X13" s="26">
        <f t="shared" si="11"/>
        <v>45.864000000000004</v>
      </c>
      <c r="Y13" s="43">
        <f t="shared" si="12"/>
        <v>488.91024000000004</v>
      </c>
      <c r="Z13" s="32">
        <f t="shared" si="13"/>
        <v>672.36624000000006</v>
      </c>
      <c r="AA13" s="46">
        <f t="shared" si="20"/>
        <v>183.45600000000002</v>
      </c>
      <c r="AB13" s="26">
        <f>IF(SUMIF($A$70:$A$76,A13,$T$70:$T$76)=0,"",SUMIF($A$70:$A$76,A13,$T$70:$T$76))</f>
        <v>45.176000000000002</v>
      </c>
      <c r="AC13" s="44">
        <f t="shared" si="15"/>
        <v>481.57616000000002</v>
      </c>
      <c r="AD13" s="45">
        <f t="shared" si="16"/>
        <v>662.28016000000002</v>
      </c>
      <c r="AE13" s="32">
        <f t="shared" si="21"/>
        <v>180.70400000000001</v>
      </c>
    </row>
    <row r="14" spans="1:31" x14ac:dyDescent="0.25">
      <c r="A14" s="6"/>
      <c r="B14" s="6"/>
      <c r="C14" s="6"/>
      <c r="D14" s="6"/>
      <c r="E14" s="6"/>
      <c r="F14" s="36" t="s">
        <v>45</v>
      </c>
      <c r="G14" s="36"/>
      <c r="H14" s="8"/>
      <c r="I14" s="7">
        <f>SUM(I7:I13)</f>
        <v>3165.45228</v>
      </c>
      <c r="J14" s="7">
        <f>SUM(J7:J13)</f>
        <v>5704.6342799999993</v>
      </c>
      <c r="K14" s="7">
        <f>SUM(K7:K13)</f>
        <v>2539.1819999999998</v>
      </c>
      <c r="L14" s="7"/>
      <c r="M14" s="7">
        <f>SUM(M7:M13)</f>
        <v>4233.5578000000005</v>
      </c>
      <c r="N14" s="7">
        <f>SUM(N7:N13)</f>
        <v>7379.8278000000009</v>
      </c>
      <c r="O14" s="7">
        <f>SUM(O7:O13)</f>
        <v>3146.2700000000004</v>
      </c>
      <c r="Q14" s="11">
        <f>SUM(Q7:Q12)</f>
        <v>3090.4500000000003</v>
      </c>
      <c r="R14" s="11">
        <f>SUM(R7:R12)</f>
        <v>5991.9000000000005</v>
      </c>
      <c r="S14" s="11">
        <f>SUM(S7:S12)</f>
        <v>2901.4500000000003</v>
      </c>
      <c r="U14" s="11">
        <f>SUM(U8:U13)</f>
        <v>3133.7641599999997</v>
      </c>
      <c r="V14" s="11">
        <f>SUM(V8:V13)</f>
        <v>6113.86816</v>
      </c>
      <c r="W14" s="11">
        <f>SUM(W8:W13)</f>
        <v>2980.1039999999998</v>
      </c>
      <c r="Y14" s="11">
        <f>SUM(Y8:Y13)</f>
        <v>3298.5102400000001</v>
      </c>
      <c r="Z14" s="11">
        <f>SUM(Z8:Z13)</f>
        <v>6436.9662400000007</v>
      </c>
      <c r="AA14" s="11">
        <f>SUM(AA8:AA13)</f>
        <v>3138.4560000000001</v>
      </c>
      <c r="AC14" s="11">
        <f>SUM(AC8:AC13)</f>
        <v>3441.17616</v>
      </c>
      <c r="AD14" s="11">
        <f>SUM(AD8:AD13)</f>
        <v>6712.4801600000001</v>
      </c>
      <c r="AE14" s="11">
        <f>SUM(AE8:AE13)</f>
        <v>3271.3040000000001</v>
      </c>
    </row>
    <row r="15" spans="1:31" x14ac:dyDescent="0.25">
      <c r="A15" s="6"/>
      <c r="B15" s="6"/>
      <c r="C15" s="6"/>
      <c r="D15" s="6"/>
      <c r="E15" s="6"/>
      <c r="F15" s="36"/>
      <c r="G15" s="36"/>
      <c r="H15" s="8"/>
      <c r="I15" s="7"/>
      <c r="J15" s="7"/>
      <c r="K15" s="7"/>
      <c r="L15" s="7"/>
      <c r="M15" s="7"/>
      <c r="N15" s="7"/>
      <c r="O15" s="7"/>
      <c r="Q15" s="13"/>
      <c r="R15" s="13"/>
      <c r="S15" s="13"/>
      <c r="U15" s="13"/>
      <c r="V15" s="13"/>
      <c r="W15" s="13"/>
      <c r="Y15" s="13"/>
      <c r="Z15" s="13"/>
      <c r="AA15" s="13"/>
      <c r="AC15" s="13"/>
      <c r="AD15" s="13"/>
      <c r="AE15" s="13"/>
    </row>
    <row r="16" spans="1:31" x14ac:dyDescent="0.25">
      <c r="A16" s="6" t="s">
        <v>46</v>
      </c>
      <c r="B16" s="47" t="s">
        <v>10</v>
      </c>
      <c r="C16" s="47" t="s">
        <v>33</v>
      </c>
      <c r="D16" s="47" t="s">
        <v>40</v>
      </c>
      <c r="E16" s="47" t="s">
        <v>51</v>
      </c>
      <c r="F16" s="47" t="s">
        <v>48</v>
      </c>
      <c r="G16" s="48" t="s">
        <v>52</v>
      </c>
      <c r="H16" s="7"/>
      <c r="I16" s="7"/>
      <c r="J16" s="7"/>
      <c r="K16" s="6"/>
      <c r="M16" s="7"/>
      <c r="N16" s="7"/>
      <c r="P16" s="13"/>
      <c r="Q16" s="13"/>
      <c r="R16" s="13"/>
    </row>
    <row r="17" spans="1:21" x14ac:dyDescent="0.25">
      <c r="A17" s="37" t="s">
        <v>18</v>
      </c>
      <c r="B17" s="3">
        <f>I14</f>
        <v>3165.45228</v>
      </c>
      <c r="C17" s="38">
        <f>M14</f>
        <v>4233.5578000000005</v>
      </c>
      <c r="D17" s="3">
        <f>Q14</f>
        <v>3090.4500000000003</v>
      </c>
      <c r="E17" s="3">
        <f>U14</f>
        <v>3133.7641599999997</v>
      </c>
      <c r="F17" s="3">
        <f>Y14</f>
        <v>3298.5102400000001</v>
      </c>
      <c r="G17" s="3">
        <f>AC14</f>
        <v>3441.17616</v>
      </c>
      <c r="H17" s="3"/>
      <c r="I17" s="3"/>
      <c r="J17" s="3"/>
    </row>
    <row r="18" spans="1:21" x14ac:dyDescent="0.25">
      <c r="A18" s="37" t="s">
        <v>11</v>
      </c>
      <c r="B18" s="3">
        <f>J14</f>
        <v>5704.6342799999993</v>
      </c>
      <c r="C18" s="3">
        <f>N14</f>
        <v>7379.8278000000009</v>
      </c>
      <c r="D18" s="3">
        <f>R14</f>
        <v>5991.9000000000005</v>
      </c>
      <c r="E18" s="3">
        <f>V14</f>
        <v>6113.86816</v>
      </c>
      <c r="F18" s="3">
        <f>Z14</f>
        <v>6436.9662400000007</v>
      </c>
      <c r="G18" s="3">
        <f>AD14</f>
        <v>6712.4801600000001</v>
      </c>
      <c r="H18" s="3"/>
      <c r="I18" s="3"/>
      <c r="J18" s="3"/>
    </row>
    <row r="19" spans="1:21" x14ac:dyDescent="0.25">
      <c r="A19" s="37" t="s">
        <v>36</v>
      </c>
      <c r="B19" s="3">
        <f>K14</f>
        <v>2539.1819999999998</v>
      </c>
      <c r="C19" s="3">
        <f>O14</f>
        <v>3146.2700000000004</v>
      </c>
      <c r="D19" s="3">
        <f>S14</f>
        <v>2901.4500000000003</v>
      </c>
      <c r="E19" s="3">
        <f>W14</f>
        <v>2980.1039999999998</v>
      </c>
      <c r="F19" s="3">
        <f>AA14</f>
        <v>3138.4560000000001</v>
      </c>
      <c r="G19" s="3">
        <f>AE14</f>
        <v>3271.3040000000001</v>
      </c>
      <c r="H19" s="3"/>
      <c r="I19" s="3"/>
      <c r="J19" s="3"/>
    </row>
    <row r="20" spans="1:21" x14ac:dyDescent="0.25">
      <c r="G20" s="5"/>
      <c r="H20" s="3"/>
      <c r="I20" s="3"/>
      <c r="J20" s="3"/>
    </row>
    <row r="22" spans="1:21" x14ac:dyDescent="0.25">
      <c r="A22" s="4" t="s">
        <v>37</v>
      </c>
      <c r="D22" t="s">
        <v>19</v>
      </c>
      <c r="E22" t="s">
        <v>18</v>
      </c>
      <c r="F22" t="s">
        <v>11</v>
      </c>
      <c r="G22" s="1">
        <v>43525</v>
      </c>
      <c r="H22" s="1">
        <v>43528</v>
      </c>
      <c r="I22" s="1">
        <v>43530</v>
      </c>
      <c r="J22" s="1">
        <v>43532</v>
      </c>
      <c r="K22" s="1">
        <v>43535</v>
      </c>
      <c r="L22" s="2">
        <v>43537</v>
      </c>
      <c r="M22" s="1">
        <v>43538</v>
      </c>
      <c r="N22" s="1">
        <v>43539</v>
      </c>
      <c r="O22" s="1">
        <v>43542</v>
      </c>
      <c r="P22" s="1">
        <v>43544</v>
      </c>
      <c r="Q22" s="1">
        <v>43546</v>
      </c>
      <c r="R22" s="1">
        <v>43549</v>
      </c>
      <c r="S22" s="1">
        <v>43551</v>
      </c>
      <c r="T22" s="1">
        <v>43553</v>
      </c>
      <c r="U22" s="4" t="s">
        <v>45</v>
      </c>
    </row>
    <row r="23" spans="1:21" x14ac:dyDescent="0.25">
      <c r="A23" t="s">
        <v>32</v>
      </c>
      <c r="B23" t="s">
        <v>1</v>
      </c>
      <c r="C23" t="s">
        <v>6</v>
      </c>
      <c r="F23" s="3">
        <v>21.2</v>
      </c>
      <c r="G23">
        <v>5</v>
      </c>
      <c r="H23">
        <v>4</v>
      </c>
      <c r="I23">
        <v>4</v>
      </c>
      <c r="J23">
        <v>5</v>
      </c>
      <c r="K23">
        <v>4</v>
      </c>
      <c r="L23">
        <v>4</v>
      </c>
      <c r="N23">
        <v>5</v>
      </c>
      <c r="O23">
        <v>4</v>
      </c>
      <c r="P23">
        <v>4</v>
      </c>
      <c r="Q23">
        <v>6</v>
      </c>
      <c r="R23">
        <v>5</v>
      </c>
      <c r="S23">
        <v>5</v>
      </c>
      <c r="T23">
        <v>6</v>
      </c>
      <c r="U23">
        <f>SUM(G23:T23)</f>
        <v>61</v>
      </c>
    </row>
    <row r="24" spans="1:21" x14ac:dyDescent="0.25">
      <c r="A24" t="s">
        <v>30</v>
      </c>
      <c r="B24" t="s">
        <v>2</v>
      </c>
      <c r="C24" t="s">
        <v>7</v>
      </c>
      <c r="F24" s="3">
        <v>56</v>
      </c>
      <c r="G24">
        <v>3</v>
      </c>
      <c r="H24">
        <v>4</v>
      </c>
      <c r="I24">
        <v>1</v>
      </c>
      <c r="J24">
        <v>4</v>
      </c>
      <c r="K24">
        <v>5</v>
      </c>
      <c r="L24">
        <v>1</v>
      </c>
      <c r="M24">
        <v>2</v>
      </c>
      <c r="N24">
        <v>7</v>
      </c>
      <c r="O24">
        <v>2</v>
      </c>
      <c r="P24">
        <v>3</v>
      </c>
      <c r="Q24">
        <v>5</v>
      </c>
      <c r="R24">
        <v>4</v>
      </c>
      <c r="S24">
        <v>2</v>
      </c>
      <c r="T24">
        <v>6</v>
      </c>
      <c r="U24">
        <f t="shared" ref="U24:U26" si="22">SUM(G24:T24)</f>
        <v>49</v>
      </c>
    </row>
    <row r="25" spans="1:21" x14ac:dyDescent="0.25">
      <c r="A25" t="s">
        <v>26</v>
      </c>
      <c r="B25" t="s">
        <v>3</v>
      </c>
      <c r="C25" t="s">
        <v>8</v>
      </c>
      <c r="F25" s="3">
        <v>47.5</v>
      </c>
      <c r="G25">
        <v>2</v>
      </c>
      <c r="H25">
        <v>2</v>
      </c>
      <c r="I25">
        <v>1</v>
      </c>
      <c r="J25">
        <v>2</v>
      </c>
      <c r="K25">
        <v>2</v>
      </c>
      <c r="L25">
        <v>1</v>
      </c>
      <c r="N25">
        <v>2</v>
      </c>
      <c r="O25">
        <v>2</v>
      </c>
      <c r="P25">
        <v>2</v>
      </c>
      <c r="Q25">
        <v>2</v>
      </c>
      <c r="R25">
        <v>2</v>
      </c>
      <c r="T25">
        <v>2</v>
      </c>
      <c r="U25">
        <f t="shared" si="22"/>
        <v>22</v>
      </c>
    </row>
    <row r="26" spans="1:21" x14ac:dyDescent="0.25">
      <c r="A26" t="s">
        <v>27</v>
      </c>
      <c r="B26" t="s">
        <v>4</v>
      </c>
      <c r="C26" t="s">
        <v>9</v>
      </c>
      <c r="F26" s="3">
        <v>14.66</v>
      </c>
      <c r="G26">
        <v>4.952</v>
      </c>
      <c r="H26">
        <v>4.5540000000000003</v>
      </c>
      <c r="J26">
        <v>4.6040000000000001</v>
      </c>
      <c r="L26">
        <v>9.5760000000000005</v>
      </c>
      <c r="Q26">
        <v>9.4559999999999995</v>
      </c>
      <c r="R26">
        <v>4.6479999999999997</v>
      </c>
      <c r="T26">
        <v>4.6680000000000001</v>
      </c>
      <c r="U26">
        <f t="shared" si="22"/>
        <v>42.457999999999991</v>
      </c>
    </row>
    <row r="27" spans="1:21" x14ac:dyDescent="0.25">
      <c r="G27" s="3">
        <f t="shared" ref="G27:K27" si="23">(G23*$F$23+G24*$F$24+G25*$F$25+G26*$F$26)</f>
        <v>441.59631999999999</v>
      </c>
      <c r="H27" s="3">
        <f t="shared" si="23"/>
        <v>470.56164000000001</v>
      </c>
      <c r="I27" s="3">
        <f t="shared" si="23"/>
        <v>188.3</v>
      </c>
      <c r="J27" s="3">
        <f t="shared" si="23"/>
        <v>492.49464</v>
      </c>
      <c r="K27" s="3">
        <f t="shared" si="23"/>
        <v>459.8</v>
      </c>
      <c r="L27" s="3">
        <f>(L23*$F$23+L24*$F$24+L25*$F$25+L26*$F$26)</f>
        <v>328.68416000000002</v>
      </c>
      <c r="M27" s="3">
        <f>(M23*$F$23+M24*$F$24+M25*$F$25+M26*$F$26)</f>
        <v>112</v>
      </c>
      <c r="N27" s="3">
        <f t="shared" ref="N27:T27" si="24">(N23*$F$23+N24*$F$24+N25*$F$25+N26*$F$26)</f>
        <v>593</v>
      </c>
      <c r="O27" s="3">
        <f t="shared" si="24"/>
        <v>291.8</v>
      </c>
      <c r="P27" s="3">
        <f t="shared" si="24"/>
        <v>347.8</v>
      </c>
      <c r="Q27" s="3">
        <f t="shared" si="24"/>
        <v>640.82495999999992</v>
      </c>
      <c r="R27" s="3">
        <f t="shared" si="24"/>
        <v>493.13968</v>
      </c>
      <c r="S27" s="3">
        <f t="shared" si="24"/>
        <v>218</v>
      </c>
      <c r="T27" s="3">
        <f t="shared" si="24"/>
        <v>626.63288</v>
      </c>
      <c r="U27" s="3">
        <f>(U23*$F$23+U24*$F$24+U25*$F$25+U26*$F$26)</f>
        <v>5704.6342799999993</v>
      </c>
    </row>
    <row r="28" spans="1:21" x14ac:dyDescent="0.25">
      <c r="R28" s="1"/>
    </row>
    <row r="29" spans="1:21" x14ac:dyDescent="0.25">
      <c r="A29" s="4" t="s">
        <v>38</v>
      </c>
      <c r="G29" s="1">
        <v>43556</v>
      </c>
      <c r="H29" s="1">
        <v>43558</v>
      </c>
      <c r="I29" s="1">
        <v>43560</v>
      </c>
      <c r="J29" s="1">
        <v>43563</v>
      </c>
      <c r="K29" s="1">
        <v>43565</v>
      </c>
      <c r="L29" s="1">
        <v>43567</v>
      </c>
      <c r="M29" s="1">
        <v>43570</v>
      </c>
      <c r="N29" s="1">
        <v>43572</v>
      </c>
      <c r="O29" s="1">
        <v>43577</v>
      </c>
      <c r="P29" s="1">
        <v>43579</v>
      </c>
      <c r="Q29" s="1">
        <v>43581</v>
      </c>
      <c r="R29" s="1">
        <v>43582</v>
      </c>
      <c r="S29" s="1">
        <v>43584</v>
      </c>
      <c r="T29" s="4" t="s">
        <v>45</v>
      </c>
    </row>
    <row r="30" spans="1:21" x14ac:dyDescent="0.25">
      <c r="A30" t="s">
        <v>32</v>
      </c>
      <c r="B30" t="s">
        <v>1</v>
      </c>
      <c r="C30" t="s">
        <v>6</v>
      </c>
      <c r="D30" t="s">
        <v>20</v>
      </c>
      <c r="F30" s="3">
        <v>21.2</v>
      </c>
      <c r="G30">
        <v>5</v>
      </c>
      <c r="H30">
        <v>5</v>
      </c>
      <c r="I30">
        <v>6</v>
      </c>
      <c r="J30">
        <v>5</v>
      </c>
      <c r="K30">
        <v>5</v>
      </c>
      <c r="L30">
        <v>6</v>
      </c>
      <c r="M30">
        <v>5</v>
      </c>
      <c r="N30">
        <v>11</v>
      </c>
      <c r="O30">
        <v>5</v>
      </c>
      <c r="P30">
        <v>5</v>
      </c>
      <c r="Q30">
        <v>6</v>
      </c>
      <c r="S30">
        <v>5</v>
      </c>
      <c r="T30">
        <f>SUM(G30:S30)</f>
        <v>69</v>
      </c>
    </row>
    <row r="31" spans="1:21" x14ac:dyDescent="0.25">
      <c r="A31" t="s">
        <v>31</v>
      </c>
      <c r="B31" t="s">
        <v>35</v>
      </c>
      <c r="C31" t="s">
        <v>17</v>
      </c>
      <c r="D31" t="s">
        <v>20</v>
      </c>
      <c r="F31" s="3">
        <v>8</v>
      </c>
      <c r="I31">
        <v>6</v>
      </c>
      <c r="L31">
        <v>10</v>
      </c>
      <c r="M31">
        <v>4</v>
      </c>
      <c r="N31">
        <v>4</v>
      </c>
      <c r="O31">
        <v>4</v>
      </c>
      <c r="Q31">
        <v>4</v>
      </c>
      <c r="S31">
        <v>12</v>
      </c>
      <c r="T31">
        <f t="shared" ref="T31:T36" si="25">SUM(G31:S31)</f>
        <v>44</v>
      </c>
    </row>
    <row r="32" spans="1:21" x14ac:dyDescent="0.25">
      <c r="A32" t="s">
        <v>30</v>
      </c>
      <c r="B32" t="s">
        <v>2</v>
      </c>
      <c r="C32" t="s">
        <v>7</v>
      </c>
      <c r="D32" t="s">
        <v>22</v>
      </c>
      <c r="F32" s="3">
        <v>56</v>
      </c>
      <c r="G32">
        <v>2</v>
      </c>
      <c r="H32">
        <v>2</v>
      </c>
      <c r="I32">
        <v>6</v>
      </c>
      <c r="J32">
        <v>3</v>
      </c>
      <c r="K32">
        <v>3</v>
      </c>
      <c r="L32">
        <v>4</v>
      </c>
      <c r="M32">
        <v>5</v>
      </c>
      <c r="N32">
        <v>8</v>
      </c>
      <c r="O32">
        <v>1</v>
      </c>
      <c r="P32">
        <v>4</v>
      </c>
      <c r="Q32">
        <v>6</v>
      </c>
      <c r="S32">
        <v>1</v>
      </c>
      <c r="T32">
        <f t="shared" si="25"/>
        <v>45</v>
      </c>
    </row>
    <row r="33" spans="1:21" x14ac:dyDescent="0.25">
      <c r="A33" t="s">
        <v>29</v>
      </c>
      <c r="B33" t="s">
        <v>14</v>
      </c>
      <c r="C33" t="s">
        <v>15</v>
      </c>
      <c r="D33" t="s">
        <v>21</v>
      </c>
      <c r="F33" s="3">
        <v>14.9</v>
      </c>
      <c r="H33">
        <v>8</v>
      </c>
      <c r="I33">
        <v>8</v>
      </c>
      <c r="J33">
        <v>8</v>
      </c>
      <c r="K33">
        <v>6</v>
      </c>
      <c r="L33">
        <v>12</v>
      </c>
      <c r="M33">
        <v>8</v>
      </c>
      <c r="N33">
        <v>19</v>
      </c>
      <c r="O33">
        <v>6</v>
      </c>
      <c r="P33">
        <v>4</v>
      </c>
      <c r="Q33">
        <v>10</v>
      </c>
      <c r="S33">
        <v>8</v>
      </c>
      <c r="T33">
        <f t="shared" si="25"/>
        <v>97</v>
      </c>
    </row>
    <row r="34" spans="1:21" x14ac:dyDescent="0.25">
      <c r="A34" t="s">
        <v>26</v>
      </c>
      <c r="B34" t="s">
        <v>3</v>
      </c>
      <c r="C34" t="s">
        <v>8</v>
      </c>
      <c r="D34" t="s">
        <v>23</v>
      </c>
      <c r="F34" s="3">
        <v>47.5</v>
      </c>
      <c r="G34">
        <v>2</v>
      </c>
      <c r="H34">
        <v>1</v>
      </c>
      <c r="I34">
        <v>2</v>
      </c>
      <c r="J34">
        <v>1</v>
      </c>
      <c r="K34">
        <v>3</v>
      </c>
      <c r="L34">
        <v>1</v>
      </c>
      <c r="M34">
        <v>1</v>
      </c>
      <c r="N34">
        <v>2</v>
      </c>
      <c r="O34">
        <v>2</v>
      </c>
      <c r="P34">
        <v>2</v>
      </c>
      <c r="Q34">
        <v>1</v>
      </c>
      <c r="S34">
        <v>2</v>
      </c>
      <c r="T34">
        <f t="shared" si="25"/>
        <v>20</v>
      </c>
    </row>
    <row r="35" spans="1:21" x14ac:dyDescent="0.25">
      <c r="A35" t="s">
        <v>28</v>
      </c>
      <c r="B35" t="s">
        <v>12</v>
      </c>
      <c r="C35" t="s">
        <v>13</v>
      </c>
      <c r="D35" t="s">
        <v>24</v>
      </c>
      <c r="F35" s="3">
        <v>36.6</v>
      </c>
      <c r="G35">
        <v>1</v>
      </c>
      <c r="M35">
        <v>1</v>
      </c>
      <c r="N35">
        <v>1</v>
      </c>
      <c r="T35">
        <f t="shared" si="25"/>
        <v>3</v>
      </c>
    </row>
    <row r="36" spans="1:21" x14ac:dyDescent="0.25">
      <c r="A36" t="s">
        <v>27</v>
      </c>
      <c r="B36" t="s">
        <v>4</v>
      </c>
      <c r="C36" t="s">
        <v>9</v>
      </c>
      <c r="D36" t="s">
        <v>25</v>
      </c>
      <c r="F36" s="3">
        <v>14.66</v>
      </c>
      <c r="G36">
        <v>4.6120000000000001</v>
      </c>
      <c r="I36">
        <v>4.8</v>
      </c>
      <c r="K36">
        <v>4.6239999999999997</v>
      </c>
      <c r="L36">
        <v>4.6840000000000002</v>
      </c>
      <c r="N36">
        <v>4.76</v>
      </c>
      <c r="P36">
        <v>4.43</v>
      </c>
      <c r="R36">
        <v>4.4320000000000004</v>
      </c>
      <c r="S36">
        <v>4.4880000000000004</v>
      </c>
      <c r="T36">
        <f t="shared" si="25"/>
        <v>36.83</v>
      </c>
    </row>
    <row r="37" spans="1:21" x14ac:dyDescent="0.25">
      <c r="G37" s="3">
        <f>(G30*$F$30+G31*$F$31+G32*$F$32+G33*$F$33+G34*$F$34+G35*$F$35+G36*$F$36)</f>
        <v>417.21192000000002</v>
      </c>
      <c r="H37" s="3">
        <f t="shared" ref="H37:R37" si="26">(H30*$F$30+H31*$F$31+H32*$F$32+H33*$F$33+H34*$F$34+H35*$F$35+H36*$F$36)</f>
        <v>384.7</v>
      </c>
      <c r="I37" s="3">
        <f t="shared" si="26"/>
        <v>795.76800000000003</v>
      </c>
      <c r="J37" s="3">
        <f t="shared" si="26"/>
        <v>440.7</v>
      </c>
      <c r="K37" s="3">
        <f t="shared" si="26"/>
        <v>573.68783999999994</v>
      </c>
      <c r="L37" s="3">
        <f>(L30*$F$30+L31*$F$31+L32*$F$32+L33*$F$33+L34*$F$34+L35*$F$35+L36*$F$36)</f>
        <v>726.16743999999994</v>
      </c>
      <c r="M37" s="3">
        <f t="shared" si="26"/>
        <v>621.30000000000007</v>
      </c>
      <c r="N37" s="3">
        <f t="shared" si="26"/>
        <v>1197.6816000000001</v>
      </c>
      <c r="O37" s="3">
        <f t="shared" si="26"/>
        <v>378.4</v>
      </c>
      <c r="P37" s="3">
        <f t="shared" si="26"/>
        <v>549.54380000000003</v>
      </c>
      <c r="Q37" s="3">
        <f t="shared" si="26"/>
        <v>691.7</v>
      </c>
      <c r="R37" s="3">
        <f t="shared" si="26"/>
        <v>64.973120000000009</v>
      </c>
      <c r="S37" s="3">
        <f>(S30*$F$30+S31*$F$31+S32*$F$32+S33*$F$33+S34*$F$34+S35*$F$35+S36*$F$36)</f>
        <v>537.99407999999994</v>
      </c>
      <c r="T37" s="3">
        <f>(T30*$F$30+T31*$F$31+T32*$F$32+T33*$F$33+T34*$F$34+T35*$F$35+T36*$F$36)</f>
        <v>7379.8278000000009</v>
      </c>
    </row>
    <row r="38" spans="1:21" x14ac:dyDescent="0.25">
      <c r="G38" s="3"/>
      <c r="H38" s="3"/>
      <c r="I38" s="3"/>
      <c r="J38" s="3"/>
      <c r="K38" s="3"/>
      <c r="M38" s="3"/>
      <c r="N38" s="3"/>
      <c r="O38" s="3"/>
      <c r="P38" s="3"/>
      <c r="Q38" s="3"/>
      <c r="R38" s="3"/>
      <c r="S38" s="3"/>
      <c r="T38" s="3"/>
    </row>
    <row r="39" spans="1:21" x14ac:dyDescent="0.25">
      <c r="A39" s="4" t="s">
        <v>41</v>
      </c>
      <c r="G39" s="1">
        <v>43586</v>
      </c>
      <c r="H39" s="1">
        <v>43588</v>
      </c>
      <c r="I39" s="1">
        <v>43591</v>
      </c>
      <c r="J39" s="1">
        <v>43593</v>
      </c>
      <c r="K39" s="1">
        <v>43595</v>
      </c>
      <c r="L39" s="1">
        <v>43598</v>
      </c>
      <c r="M39" s="1">
        <v>43600</v>
      </c>
      <c r="N39" s="1">
        <v>43602</v>
      </c>
      <c r="O39" s="1">
        <v>43605</v>
      </c>
      <c r="P39" s="1">
        <v>43607</v>
      </c>
      <c r="Q39" s="1">
        <v>43609</v>
      </c>
      <c r="R39" s="1">
        <v>43582</v>
      </c>
      <c r="S39" s="1">
        <v>43614</v>
      </c>
      <c r="T39" s="1">
        <v>43616</v>
      </c>
      <c r="U39" s="4" t="s">
        <v>45</v>
      </c>
    </row>
    <row r="40" spans="1:21" x14ac:dyDescent="0.25">
      <c r="A40" t="s">
        <v>32</v>
      </c>
      <c r="B40" t="s">
        <v>1</v>
      </c>
      <c r="C40" t="s">
        <v>6</v>
      </c>
      <c r="D40" t="s">
        <v>20</v>
      </c>
      <c r="F40" s="3">
        <v>21.2</v>
      </c>
      <c r="G40">
        <v>5</v>
      </c>
      <c r="H40">
        <v>6</v>
      </c>
      <c r="I40">
        <v>5</v>
      </c>
      <c r="J40">
        <v>2</v>
      </c>
      <c r="K40">
        <v>3</v>
      </c>
      <c r="U40">
        <f t="shared" ref="U40:U46" si="27">SUM(G40:S40)</f>
        <v>21</v>
      </c>
    </row>
    <row r="41" spans="1:21" x14ac:dyDescent="0.25">
      <c r="A41" t="s">
        <v>31</v>
      </c>
      <c r="B41" t="s">
        <v>42</v>
      </c>
      <c r="C41" t="s">
        <v>17</v>
      </c>
      <c r="D41" t="s">
        <v>20</v>
      </c>
      <c r="F41" s="3">
        <v>8</v>
      </c>
      <c r="H41">
        <v>4</v>
      </c>
      <c r="I41">
        <v>4</v>
      </c>
      <c r="K41">
        <v>4</v>
      </c>
      <c r="L41">
        <v>4</v>
      </c>
      <c r="M41">
        <v>4</v>
      </c>
      <c r="N41">
        <v>5</v>
      </c>
      <c r="O41">
        <v>3</v>
      </c>
      <c r="P41">
        <v>4</v>
      </c>
      <c r="Q41">
        <v>2</v>
      </c>
      <c r="R41">
        <v>2</v>
      </c>
      <c r="S41">
        <v>2</v>
      </c>
      <c r="T41">
        <v>3</v>
      </c>
      <c r="U41">
        <f t="shared" si="27"/>
        <v>38</v>
      </c>
    </row>
    <row r="42" spans="1:21" x14ac:dyDescent="0.25">
      <c r="A42" t="s">
        <v>30</v>
      </c>
      <c r="B42" t="s">
        <v>43</v>
      </c>
      <c r="C42" t="s">
        <v>7</v>
      </c>
      <c r="D42" t="s">
        <v>22</v>
      </c>
      <c r="F42" s="3">
        <v>56</v>
      </c>
      <c r="G42">
        <v>2</v>
      </c>
      <c r="H42">
        <v>6</v>
      </c>
      <c r="I42">
        <v>4</v>
      </c>
      <c r="J42">
        <v>3</v>
      </c>
      <c r="K42">
        <v>5</v>
      </c>
      <c r="L42">
        <v>3</v>
      </c>
      <c r="M42">
        <v>4</v>
      </c>
      <c r="N42">
        <v>4</v>
      </c>
      <c r="O42">
        <v>4</v>
      </c>
      <c r="P42">
        <v>4</v>
      </c>
      <c r="Q42">
        <v>4</v>
      </c>
      <c r="R42">
        <v>3</v>
      </c>
      <c r="S42">
        <v>4</v>
      </c>
      <c r="T42">
        <v>6</v>
      </c>
      <c r="U42">
        <f t="shared" si="27"/>
        <v>50</v>
      </c>
    </row>
    <row r="43" spans="1:21" x14ac:dyDescent="0.25">
      <c r="A43" t="s">
        <v>29</v>
      </c>
      <c r="B43" t="s">
        <v>14</v>
      </c>
      <c r="C43" t="s">
        <v>15</v>
      </c>
      <c r="D43" t="s">
        <v>21</v>
      </c>
      <c r="F43" s="3">
        <v>14.9</v>
      </c>
      <c r="G43">
        <v>6</v>
      </c>
      <c r="H43">
        <v>10</v>
      </c>
      <c r="I43">
        <v>8</v>
      </c>
      <c r="J43">
        <v>4</v>
      </c>
      <c r="K43">
        <v>12</v>
      </c>
      <c r="L43">
        <v>6</v>
      </c>
      <c r="M43">
        <v>4</v>
      </c>
      <c r="N43">
        <v>8</v>
      </c>
      <c r="O43">
        <v>7</v>
      </c>
      <c r="P43">
        <v>7</v>
      </c>
      <c r="Q43">
        <v>10</v>
      </c>
      <c r="R43">
        <v>10</v>
      </c>
      <c r="S43">
        <v>4</v>
      </c>
      <c r="T43">
        <v>10</v>
      </c>
      <c r="U43">
        <f t="shared" si="27"/>
        <v>96</v>
      </c>
    </row>
    <row r="44" spans="1:21" x14ac:dyDescent="0.25">
      <c r="A44" t="s">
        <v>26</v>
      </c>
      <c r="B44" t="s">
        <v>3</v>
      </c>
      <c r="C44" t="s">
        <v>8</v>
      </c>
      <c r="D44" t="s">
        <v>23</v>
      </c>
      <c r="F44" s="3">
        <v>47.5</v>
      </c>
      <c r="G44">
        <v>1</v>
      </c>
      <c r="H44">
        <v>1</v>
      </c>
      <c r="I44">
        <v>2</v>
      </c>
      <c r="J44">
        <v>1</v>
      </c>
      <c r="K44">
        <v>2</v>
      </c>
      <c r="L44">
        <v>1</v>
      </c>
      <c r="M44">
        <v>1</v>
      </c>
      <c r="N44">
        <v>2</v>
      </c>
      <c r="O44">
        <v>2</v>
      </c>
      <c r="P44">
        <v>2</v>
      </c>
      <c r="Q44">
        <v>1</v>
      </c>
      <c r="R44">
        <v>2</v>
      </c>
      <c r="S44">
        <v>1</v>
      </c>
      <c r="T44">
        <v>2</v>
      </c>
      <c r="U44">
        <f t="shared" si="27"/>
        <v>19</v>
      </c>
    </row>
    <row r="45" spans="1:21" x14ac:dyDescent="0.25">
      <c r="A45" t="s">
        <v>28</v>
      </c>
      <c r="B45" t="s">
        <v>12</v>
      </c>
      <c r="C45" t="s">
        <v>13</v>
      </c>
      <c r="D45" t="s">
        <v>24</v>
      </c>
      <c r="F45" s="3">
        <v>36.6</v>
      </c>
      <c r="J45">
        <v>1</v>
      </c>
      <c r="N45">
        <v>1</v>
      </c>
      <c r="R45">
        <v>1</v>
      </c>
      <c r="U45">
        <f t="shared" si="27"/>
        <v>3</v>
      </c>
    </row>
    <row r="46" spans="1:21" x14ac:dyDescent="0.25">
      <c r="A46" t="s">
        <v>27</v>
      </c>
      <c r="B46" t="s">
        <v>4</v>
      </c>
      <c r="C46" t="s">
        <v>9</v>
      </c>
      <c r="D46" t="s">
        <v>25</v>
      </c>
      <c r="F46" s="3">
        <v>14.66</v>
      </c>
      <c r="G46">
        <v>4.3220000000000001</v>
      </c>
      <c r="I46">
        <v>4.49</v>
      </c>
      <c r="J46">
        <v>5.2720000000000002</v>
      </c>
      <c r="K46">
        <v>4.6959999999999997</v>
      </c>
      <c r="M46">
        <v>4.5880000000000001</v>
      </c>
      <c r="O46">
        <v>4.57</v>
      </c>
      <c r="P46">
        <v>9.5340000000000007</v>
      </c>
      <c r="Q46">
        <v>4.2640000000000002</v>
      </c>
      <c r="R46">
        <v>4.6399999999999997</v>
      </c>
      <c r="T46">
        <v>4.62</v>
      </c>
      <c r="U46">
        <f t="shared" si="27"/>
        <v>46.376000000000005</v>
      </c>
    </row>
    <row r="47" spans="1:21" x14ac:dyDescent="0.25">
      <c r="G47" s="3">
        <f t="shared" ref="G47:U47" si="28">(G40*$F$40+G41*$F$41+G42*$F$42+G43*$F$43+G44*$F$44+G45*$F$45+G46*$F$46)</f>
        <v>418.26051999999999</v>
      </c>
      <c r="H47" s="3">
        <f t="shared" si="28"/>
        <v>691.7</v>
      </c>
      <c r="I47" s="3">
        <f t="shared" si="28"/>
        <v>642.02340000000004</v>
      </c>
      <c r="J47" s="3">
        <f t="shared" si="28"/>
        <v>431.38751999999999</v>
      </c>
      <c r="K47" s="3">
        <f t="shared" si="28"/>
        <v>718.24336000000005</v>
      </c>
      <c r="L47" s="3">
        <f t="shared" si="28"/>
        <v>336.9</v>
      </c>
      <c r="M47" s="3">
        <f t="shared" si="28"/>
        <v>430.36008000000004</v>
      </c>
      <c r="N47" s="3">
        <f t="shared" si="28"/>
        <v>514.79999999999995</v>
      </c>
      <c r="O47" s="3">
        <f t="shared" si="28"/>
        <v>514.2962</v>
      </c>
      <c r="P47" s="3">
        <f t="shared" si="28"/>
        <v>595.06844000000001</v>
      </c>
      <c r="Q47" s="3">
        <f t="shared" si="28"/>
        <v>499.01024000000001</v>
      </c>
      <c r="R47" s="3">
        <f t="shared" si="28"/>
        <v>532.62239999999997</v>
      </c>
      <c r="S47" s="3">
        <f t="shared" si="28"/>
        <v>347.1</v>
      </c>
      <c r="T47" s="3">
        <f t="shared" si="28"/>
        <v>671.72919999999999</v>
      </c>
      <c r="U47" s="3">
        <f t="shared" si="28"/>
        <v>6671.7721600000004</v>
      </c>
    </row>
    <row r="48" spans="1:21" x14ac:dyDescent="0.25">
      <c r="G48" s="3"/>
      <c r="H48" s="3"/>
      <c r="I48" s="3"/>
      <c r="J48" s="3"/>
      <c r="K48" s="3"/>
      <c r="L48" s="1"/>
      <c r="M48" s="3"/>
      <c r="N48" s="3"/>
      <c r="O48" s="3"/>
      <c r="P48" s="3"/>
      <c r="Q48" s="3"/>
      <c r="R48" s="3"/>
      <c r="S48" s="3"/>
      <c r="T48" s="3"/>
    </row>
    <row r="49" spans="1:21" x14ac:dyDescent="0.25">
      <c r="A49" s="4" t="s">
        <v>44</v>
      </c>
      <c r="G49" s="1">
        <v>43619</v>
      </c>
      <c r="H49" s="1">
        <v>43621</v>
      </c>
      <c r="I49" s="1">
        <v>43623</v>
      </c>
      <c r="J49" s="1">
        <v>43627</v>
      </c>
      <c r="K49" s="1">
        <v>43628</v>
      </c>
      <c r="L49" s="1">
        <v>43630</v>
      </c>
      <c r="M49" s="1">
        <v>43633</v>
      </c>
      <c r="N49" s="1">
        <v>43635</v>
      </c>
      <c r="O49" s="1">
        <v>43637</v>
      </c>
      <c r="P49" s="1">
        <v>43640</v>
      </c>
      <c r="Q49" s="1">
        <v>43642</v>
      </c>
      <c r="R49" s="1">
        <v>43644</v>
      </c>
      <c r="S49" s="41" t="s">
        <v>45</v>
      </c>
    </row>
    <row r="50" spans="1:21" x14ac:dyDescent="0.25">
      <c r="A50" t="s">
        <v>32</v>
      </c>
      <c r="B50" t="s">
        <v>1</v>
      </c>
      <c r="C50" t="s">
        <v>6</v>
      </c>
      <c r="D50" t="s">
        <v>20</v>
      </c>
      <c r="F50" s="3">
        <v>21.2</v>
      </c>
    </row>
    <row r="51" spans="1:21" x14ac:dyDescent="0.25">
      <c r="A51" t="s">
        <v>31</v>
      </c>
      <c r="B51" t="s">
        <v>16</v>
      </c>
      <c r="C51" t="s">
        <v>17</v>
      </c>
      <c r="D51" t="s">
        <v>20</v>
      </c>
      <c r="F51" s="3">
        <v>8</v>
      </c>
      <c r="G51">
        <v>7</v>
      </c>
      <c r="H51">
        <v>2</v>
      </c>
      <c r="I51">
        <v>6</v>
      </c>
      <c r="J51">
        <v>2</v>
      </c>
      <c r="K51">
        <v>2</v>
      </c>
      <c r="L51">
        <v>4</v>
      </c>
      <c r="M51">
        <v>2</v>
      </c>
      <c r="N51">
        <v>2</v>
      </c>
      <c r="O51">
        <v>9</v>
      </c>
      <c r="P51">
        <v>2</v>
      </c>
      <c r="R51">
        <v>4</v>
      </c>
      <c r="S51">
        <f>SUM(G51:R51)</f>
        <v>42</v>
      </c>
    </row>
    <row r="52" spans="1:21" x14ac:dyDescent="0.25">
      <c r="A52" t="s">
        <v>30</v>
      </c>
      <c r="B52" t="s">
        <v>2</v>
      </c>
      <c r="C52" t="s">
        <v>7</v>
      </c>
      <c r="D52" t="s">
        <v>22</v>
      </c>
      <c r="F52" s="3">
        <v>56</v>
      </c>
      <c r="G52">
        <v>5</v>
      </c>
      <c r="H52">
        <v>4</v>
      </c>
      <c r="I52">
        <v>7</v>
      </c>
      <c r="J52">
        <v>1</v>
      </c>
      <c r="K52">
        <v>4</v>
      </c>
      <c r="L52">
        <v>5</v>
      </c>
      <c r="M52">
        <v>3</v>
      </c>
      <c r="N52">
        <v>4</v>
      </c>
      <c r="O52">
        <v>4</v>
      </c>
      <c r="P52">
        <v>5</v>
      </c>
      <c r="Q52">
        <v>3</v>
      </c>
      <c r="R52">
        <v>5</v>
      </c>
      <c r="S52">
        <f t="shared" ref="S52:S56" si="29">SUM(G52:R52)</f>
        <v>50</v>
      </c>
    </row>
    <row r="53" spans="1:21" x14ac:dyDescent="0.25">
      <c r="A53" t="s">
        <v>29</v>
      </c>
      <c r="B53" t="s">
        <v>14</v>
      </c>
      <c r="C53" t="s">
        <v>15</v>
      </c>
      <c r="D53" t="s">
        <v>21</v>
      </c>
      <c r="F53" s="3">
        <v>14.9</v>
      </c>
      <c r="G53">
        <v>8</v>
      </c>
      <c r="H53">
        <v>6</v>
      </c>
      <c r="I53">
        <v>20</v>
      </c>
      <c r="J53">
        <v>4</v>
      </c>
      <c r="K53">
        <v>8</v>
      </c>
      <c r="L53">
        <v>4</v>
      </c>
      <c r="M53">
        <v>6</v>
      </c>
      <c r="N53">
        <v>6</v>
      </c>
      <c r="O53">
        <v>10</v>
      </c>
      <c r="P53">
        <v>8</v>
      </c>
      <c r="Q53">
        <v>7</v>
      </c>
      <c r="R53">
        <v>10</v>
      </c>
      <c r="S53">
        <f t="shared" si="29"/>
        <v>97</v>
      </c>
    </row>
    <row r="54" spans="1:21" x14ac:dyDescent="0.25">
      <c r="A54" t="s">
        <v>26</v>
      </c>
      <c r="B54" t="s">
        <v>3</v>
      </c>
      <c r="C54" t="s">
        <v>8</v>
      </c>
      <c r="D54" t="s">
        <v>23</v>
      </c>
      <c r="F54" s="3">
        <v>47.5</v>
      </c>
      <c r="G54">
        <v>2</v>
      </c>
      <c r="H54">
        <v>2</v>
      </c>
      <c r="I54">
        <v>1</v>
      </c>
      <c r="J54">
        <v>1</v>
      </c>
      <c r="K54">
        <v>2</v>
      </c>
      <c r="L54">
        <v>1</v>
      </c>
      <c r="M54">
        <v>2</v>
      </c>
      <c r="N54">
        <v>2</v>
      </c>
      <c r="O54">
        <v>1</v>
      </c>
      <c r="P54">
        <v>1</v>
      </c>
      <c r="Q54">
        <v>1</v>
      </c>
      <c r="R54">
        <v>1</v>
      </c>
      <c r="S54">
        <f t="shared" si="29"/>
        <v>17</v>
      </c>
    </row>
    <row r="55" spans="1:21" x14ac:dyDescent="0.25">
      <c r="A55" t="s">
        <v>28</v>
      </c>
      <c r="B55" t="s">
        <v>12</v>
      </c>
      <c r="C55" t="s">
        <v>13</v>
      </c>
      <c r="D55" t="s">
        <v>24</v>
      </c>
      <c r="F55" s="3">
        <v>36.6</v>
      </c>
      <c r="G55">
        <v>1</v>
      </c>
      <c r="I55">
        <v>1</v>
      </c>
      <c r="K55">
        <v>1</v>
      </c>
      <c r="O55">
        <v>1</v>
      </c>
      <c r="Q55">
        <v>1</v>
      </c>
      <c r="S55">
        <f t="shared" si="29"/>
        <v>5</v>
      </c>
    </row>
    <row r="56" spans="1:21" x14ac:dyDescent="0.25">
      <c r="A56" t="s">
        <v>27</v>
      </c>
      <c r="B56" t="s">
        <v>4</v>
      </c>
      <c r="C56" t="s">
        <v>9</v>
      </c>
      <c r="D56" t="s">
        <v>25</v>
      </c>
      <c r="F56" s="3">
        <v>14.66</v>
      </c>
      <c r="G56">
        <v>4.476</v>
      </c>
      <c r="I56">
        <v>4.5620000000000003</v>
      </c>
      <c r="J56">
        <v>4.6520000000000001</v>
      </c>
      <c r="K56">
        <v>5.0839999999999996</v>
      </c>
      <c r="M56">
        <v>4.5860000000000003</v>
      </c>
      <c r="O56">
        <v>4.5359999999999996</v>
      </c>
      <c r="P56">
        <v>4.556</v>
      </c>
      <c r="Q56">
        <v>4.524</v>
      </c>
      <c r="S56">
        <f t="shared" si="29"/>
        <v>36.975999999999999</v>
      </c>
    </row>
    <row r="57" spans="1:21" x14ac:dyDescent="0.25">
      <c r="G57" s="3">
        <f>(G50*$F$50+G51*$F$51+G52*$F$52+G53*$F$53+G54*$F$54+G55*$F$55+G56*$F$56)</f>
        <v>652.41816000000006</v>
      </c>
      <c r="H57" s="3">
        <f t="shared" ref="H57:S57" si="30">(H50*$F$50+H51*$F$51+H52*$F$52+H53*$F$53+H54*$F$54+H55*$F$55+H56*$F$56)</f>
        <v>424.4</v>
      </c>
      <c r="I57" s="3">
        <f t="shared" si="30"/>
        <v>888.97892000000002</v>
      </c>
      <c r="J57" s="3">
        <f t="shared" si="30"/>
        <v>247.29831999999999</v>
      </c>
      <c r="K57" s="3">
        <f t="shared" si="30"/>
        <v>565.33144000000004</v>
      </c>
      <c r="L57" s="3">
        <f t="shared" si="30"/>
        <v>419.1</v>
      </c>
      <c r="M57" s="3">
        <f t="shared" si="30"/>
        <v>435.63076000000001</v>
      </c>
      <c r="N57" s="3">
        <f t="shared" si="30"/>
        <v>424.4</v>
      </c>
      <c r="O57" s="3">
        <f t="shared" si="30"/>
        <v>595.59775999999999</v>
      </c>
      <c r="P57" s="3">
        <f t="shared" si="30"/>
        <v>529.49095999999997</v>
      </c>
      <c r="Q57" s="3">
        <f t="shared" si="30"/>
        <v>422.72184000000004</v>
      </c>
      <c r="R57" s="3">
        <f t="shared" si="30"/>
        <v>508.5</v>
      </c>
      <c r="S57" s="3">
        <f t="shared" si="30"/>
        <v>6113.86816</v>
      </c>
      <c r="T57" s="3"/>
      <c r="U57" s="3"/>
    </row>
    <row r="58" spans="1:21" x14ac:dyDescent="0.25"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5">
      <c r="A59" s="4" t="s">
        <v>49</v>
      </c>
      <c r="G59" s="1">
        <v>43647</v>
      </c>
      <c r="H59" s="1">
        <v>43649</v>
      </c>
      <c r="I59" s="1">
        <v>43651</v>
      </c>
      <c r="J59" s="1">
        <v>43654</v>
      </c>
      <c r="K59" s="1">
        <v>43656</v>
      </c>
      <c r="L59" s="1">
        <v>43658</v>
      </c>
      <c r="M59" s="1">
        <v>43661</v>
      </c>
      <c r="N59" s="1">
        <v>43663</v>
      </c>
      <c r="O59" s="1">
        <v>43665</v>
      </c>
      <c r="P59" s="1">
        <v>43668</v>
      </c>
      <c r="Q59" s="1">
        <v>43670</v>
      </c>
      <c r="R59" s="1">
        <v>43672</v>
      </c>
      <c r="S59" s="1">
        <v>43675</v>
      </c>
      <c r="T59" s="1">
        <v>43677</v>
      </c>
      <c r="U59" s="41" t="s">
        <v>45</v>
      </c>
    </row>
    <row r="60" spans="1:21" x14ac:dyDescent="0.25">
      <c r="A60" t="s">
        <v>32</v>
      </c>
      <c r="B60" t="s">
        <v>1</v>
      </c>
      <c r="C60" t="s">
        <v>6</v>
      </c>
      <c r="D60" t="s">
        <v>20</v>
      </c>
      <c r="F60" s="3">
        <v>21.2</v>
      </c>
    </row>
    <row r="61" spans="1:21" x14ac:dyDescent="0.25">
      <c r="A61" t="s">
        <v>31</v>
      </c>
      <c r="B61" t="s">
        <v>16</v>
      </c>
      <c r="C61" t="s">
        <v>17</v>
      </c>
      <c r="D61" t="s">
        <v>20</v>
      </c>
      <c r="F61" s="3">
        <v>8</v>
      </c>
      <c r="G61">
        <v>4</v>
      </c>
      <c r="I61">
        <v>6</v>
      </c>
      <c r="J61">
        <v>4</v>
      </c>
      <c r="K61">
        <v>2</v>
      </c>
      <c r="L61">
        <v>4</v>
      </c>
      <c r="M61">
        <v>4</v>
      </c>
      <c r="N61">
        <v>3</v>
      </c>
      <c r="O61">
        <v>2</v>
      </c>
      <c r="P61">
        <v>4</v>
      </c>
      <c r="Q61">
        <v>2</v>
      </c>
      <c r="R61">
        <v>3</v>
      </c>
      <c r="S61">
        <v>5</v>
      </c>
      <c r="T61">
        <v>2</v>
      </c>
      <c r="U61">
        <f>SUM(G61:T61)</f>
        <v>45</v>
      </c>
    </row>
    <row r="62" spans="1:21" x14ac:dyDescent="0.25">
      <c r="A62" t="s">
        <v>30</v>
      </c>
      <c r="B62" t="s">
        <v>2</v>
      </c>
      <c r="C62" t="s">
        <v>7</v>
      </c>
      <c r="D62" t="s">
        <v>22</v>
      </c>
      <c r="F62" s="3">
        <v>56</v>
      </c>
      <c r="G62">
        <v>4</v>
      </c>
      <c r="H62">
        <v>4</v>
      </c>
      <c r="I62">
        <v>4</v>
      </c>
      <c r="J62">
        <v>3</v>
      </c>
      <c r="K62">
        <v>4</v>
      </c>
      <c r="L62">
        <v>5</v>
      </c>
      <c r="M62">
        <v>4</v>
      </c>
      <c r="N62">
        <v>3</v>
      </c>
      <c r="O62">
        <v>4</v>
      </c>
      <c r="P62">
        <v>4</v>
      </c>
      <c r="Q62">
        <v>3</v>
      </c>
      <c r="R62">
        <v>4</v>
      </c>
      <c r="S62">
        <v>4</v>
      </c>
      <c r="T62">
        <v>2</v>
      </c>
      <c r="U62">
        <f>SUM(G62:T62)</f>
        <v>52</v>
      </c>
    </row>
    <row r="63" spans="1:21" x14ac:dyDescent="0.25">
      <c r="A63" t="s">
        <v>29</v>
      </c>
      <c r="B63" t="s">
        <v>14</v>
      </c>
      <c r="C63" t="s">
        <v>15</v>
      </c>
      <c r="D63" t="s">
        <v>21</v>
      </c>
      <c r="F63" s="3">
        <v>14.9</v>
      </c>
      <c r="G63">
        <v>6</v>
      </c>
      <c r="H63">
        <v>10</v>
      </c>
      <c r="I63">
        <v>5</v>
      </c>
      <c r="J63">
        <v>6</v>
      </c>
      <c r="K63">
        <v>7</v>
      </c>
      <c r="L63">
        <v>11</v>
      </c>
      <c r="M63">
        <v>5</v>
      </c>
      <c r="N63">
        <v>9</v>
      </c>
      <c r="O63">
        <v>9</v>
      </c>
      <c r="P63">
        <v>6</v>
      </c>
      <c r="Q63">
        <v>8</v>
      </c>
      <c r="R63">
        <v>11</v>
      </c>
      <c r="S63">
        <v>6</v>
      </c>
      <c r="T63">
        <v>5</v>
      </c>
      <c r="U63">
        <f t="shared" ref="U63:U66" si="31">SUM(G63:T63)</f>
        <v>104</v>
      </c>
    </row>
    <row r="64" spans="1:21" x14ac:dyDescent="0.25">
      <c r="A64" t="s">
        <v>26</v>
      </c>
      <c r="B64" t="s">
        <v>3</v>
      </c>
      <c r="C64" t="s">
        <v>8</v>
      </c>
      <c r="D64" t="s">
        <v>23</v>
      </c>
      <c r="F64" s="3">
        <v>47.5</v>
      </c>
      <c r="G64">
        <v>2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O64">
        <v>1</v>
      </c>
      <c r="P64">
        <v>1</v>
      </c>
      <c r="Q64">
        <v>1</v>
      </c>
      <c r="R64">
        <v>1</v>
      </c>
      <c r="S64">
        <v>2</v>
      </c>
      <c r="T64">
        <v>1</v>
      </c>
      <c r="U64">
        <f t="shared" si="31"/>
        <v>16</v>
      </c>
    </row>
    <row r="65" spans="1:21" x14ac:dyDescent="0.25">
      <c r="A65" t="s">
        <v>28</v>
      </c>
      <c r="B65" t="s">
        <v>12</v>
      </c>
      <c r="C65" t="s">
        <v>13</v>
      </c>
      <c r="D65" t="s">
        <v>24</v>
      </c>
      <c r="F65" s="3">
        <v>36.6</v>
      </c>
      <c r="J65">
        <v>1</v>
      </c>
      <c r="M65">
        <v>1</v>
      </c>
      <c r="O65">
        <v>1</v>
      </c>
      <c r="Q65">
        <v>1</v>
      </c>
      <c r="R65">
        <v>1</v>
      </c>
      <c r="U65">
        <f t="shared" si="31"/>
        <v>5</v>
      </c>
    </row>
    <row r="66" spans="1:21" x14ac:dyDescent="0.25">
      <c r="A66" t="s">
        <v>27</v>
      </c>
      <c r="B66" t="s">
        <v>4</v>
      </c>
      <c r="C66" t="s">
        <v>9</v>
      </c>
      <c r="D66" t="s">
        <v>25</v>
      </c>
      <c r="F66" s="3">
        <v>14.66</v>
      </c>
      <c r="G66">
        <v>4.5380000000000003</v>
      </c>
      <c r="I66">
        <v>4.5579999999999998</v>
      </c>
      <c r="J66">
        <v>4.7359999999999998</v>
      </c>
      <c r="K66">
        <v>4.524</v>
      </c>
      <c r="L66">
        <v>4.5839999999999996</v>
      </c>
      <c r="M66">
        <v>4.6159999999999997</v>
      </c>
      <c r="O66">
        <v>4.6260000000000003</v>
      </c>
      <c r="P66">
        <v>4.5419999999999998</v>
      </c>
      <c r="R66">
        <v>4.6040000000000001</v>
      </c>
      <c r="S66">
        <v>4.5359999999999996</v>
      </c>
      <c r="U66">
        <f t="shared" si="31"/>
        <v>45.864000000000004</v>
      </c>
    </row>
    <row r="67" spans="1:21" x14ac:dyDescent="0.25">
      <c r="G67" s="3">
        <f>(G60*$F$50+G61*$F$51+G62*$F$52+G63*$F$53+G64*$F$54+G65*$F$55+G66*$F$56)</f>
        <v>506.92707999999999</v>
      </c>
      <c r="H67" s="3">
        <f t="shared" ref="H67" si="32">(H60*$F$50+H61*$F$51+H62*$F$52+H63*$F$53+H64*$F$54+H65*$F$55+H66*$F$56)</f>
        <v>420.5</v>
      </c>
      <c r="I67" s="3">
        <f t="shared" ref="I67" si="33">(I60*$F$50+I61*$F$51+I62*$F$52+I63*$F$53+I64*$F$54+I65*$F$55+I66*$F$56)</f>
        <v>460.82028000000003</v>
      </c>
      <c r="J67" s="3">
        <f t="shared" ref="J67" si="34">(J60*$F$50+J61*$F$51+J62*$F$52+J63*$F$53+J64*$F$54+J65*$F$55+J66*$F$56)</f>
        <v>490.42975999999999</v>
      </c>
      <c r="K67" s="3">
        <f t="shared" ref="K67" si="35">(K60*$F$50+K61*$F$51+K62*$F$52+K63*$F$53+K64*$F$54+K65*$F$55+K66*$F$56)</f>
        <v>458.12184000000002</v>
      </c>
      <c r="L67" s="3">
        <f t="shared" ref="L67" si="36">(L60*$F$50+L61*$F$51+L62*$F$52+L63*$F$53+L64*$F$54+L65*$F$55+L66*$F$56)</f>
        <v>590.60143999999991</v>
      </c>
      <c r="M67" s="3">
        <f t="shared" ref="M67" si="37">(M60*$F$50+M61*$F$51+M62*$F$52+M63*$F$53+M64*$F$54+M65*$F$55+M66*$F$56)</f>
        <v>482.27056000000005</v>
      </c>
      <c r="N67" s="3">
        <f t="shared" ref="N67" si="38">(N60*$F$50+N61*$F$51+N62*$F$52+N63*$F$53+N64*$F$54+N65*$F$55+N66*$F$56)</f>
        <v>326.10000000000002</v>
      </c>
      <c r="O67" s="3">
        <f t="shared" ref="O67" si="39">(O60*$F$50+O61*$F$51+O62*$F$52+O63*$F$53+O64*$F$54+O65*$F$55+O66*$F$56)</f>
        <v>526.0171600000001</v>
      </c>
      <c r="P67" s="3">
        <f t="shared" ref="P67" si="40">(P60*$F$50+P61*$F$51+P62*$F$52+P63*$F$53+P64*$F$54+P65*$F$55+P66*$F$56)</f>
        <v>459.48571999999996</v>
      </c>
      <c r="Q67" s="3">
        <f t="shared" ref="Q67" si="41">(Q60*$F$50+Q61*$F$51+Q62*$F$52+Q63*$F$53+Q64*$F$54+Q65*$F$55+Q66*$F$56)</f>
        <v>387.3</v>
      </c>
      <c r="R67" s="3">
        <f t="shared" ref="R67" si="42">(R60*$F$50+R61*$F$51+R62*$F$52+R63*$F$53+R64*$F$54+R65*$F$55+R66*$F$56)</f>
        <v>563.49464</v>
      </c>
      <c r="S67" s="3">
        <f t="shared" ref="S67" si="43">(S60*$F$50+S61*$F$51+S62*$F$52+S63*$F$53+S64*$F$54+S65*$F$55+S66*$F$56)</f>
        <v>514.89775999999995</v>
      </c>
      <c r="T67" s="3">
        <f t="shared" ref="T67:U67" si="44">(T60*$F$50+T61*$F$51+T62*$F$52+T63*$F$53+T64*$F$54+T65*$F$55+T66*$F$56)</f>
        <v>250</v>
      </c>
      <c r="U67" s="3">
        <f t="shared" si="44"/>
        <v>6436.9662400000007</v>
      </c>
    </row>
    <row r="69" spans="1:21" x14ac:dyDescent="0.25">
      <c r="A69" s="4" t="s">
        <v>50</v>
      </c>
      <c r="G69" s="1">
        <v>43679</v>
      </c>
      <c r="H69" s="1">
        <v>43682</v>
      </c>
      <c r="I69" s="1">
        <v>43684</v>
      </c>
      <c r="J69" s="1">
        <v>43686</v>
      </c>
      <c r="K69" s="1">
        <v>43689</v>
      </c>
      <c r="L69" s="1">
        <v>43691</v>
      </c>
      <c r="M69" s="1">
        <v>43693</v>
      </c>
      <c r="N69" s="1">
        <v>43696</v>
      </c>
      <c r="O69" s="1">
        <v>43698</v>
      </c>
      <c r="P69" s="1">
        <v>43700</v>
      </c>
      <c r="Q69" s="1">
        <v>43703</v>
      </c>
      <c r="R69" s="1">
        <v>43705</v>
      </c>
      <c r="S69" s="1">
        <v>43707</v>
      </c>
      <c r="T69" s="41" t="s">
        <v>45</v>
      </c>
    </row>
    <row r="70" spans="1:21" x14ac:dyDescent="0.25">
      <c r="A70" t="s">
        <v>32</v>
      </c>
      <c r="B70" t="s">
        <v>1</v>
      </c>
      <c r="C70" t="s">
        <v>6</v>
      </c>
      <c r="D70" t="s">
        <v>20</v>
      </c>
      <c r="F70" s="3">
        <v>21.2</v>
      </c>
    </row>
    <row r="71" spans="1:21" x14ac:dyDescent="0.25">
      <c r="A71" t="s">
        <v>31</v>
      </c>
      <c r="B71" t="s">
        <v>16</v>
      </c>
      <c r="C71" t="s">
        <v>17</v>
      </c>
      <c r="D71" t="s">
        <v>20</v>
      </c>
      <c r="F71" s="3">
        <v>8</v>
      </c>
      <c r="G71">
        <v>3</v>
      </c>
      <c r="H71">
        <v>5</v>
      </c>
      <c r="I71">
        <v>3</v>
      </c>
      <c r="J71">
        <v>4</v>
      </c>
      <c r="K71">
        <v>2</v>
      </c>
      <c r="L71">
        <v>2</v>
      </c>
      <c r="M71">
        <v>4</v>
      </c>
      <c r="N71">
        <v>2</v>
      </c>
      <c r="O71">
        <v>2</v>
      </c>
      <c r="P71">
        <v>3</v>
      </c>
      <c r="Q71">
        <v>4</v>
      </c>
      <c r="R71">
        <v>2</v>
      </c>
      <c r="S71">
        <v>5</v>
      </c>
      <c r="T71">
        <f>SUM(G71:S71)</f>
        <v>41</v>
      </c>
    </row>
    <row r="72" spans="1:21" x14ac:dyDescent="0.25">
      <c r="A72" t="s">
        <v>30</v>
      </c>
      <c r="B72" t="s">
        <v>2</v>
      </c>
      <c r="C72" t="s">
        <v>7</v>
      </c>
      <c r="D72" t="s">
        <v>22</v>
      </c>
      <c r="F72" s="3">
        <v>56</v>
      </c>
      <c r="G72">
        <v>5</v>
      </c>
      <c r="H72">
        <v>6</v>
      </c>
      <c r="I72">
        <v>2</v>
      </c>
      <c r="J72">
        <v>5</v>
      </c>
      <c r="K72">
        <v>4</v>
      </c>
      <c r="L72">
        <v>3</v>
      </c>
      <c r="M72">
        <v>4</v>
      </c>
      <c r="N72">
        <v>4</v>
      </c>
      <c r="O72">
        <v>4</v>
      </c>
      <c r="P72">
        <v>3</v>
      </c>
      <c r="Q72">
        <v>4</v>
      </c>
      <c r="R72">
        <v>4</v>
      </c>
      <c r="S72">
        <v>5</v>
      </c>
      <c r="T72">
        <f t="shared" ref="T72:T76" si="45">SUM(G72:S72)</f>
        <v>53</v>
      </c>
    </row>
    <row r="73" spans="1:21" x14ac:dyDescent="0.25">
      <c r="A73" t="s">
        <v>29</v>
      </c>
      <c r="B73" t="s">
        <v>14</v>
      </c>
      <c r="C73" t="s">
        <v>15</v>
      </c>
      <c r="D73" t="s">
        <v>21</v>
      </c>
      <c r="F73" s="3">
        <v>14.9</v>
      </c>
      <c r="G73">
        <v>10</v>
      </c>
      <c r="H73">
        <v>11</v>
      </c>
      <c r="I73">
        <v>6</v>
      </c>
      <c r="J73">
        <v>11</v>
      </c>
      <c r="K73">
        <v>6</v>
      </c>
      <c r="L73">
        <v>5</v>
      </c>
      <c r="M73">
        <v>11</v>
      </c>
      <c r="N73">
        <v>7</v>
      </c>
      <c r="O73">
        <v>11</v>
      </c>
      <c r="P73">
        <v>7</v>
      </c>
      <c r="Q73">
        <v>8</v>
      </c>
      <c r="R73">
        <v>7</v>
      </c>
      <c r="S73">
        <v>11</v>
      </c>
      <c r="T73">
        <f t="shared" si="45"/>
        <v>111</v>
      </c>
    </row>
    <row r="74" spans="1:21" x14ac:dyDescent="0.25">
      <c r="A74" t="s">
        <v>26</v>
      </c>
      <c r="B74" t="s">
        <v>3</v>
      </c>
      <c r="C74" t="s">
        <v>8</v>
      </c>
      <c r="D74" t="s">
        <v>23</v>
      </c>
      <c r="F74" s="3">
        <v>47.5</v>
      </c>
      <c r="G74">
        <v>2</v>
      </c>
      <c r="H74">
        <v>2</v>
      </c>
      <c r="I74">
        <v>1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2</v>
      </c>
      <c r="S74">
        <v>1</v>
      </c>
      <c r="T74">
        <f t="shared" si="45"/>
        <v>17</v>
      </c>
    </row>
    <row r="75" spans="1:21" x14ac:dyDescent="0.25">
      <c r="A75" t="s">
        <v>28</v>
      </c>
      <c r="B75" t="s">
        <v>12</v>
      </c>
      <c r="C75" t="s">
        <v>13</v>
      </c>
      <c r="D75" t="s">
        <v>24</v>
      </c>
      <c r="F75" s="3">
        <v>36.6</v>
      </c>
      <c r="G75">
        <v>1</v>
      </c>
      <c r="H75">
        <v>1</v>
      </c>
      <c r="J75">
        <v>1</v>
      </c>
      <c r="K75">
        <v>1</v>
      </c>
      <c r="M75">
        <v>1</v>
      </c>
      <c r="N75">
        <v>1</v>
      </c>
      <c r="P75">
        <v>1</v>
      </c>
      <c r="R75">
        <v>1</v>
      </c>
      <c r="T75">
        <f t="shared" si="45"/>
        <v>8</v>
      </c>
    </row>
    <row r="76" spans="1:21" x14ac:dyDescent="0.25">
      <c r="A76" t="s">
        <v>27</v>
      </c>
      <c r="B76" t="s">
        <v>4</v>
      </c>
      <c r="C76" t="s">
        <v>9</v>
      </c>
      <c r="D76" t="s">
        <v>25</v>
      </c>
      <c r="F76" s="3">
        <v>14.66</v>
      </c>
      <c r="G76">
        <v>4.57</v>
      </c>
      <c r="H76">
        <v>4.6079999999999997</v>
      </c>
      <c r="I76">
        <v>4.5960000000000001</v>
      </c>
      <c r="J76">
        <v>4.47</v>
      </c>
      <c r="K76">
        <v>4.4160000000000004</v>
      </c>
      <c r="L76">
        <v>4.6159999999999997</v>
      </c>
      <c r="N76">
        <v>4.524</v>
      </c>
      <c r="O76">
        <v>4.5460000000000003</v>
      </c>
      <c r="Q76">
        <v>4.3040000000000003</v>
      </c>
      <c r="S76">
        <v>4.5259999999999998</v>
      </c>
      <c r="T76">
        <f t="shared" si="45"/>
        <v>45.176000000000002</v>
      </c>
    </row>
    <row r="77" spans="1:21" x14ac:dyDescent="0.25">
      <c r="G77" s="3">
        <f>(G70*$F$50+G71*$F$51+G72*$F$52+G73*$F$53+G74*$F$54+G75*$F$55+G76*$F$56)</f>
        <v>651.59620000000007</v>
      </c>
      <c r="H77" s="3">
        <f t="shared" ref="H77" si="46">(H70*$F$50+H71*$F$51+H72*$F$52+H73*$F$53+H74*$F$54+H75*$F$55+H76*$F$56)</f>
        <v>739.05327999999997</v>
      </c>
      <c r="I77" s="3">
        <f t="shared" ref="I77" si="47">(I70*$F$50+I71*$F$51+I72*$F$52+I73*$F$53+I74*$F$54+I75*$F$55+I76*$F$56)</f>
        <v>340.27735999999999</v>
      </c>
      <c r="J77" s="3">
        <f t="shared" ref="J77" si="48">(J70*$F$50+J71*$F$51+J72*$F$52+J73*$F$53+J74*$F$54+J75*$F$55+J76*$F$56)</f>
        <v>673.03020000000004</v>
      </c>
      <c r="K77" s="3">
        <f t="shared" ref="K77" si="49">(K70*$F$50+K71*$F$51+K72*$F$52+K73*$F$53+K74*$F$54+K75*$F$55+K76*$F$56)</f>
        <v>478.23856000000001</v>
      </c>
      <c r="L77" s="3">
        <f t="shared" ref="L77" si="50">(L70*$F$50+L71*$F$51+L72*$F$52+L73*$F$53+L74*$F$54+L75*$F$55+L76*$F$56)</f>
        <v>373.67056000000002</v>
      </c>
      <c r="M77" s="3">
        <f t="shared" ref="M77" si="51">(M70*$F$50+M71*$F$51+M72*$F$52+M73*$F$53+M74*$F$54+M75*$F$55+M76*$F$56)</f>
        <v>504</v>
      </c>
      <c r="N77" s="3">
        <f t="shared" ref="N77" si="52">(N70*$F$50+N71*$F$51+N72*$F$52+N73*$F$53+N74*$F$54+N75*$F$55+N76*$F$56)</f>
        <v>494.72184000000004</v>
      </c>
      <c r="O77" s="3">
        <f t="shared" ref="O77" si="53">(O70*$F$50+O71*$F$51+O72*$F$52+O73*$F$53+O74*$F$54+O75*$F$55+O76*$F$56)</f>
        <v>518.04435999999998</v>
      </c>
      <c r="P77" s="3">
        <f t="shared" ref="P77" si="54">(P70*$F$50+P71*$F$51+P72*$F$52+P73*$F$53+P74*$F$54+P75*$F$55+P76*$F$56)</f>
        <v>380.40000000000003</v>
      </c>
      <c r="Q77" s="3">
        <f t="shared" ref="Q77" si="55">(Q70*$F$50+Q71*$F$51+Q72*$F$52+Q73*$F$53+Q74*$F$54+Q75*$F$55+Q76*$F$56)</f>
        <v>485.79664000000002</v>
      </c>
      <c r="R77" s="3">
        <f t="shared" ref="R77" si="56">(R70*$F$50+R71*$F$51+R72*$F$52+R73*$F$53+R74*$F$54+R75*$F$55+R76*$F$56)</f>
        <v>475.90000000000003</v>
      </c>
      <c r="S77" s="3">
        <f t="shared" ref="S77:T77" si="57">(S70*$F$50+S71*$F$51+S72*$F$52+S73*$F$53+S74*$F$54+S75*$F$55+S76*$F$56)</f>
        <v>597.75116000000003</v>
      </c>
      <c r="T77" s="3">
        <f t="shared" si="57"/>
        <v>6712.4801600000001</v>
      </c>
      <c r="U77" s="3"/>
    </row>
    <row r="82" spans="1:7" x14ac:dyDescent="0.25">
      <c r="A82" t="s">
        <v>30</v>
      </c>
      <c r="B82" s="47" t="s">
        <v>10</v>
      </c>
      <c r="C82" s="47" t="s">
        <v>33</v>
      </c>
      <c r="D82" s="47" t="s">
        <v>40</v>
      </c>
      <c r="E82" s="47" t="s">
        <v>51</v>
      </c>
      <c r="F82" s="47" t="s">
        <v>48</v>
      </c>
      <c r="G82" s="48" t="s">
        <v>52</v>
      </c>
    </row>
    <row r="83" spans="1:7" x14ac:dyDescent="0.25">
      <c r="A83" t="s">
        <v>53</v>
      </c>
      <c r="B83">
        <f>H9</f>
        <v>49</v>
      </c>
      <c r="C83">
        <f>L9</f>
        <v>45</v>
      </c>
      <c r="D83">
        <f>P9</f>
        <v>50</v>
      </c>
      <c r="E83">
        <f>T9</f>
        <v>50</v>
      </c>
      <c r="F83">
        <f>X9</f>
        <v>52</v>
      </c>
      <c r="G83">
        <f>AB9</f>
        <v>53</v>
      </c>
    </row>
  </sheetData>
  <mergeCells count="6">
    <mergeCell ref="AB5:AE5"/>
    <mergeCell ref="L5:O5"/>
    <mergeCell ref="P5:S5"/>
    <mergeCell ref="H5:K5"/>
    <mergeCell ref="T5:W5"/>
    <mergeCell ref="X5:A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B1" sqref="B1:B1048576"/>
    </sheetView>
  </sheetViews>
  <sheetFormatPr defaultRowHeight="15" x14ac:dyDescent="0.25"/>
  <cols>
    <col min="1" max="1" width="20.28515625" customWidth="1"/>
    <col min="2" max="2" width="12.28515625" style="53" customWidth="1"/>
    <col min="3" max="3" width="19" customWidth="1"/>
    <col min="4" max="4" width="31.42578125" customWidth="1"/>
    <col min="5" max="5" width="22.7109375" customWidth="1"/>
    <col min="6" max="6" width="14.85546875" customWidth="1"/>
    <col min="7" max="7" width="15.42578125" customWidth="1"/>
    <col min="8" max="8" width="13.28515625" customWidth="1"/>
    <col min="9" max="9" width="11.7109375" customWidth="1"/>
  </cols>
  <sheetData>
    <row r="1" spans="1:9" x14ac:dyDescent="0.25">
      <c r="A1" t="s">
        <v>54</v>
      </c>
      <c r="B1" s="53" t="s">
        <v>55</v>
      </c>
      <c r="C1" s="9" t="s">
        <v>56</v>
      </c>
      <c r="D1" s="9" t="s">
        <v>39</v>
      </c>
      <c r="E1" s="9" t="s">
        <v>5</v>
      </c>
      <c r="F1" s="9" t="s">
        <v>19</v>
      </c>
      <c r="G1" s="9" t="s">
        <v>18</v>
      </c>
      <c r="H1" s="9" t="s">
        <v>11</v>
      </c>
      <c r="I1" s="49" t="s">
        <v>34</v>
      </c>
    </row>
    <row r="2" spans="1:9" x14ac:dyDescent="0.25">
      <c r="A2" t="s">
        <v>0</v>
      </c>
      <c r="B2" s="53">
        <v>43525</v>
      </c>
      <c r="C2" t="s">
        <v>57</v>
      </c>
      <c r="D2" t="s">
        <v>1</v>
      </c>
      <c r="E2" t="s">
        <v>6</v>
      </c>
      <c r="G2" s="18">
        <v>15.65</v>
      </c>
      <c r="H2" s="18">
        <v>21.2</v>
      </c>
      <c r="I2">
        <v>5</v>
      </c>
    </row>
    <row r="3" spans="1:9" x14ac:dyDescent="0.25">
      <c r="A3" t="s">
        <v>0</v>
      </c>
      <c r="B3" s="53">
        <v>43528</v>
      </c>
      <c r="C3" t="s">
        <v>57</v>
      </c>
      <c r="D3" t="s">
        <v>1</v>
      </c>
      <c r="E3" t="s">
        <v>6</v>
      </c>
      <c r="G3" s="18">
        <v>15.65</v>
      </c>
      <c r="H3" s="18">
        <v>21.2</v>
      </c>
      <c r="I3">
        <v>4</v>
      </c>
    </row>
    <row r="4" spans="1:9" x14ac:dyDescent="0.25">
      <c r="A4" t="s">
        <v>0</v>
      </c>
      <c r="B4" s="53">
        <v>43530</v>
      </c>
      <c r="C4" t="s">
        <v>57</v>
      </c>
      <c r="D4" t="s">
        <v>1</v>
      </c>
      <c r="E4" t="s">
        <v>6</v>
      </c>
      <c r="G4" s="18">
        <v>15.65</v>
      </c>
      <c r="H4" s="18">
        <v>21.2</v>
      </c>
      <c r="I4">
        <v>4</v>
      </c>
    </row>
    <row r="5" spans="1:9" x14ac:dyDescent="0.25">
      <c r="A5" t="s">
        <v>0</v>
      </c>
      <c r="B5" s="53">
        <v>43532</v>
      </c>
      <c r="C5" t="s">
        <v>57</v>
      </c>
      <c r="D5" t="s">
        <v>1</v>
      </c>
      <c r="E5" t="s">
        <v>6</v>
      </c>
      <c r="G5" s="18">
        <v>15.65</v>
      </c>
      <c r="H5" s="18">
        <v>21.2</v>
      </c>
      <c r="I5">
        <v>5</v>
      </c>
    </row>
    <row r="6" spans="1:9" x14ac:dyDescent="0.25">
      <c r="A6" t="s">
        <v>0</v>
      </c>
      <c r="B6" s="53">
        <v>43535</v>
      </c>
      <c r="C6" t="s">
        <v>57</v>
      </c>
      <c r="D6" t="s">
        <v>1</v>
      </c>
      <c r="E6" t="s">
        <v>6</v>
      </c>
      <c r="G6" s="18">
        <v>15.65</v>
      </c>
      <c r="H6" s="18">
        <v>21.2</v>
      </c>
      <c r="I6">
        <v>4</v>
      </c>
    </row>
    <row r="7" spans="1:9" x14ac:dyDescent="0.25">
      <c r="A7" t="s">
        <v>0</v>
      </c>
      <c r="B7" s="53">
        <v>43537</v>
      </c>
      <c r="C7" t="s">
        <v>57</v>
      </c>
      <c r="D7" t="s">
        <v>1</v>
      </c>
      <c r="E7" t="s">
        <v>6</v>
      </c>
      <c r="G7" s="18">
        <v>15.65</v>
      </c>
      <c r="H7" s="18">
        <v>21.2</v>
      </c>
      <c r="I7">
        <v>4</v>
      </c>
    </row>
    <row r="8" spans="1:9" x14ac:dyDescent="0.25">
      <c r="A8" t="s">
        <v>0</v>
      </c>
      <c r="B8" s="53">
        <v>43538</v>
      </c>
      <c r="C8" t="s">
        <v>57</v>
      </c>
      <c r="D8" t="s">
        <v>1</v>
      </c>
      <c r="E8" t="s">
        <v>6</v>
      </c>
      <c r="G8" s="18">
        <v>15.65</v>
      </c>
      <c r="H8" s="18">
        <v>21.2</v>
      </c>
    </row>
    <row r="9" spans="1:9" x14ac:dyDescent="0.25">
      <c r="A9" t="s">
        <v>0</v>
      </c>
      <c r="B9" s="53">
        <v>43539</v>
      </c>
      <c r="C9" t="s">
        <v>57</v>
      </c>
      <c r="D9" t="s">
        <v>1</v>
      </c>
      <c r="E9" t="s">
        <v>6</v>
      </c>
      <c r="G9" s="18">
        <v>15.65</v>
      </c>
      <c r="H9" s="18">
        <v>21.2</v>
      </c>
      <c r="I9">
        <v>5</v>
      </c>
    </row>
    <row r="10" spans="1:9" x14ac:dyDescent="0.25">
      <c r="A10" t="s">
        <v>0</v>
      </c>
      <c r="B10" s="53">
        <v>43542</v>
      </c>
      <c r="C10" t="s">
        <v>57</v>
      </c>
      <c r="D10" t="s">
        <v>1</v>
      </c>
      <c r="E10" t="s">
        <v>6</v>
      </c>
      <c r="G10" s="18">
        <v>15.65</v>
      </c>
      <c r="H10" s="18">
        <v>21.2</v>
      </c>
      <c r="I10">
        <v>4</v>
      </c>
    </row>
    <row r="11" spans="1:9" x14ac:dyDescent="0.25">
      <c r="A11" t="s">
        <v>0</v>
      </c>
      <c r="B11" s="53">
        <v>43544</v>
      </c>
      <c r="C11" t="s">
        <v>57</v>
      </c>
      <c r="D11" t="s">
        <v>1</v>
      </c>
      <c r="E11" t="s">
        <v>6</v>
      </c>
      <c r="G11" s="18">
        <v>15.65</v>
      </c>
      <c r="H11" s="18">
        <v>21.2</v>
      </c>
      <c r="I11">
        <v>4</v>
      </c>
    </row>
    <row r="12" spans="1:9" x14ac:dyDescent="0.25">
      <c r="A12" t="s">
        <v>0</v>
      </c>
      <c r="B12" s="53">
        <v>43546</v>
      </c>
      <c r="C12" t="s">
        <v>57</v>
      </c>
      <c r="D12" t="s">
        <v>1</v>
      </c>
      <c r="E12" t="s">
        <v>6</v>
      </c>
      <c r="G12" s="18">
        <v>15.65</v>
      </c>
      <c r="H12" s="18">
        <v>21.2</v>
      </c>
      <c r="I12">
        <v>6</v>
      </c>
    </row>
    <row r="13" spans="1:9" x14ac:dyDescent="0.25">
      <c r="A13" t="s">
        <v>0</v>
      </c>
      <c r="B13" s="53">
        <v>43549</v>
      </c>
      <c r="C13" t="s">
        <v>57</v>
      </c>
      <c r="D13" t="s">
        <v>1</v>
      </c>
      <c r="E13" t="s">
        <v>6</v>
      </c>
      <c r="G13" s="18">
        <v>15.65</v>
      </c>
      <c r="H13" s="18">
        <v>21.2</v>
      </c>
      <c r="I13">
        <v>5</v>
      </c>
    </row>
    <row r="14" spans="1:9" x14ac:dyDescent="0.25">
      <c r="A14" t="s">
        <v>0</v>
      </c>
      <c r="B14" s="53">
        <v>43551</v>
      </c>
      <c r="C14" t="s">
        <v>57</v>
      </c>
      <c r="D14" t="s">
        <v>1</v>
      </c>
      <c r="E14" t="s">
        <v>6</v>
      </c>
      <c r="G14" s="18">
        <v>15.65</v>
      </c>
      <c r="H14" s="18">
        <v>21.2</v>
      </c>
      <c r="I14">
        <v>5</v>
      </c>
    </row>
    <row r="15" spans="1:9" x14ac:dyDescent="0.25">
      <c r="A15" t="s">
        <v>0</v>
      </c>
      <c r="B15" s="53">
        <v>43553</v>
      </c>
      <c r="C15" t="s">
        <v>57</v>
      </c>
      <c r="D15" t="s">
        <v>1</v>
      </c>
      <c r="E15" t="s">
        <v>6</v>
      </c>
      <c r="G15" s="18">
        <v>15.65</v>
      </c>
      <c r="H15" s="18">
        <v>21.2</v>
      </c>
      <c r="I15">
        <v>6</v>
      </c>
    </row>
    <row r="16" spans="1:9" x14ac:dyDescent="0.25">
      <c r="A16" t="s">
        <v>0</v>
      </c>
      <c r="B16" s="53">
        <v>43525</v>
      </c>
      <c r="C16" t="s">
        <v>30</v>
      </c>
      <c r="D16" t="s">
        <v>2</v>
      </c>
      <c r="E16" t="s">
        <v>7</v>
      </c>
      <c r="G16" s="19">
        <v>16.8</v>
      </c>
      <c r="H16" s="19">
        <v>56</v>
      </c>
      <c r="I16">
        <v>3</v>
      </c>
    </row>
    <row r="17" spans="1:9" x14ac:dyDescent="0.25">
      <c r="A17" t="s">
        <v>0</v>
      </c>
      <c r="B17" s="53">
        <v>43528</v>
      </c>
      <c r="C17" t="s">
        <v>58</v>
      </c>
      <c r="D17" t="s">
        <v>43</v>
      </c>
      <c r="E17" t="s">
        <v>7</v>
      </c>
      <c r="G17" s="19">
        <v>16.8</v>
      </c>
      <c r="H17" s="19">
        <v>56</v>
      </c>
      <c r="I17">
        <v>4</v>
      </c>
    </row>
    <row r="18" spans="1:9" x14ac:dyDescent="0.25">
      <c r="A18" t="s">
        <v>0</v>
      </c>
      <c r="B18" s="53">
        <v>43530</v>
      </c>
      <c r="C18" t="s">
        <v>59</v>
      </c>
      <c r="D18" t="s">
        <v>60</v>
      </c>
      <c r="E18" t="s">
        <v>7</v>
      </c>
      <c r="G18" s="19">
        <v>16.8</v>
      </c>
      <c r="H18" s="19">
        <v>56</v>
      </c>
      <c r="I18">
        <v>1</v>
      </c>
    </row>
    <row r="19" spans="1:9" x14ac:dyDescent="0.25">
      <c r="A19" t="s">
        <v>0</v>
      </c>
      <c r="B19" s="53">
        <v>43532</v>
      </c>
      <c r="C19" t="s">
        <v>61</v>
      </c>
      <c r="D19" t="s">
        <v>62</v>
      </c>
      <c r="E19" t="s">
        <v>7</v>
      </c>
      <c r="G19" s="19">
        <v>16.8</v>
      </c>
      <c r="H19" s="19">
        <v>56</v>
      </c>
      <c r="I19">
        <v>4</v>
      </c>
    </row>
    <row r="20" spans="1:9" x14ac:dyDescent="0.25">
      <c r="A20" t="s">
        <v>0</v>
      </c>
      <c r="B20" s="53">
        <v>43535</v>
      </c>
      <c r="C20" t="s">
        <v>63</v>
      </c>
      <c r="D20" t="s">
        <v>64</v>
      </c>
      <c r="E20" t="s">
        <v>7</v>
      </c>
      <c r="G20" s="19">
        <v>16.8</v>
      </c>
      <c r="H20" s="19">
        <v>56</v>
      </c>
      <c r="I20">
        <v>5</v>
      </c>
    </row>
    <row r="21" spans="1:9" x14ac:dyDescent="0.25">
      <c r="A21" t="s">
        <v>0</v>
      </c>
      <c r="B21" s="53">
        <v>43537</v>
      </c>
      <c r="C21" t="s">
        <v>65</v>
      </c>
      <c r="D21" t="s">
        <v>66</v>
      </c>
      <c r="E21" t="s">
        <v>7</v>
      </c>
      <c r="G21" s="19">
        <v>16.8</v>
      </c>
      <c r="H21" s="19">
        <v>56</v>
      </c>
      <c r="I21">
        <v>1</v>
      </c>
    </row>
    <row r="22" spans="1:9" x14ac:dyDescent="0.25">
      <c r="A22" t="s">
        <v>0</v>
      </c>
      <c r="B22" s="53">
        <v>43538</v>
      </c>
      <c r="C22" t="s">
        <v>67</v>
      </c>
      <c r="D22" t="s">
        <v>68</v>
      </c>
      <c r="E22" t="s">
        <v>7</v>
      </c>
      <c r="G22" s="19">
        <v>16.8</v>
      </c>
      <c r="H22" s="19">
        <v>56</v>
      </c>
      <c r="I22">
        <v>2</v>
      </c>
    </row>
    <row r="23" spans="1:9" x14ac:dyDescent="0.25">
      <c r="A23" t="s">
        <v>0</v>
      </c>
      <c r="B23" s="53">
        <v>43539</v>
      </c>
      <c r="C23" t="s">
        <v>69</v>
      </c>
      <c r="D23" t="s">
        <v>70</v>
      </c>
      <c r="E23" t="s">
        <v>7</v>
      </c>
      <c r="G23" s="19">
        <v>16.8</v>
      </c>
      <c r="H23" s="19">
        <v>56</v>
      </c>
      <c r="I23">
        <v>7</v>
      </c>
    </row>
    <row r="24" spans="1:9" x14ac:dyDescent="0.25">
      <c r="A24" t="s">
        <v>0</v>
      </c>
      <c r="B24" s="53">
        <v>43542</v>
      </c>
      <c r="C24" t="s">
        <v>71</v>
      </c>
      <c r="D24" t="s">
        <v>72</v>
      </c>
      <c r="E24" t="s">
        <v>7</v>
      </c>
      <c r="G24" s="19">
        <v>16.8</v>
      </c>
      <c r="H24" s="19">
        <v>56</v>
      </c>
      <c r="I24">
        <v>2</v>
      </c>
    </row>
    <row r="25" spans="1:9" x14ac:dyDescent="0.25">
      <c r="A25" t="s">
        <v>0</v>
      </c>
      <c r="B25" s="53">
        <v>43544</v>
      </c>
      <c r="C25" t="s">
        <v>73</v>
      </c>
      <c r="D25" t="s">
        <v>74</v>
      </c>
      <c r="E25" t="s">
        <v>7</v>
      </c>
      <c r="G25" s="19">
        <v>16.8</v>
      </c>
      <c r="H25" s="19">
        <v>56</v>
      </c>
      <c r="I25">
        <v>3</v>
      </c>
    </row>
    <row r="26" spans="1:9" x14ac:dyDescent="0.25">
      <c r="A26" t="s">
        <v>0</v>
      </c>
      <c r="B26" s="53">
        <v>43546</v>
      </c>
      <c r="C26" t="s">
        <v>75</v>
      </c>
      <c r="D26" t="s">
        <v>76</v>
      </c>
      <c r="E26" t="s">
        <v>7</v>
      </c>
      <c r="G26" s="19">
        <v>16.8</v>
      </c>
      <c r="H26" s="19">
        <v>56</v>
      </c>
      <c r="I26">
        <v>5</v>
      </c>
    </row>
    <row r="27" spans="1:9" x14ac:dyDescent="0.25">
      <c r="A27" t="s">
        <v>0</v>
      </c>
      <c r="B27" s="53">
        <v>43549</v>
      </c>
      <c r="C27" t="s">
        <v>77</v>
      </c>
      <c r="D27" t="s">
        <v>78</v>
      </c>
      <c r="E27" t="s">
        <v>7</v>
      </c>
      <c r="G27" s="19">
        <v>16.8</v>
      </c>
      <c r="H27" s="19">
        <v>56</v>
      </c>
      <c r="I27">
        <v>4</v>
      </c>
    </row>
    <row r="28" spans="1:9" x14ac:dyDescent="0.25">
      <c r="A28" t="s">
        <v>0</v>
      </c>
      <c r="B28" s="53">
        <v>43551</v>
      </c>
      <c r="C28" t="s">
        <v>79</v>
      </c>
      <c r="D28" t="s">
        <v>80</v>
      </c>
      <c r="E28" t="s">
        <v>7</v>
      </c>
      <c r="G28" s="19">
        <v>16.8</v>
      </c>
      <c r="H28" s="19">
        <v>56</v>
      </c>
      <c r="I28">
        <v>2</v>
      </c>
    </row>
    <row r="29" spans="1:9" x14ac:dyDescent="0.25">
      <c r="A29" t="s">
        <v>0</v>
      </c>
      <c r="B29" s="53">
        <v>43553</v>
      </c>
      <c r="C29" t="s">
        <v>81</v>
      </c>
      <c r="D29" t="s">
        <v>82</v>
      </c>
      <c r="E29" t="s">
        <v>7</v>
      </c>
      <c r="G29" s="19">
        <v>16.8</v>
      </c>
      <c r="H29" s="19">
        <v>56</v>
      </c>
      <c r="I29">
        <v>6</v>
      </c>
    </row>
    <row r="30" spans="1:9" x14ac:dyDescent="0.25">
      <c r="A30" t="s">
        <v>0</v>
      </c>
      <c r="B30" s="53">
        <v>43525</v>
      </c>
      <c r="C30" t="s">
        <v>26</v>
      </c>
      <c r="D30" t="s">
        <v>3</v>
      </c>
      <c r="E30" t="s">
        <v>8</v>
      </c>
      <c r="G30" s="19">
        <v>42.5</v>
      </c>
      <c r="H30" s="19">
        <v>47.5</v>
      </c>
      <c r="I30">
        <v>2</v>
      </c>
    </row>
    <row r="31" spans="1:9" x14ac:dyDescent="0.25">
      <c r="A31" t="s">
        <v>0</v>
      </c>
      <c r="B31" s="53">
        <v>43528</v>
      </c>
      <c r="C31" t="s">
        <v>26</v>
      </c>
      <c r="D31" t="s">
        <v>3</v>
      </c>
      <c r="E31" t="s">
        <v>8</v>
      </c>
      <c r="G31" s="19">
        <v>42.5</v>
      </c>
      <c r="H31" s="19">
        <v>47.5</v>
      </c>
      <c r="I31">
        <v>2</v>
      </c>
    </row>
    <row r="32" spans="1:9" x14ac:dyDescent="0.25">
      <c r="A32" t="s">
        <v>0</v>
      </c>
      <c r="B32" s="53">
        <v>43530</v>
      </c>
      <c r="C32" t="s">
        <v>26</v>
      </c>
      <c r="D32" t="s">
        <v>3</v>
      </c>
      <c r="E32" t="s">
        <v>8</v>
      </c>
      <c r="G32" s="19">
        <v>42.5</v>
      </c>
      <c r="H32" s="19">
        <v>47.5</v>
      </c>
      <c r="I32">
        <v>1</v>
      </c>
    </row>
    <row r="33" spans="1:9" x14ac:dyDescent="0.25">
      <c r="A33" t="s">
        <v>0</v>
      </c>
      <c r="B33" s="53">
        <v>43532</v>
      </c>
      <c r="C33" t="s">
        <v>26</v>
      </c>
      <c r="D33" t="s">
        <v>3</v>
      </c>
      <c r="E33" t="s">
        <v>8</v>
      </c>
      <c r="G33" s="19">
        <v>42.5</v>
      </c>
      <c r="H33" s="19">
        <v>47.5</v>
      </c>
      <c r="I33">
        <v>2</v>
      </c>
    </row>
    <row r="34" spans="1:9" x14ac:dyDescent="0.25">
      <c r="A34" t="s">
        <v>0</v>
      </c>
      <c r="B34" s="53">
        <v>43535</v>
      </c>
      <c r="C34" t="s">
        <v>26</v>
      </c>
      <c r="D34" t="s">
        <v>3</v>
      </c>
      <c r="E34" t="s">
        <v>8</v>
      </c>
      <c r="G34" s="19">
        <v>42.5</v>
      </c>
      <c r="H34" s="19">
        <v>47.5</v>
      </c>
      <c r="I34">
        <v>2</v>
      </c>
    </row>
    <row r="35" spans="1:9" x14ac:dyDescent="0.25">
      <c r="A35" t="s">
        <v>0</v>
      </c>
      <c r="B35" s="53">
        <v>43537</v>
      </c>
      <c r="C35" t="s">
        <v>26</v>
      </c>
      <c r="D35" t="s">
        <v>3</v>
      </c>
      <c r="E35" t="s">
        <v>8</v>
      </c>
      <c r="G35" s="19">
        <v>42.5</v>
      </c>
      <c r="H35" s="19">
        <v>47.5</v>
      </c>
      <c r="I35">
        <v>1</v>
      </c>
    </row>
    <row r="36" spans="1:9" x14ac:dyDescent="0.25">
      <c r="A36" t="s">
        <v>0</v>
      </c>
      <c r="B36" s="53">
        <v>43538</v>
      </c>
      <c r="C36" t="s">
        <v>26</v>
      </c>
      <c r="D36" t="s">
        <v>3</v>
      </c>
      <c r="E36" t="s">
        <v>8</v>
      </c>
      <c r="G36" s="19">
        <v>42.5</v>
      </c>
      <c r="H36" s="19">
        <v>47.5</v>
      </c>
    </row>
    <row r="37" spans="1:9" x14ac:dyDescent="0.25">
      <c r="A37" t="s">
        <v>0</v>
      </c>
      <c r="B37" s="53">
        <v>43539</v>
      </c>
      <c r="C37" t="s">
        <v>26</v>
      </c>
      <c r="D37" t="s">
        <v>3</v>
      </c>
      <c r="E37" t="s">
        <v>8</v>
      </c>
      <c r="G37" s="19">
        <v>42.5</v>
      </c>
      <c r="H37" s="19">
        <v>47.5</v>
      </c>
      <c r="I37">
        <v>2</v>
      </c>
    </row>
    <row r="38" spans="1:9" x14ac:dyDescent="0.25">
      <c r="A38" t="s">
        <v>0</v>
      </c>
      <c r="B38" s="53">
        <v>43542</v>
      </c>
      <c r="C38" t="s">
        <v>26</v>
      </c>
      <c r="D38" t="s">
        <v>3</v>
      </c>
      <c r="E38" t="s">
        <v>8</v>
      </c>
      <c r="G38" s="19">
        <v>42.5</v>
      </c>
      <c r="H38" s="19">
        <v>47.5</v>
      </c>
      <c r="I38">
        <v>2</v>
      </c>
    </row>
    <row r="39" spans="1:9" x14ac:dyDescent="0.25">
      <c r="A39" t="s">
        <v>0</v>
      </c>
      <c r="B39" s="53">
        <v>43544</v>
      </c>
      <c r="C39" t="s">
        <v>26</v>
      </c>
      <c r="D39" t="s">
        <v>3</v>
      </c>
      <c r="E39" t="s">
        <v>8</v>
      </c>
      <c r="G39" s="19">
        <v>42.5</v>
      </c>
      <c r="H39" s="19">
        <v>47.5</v>
      </c>
      <c r="I39">
        <v>2</v>
      </c>
    </row>
    <row r="40" spans="1:9" x14ac:dyDescent="0.25">
      <c r="A40" t="s">
        <v>0</v>
      </c>
      <c r="B40" s="53">
        <v>43546</v>
      </c>
      <c r="C40" t="s">
        <v>26</v>
      </c>
      <c r="D40" t="s">
        <v>3</v>
      </c>
      <c r="E40" t="s">
        <v>8</v>
      </c>
      <c r="G40" s="19">
        <v>42.5</v>
      </c>
      <c r="H40" s="19">
        <v>47.5</v>
      </c>
      <c r="I40">
        <v>2</v>
      </c>
    </row>
    <row r="41" spans="1:9" x14ac:dyDescent="0.25">
      <c r="A41" t="s">
        <v>0</v>
      </c>
      <c r="B41" s="53">
        <v>43549</v>
      </c>
      <c r="C41" t="s">
        <v>26</v>
      </c>
      <c r="D41" t="s">
        <v>3</v>
      </c>
      <c r="E41" t="s">
        <v>8</v>
      </c>
      <c r="G41" s="19">
        <v>42.5</v>
      </c>
      <c r="H41" s="19">
        <v>47.5</v>
      </c>
      <c r="I41">
        <v>2</v>
      </c>
    </row>
    <row r="42" spans="1:9" x14ac:dyDescent="0.25">
      <c r="A42" t="s">
        <v>0</v>
      </c>
      <c r="B42" s="53">
        <v>43551</v>
      </c>
      <c r="C42" t="s">
        <v>26</v>
      </c>
      <c r="D42" t="s">
        <v>3</v>
      </c>
      <c r="E42" t="s">
        <v>8</v>
      </c>
      <c r="G42" s="19">
        <v>42.5</v>
      </c>
      <c r="H42" s="19">
        <v>47.5</v>
      </c>
    </row>
    <row r="43" spans="1:9" x14ac:dyDescent="0.25">
      <c r="A43" t="s">
        <v>0</v>
      </c>
      <c r="B43" s="53">
        <v>43553</v>
      </c>
      <c r="C43" t="s">
        <v>26</v>
      </c>
      <c r="D43" t="s">
        <v>3</v>
      </c>
      <c r="E43" t="s">
        <v>8</v>
      </c>
      <c r="G43" s="19">
        <v>42.5</v>
      </c>
      <c r="H43" s="19">
        <v>47.5</v>
      </c>
      <c r="I43">
        <v>2</v>
      </c>
    </row>
    <row r="44" spans="1:9" x14ac:dyDescent="0.25">
      <c r="A44" t="s">
        <v>0</v>
      </c>
      <c r="B44" s="53">
        <v>43525</v>
      </c>
      <c r="C44" t="s">
        <v>27</v>
      </c>
      <c r="D44" t="s">
        <v>4</v>
      </c>
      <c r="E44" t="s">
        <v>9</v>
      </c>
      <c r="G44" s="20">
        <v>10.66</v>
      </c>
      <c r="H44" s="20">
        <v>14.66</v>
      </c>
      <c r="I44">
        <v>4.952</v>
      </c>
    </row>
    <row r="45" spans="1:9" x14ac:dyDescent="0.25">
      <c r="A45" t="s">
        <v>0</v>
      </c>
      <c r="B45" s="53">
        <v>43528</v>
      </c>
      <c r="C45" t="s">
        <v>27</v>
      </c>
      <c r="D45" t="s">
        <v>4</v>
      </c>
      <c r="E45" t="s">
        <v>9</v>
      </c>
      <c r="G45" s="20">
        <v>10.66</v>
      </c>
      <c r="H45" s="20">
        <v>14.66</v>
      </c>
      <c r="I45">
        <v>4.5540000000000003</v>
      </c>
    </row>
    <row r="46" spans="1:9" x14ac:dyDescent="0.25">
      <c r="A46" t="s">
        <v>0</v>
      </c>
      <c r="B46" s="53">
        <v>43530</v>
      </c>
      <c r="C46" t="s">
        <v>27</v>
      </c>
      <c r="D46" t="s">
        <v>4</v>
      </c>
      <c r="E46" t="s">
        <v>9</v>
      </c>
      <c r="G46" s="20">
        <v>10.66</v>
      </c>
      <c r="H46" s="20">
        <v>14.66</v>
      </c>
    </row>
    <row r="47" spans="1:9" x14ac:dyDescent="0.25">
      <c r="A47" t="s">
        <v>0</v>
      </c>
      <c r="B47" s="53">
        <v>43532</v>
      </c>
      <c r="C47" t="s">
        <v>27</v>
      </c>
      <c r="D47" t="s">
        <v>4</v>
      </c>
      <c r="E47" t="s">
        <v>9</v>
      </c>
      <c r="G47" s="20">
        <v>10.66</v>
      </c>
      <c r="H47" s="20">
        <v>14.66</v>
      </c>
      <c r="I47">
        <v>4.6040000000000001</v>
      </c>
    </row>
    <row r="48" spans="1:9" x14ac:dyDescent="0.25">
      <c r="A48" t="s">
        <v>0</v>
      </c>
      <c r="B48" s="53">
        <v>43535</v>
      </c>
      <c r="C48" t="s">
        <v>27</v>
      </c>
      <c r="D48" t="s">
        <v>4</v>
      </c>
      <c r="E48" t="s">
        <v>9</v>
      </c>
      <c r="G48" s="20">
        <v>10.66</v>
      </c>
      <c r="H48" s="20">
        <v>14.66</v>
      </c>
    </row>
    <row r="49" spans="1:9" x14ac:dyDescent="0.25">
      <c r="A49" t="s">
        <v>0</v>
      </c>
      <c r="B49" s="53">
        <v>43537</v>
      </c>
      <c r="C49" t="s">
        <v>27</v>
      </c>
      <c r="D49" t="s">
        <v>4</v>
      </c>
      <c r="E49" t="s">
        <v>9</v>
      </c>
      <c r="G49" s="20">
        <v>10.66</v>
      </c>
      <c r="H49" s="20">
        <v>14.66</v>
      </c>
      <c r="I49">
        <v>9.5760000000000005</v>
      </c>
    </row>
    <row r="50" spans="1:9" x14ac:dyDescent="0.25">
      <c r="A50" t="s">
        <v>0</v>
      </c>
      <c r="B50" s="53">
        <v>43538</v>
      </c>
      <c r="C50" t="s">
        <v>27</v>
      </c>
      <c r="D50" t="s">
        <v>4</v>
      </c>
      <c r="E50" t="s">
        <v>9</v>
      </c>
      <c r="G50" s="20">
        <v>10.66</v>
      </c>
      <c r="H50" s="20">
        <v>14.66</v>
      </c>
    </row>
    <row r="51" spans="1:9" x14ac:dyDescent="0.25">
      <c r="A51" t="s">
        <v>0</v>
      </c>
      <c r="B51" s="53">
        <v>43539</v>
      </c>
      <c r="C51" t="s">
        <v>27</v>
      </c>
      <c r="D51" t="s">
        <v>4</v>
      </c>
      <c r="E51" t="s">
        <v>9</v>
      </c>
      <c r="G51" s="20">
        <v>10.66</v>
      </c>
      <c r="H51" s="20">
        <v>14.66</v>
      </c>
    </row>
    <row r="52" spans="1:9" x14ac:dyDescent="0.25">
      <c r="A52" t="s">
        <v>0</v>
      </c>
      <c r="B52" s="53">
        <v>43542</v>
      </c>
      <c r="C52" t="s">
        <v>27</v>
      </c>
      <c r="D52" t="s">
        <v>4</v>
      </c>
      <c r="E52" t="s">
        <v>9</v>
      </c>
      <c r="G52" s="20">
        <v>10.66</v>
      </c>
      <c r="H52" s="20">
        <v>14.66</v>
      </c>
    </row>
    <row r="53" spans="1:9" x14ac:dyDescent="0.25">
      <c r="A53" t="s">
        <v>0</v>
      </c>
      <c r="B53" s="53">
        <v>43544</v>
      </c>
      <c r="C53" t="s">
        <v>27</v>
      </c>
      <c r="D53" t="s">
        <v>4</v>
      </c>
      <c r="E53" t="s">
        <v>9</v>
      </c>
      <c r="G53" s="20">
        <v>10.66</v>
      </c>
      <c r="H53" s="20">
        <v>14.66</v>
      </c>
    </row>
    <row r="54" spans="1:9" x14ac:dyDescent="0.25">
      <c r="A54" t="s">
        <v>0</v>
      </c>
      <c r="B54" s="53">
        <v>43546</v>
      </c>
      <c r="C54" t="s">
        <v>27</v>
      </c>
      <c r="D54" t="s">
        <v>4</v>
      </c>
      <c r="E54" t="s">
        <v>9</v>
      </c>
      <c r="G54" s="20">
        <v>10.66</v>
      </c>
      <c r="H54" s="20">
        <v>14.66</v>
      </c>
      <c r="I54">
        <v>9.4559999999999995</v>
      </c>
    </row>
    <row r="55" spans="1:9" x14ac:dyDescent="0.25">
      <c r="A55" t="s">
        <v>0</v>
      </c>
      <c r="B55" s="53">
        <v>43549</v>
      </c>
      <c r="C55" t="s">
        <v>27</v>
      </c>
      <c r="D55" t="s">
        <v>4</v>
      </c>
      <c r="E55" t="s">
        <v>9</v>
      </c>
      <c r="G55" s="20">
        <v>10.66</v>
      </c>
      <c r="H55" s="20">
        <v>14.66</v>
      </c>
      <c r="I55">
        <v>4.6479999999999997</v>
      </c>
    </row>
    <row r="56" spans="1:9" x14ac:dyDescent="0.25">
      <c r="A56" t="s">
        <v>0</v>
      </c>
      <c r="B56" s="53">
        <v>43551</v>
      </c>
      <c r="C56" t="s">
        <v>27</v>
      </c>
      <c r="D56" t="s">
        <v>4</v>
      </c>
      <c r="E56" t="s">
        <v>9</v>
      </c>
      <c r="G56" s="20">
        <v>10.66</v>
      </c>
      <c r="H56" s="20">
        <v>14.66</v>
      </c>
    </row>
    <row r="57" spans="1:9" x14ac:dyDescent="0.25">
      <c r="A57" t="s">
        <v>0</v>
      </c>
      <c r="B57" s="53">
        <v>43553</v>
      </c>
      <c r="C57" t="s">
        <v>27</v>
      </c>
      <c r="D57" t="s">
        <v>4</v>
      </c>
      <c r="E57" t="s">
        <v>9</v>
      </c>
      <c r="G57" s="20">
        <v>10.66</v>
      </c>
      <c r="H57" s="20">
        <v>14.66</v>
      </c>
      <c r="I57">
        <v>4.6680000000000001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A25" workbookViewId="0">
      <selection activeCell="D75" sqref="D75"/>
    </sheetView>
  </sheetViews>
  <sheetFormatPr defaultRowHeight="15" x14ac:dyDescent="0.25"/>
  <cols>
    <col min="1" max="1" width="17.42578125" customWidth="1"/>
    <col min="2" max="2" width="13.85546875" style="53" customWidth="1"/>
    <col min="3" max="3" width="14.85546875" customWidth="1"/>
    <col min="4" max="4" width="20.28515625" customWidth="1"/>
    <col min="5" max="5" width="21.140625" customWidth="1"/>
    <col min="6" max="7" width="16.7109375" customWidth="1"/>
    <col min="8" max="8" width="11.28515625" customWidth="1"/>
    <col min="9" max="9" width="14.5703125" customWidth="1"/>
  </cols>
  <sheetData>
    <row r="1" spans="1:9" x14ac:dyDescent="0.25">
      <c r="A1" t="s">
        <v>54</v>
      </c>
      <c r="B1" s="53" t="s">
        <v>55</v>
      </c>
      <c r="C1" s="9" t="s">
        <v>56</v>
      </c>
      <c r="D1" s="9" t="s">
        <v>39</v>
      </c>
      <c r="E1" s="9" t="s">
        <v>5</v>
      </c>
      <c r="F1" s="9" t="s">
        <v>19</v>
      </c>
      <c r="G1" s="9" t="s">
        <v>18</v>
      </c>
      <c r="H1" s="9" t="s">
        <v>11</v>
      </c>
      <c r="I1" s="49" t="s">
        <v>34</v>
      </c>
    </row>
    <row r="2" spans="1:9" x14ac:dyDescent="0.25">
      <c r="A2" t="s">
        <v>0</v>
      </c>
      <c r="B2" s="53">
        <v>43556</v>
      </c>
      <c r="C2" t="s">
        <v>57</v>
      </c>
      <c r="D2" t="s">
        <v>1</v>
      </c>
      <c r="E2" t="s">
        <v>6</v>
      </c>
      <c r="G2" s="18">
        <v>15.65</v>
      </c>
      <c r="H2" s="18">
        <v>21.2</v>
      </c>
      <c r="I2">
        <v>5</v>
      </c>
    </row>
    <row r="3" spans="1:9" x14ac:dyDescent="0.25">
      <c r="A3" t="s">
        <v>0</v>
      </c>
      <c r="B3" s="53">
        <v>43558</v>
      </c>
      <c r="C3" t="s">
        <v>57</v>
      </c>
      <c r="D3" t="s">
        <v>1</v>
      </c>
      <c r="E3" t="s">
        <v>6</v>
      </c>
      <c r="G3" s="18">
        <v>15.65</v>
      </c>
      <c r="H3" s="18">
        <v>21.2</v>
      </c>
      <c r="I3">
        <v>5</v>
      </c>
    </row>
    <row r="4" spans="1:9" x14ac:dyDescent="0.25">
      <c r="A4" t="s">
        <v>0</v>
      </c>
      <c r="B4" s="53">
        <v>43560</v>
      </c>
      <c r="C4" t="s">
        <v>57</v>
      </c>
      <c r="D4" t="s">
        <v>1</v>
      </c>
      <c r="E4" t="s">
        <v>6</v>
      </c>
      <c r="G4" s="18">
        <v>15.65</v>
      </c>
      <c r="H4" s="18">
        <v>21.2</v>
      </c>
      <c r="I4">
        <v>6</v>
      </c>
    </row>
    <row r="5" spans="1:9" x14ac:dyDescent="0.25">
      <c r="A5" t="s">
        <v>0</v>
      </c>
      <c r="B5" s="53">
        <v>43563</v>
      </c>
      <c r="C5" t="s">
        <v>57</v>
      </c>
      <c r="D5" t="s">
        <v>1</v>
      </c>
      <c r="E5" t="s">
        <v>6</v>
      </c>
      <c r="G5" s="18">
        <v>15.65</v>
      </c>
      <c r="H5" s="18">
        <v>21.2</v>
      </c>
      <c r="I5">
        <v>5</v>
      </c>
    </row>
    <row r="6" spans="1:9" x14ac:dyDescent="0.25">
      <c r="A6" t="s">
        <v>0</v>
      </c>
      <c r="B6" s="53">
        <v>43565</v>
      </c>
      <c r="C6" t="s">
        <v>57</v>
      </c>
      <c r="D6" t="s">
        <v>1</v>
      </c>
      <c r="E6" t="s">
        <v>6</v>
      </c>
      <c r="G6" s="18">
        <v>15.65</v>
      </c>
      <c r="H6" s="18">
        <v>21.2</v>
      </c>
      <c r="I6">
        <v>5</v>
      </c>
    </row>
    <row r="7" spans="1:9" x14ac:dyDescent="0.25">
      <c r="A7" t="s">
        <v>0</v>
      </c>
      <c r="B7" s="53">
        <v>43567</v>
      </c>
      <c r="C7" t="s">
        <v>57</v>
      </c>
      <c r="D7" t="s">
        <v>1</v>
      </c>
      <c r="E7" t="s">
        <v>6</v>
      </c>
      <c r="G7" s="18">
        <v>15.65</v>
      </c>
      <c r="H7" s="18">
        <v>21.2</v>
      </c>
      <c r="I7">
        <v>6</v>
      </c>
    </row>
    <row r="8" spans="1:9" x14ac:dyDescent="0.25">
      <c r="A8" t="s">
        <v>0</v>
      </c>
      <c r="B8" s="53">
        <v>43570</v>
      </c>
      <c r="C8" t="s">
        <v>57</v>
      </c>
      <c r="D8" t="s">
        <v>1</v>
      </c>
      <c r="E8" t="s">
        <v>6</v>
      </c>
      <c r="G8" s="18">
        <v>15.65</v>
      </c>
      <c r="H8" s="18">
        <v>21.2</v>
      </c>
      <c r="I8">
        <v>5</v>
      </c>
    </row>
    <row r="9" spans="1:9" x14ac:dyDescent="0.25">
      <c r="A9" t="s">
        <v>0</v>
      </c>
      <c r="B9" s="53">
        <v>43572</v>
      </c>
      <c r="C9" t="s">
        <v>57</v>
      </c>
      <c r="D9" t="s">
        <v>1</v>
      </c>
      <c r="E9" t="s">
        <v>6</v>
      </c>
      <c r="G9" s="18">
        <v>15.65</v>
      </c>
      <c r="H9" s="18">
        <v>21.2</v>
      </c>
      <c r="I9">
        <v>11</v>
      </c>
    </row>
    <row r="10" spans="1:9" x14ac:dyDescent="0.25">
      <c r="A10" t="s">
        <v>0</v>
      </c>
      <c r="B10" s="53">
        <v>43577</v>
      </c>
      <c r="C10" t="s">
        <v>57</v>
      </c>
      <c r="D10" t="s">
        <v>1</v>
      </c>
      <c r="E10" t="s">
        <v>6</v>
      </c>
      <c r="G10" s="18">
        <v>15.65</v>
      </c>
      <c r="H10" s="18">
        <v>21.2</v>
      </c>
      <c r="I10">
        <v>5</v>
      </c>
    </row>
    <row r="11" spans="1:9" x14ac:dyDescent="0.25">
      <c r="A11" t="s">
        <v>0</v>
      </c>
      <c r="B11" s="53">
        <v>43579</v>
      </c>
      <c r="C11" t="s">
        <v>57</v>
      </c>
      <c r="D11" t="s">
        <v>1</v>
      </c>
      <c r="E11" t="s">
        <v>6</v>
      </c>
      <c r="G11" s="18">
        <v>15.65</v>
      </c>
      <c r="H11" s="18">
        <v>21.2</v>
      </c>
      <c r="I11">
        <v>5</v>
      </c>
    </row>
    <row r="12" spans="1:9" x14ac:dyDescent="0.25">
      <c r="A12" t="s">
        <v>0</v>
      </c>
      <c r="B12" s="53">
        <v>43581</v>
      </c>
      <c r="C12" t="s">
        <v>57</v>
      </c>
      <c r="D12" t="s">
        <v>1</v>
      </c>
      <c r="E12" t="s">
        <v>6</v>
      </c>
      <c r="G12" s="18">
        <v>15.65</v>
      </c>
      <c r="H12" s="18">
        <v>21.2</v>
      </c>
      <c r="I12">
        <v>6</v>
      </c>
    </row>
    <row r="13" spans="1:9" x14ac:dyDescent="0.25">
      <c r="A13" t="s">
        <v>0</v>
      </c>
      <c r="B13" s="53">
        <v>43582</v>
      </c>
      <c r="C13" t="s">
        <v>57</v>
      </c>
      <c r="D13" t="s">
        <v>1</v>
      </c>
      <c r="E13" t="s">
        <v>6</v>
      </c>
      <c r="G13" s="18">
        <v>15.65</v>
      </c>
      <c r="H13" s="18">
        <v>21.2</v>
      </c>
    </row>
    <row r="14" spans="1:9" x14ac:dyDescent="0.25">
      <c r="A14" t="s">
        <v>0</v>
      </c>
      <c r="B14" s="53">
        <v>43584</v>
      </c>
      <c r="C14" t="s">
        <v>57</v>
      </c>
      <c r="D14" t="s">
        <v>1</v>
      </c>
      <c r="E14" t="s">
        <v>6</v>
      </c>
      <c r="G14" s="18">
        <v>15.65</v>
      </c>
      <c r="H14" s="18">
        <v>21.2</v>
      </c>
      <c r="I14">
        <v>5</v>
      </c>
    </row>
    <row r="15" spans="1:9" x14ac:dyDescent="0.25">
      <c r="A15" t="s">
        <v>0</v>
      </c>
      <c r="B15" s="53">
        <v>43556</v>
      </c>
      <c r="C15" t="s">
        <v>31</v>
      </c>
      <c r="D15" t="s">
        <v>35</v>
      </c>
      <c r="E15" t="s">
        <v>17</v>
      </c>
      <c r="F15" t="s">
        <v>20</v>
      </c>
      <c r="G15" s="19">
        <v>5.3</v>
      </c>
      <c r="H15" s="19">
        <v>8</v>
      </c>
    </row>
    <row r="16" spans="1:9" x14ac:dyDescent="0.25">
      <c r="A16" t="s">
        <v>0</v>
      </c>
      <c r="B16" s="53">
        <v>43558</v>
      </c>
      <c r="C16" t="s">
        <v>31</v>
      </c>
      <c r="D16" t="s">
        <v>35</v>
      </c>
      <c r="E16" t="s">
        <v>17</v>
      </c>
      <c r="F16" t="s">
        <v>20</v>
      </c>
      <c r="G16" s="19">
        <v>5.3</v>
      </c>
      <c r="H16" s="19">
        <v>8</v>
      </c>
    </row>
    <row r="17" spans="1:9" x14ac:dyDescent="0.25">
      <c r="A17" t="s">
        <v>0</v>
      </c>
      <c r="B17" s="53">
        <v>43560</v>
      </c>
      <c r="C17" t="s">
        <v>31</v>
      </c>
      <c r="D17" t="s">
        <v>35</v>
      </c>
      <c r="E17" t="s">
        <v>17</v>
      </c>
      <c r="F17" t="s">
        <v>20</v>
      </c>
      <c r="G17" s="19">
        <v>5.3</v>
      </c>
      <c r="H17" s="19">
        <v>8</v>
      </c>
      <c r="I17">
        <v>6</v>
      </c>
    </row>
    <row r="18" spans="1:9" x14ac:dyDescent="0.25">
      <c r="A18" t="s">
        <v>0</v>
      </c>
      <c r="B18" s="53">
        <v>43563</v>
      </c>
      <c r="C18" t="s">
        <v>31</v>
      </c>
      <c r="D18" t="s">
        <v>35</v>
      </c>
      <c r="E18" t="s">
        <v>17</v>
      </c>
      <c r="F18" t="s">
        <v>20</v>
      </c>
      <c r="G18" s="19">
        <v>5.3</v>
      </c>
      <c r="H18" s="19">
        <v>8</v>
      </c>
    </row>
    <row r="19" spans="1:9" x14ac:dyDescent="0.25">
      <c r="A19" t="s">
        <v>0</v>
      </c>
      <c r="B19" s="53">
        <v>43565</v>
      </c>
      <c r="C19" t="s">
        <v>31</v>
      </c>
      <c r="D19" t="s">
        <v>35</v>
      </c>
      <c r="E19" t="s">
        <v>17</v>
      </c>
      <c r="F19" t="s">
        <v>20</v>
      </c>
      <c r="G19" s="19">
        <v>5.3</v>
      </c>
      <c r="H19" s="19">
        <v>8</v>
      </c>
    </row>
    <row r="20" spans="1:9" x14ac:dyDescent="0.25">
      <c r="A20" t="s">
        <v>0</v>
      </c>
      <c r="B20" s="53">
        <v>43567</v>
      </c>
      <c r="C20" t="s">
        <v>31</v>
      </c>
      <c r="D20" t="s">
        <v>35</v>
      </c>
      <c r="E20" t="s">
        <v>17</v>
      </c>
      <c r="F20" t="s">
        <v>20</v>
      </c>
      <c r="G20" s="19">
        <v>5.3</v>
      </c>
      <c r="H20" s="19">
        <v>8</v>
      </c>
      <c r="I20">
        <v>10</v>
      </c>
    </row>
    <row r="21" spans="1:9" x14ac:dyDescent="0.25">
      <c r="A21" t="s">
        <v>0</v>
      </c>
      <c r="B21" s="53">
        <v>43570</v>
      </c>
      <c r="C21" t="s">
        <v>31</v>
      </c>
      <c r="D21" t="s">
        <v>35</v>
      </c>
      <c r="E21" t="s">
        <v>17</v>
      </c>
      <c r="F21" t="s">
        <v>20</v>
      </c>
      <c r="G21" s="19">
        <v>5.3</v>
      </c>
      <c r="H21" s="19">
        <v>8</v>
      </c>
      <c r="I21">
        <v>4</v>
      </c>
    </row>
    <row r="22" spans="1:9" x14ac:dyDescent="0.25">
      <c r="A22" t="s">
        <v>0</v>
      </c>
      <c r="B22" s="53">
        <v>43572</v>
      </c>
      <c r="C22" t="s">
        <v>31</v>
      </c>
      <c r="D22" t="s">
        <v>35</v>
      </c>
      <c r="E22" t="s">
        <v>17</v>
      </c>
      <c r="F22" t="s">
        <v>20</v>
      </c>
      <c r="G22" s="19">
        <v>5.3</v>
      </c>
      <c r="H22" s="19">
        <v>8</v>
      </c>
      <c r="I22">
        <v>4</v>
      </c>
    </row>
    <row r="23" spans="1:9" x14ac:dyDescent="0.25">
      <c r="A23" t="s">
        <v>0</v>
      </c>
      <c r="B23" s="53">
        <v>43577</v>
      </c>
      <c r="C23" t="s">
        <v>31</v>
      </c>
      <c r="D23" t="s">
        <v>35</v>
      </c>
      <c r="E23" t="s">
        <v>17</v>
      </c>
      <c r="F23" t="s">
        <v>20</v>
      </c>
      <c r="G23" s="19">
        <v>5.3</v>
      </c>
      <c r="H23" s="19">
        <v>8</v>
      </c>
      <c r="I23">
        <v>4</v>
      </c>
    </row>
    <row r="24" spans="1:9" x14ac:dyDescent="0.25">
      <c r="A24" t="s">
        <v>0</v>
      </c>
      <c r="B24" s="53">
        <v>43579</v>
      </c>
      <c r="C24" t="s">
        <v>31</v>
      </c>
      <c r="D24" t="s">
        <v>35</v>
      </c>
      <c r="E24" t="s">
        <v>17</v>
      </c>
      <c r="F24" t="s">
        <v>20</v>
      </c>
      <c r="G24" s="19">
        <v>5.3</v>
      </c>
      <c r="H24" s="19">
        <v>8</v>
      </c>
    </row>
    <row r="25" spans="1:9" x14ac:dyDescent="0.25">
      <c r="A25" t="s">
        <v>0</v>
      </c>
      <c r="B25" s="53">
        <v>43581</v>
      </c>
      <c r="C25" t="s">
        <v>31</v>
      </c>
      <c r="D25" t="s">
        <v>35</v>
      </c>
      <c r="E25" t="s">
        <v>17</v>
      </c>
      <c r="F25" t="s">
        <v>20</v>
      </c>
      <c r="G25" s="19">
        <v>5.3</v>
      </c>
      <c r="H25" s="19">
        <v>8</v>
      </c>
      <c r="I25">
        <v>4</v>
      </c>
    </row>
    <row r="26" spans="1:9" x14ac:dyDescent="0.25">
      <c r="A26" t="s">
        <v>0</v>
      </c>
      <c r="B26" s="53">
        <v>43582</v>
      </c>
      <c r="C26" t="s">
        <v>31</v>
      </c>
      <c r="D26" t="s">
        <v>35</v>
      </c>
      <c r="E26" t="s">
        <v>17</v>
      </c>
      <c r="F26" t="s">
        <v>20</v>
      </c>
      <c r="G26" s="19">
        <v>5.3</v>
      </c>
      <c r="H26" s="19">
        <v>8</v>
      </c>
    </row>
    <row r="27" spans="1:9" x14ac:dyDescent="0.25">
      <c r="A27" t="s">
        <v>0</v>
      </c>
      <c r="B27" s="53">
        <v>43584</v>
      </c>
      <c r="C27" t="s">
        <v>31</v>
      </c>
      <c r="D27" t="s">
        <v>35</v>
      </c>
      <c r="E27" t="s">
        <v>17</v>
      </c>
      <c r="F27" t="s">
        <v>20</v>
      </c>
      <c r="G27" s="19">
        <v>5.3</v>
      </c>
      <c r="H27" s="19">
        <v>8</v>
      </c>
      <c r="I27">
        <v>12</v>
      </c>
    </row>
    <row r="28" spans="1:9" x14ac:dyDescent="0.25">
      <c r="A28" t="s">
        <v>0</v>
      </c>
      <c r="B28" s="53">
        <v>43556</v>
      </c>
      <c r="C28" t="s">
        <v>30</v>
      </c>
      <c r="D28" t="s">
        <v>2</v>
      </c>
      <c r="E28" t="s">
        <v>7</v>
      </c>
      <c r="F28" t="s">
        <v>22</v>
      </c>
      <c r="G28" s="19">
        <v>16.8</v>
      </c>
      <c r="H28" s="19">
        <v>56</v>
      </c>
      <c r="I28">
        <v>2</v>
      </c>
    </row>
    <row r="29" spans="1:9" x14ac:dyDescent="0.25">
      <c r="A29" t="s">
        <v>0</v>
      </c>
      <c r="B29" s="53">
        <v>43558</v>
      </c>
      <c r="C29" t="s">
        <v>30</v>
      </c>
      <c r="D29" t="s">
        <v>2</v>
      </c>
      <c r="E29" t="s">
        <v>7</v>
      </c>
      <c r="F29" t="s">
        <v>22</v>
      </c>
      <c r="G29" s="19">
        <v>16.8</v>
      </c>
      <c r="H29" s="19">
        <v>56</v>
      </c>
      <c r="I29">
        <v>2</v>
      </c>
    </row>
    <row r="30" spans="1:9" x14ac:dyDescent="0.25">
      <c r="A30" t="s">
        <v>0</v>
      </c>
      <c r="B30" s="53">
        <v>43560</v>
      </c>
      <c r="C30" t="s">
        <v>30</v>
      </c>
      <c r="D30" t="s">
        <v>2</v>
      </c>
      <c r="E30" t="s">
        <v>7</v>
      </c>
      <c r="F30" t="s">
        <v>22</v>
      </c>
      <c r="G30" s="19">
        <v>16.8</v>
      </c>
      <c r="H30" s="19">
        <v>56</v>
      </c>
      <c r="I30">
        <v>6</v>
      </c>
    </row>
    <row r="31" spans="1:9" x14ac:dyDescent="0.25">
      <c r="A31" t="s">
        <v>0</v>
      </c>
      <c r="B31" s="53">
        <v>43563</v>
      </c>
      <c r="C31" t="s">
        <v>30</v>
      </c>
      <c r="D31" t="s">
        <v>2</v>
      </c>
      <c r="E31" t="s">
        <v>7</v>
      </c>
      <c r="F31" t="s">
        <v>22</v>
      </c>
      <c r="G31" s="19">
        <v>16.8</v>
      </c>
      <c r="H31" s="19">
        <v>56</v>
      </c>
      <c r="I31">
        <v>3</v>
      </c>
    </row>
    <row r="32" spans="1:9" x14ac:dyDescent="0.25">
      <c r="A32" t="s">
        <v>0</v>
      </c>
      <c r="B32" s="53">
        <v>43565</v>
      </c>
      <c r="C32" t="s">
        <v>30</v>
      </c>
      <c r="D32" t="s">
        <v>2</v>
      </c>
      <c r="E32" t="s">
        <v>7</v>
      </c>
      <c r="F32" t="s">
        <v>22</v>
      </c>
      <c r="G32" s="19">
        <v>16.8</v>
      </c>
      <c r="H32" s="19">
        <v>56</v>
      </c>
      <c r="I32">
        <v>3</v>
      </c>
    </row>
    <row r="33" spans="1:9" x14ac:dyDescent="0.25">
      <c r="A33" t="s">
        <v>0</v>
      </c>
      <c r="B33" s="53">
        <v>43567</v>
      </c>
      <c r="C33" t="s">
        <v>30</v>
      </c>
      <c r="D33" t="s">
        <v>2</v>
      </c>
      <c r="E33" t="s">
        <v>7</v>
      </c>
      <c r="F33" t="s">
        <v>22</v>
      </c>
      <c r="G33" s="19">
        <v>16.8</v>
      </c>
      <c r="H33" s="19">
        <v>56</v>
      </c>
      <c r="I33">
        <v>4</v>
      </c>
    </row>
    <row r="34" spans="1:9" x14ac:dyDescent="0.25">
      <c r="A34" t="s">
        <v>0</v>
      </c>
      <c r="B34" s="53">
        <v>43570</v>
      </c>
      <c r="C34" t="s">
        <v>30</v>
      </c>
      <c r="D34" t="s">
        <v>2</v>
      </c>
      <c r="E34" t="s">
        <v>7</v>
      </c>
      <c r="F34" t="s">
        <v>22</v>
      </c>
      <c r="G34" s="19">
        <v>16.8</v>
      </c>
      <c r="H34" s="19">
        <v>56</v>
      </c>
      <c r="I34">
        <v>5</v>
      </c>
    </row>
    <row r="35" spans="1:9" x14ac:dyDescent="0.25">
      <c r="A35" t="s">
        <v>0</v>
      </c>
      <c r="B35" s="53">
        <v>43572</v>
      </c>
      <c r="C35" t="s">
        <v>30</v>
      </c>
      <c r="D35" t="s">
        <v>2</v>
      </c>
      <c r="E35" t="s">
        <v>7</v>
      </c>
      <c r="F35" t="s">
        <v>22</v>
      </c>
      <c r="G35" s="19">
        <v>16.8</v>
      </c>
      <c r="H35" s="19">
        <v>56</v>
      </c>
      <c r="I35">
        <v>8</v>
      </c>
    </row>
    <row r="36" spans="1:9" x14ac:dyDescent="0.25">
      <c r="A36" t="s">
        <v>0</v>
      </c>
      <c r="B36" s="53">
        <v>43577</v>
      </c>
      <c r="C36" t="s">
        <v>30</v>
      </c>
      <c r="D36" t="s">
        <v>2</v>
      </c>
      <c r="E36" t="s">
        <v>7</v>
      </c>
      <c r="F36" t="s">
        <v>22</v>
      </c>
      <c r="G36" s="19">
        <v>16.8</v>
      </c>
      <c r="H36" s="19">
        <v>56</v>
      </c>
      <c r="I36">
        <v>1</v>
      </c>
    </row>
    <row r="37" spans="1:9" x14ac:dyDescent="0.25">
      <c r="A37" t="s">
        <v>0</v>
      </c>
      <c r="B37" s="53">
        <v>43579</v>
      </c>
      <c r="C37" t="s">
        <v>30</v>
      </c>
      <c r="D37" t="s">
        <v>2</v>
      </c>
      <c r="E37" t="s">
        <v>7</v>
      </c>
      <c r="F37" t="s">
        <v>22</v>
      </c>
      <c r="G37" s="19">
        <v>16.8</v>
      </c>
      <c r="H37" s="19">
        <v>56</v>
      </c>
      <c r="I37">
        <v>4</v>
      </c>
    </row>
    <row r="38" spans="1:9" x14ac:dyDescent="0.25">
      <c r="A38" t="s">
        <v>0</v>
      </c>
      <c r="B38" s="53">
        <v>43581</v>
      </c>
      <c r="C38" t="s">
        <v>30</v>
      </c>
      <c r="D38" t="s">
        <v>2</v>
      </c>
      <c r="E38" t="s">
        <v>7</v>
      </c>
      <c r="F38" t="s">
        <v>22</v>
      </c>
      <c r="G38" s="19">
        <v>16.8</v>
      </c>
      <c r="H38" s="19">
        <v>56</v>
      </c>
      <c r="I38">
        <v>6</v>
      </c>
    </row>
    <row r="39" spans="1:9" x14ac:dyDescent="0.25">
      <c r="A39" t="s">
        <v>0</v>
      </c>
      <c r="B39" s="53">
        <v>43582</v>
      </c>
      <c r="C39" t="s">
        <v>30</v>
      </c>
      <c r="D39" t="s">
        <v>2</v>
      </c>
      <c r="E39" t="s">
        <v>7</v>
      </c>
      <c r="F39" t="s">
        <v>22</v>
      </c>
      <c r="G39" s="19">
        <v>16.8</v>
      </c>
      <c r="H39" s="19">
        <v>56</v>
      </c>
    </row>
    <row r="40" spans="1:9" x14ac:dyDescent="0.25">
      <c r="A40" t="s">
        <v>0</v>
      </c>
      <c r="B40" s="53">
        <v>43584</v>
      </c>
      <c r="C40" t="s">
        <v>30</v>
      </c>
      <c r="D40" t="s">
        <v>2</v>
      </c>
      <c r="E40" t="s">
        <v>7</v>
      </c>
      <c r="F40" t="s">
        <v>22</v>
      </c>
      <c r="G40" s="19">
        <v>16.8</v>
      </c>
      <c r="H40" s="19">
        <v>56</v>
      </c>
      <c r="I40">
        <v>1</v>
      </c>
    </row>
    <row r="41" spans="1:9" x14ac:dyDescent="0.25">
      <c r="A41" t="s">
        <v>0</v>
      </c>
      <c r="B41" s="53">
        <v>43556</v>
      </c>
      <c r="C41" t="s">
        <v>29</v>
      </c>
      <c r="D41" t="s">
        <v>14</v>
      </c>
      <c r="E41" t="s">
        <v>15</v>
      </c>
      <c r="F41" t="s">
        <v>21</v>
      </c>
      <c r="G41" s="19">
        <v>9</v>
      </c>
      <c r="H41" s="19">
        <v>14.9</v>
      </c>
    </row>
    <row r="42" spans="1:9" x14ac:dyDescent="0.25">
      <c r="A42" t="s">
        <v>0</v>
      </c>
      <c r="B42" s="53">
        <v>43558</v>
      </c>
      <c r="C42" t="s">
        <v>29</v>
      </c>
      <c r="D42" t="s">
        <v>14</v>
      </c>
      <c r="E42" t="s">
        <v>15</v>
      </c>
      <c r="F42" t="s">
        <v>21</v>
      </c>
      <c r="G42" s="19">
        <v>9</v>
      </c>
      <c r="H42" s="19">
        <v>14.9</v>
      </c>
      <c r="I42">
        <v>8</v>
      </c>
    </row>
    <row r="43" spans="1:9" x14ac:dyDescent="0.25">
      <c r="A43" t="s">
        <v>0</v>
      </c>
      <c r="B43" s="53">
        <v>43560</v>
      </c>
      <c r="C43" t="s">
        <v>29</v>
      </c>
      <c r="D43" t="s">
        <v>14</v>
      </c>
      <c r="E43" t="s">
        <v>15</v>
      </c>
      <c r="F43" t="s">
        <v>21</v>
      </c>
      <c r="G43" s="19">
        <v>9</v>
      </c>
      <c r="H43" s="19">
        <v>14.9</v>
      </c>
      <c r="I43">
        <v>8</v>
      </c>
    </row>
    <row r="44" spans="1:9" x14ac:dyDescent="0.25">
      <c r="A44" t="s">
        <v>0</v>
      </c>
      <c r="B44" s="53">
        <v>43563</v>
      </c>
      <c r="C44" t="s">
        <v>29</v>
      </c>
      <c r="D44" t="s">
        <v>14</v>
      </c>
      <c r="E44" t="s">
        <v>15</v>
      </c>
      <c r="F44" t="s">
        <v>21</v>
      </c>
      <c r="G44" s="19">
        <v>9</v>
      </c>
      <c r="H44" s="19">
        <v>14.9</v>
      </c>
      <c r="I44">
        <v>8</v>
      </c>
    </row>
    <row r="45" spans="1:9" x14ac:dyDescent="0.25">
      <c r="A45" t="s">
        <v>0</v>
      </c>
      <c r="B45" s="53">
        <v>43565</v>
      </c>
      <c r="C45" t="s">
        <v>29</v>
      </c>
      <c r="D45" t="s">
        <v>14</v>
      </c>
      <c r="E45" t="s">
        <v>15</v>
      </c>
      <c r="F45" t="s">
        <v>21</v>
      </c>
      <c r="G45" s="19">
        <v>9</v>
      </c>
      <c r="H45" s="19">
        <v>14.9</v>
      </c>
      <c r="I45">
        <v>6</v>
      </c>
    </row>
    <row r="46" spans="1:9" x14ac:dyDescent="0.25">
      <c r="A46" t="s">
        <v>0</v>
      </c>
      <c r="B46" s="53">
        <v>43567</v>
      </c>
      <c r="C46" t="s">
        <v>29</v>
      </c>
      <c r="D46" t="s">
        <v>14</v>
      </c>
      <c r="E46" t="s">
        <v>15</v>
      </c>
      <c r="F46" t="s">
        <v>21</v>
      </c>
      <c r="G46" s="19">
        <v>9</v>
      </c>
      <c r="H46" s="19">
        <v>14.9</v>
      </c>
      <c r="I46">
        <v>12</v>
      </c>
    </row>
    <row r="47" spans="1:9" x14ac:dyDescent="0.25">
      <c r="A47" t="s">
        <v>0</v>
      </c>
      <c r="B47" s="53">
        <v>43570</v>
      </c>
      <c r="C47" t="s">
        <v>29</v>
      </c>
      <c r="D47" t="s">
        <v>14</v>
      </c>
      <c r="E47" t="s">
        <v>15</v>
      </c>
      <c r="F47" t="s">
        <v>21</v>
      </c>
      <c r="G47" s="19">
        <v>9</v>
      </c>
      <c r="H47" s="19">
        <v>14.9</v>
      </c>
      <c r="I47">
        <v>8</v>
      </c>
    </row>
    <row r="48" spans="1:9" x14ac:dyDescent="0.25">
      <c r="A48" t="s">
        <v>0</v>
      </c>
      <c r="B48" s="53">
        <v>43572</v>
      </c>
      <c r="C48" t="s">
        <v>29</v>
      </c>
      <c r="D48" t="s">
        <v>14</v>
      </c>
      <c r="E48" t="s">
        <v>15</v>
      </c>
      <c r="F48" t="s">
        <v>21</v>
      </c>
      <c r="G48" s="19">
        <v>9</v>
      </c>
      <c r="H48" s="19">
        <v>14.9</v>
      </c>
      <c r="I48">
        <v>19</v>
      </c>
    </row>
    <row r="49" spans="1:9" x14ac:dyDescent="0.25">
      <c r="A49" t="s">
        <v>0</v>
      </c>
      <c r="B49" s="53">
        <v>43577</v>
      </c>
      <c r="C49" t="s">
        <v>29</v>
      </c>
      <c r="D49" t="s">
        <v>14</v>
      </c>
      <c r="E49" t="s">
        <v>15</v>
      </c>
      <c r="F49" t="s">
        <v>21</v>
      </c>
      <c r="G49" s="19">
        <v>9</v>
      </c>
      <c r="H49" s="19">
        <v>14.9</v>
      </c>
      <c r="I49">
        <v>6</v>
      </c>
    </row>
    <row r="50" spans="1:9" x14ac:dyDescent="0.25">
      <c r="A50" t="s">
        <v>0</v>
      </c>
      <c r="B50" s="53">
        <v>43579</v>
      </c>
      <c r="C50" t="s">
        <v>29</v>
      </c>
      <c r="D50" t="s">
        <v>14</v>
      </c>
      <c r="E50" t="s">
        <v>15</v>
      </c>
      <c r="F50" t="s">
        <v>21</v>
      </c>
      <c r="G50" s="19">
        <v>9</v>
      </c>
      <c r="H50" s="19">
        <v>14.9</v>
      </c>
      <c r="I50">
        <v>4</v>
      </c>
    </row>
    <row r="51" spans="1:9" x14ac:dyDescent="0.25">
      <c r="A51" t="s">
        <v>0</v>
      </c>
      <c r="B51" s="53">
        <v>43581</v>
      </c>
      <c r="C51" t="s">
        <v>29</v>
      </c>
      <c r="D51" t="s">
        <v>14</v>
      </c>
      <c r="E51" t="s">
        <v>15</v>
      </c>
      <c r="F51" t="s">
        <v>21</v>
      </c>
      <c r="G51" s="19">
        <v>9</v>
      </c>
      <c r="H51" s="19">
        <v>14.9</v>
      </c>
      <c r="I51">
        <v>10</v>
      </c>
    </row>
    <row r="52" spans="1:9" x14ac:dyDescent="0.25">
      <c r="A52" t="s">
        <v>0</v>
      </c>
      <c r="B52" s="53">
        <v>43582</v>
      </c>
      <c r="C52" t="s">
        <v>29</v>
      </c>
      <c r="D52" t="s">
        <v>14</v>
      </c>
      <c r="E52" t="s">
        <v>15</v>
      </c>
      <c r="F52" t="s">
        <v>21</v>
      </c>
      <c r="G52" s="19">
        <v>9</v>
      </c>
      <c r="H52" s="19">
        <v>14.9</v>
      </c>
    </row>
    <row r="53" spans="1:9" x14ac:dyDescent="0.25">
      <c r="A53" t="s">
        <v>0</v>
      </c>
      <c r="B53" s="53">
        <v>43584</v>
      </c>
      <c r="C53" t="s">
        <v>29</v>
      </c>
      <c r="D53" t="s">
        <v>14</v>
      </c>
      <c r="E53" t="s">
        <v>15</v>
      </c>
      <c r="F53" t="s">
        <v>21</v>
      </c>
      <c r="G53" s="19">
        <v>9</v>
      </c>
      <c r="H53" s="19">
        <v>14.9</v>
      </c>
      <c r="I53">
        <v>8</v>
      </c>
    </row>
    <row r="54" spans="1:9" x14ac:dyDescent="0.25">
      <c r="A54" t="s">
        <v>0</v>
      </c>
      <c r="B54" s="53">
        <v>43556</v>
      </c>
      <c r="C54" t="s">
        <v>26</v>
      </c>
      <c r="D54" t="s">
        <v>3</v>
      </c>
      <c r="E54" t="s">
        <v>8</v>
      </c>
      <c r="F54" t="s">
        <v>23</v>
      </c>
      <c r="G54" s="19">
        <v>42.5</v>
      </c>
      <c r="H54" s="19">
        <v>47.5</v>
      </c>
      <c r="I54">
        <v>2</v>
      </c>
    </row>
    <row r="55" spans="1:9" x14ac:dyDescent="0.25">
      <c r="A55" t="s">
        <v>0</v>
      </c>
      <c r="B55" s="53">
        <v>43558</v>
      </c>
      <c r="C55" t="s">
        <v>26</v>
      </c>
      <c r="D55" t="s">
        <v>3</v>
      </c>
      <c r="E55" t="s">
        <v>8</v>
      </c>
      <c r="F55" t="s">
        <v>23</v>
      </c>
      <c r="G55" s="19">
        <v>42.5</v>
      </c>
      <c r="H55" s="19">
        <v>47.5</v>
      </c>
      <c r="I55">
        <v>1</v>
      </c>
    </row>
    <row r="56" spans="1:9" x14ac:dyDescent="0.25">
      <c r="A56" t="s">
        <v>0</v>
      </c>
      <c r="B56" s="53">
        <v>43560</v>
      </c>
      <c r="C56" t="s">
        <v>26</v>
      </c>
      <c r="D56" t="s">
        <v>3</v>
      </c>
      <c r="E56" t="s">
        <v>8</v>
      </c>
      <c r="F56" t="s">
        <v>23</v>
      </c>
      <c r="G56" s="19">
        <v>42.5</v>
      </c>
      <c r="H56" s="19">
        <v>47.5</v>
      </c>
      <c r="I56">
        <v>2</v>
      </c>
    </row>
    <row r="57" spans="1:9" x14ac:dyDescent="0.25">
      <c r="A57" t="s">
        <v>0</v>
      </c>
      <c r="B57" s="53">
        <v>43563</v>
      </c>
      <c r="C57" t="s">
        <v>26</v>
      </c>
      <c r="D57" t="s">
        <v>3</v>
      </c>
      <c r="E57" t="s">
        <v>8</v>
      </c>
      <c r="F57" t="s">
        <v>23</v>
      </c>
      <c r="G57" s="19">
        <v>42.5</v>
      </c>
      <c r="H57" s="19">
        <v>47.5</v>
      </c>
      <c r="I57">
        <v>1</v>
      </c>
    </row>
    <row r="58" spans="1:9" x14ac:dyDescent="0.25">
      <c r="A58" t="s">
        <v>0</v>
      </c>
      <c r="B58" s="53">
        <v>43565</v>
      </c>
      <c r="C58" t="s">
        <v>26</v>
      </c>
      <c r="D58" t="s">
        <v>3</v>
      </c>
      <c r="E58" t="s">
        <v>8</v>
      </c>
      <c r="F58" t="s">
        <v>23</v>
      </c>
      <c r="G58" s="19">
        <v>42.5</v>
      </c>
      <c r="H58" s="19">
        <v>47.5</v>
      </c>
      <c r="I58">
        <v>3</v>
      </c>
    </row>
    <row r="59" spans="1:9" x14ac:dyDescent="0.25">
      <c r="A59" t="s">
        <v>0</v>
      </c>
      <c r="B59" s="53">
        <v>43567</v>
      </c>
      <c r="C59" t="s">
        <v>26</v>
      </c>
      <c r="D59" t="s">
        <v>3</v>
      </c>
      <c r="E59" t="s">
        <v>8</v>
      </c>
      <c r="F59" t="s">
        <v>23</v>
      </c>
      <c r="G59" s="19">
        <v>42.5</v>
      </c>
      <c r="H59" s="19">
        <v>47.5</v>
      </c>
      <c r="I59">
        <v>1</v>
      </c>
    </row>
    <row r="60" spans="1:9" x14ac:dyDescent="0.25">
      <c r="A60" t="s">
        <v>0</v>
      </c>
      <c r="B60" s="53">
        <v>43570</v>
      </c>
      <c r="C60" t="s">
        <v>26</v>
      </c>
      <c r="D60" t="s">
        <v>3</v>
      </c>
      <c r="E60" t="s">
        <v>8</v>
      </c>
      <c r="F60" t="s">
        <v>23</v>
      </c>
      <c r="G60" s="19">
        <v>42.5</v>
      </c>
      <c r="H60" s="19">
        <v>47.5</v>
      </c>
      <c r="I60">
        <v>1</v>
      </c>
    </row>
    <row r="61" spans="1:9" x14ac:dyDescent="0.25">
      <c r="A61" t="s">
        <v>0</v>
      </c>
      <c r="B61" s="53">
        <v>43572</v>
      </c>
      <c r="C61" t="s">
        <v>26</v>
      </c>
      <c r="D61" t="s">
        <v>3</v>
      </c>
      <c r="E61" t="s">
        <v>8</v>
      </c>
      <c r="F61" t="s">
        <v>23</v>
      </c>
      <c r="G61" s="19">
        <v>42.5</v>
      </c>
      <c r="H61" s="19">
        <v>47.5</v>
      </c>
      <c r="I61">
        <v>2</v>
      </c>
    </row>
    <row r="62" spans="1:9" x14ac:dyDescent="0.25">
      <c r="A62" t="s">
        <v>0</v>
      </c>
      <c r="B62" s="53">
        <v>43577</v>
      </c>
      <c r="C62" t="s">
        <v>26</v>
      </c>
      <c r="D62" t="s">
        <v>3</v>
      </c>
      <c r="E62" t="s">
        <v>8</v>
      </c>
      <c r="F62" t="s">
        <v>23</v>
      </c>
      <c r="G62" s="19">
        <v>42.5</v>
      </c>
      <c r="H62" s="19">
        <v>47.5</v>
      </c>
      <c r="I62">
        <v>2</v>
      </c>
    </row>
    <row r="63" spans="1:9" x14ac:dyDescent="0.25">
      <c r="A63" t="s">
        <v>0</v>
      </c>
      <c r="B63" s="53">
        <v>43579</v>
      </c>
      <c r="C63" t="s">
        <v>26</v>
      </c>
      <c r="D63" t="s">
        <v>3</v>
      </c>
      <c r="E63" t="s">
        <v>8</v>
      </c>
      <c r="F63" t="s">
        <v>23</v>
      </c>
      <c r="G63" s="19">
        <v>42.5</v>
      </c>
      <c r="H63" s="19">
        <v>47.5</v>
      </c>
      <c r="I63">
        <v>2</v>
      </c>
    </row>
    <row r="64" spans="1:9" x14ac:dyDescent="0.25">
      <c r="A64" t="s">
        <v>0</v>
      </c>
      <c r="B64" s="53">
        <v>43581</v>
      </c>
      <c r="C64" t="s">
        <v>26</v>
      </c>
      <c r="D64" t="s">
        <v>3</v>
      </c>
      <c r="E64" t="s">
        <v>8</v>
      </c>
      <c r="F64" t="s">
        <v>23</v>
      </c>
      <c r="G64" s="19">
        <v>42.5</v>
      </c>
      <c r="H64" s="19">
        <v>47.5</v>
      </c>
      <c r="I64">
        <v>1</v>
      </c>
    </row>
    <row r="65" spans="1:9" x14ac:dyDescent="0.25">
      <c r="A65" t="s">
        <v>0</v>
      </c>
      <c r="B65" s="53">
        <v>43582</v>
      </c>
      <c r="C65" t="s">
        <v>26</v>
      </c>
      <c r="D65" t="s">
        <v>3</v>
      </c>
      <c r="E65" t="s">
        <v>8</v>
      </c>
      <c r="F65" t="s">
        <v>23</v>
      </c>
      <c r="G65" s="19">
        <v>42.5</v>
      </c>
      <c r="H65" s="19">
        <v>47.5</v>
      </c>
    </row>
    <row r="66" spans="1:9" x14ac:dyDescent="0.25">
      <c r="A66" t="s">
        <v>0</v>
      </c>
      <c r="B66" s="53">
        <v>43584</v>
      </c>
      <c r="C66" t="s">
        <v>26</v>
      </c>
      <c r="D66" t="s">
        <v>3</v>
      </c>
      <c r="E66" t="s">
        <v>8</v>
      </c>
      <c r="F66" t="s">
        <v>23</v>
      </c>
      <c r="G66" s="19">
        <v>42.5</v>
      </c>
      <c r="H66" s="19">
        <v>47.5</v>
      </c>
      <c r="I66">
        <v>2</v>
      </c>
    </row>
    <row r="67" spans="1:9" x14ac:dyDescent="0.25">
      <c r="A67" t="s">
        <v>0</v>
      </c>
      <c r="B67" s="53">
        <v>43556</v>
      </c>
      <c r="C67" t="s">
        <v>28</v>
      </c>
      <c r="D67" t="s">
        <v>12</v>
      </c>
      <c r="E67" t="s">
        <v>13</v>
      </c>
      <c r="F67" t="s">
        <v>24</v>
      </c>
      <c r="G67" s="19">
        <v>16.3</v>
      </c>
      <c r="H67" s="19">
        <v>36.6</v>
      </c>
      <c r="I67">
        <v>1</v>
      </c>
    </row>
    <row r="68" spans="1:9" x14ac:dyDescent="0.25">
      <c r="A68" t="s">
        <v>0</v>
      </c>
      <c r="B68" s="53">
        <v>43558</v>
      </c>
      <c r="C68" t="s">
        <v>28</v>
      </c>
      <c r="D68" t="s">
        <v>12</v>
      </c>
      <c r="E68" t="s">
        <v>13</v>
      </c>
      <c r="F68" t="s">
        <v>24</v>
      </c>
      <c r="G68" s="19">
        <v>16.3</v>
      </c>
      <c r="H68" s="19">
        <v>36.6</v>
      </c>
    </row>
    <row r="69" spans="1:9" x14ac:dyDescent="0.25">
      <c r="A69" t="s">
        <v>0</v>
      </c>
      <c r="B69" s="53">
        <v>43560</v>
      </c>
      <c r="C69" t="s">
        <v>28</v>
      </c>
      <c r="D69" t="s">
        <v>12</v>
      </c>
      <c r="E69" t="s">
        <v>13</v>
      </c>
      <c r="F69" t="s">
        <v>24</v>
      </c>
      <c r="G69" s="19">
        <v>16.3</v>
      </c>
      <c r="H69" s="19">
        <v>36.6</v>
      </c>
    </row>
    <row r="70" spans="1:9" x14ac:dyDescent="0.25">
      <c r="A70" t="s">
        <v>0</v>
      </c>
      <c r="B70" s="53">
        <v>43563</v>
      </c>
      <c r="C70" t="s">
        <v>28</v>
      </c>
      <c r="D70" t="s">
        <v>12</v>
      </c>
      <c r="E70" t="s">
        <v>13</v>
      </c>
      <c r="F70" t="s">
        <v>24</v>
      </c>
      <c r="G70" s="19">
        <v>16.3</v>
      </c>
      <c r="H70" s="19">
        <v>36.6</v>
      </c>
    </row>
    <row r="71" spans="1:9" x14ac:dyDescent="0.25">
      <c r="A71" t="s">
        <v>0</v>
      </c>
      <c r="B71" s="53">
        <v>43565</v>
      </c>
      <c r="C71" t="s">
        <v>28</v>
      </c>
      <c r="D71" t="s">
        <v>12</v>
      </c>
      <c r="E71" t="s">
        <v>13</v>
      </c>
      <c r="F71" t="s">
        <v>24</v>
      </c>
      <c r="G71" s="19">
        <v>16.3</v>
      </c>
      <c r="H71" s="19">
        <v>36.6</v>
      </c>
    </row>
    <row r="72" spans="1:9" x14ac:dyDescent="0.25">
      <c r="A72" t="s">
        <v>0</v>
      </c>
      <c r="B72" s="53">
        <v>43567</v>
      </c>
      <c r="C72" t="s">
        <v>28</v>
      </c>
      <c r="D72" t="s">
        <v>12</v>
      </c>
      <c r="E72" t="s">
        <v>13</v>
      </c>
      <c r="F72" t="s">
        <v>24</v>
      </c>
      <c r="G72" s="19">
        <v>16.3</v>
      </c>
      <c r="H72" s="19">
        <v>36.6</v>
      </c>
    </row>
    <row r="73" spans="1:9" x14ac:dyDescent="0.25">
      <c r="A73" t="s">
        <v>0</v>
      </c>
      <c r="B73" s="53">
        <v>43570</v>
      </c>
      <c r="C73" t="s">
        <v>28</v>
      </c>
      <c r="D73" t="s">
        <v>12</v>
      </c>
      <c r="E73" t="s">
        <v>13</v>
      </c>
      <c r="F73" t="s">
        <v>24</v>
      </c>
      <c r="G73" s="19">
        <v>16.3</v>
      </c>
      <c r="H73" s="19">
        <v>36.6</v>
      </c>
      <c r="I73">
        <v>1</v>
      </c>
    </row>
    <row r="74" spans="1:9" x14ac:dyDescent="0.25">
      <c r="A74" t="s">
        <v>0</v>
      </c>
      <c r="B74" s="53">
        <v>43572</v>
      </c>
      <c r="C74" t="s">
        <v>28</v>
      </c>
      <c r="D74" t="s">
        <v>12</v>
      </c>
      <c r="E74" t="s">
        <v>13</v>
      </c>
      <c r="F74" t="s">
        <v>24</v>
      </c>
      <c r="G74" s="19">
        <v>16.3</v>
      </c>
      <c r="H74" s="19">
        <v>36.6</v>
      </c>
      <c r="I74">
        <v>1</v>
      </c>
    </row>
    <row r="75" spans="1:9" x14ac:dyDescent="0.25">
      <c r="A75" t="s">
        <v>0</v>
      </c>
      <c r="B75" s="53">
        <v>43577</v>
      </c>
      <c r="C75" t="s">
        <v>28</v>
      </c>
      <c r="D75" t="s">
        <v>12</v>
      </c>
      <c r="E75" t="s">
        <v>13</v>
      </c>
      <c r="F75" t="s">
        <v>24</v>
      </c>
      <c r="G75" s="19">
        <v>16.3</v>
      </c>
      <c r="H75" s="19">
        <v>36.6</v>
      </c>
    </row>
    <row r="76" spans="1:9" x14ac:dyDescent="0.25">
      <c r="A76" t="s">
        <v>0</v>
      </c>
      <c r="B76" s="53">
        <v>43579</v>
      </c>
      <c r="C76" t="s">
        <v>28</v>
      </c>
      <c r="D76" t="s">
        <v>12</v>
      </c>
      <c r="E76" t="s">
        <v>13</v>
      </c>
      <c r="F76" t="s">
        <v>24</v>
      </c>
      <c r="G76" s="19">
        <v>16.3</v>
      </c>
      <c r="H76" s="19">
        <v>36.6</v>
      </c>
    </row>
    <row r="77" spans="1:9" x14ac:dyDescent="0.25">
      <c r="A77" t="s">
        <v>0</v>
      </c>
      <c r="B77" s="53">
        <v>43581</v>
      </c>
      <c r="C77" t="s">
        <v>28</v>
      </c>
      <c r="D77" t="s">
        <v>12</v>
      </c>
      <c r="E77" t="s">
        <v>13</v>
      </c>
      <c r="F77" t="s">
        <v>24</v>
      </c>
      <c r="G77" s="19">
        <v>16.3</v>
      </c>
      <c r="H77" s="19">
        <v>36.6</v>
      </c>
    </row>
    <row r="78" spans="1:9" x14ac:dyDescent="0.25">
      <c r="A78" t="s">
        <v>0</v>
      </c>
      <c r="B78" s="53">
        <v>43582</v>
      </c>
      <c r="C78" t="s">
        <v>28</v>
      </c>
      <c r="D78" t="s">
        <v>12</v>
      </c>
      <c r="E78" t="s">
        <v>13</v>
      </c>
      <c r="F78" t="s">
        <v>24</v>
      </c>
      <c r="G78" s="19">
        <v>16.3</v>
      </c>
      <c r="H78" s="19">
        <v>36.6</v>
      </c>
    </row>
    <row r="79" spans="1:9" x14ac:dyDescent="0.25">
      <c r="A79" t="s">
        <v>0</v>
      </c>
      <c r="B79" s="53">
        <v>43584</v>
      </c>
      <c r="C79" t="s">
        <v>28</v>
      </c>
      <c r="D79" t="s">
        <v>12</v>
      </c>
      <c r="E79" t="s">
        <v>13</v>
      </c>
      <c r="F79" t="s">
        <v>24</v>
      </c>
      <c r="G79" s="19">
        <v>16.3</v>
      </c>
      <c r="H79" s="19">
        <v>36.6</v>
      </c>
    </row>
    <row r="80" spans="1:9" x14ac:dyDescent="0.25">
      <c r="A80" t="s">
        <v>0</v>
      </c>
      <c r="B80" s="53">
        <v>43556</v>
      </c>
      <c r="C80" t="s">
        <v>27</v>
      </c>
      <c r="D80" t="s">
        <v>4</v>
      </c>
      <c r="E80" t="s">
        <v>9</v>
      </c>
      <c r="F80" t="s">
        <v>25</v>
      </c>
      <c r="G80" s="20">
        <v>10.66</v>
      </c>
      <c r="H80" s="20">
        <v>14.66</v>
      </c>
      <c r="I80">
        <v>4.6120000000000001</v>
      </c>
    </row>
    <row r="81" spans="1:9" x14ac:dyDescent="0.25">
      <c r="A81" t="s">
        <v>0</v>
      </c>
      <c r="B81" s="53">
        <v>43558</v>
      </c>
      <c r="C81" t="s">
        <v>27</v>
      </c>
      <c r="D81" t="s">
        <v>4</v>
      </c>
      <c r="E81" t="s">
        <v>9</v>
      </c>
      <c r="F81" t="s">
        <v>25</v>
      </c>
      <c r="G81" s="20">
        <v>10.66</v>
      </c>
      <c r="H81" s="20">
        <v>14.66</v>
      </c>
    </row>
    <row r="82" spans="1:9" x14ac:dyDescent="0.25">
      <c r="A82" t="s">
        <v>0</v>
      </c>
      <c r="B82" s="53">
        <v>43560</v>
      </c>
      <c r="C82" t="s">
        <v>27</v>
      </c>
      <c r="D82" t="s">
        <v>4</v>
      </c>
      <c r="E82" t="s">
        <v>9</v>
      </c>
      <c r="F82" t="s">
        <v>25</v>
      </c>
      <c r="G82" s="20">
        <v>10.66</v>
      </c>
      <c r="H82" s="20">
        <v>14.66</v>
      </c>
      <c r="I82">
        <v>4.8</v>
      </c>
    </row>
    <row r="83" spans="1:9" x14ac:dyDescent="0.25">
      <c r="A83" t="s">
        <v>0</v>
      </c>
      <c r="B83" s="53">
        <v>43563</v>
      </c>
      <c r="C83" t="s">
        <v>27</v>
      </c>
      <c r="D83" t="s">
        <v>4</v>
      </c>
      <c r="E83" t="s">
        <v>9</v>
      </c>
      <c r="F83" t="s">
        <v>25</v>
      </c>
      <c r="G83" s="20">
        <v>10.66</v>
      </c>
      <c r="H83" s="20">
        <v>14.66</v>
      </c>
    </row>
    <row r="84" spans="1:9" x14ac:dyDescent="0.25">
      <c r="A84" t="s">
        <v>0</v>
      </c>
      <c r="B84" s="53">
        <v>43565</v>
      </c>
      <c r="C84" t="s">
        <v>27</v>
      </c>
      <c r="D84" t="s">
        <v>4</v>
      </c>
      <c r="E84" t="s">
        <v>9</v>
      </c>
      <c r="F84" t="s">
        <v>25</v>
      </c>
      <c r="G84" s="20">
        <v>10.66</v>
      </c>
      <c r="H84" s="20">
        <v>14.66</v>
      </c>
      <c r="I84">
        <v>4.6239999999999997</v>
      </c>
    </row>
    <row r="85" spans="1:9" x14ac:dyDescent="0.25">
      <c r="A85" t="s">
        <v>0</v>
      </c>
      <c r="B85" s="53">
        <v>43567</v>
      </c>
      <c r="C85" t="s">
        <v>27</v>
      </c>
      <c r="D85" t="s">
        <v>4</v>
      </c>
      <c r="E85" t="s">
        <v>9</v>
      </c>
      <c r="F85" t="s">
        <v>25</v>
      </c>
      <c r="G85" s="20">
        <v>10.66</v>
      </c>
      <c r="H85" s="20">
        <v>14.66</v>
      </c>
      <c r="I85">
        <v>4.6840000000000002</v>
      </c>
    </row>
    <row r="86" spans="1:9" x14ac:dyDescent="0.25">
      <c r="A86" t="s">
        <v>0</v>
      </c>
      <c r="B86" s="53">
        <v>43570</v>
      </c>
      <c r="C86" t="s">
        <v>27</v>
      </c>
      <c r="D86" t="s">
        <v>4</v>
      </c>
      <c r="E86" t="s">
        <v>9</v>
      </c>
      <c r="F86" t="s">
        <v>25</v>
      </c>
      <c r="G86" s="20">
        <v>10.66</v>
      </c>
      <c r="H86" s="20">
        <v>14.66</v>
      </c>
    </row>
    <row r="87" spans="1:9" x14ac:dyDescent="0.25">
      <c r="A87" t="s">
        <v>0</v>
      </c>
      <c r="B87" s="53">
        <v>43572</v>
      </c>
      <c r="C87" t="s">
        <v>27</v>
      </c>
      <c r="D87" t="s">
        <v>4</v>
      </c>
      <c r="E87" t="s">
        <v>9</v>
      </c>
      <c r="F87" t="s">
        <v>25</v>
      </c>
      <c r="G87" s="20">
        <v>10.66</v>
      </c>
      <c r="H87" s="20">
        <v>14.66</v>
      </c>
      <c r="I87">
        <v>4.76</v>
      </c>
    </row>
    <row r="88" spans="1:9" x14ac:dyDescent="0.25">
      <c r="A88" t="s">
        <v>0</v>
      </c>
      <c r="B88" s="53">
        <v>43577</v>
      </c>
      <c r="C88" t="s">
        <v>27</v>
      </c>
      <c r="D88" t="s">
        <v>4</v>
      </c>
      <c r="E88" t="s">
        <v>9</v>
      </c>
      <c r="F88" t="s">
        <v>25</v>
      </c>
      <c r="G88" s="20">
        <v>10.66</v>
      </c>
      <c r="H88" s="20">
        <v>14.66</v>
      </c>
    </row>
    <row r="89" spans="1:9" x14ac:dyDescent="0.25">
      <c r="A89" t="s">
        <v>0</v>
      </c>
      <c r="B89" s="53">
        <v>43579</v>
      </c>
      <c r="C89" t="s">
        <v>27</v>
      </c>
      <c r="D89" t="s">
        <v>4</v>
      </c>
      <c r="E89" t="s">
        <v>9</v>
      </c>
      <c r="F89" t="s">
        <v>25</v>
      </c>
      <c r="G89" s="20">
        <v>10.66</v>
      </c>
      <c r="H89" s="20">
        <v>14.66</v>
      </c>
      <c r="I89">
        <v>4.43</v>
      </c>
    </row>
    <row r="90" spans="1:9" x14ac:dyDescent="0.25">
      <c r="A90" t="s">
        <v>0</v>
      </c>
      <c r="B90" s="53">
        <v>43581</v>
      </c>
      <c r="C90" t="s">
        <v>27</v>
      </c>
      <c r="D90" t="s">
        <v>4</v>
      </c>
      <c r="E90" t="s">
        <v>9</v>
      </c>
      <c r="F90" t="s">
        <v>25</v>
      </c>
      <c r="G90" s="20">
        <v>10.66</v>
      </c>
      <c r="H90" s="20">
        <v>14.66</v>
      </c>
    </row>
    <row r="91" spans="1:9" x14ac:dyDescent="0.25">
      <c r="A91" t="s">
        <v>0</v>
      </c>
      <c r="B91" s="53">
        <v>43582</v>
      </c>
      <c r="C91" t="s">
        <v>27</v>
      </c>
      <c r="D91" t="s">
        <v>4</v>
      </c>
      <c r="E91" t="s">
        <v>9</v>
      </c>
      <c r="F91" t="s">
        <v>25</v>
      </c>
      <c r="G91" s="20">
        <v>10.66</v>
      </c>
      <c r="H91" s="20">
        <v>14.66</v>
      </c>
      <c r="I91">
        <v>4.4320000000000004</v>
      </c>
    </row>
    <row r="92" spans="1:9" x14ac:dyDescent="0.25">
      <c r="A92" t="s">
        <v>0</v>
      </c>
      <c r="B92" s="53">
        <v>43584</v>
      </c>
      <c r="C92" t="s">
        <v>27</v>
      </c>
      <c r="D92" t="s">
        <v>4</v>
      </c>
      <c r="E92" t="s">
        <v>9</v>
      </c>
      <c r="F92" t="s">
        <v>25</v>
      </c>
      <c r="G92" s="20">
        <v>10.66</v>
      </c>
      <c r="H92" s="20">
        <v>14.66</v>
      </c>
      <c r="I92">
        <v>4.4880000000000004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D21" sqref="D21"/>
    </sheetView>
  </sheetViews>
  <sheetFormatPr defaultRowHeight="15" x14ac:dyDescent="0.25"/>
  <cols>
    <col min="1" max="1" width="20.140625" customWidth="1"/>
    <col min="2" max="2" width="13.42578125" style="53" customWidth="1"/>
    <col min="3" max="3" width="17" customWidth="1"/>
    <col min="4" max="4" width="31.85546875" customWidth="1"/>
    <col min="5" max="5" width="23.7109375" customWidth="1"/>
    <col min="6" max="6" width="12.42578125" customWidth="1"/>
    <col min="7" max="7" width="18.7109375" customWidth="1"/>
    <col min="8" max="8" width="15.28515625" customWidth="1"/>
    <col min="9" max="9" width="12.85546875" customWidth="1"/>
  </cols>
  <sheetData>
    <row r="1" spans="1:9" x14ac:dyDescent="0.25">
      <c r="A1" t="s">
        <v>54</v>
      </c>
      <c r="B1" s="53" t="s">
        <v>55</v>
      </c>
      <c r="C1" s="9" t="s">
        <v>56</v>
      </c>
      <c r="D1" s="9" t="s">
        <v>39</v>
      </c>
      <c r="E1" s="9" t="s">
        <v>5</v>
      </c>
      <c r="F1" s="9" t="s">
        <v>19</v>
      </c>
      <c r="G1" s="9" t="s">
        <v>18</v>
      </c>
      <c r="H1" s="9" t="s">
        <v>11</v>
      </c>
      <c r="I1" s="49" t="s">
        <v>34</v>
      </c>
    </row>
    <row r="2" spans="1:9" x14ac:dyDescent="0.25">
      <c r="A2" t="s">
        <v>0</v>
      </c>
      <c r="B2" s="53">
        <v>43586</v>
      </c>
      <c r="C2" t="s">
        <v>57</v>
      </c>
      <c r="D2" t="s">
        <v>1</v>
      </c>
      <c r="E2" t="s">
        <v>6</v>
      </c>
      <c r="F2" t="s">
        <v>20</v>
      </c>
      <c r="G2" s="18">
        <v>15.65</v>
      </c>
      <c r="H2" s="18">
        <v>21.2</v>
      </c>
      <c r="I2">
        <v>5</v>
      </c>
    </row>
    <row r="3" spans="1:9" x14ac:dyDescent="0.25">
      <c r="A3" t="s">
        <v>0</v>
      </c>
      <c r="B3" s="53">
        <v>43588</v>
      </c>
      <c r="C3" t="s">
        <v>57</v>
      </c>
      <c r="D3" t="s">
        <v>1</v>
      </c>
      <c r="E3" t="s">
        <v>6</v>
      </c>
      <c r="F3" t="s">
        <v>20</v>
      </c>
      <c r="G3" s="18">
        <v>15.65</v>
      </c>
      <c r="H3" s="18">
        <v>21.2</v>
      </c>
      <c r="I3">
        <v>6</v>
      </c>
    </row>
    <row r="4" spans="1:9" x14ac:dyDescent="0.25">
      <c r="A4" t="s">
        <v>0</v>
      </c>
      <c r="B4" s="53">
        <v>43591</v>
      </c>
      <c r="C4" t="s">
        <v>57</v>
      </c>
      <c r="D4" t="s">
        <v>1</v>
      </c>
      <c r="E4" t="s">
        <v>6</v>
      </c>
      <c r="F4" t="s">
        <v>20</v>
      </c>
      <c r="G4" s="18">
        <v>15.65</v>
      </c>
      <c r="H4" s="18">
        <v>21.2</v>
      </c>
      <c r="I4">
        <v>5</v>
      </c>
    </row>
    <row r="5" spans="1:9" x14ac:dyDescent="0.25">
      <c r="A5" t="s">
        <v>0</v>
      </c>
      <c r="B5" s="53">
        <v>43593</v>
      </c>
      <c r="C5" t="s">
        <v>57</v>
      </c>
      <c r="D5" t="s">
        <v>1</v>
      </c>
      <c r="E5" t="s">
        <v>6</v>
      </c>
      <c r="F5" t="s">
        <v>20</v>
      </c>
      <c r="G5" s="18">
        <v>15.65</v>
      </c>
      <c r="H5" s="18">
        <v>21.2</v>
      </c>
      <c r="I5">
        <v>2</v>
      </c>
    </row>
    <row r="6" spans="1:9" x14ac:dyDescent="0.25">
      <c r="A6" t="s">
        <v>0</v>
      </c>
      <c r="B6" s="53">
        <v>43595</v>
      </c>
      <c r="C6" t="s">
        <v>57</v>
      </c>
      <c r="D6" t="s">
        <v>1</v>
      </c>
      <c r="E6" t="s">
        <v>6</v>
      </c>
      <c r="F6" t="s">
        <v>20</v>
      </c>
      <c r="G6" s="18">
        <v>15.65</v>
      </c>
      <c r="H6" s="18">
        <v>21.2</v>
      </c>
      <c r="I6">
        <v>3</v>
      </c>
    </row>
    <row r="7" spans="1:9" x14ac:dyDescent="0.25">
      <c r="A7" t="s">
        <v>0</v>
      </c>
      <c r="B7" s="53">
        <v>43598</v>
      </c>
      <c r="C7" t="s">
        <v>57</v>
      </c>
      <c r="D7" t="s">
        <v>1</v>
      </c>
      <c r="E7" t="s">
        <v>6</v>
      </c>
      <c r="F7" t="s">
        <v>20</v>
      </c>
      <c r="G7" s="18">
        <v>15.65</v>
      </c>
      <c r="H7" s="18">
        <v>21.2</v>
      </c>
    </row>
    <row r="8" spans="1:9" x14ac:dyDescent="0.25">
      <c r="A8" t="s">
        <v>0</v>
      </c>
      <c r="B8" s="53">
        <v>43600</v>
      </c>
      <c r="C8" t="s">
        <v>57</v>
      </c>
      <c r="D8" t="s">
        <v>1</v>
      </c>
      <c r="E8" t="s">
        <v>6</v>
      </c>
      <c r="F8" t="s">
        <v>20</v>
      </c>
      <c r="G8" s="18">
        <v>15.65</v>
      </c>
      <c r="H8" s="18">
        <v>21.2</v>
      </c>
    </row>
    <row r="9" spans="1:9" x14ac:dyDescent="0.25">
      <c r="A9" t="s">
        <v>0</v>
      </c>
      <c r="B9" s="53">
        <v>43602</v>
      </c>
      <c r="C9" t="s">
        <v>57</v>
      </c>
      <c r="D9" t="s">
        <v>1</v>
      </c>
      <c r="E9" t="s">
        <v>6</v>
      </c>
      <c r="F9" t="s">
        <v>20</v>
      </c>
      <c r="G9" s="18">
        <v>15.65</v>
      </c>
      <c r="H9" s="18">
        <v>21.2</v>
      </c>
    </row>
    <row r="10" spans="1:9" x14ac:dyDescent="0.25">
      <c r="A10" t="s">
        <v>0</v>
      </c>
      <c r="B10" s="53">
        <v>43605</v>
      </c>
      <c r="C10" t="s">
        <v>57</v>
      </c>
      <c r="D10" t="s">
        <v>1</v>
      </c>
      <c r="E10" t="s">
        <v>6</v>
      </c>
      <c r="F10" t="s">
        <v>20</v>
      </c>
      <c r="G10" s="18">
        <v>15.65</v>
      </c>
      <c r="H10" s="18">
        <v>21.2</v>
      </c>
    </row>
    <row r="11" spans="1:9" x14ac:dyDescent="0.25">
      <c r="A11" t="s">
        <v>0</v>
      </c>
      <c r="B11" s="53">
        <v>43607</v>
      </c>
      <c r="C11" t="s">
        <v>57</v>
      </c>
      <c r="D11" t="s">
        <v>1</v>
      </c>
      <c r="E11" t="s">
        <v>6</v>
      </c>
      <c r="F11" t="s">
        <v>20</v>
      </c>
      <c r="G11" s="18">
        <v>15.65</v>
      </c>
      <c r="H11" s="18">
        <v>21.2</v>
      </c>
    </row>
    <row r="12" spans="1:9" x14ac:dyDescent="0.25">
      <c r="A12" t="s">
        <v>0</v>
      </c>
      <c r="B12" s="53">
        <v>43609</v>
      </c>
      <c r="C12" t="s">
        <v>57</v>
      </c>
      <c r="D12" t="s">
        <v>1</v>
      </c>
      <c r="E12" t="s">
        <v>6</v>
      </c>
      <c r="F12" t="s">
        <v>20</v>
      </c>
      <c r="G12" s="18">
        <v>15.65</v>
      </c>
      <c r="H12" s="18">
        <v>21.2</v>
      </c>
    </row>
    <row r="13" spans="1:9" x14ac:dyDescent="0.25">
      <c r="A13" t="s">
        <v>0</v>
      </c>
      <c r="B13" s="53">
        <v>43582</v>
      </c>
      <c r="C13" t="s">
        <v>57</v>
      </c>
      <c r="D13" t="s">
        <v>1</v>
      </c>
      <c r="E13" t="s">
        <v>6</v>
      </c>
      <c r="F13" t="s">
        <v>20</v>
      </c>
      <c r="G13" s="18">
        <v>15.65</v>
      </c>
      <c r="H13" s="18">
        <v>21.2</v>
      </c>
    </row>
    <row r="14" spans="1:9" x14ac:dyDescent="0.25">
      <c r="A14" t="s">
        <v>0</v>
      </c>
      <c r="B14" s="53">
        <v>43614</v>
      </c>
      <c r="C14" t="s">
        <v>57</v>
      </c>
      <c r="D14" t="s">
        <v>1</v>
      </c>
      <c r="E14" t="s">
        <v>6</v>
      </c>
      <c r="F14" t="s">
        <v>20</v>
      </c>
      <c r="G14" s="18">
        <v>15.65</v>
      </c>
      <c r="H14" s="18">
        <v>21.2</v>
      </c>
    </row>
    <row r="15" spans="1:9" x14ac:dyDescent="0.25">
      <c r="A15" t="s">
        <v>0</v>
      </c>
      <c r="B15" s="53">
        <v>43616</v>
      </c>
      <c r="C15" t="s">
        <v>57</v>
      </c>
      <c r="D15" t="s">
        <v>1</v>
      </c>
      <c r="E15" t="s">
        <v>6</v>
      </c>
      <c r="F15" t="s">
        <v>20</v>
      </c>
      <c r="G15" s="18">
        <v>15.65</v>
      </c>
      <c r="H15" s="18">
        <v>21.2</v>
      </c>
    </row>
    <row r="16" spans="1:9" x14ac:dyDescent="0.25">
      <c r="A16" t="s">
        <v>0</v>
      </c>
      <c r="B16" s="53">
        <v>43586</v>
      </c>
      <c r="C16" t="s">
        <v>31</v>
      </c>
      <c r="D16" t="s">
        <v>42</v>
      </c>
      <c r="E16" t="s">
        <v>17</v>
      </c>
      <c r="F16" t="s">
        <v>20</v>
      </c>
      <c r="G16" s="19">
        <v>5.3</v>
      </c>
      <c r="H16" s="19">
        <v>8</v>
      </c>
    </row>
    <row r="17" spans="1:9" x14ac:dyDescent="0.25">
      <c r="A17" t="s">
        <v>0</v>
      </c>
      <c r="B17" s="53">
        <v>43588</v>
      </c>
      <c r="C17" t="s">
        <v>31</v>
      </c>
      <c r="D17" t="s">
        <v>42</v>
      </c>
      <c r="E17" t="s">
        <v>17</v>
      </c>
      <c r="F17" t="s">
        <v>20</v>
      </c>
      <c r="G17" s="19">
        <v>5.3</v>
      </c>
      <c r="H17" s="19">
        <v>8</v>
      </c>
      <c r="I17">
        <v>4</v>
      </c>
    </row>
    <row r="18" spans="1:9" x14ac:dyDescent="0.25">
      <c r="A18" t="s">
        <v>0</v>
      </c>
      <c r="B18" s="53">
        <v>43591</v>
      </c>
      <c r="C18" t="s">
        <v>31</v>
      </c>
      <c r="D18" t="s">
        <v>42</v>
      </c>
      <c r="E18" t="s">
        <v>17</v>
      </c>
      <c r="F18" t="s">
        <v>20</v>
      </c>
      <c r="G18" s="19">
        <v>5.3</v>
      </c>
      <c r="H18" s="19">
        <v>8</v>
      </c>
      <c r="I18">
        <v>4</v>
      </c>
    </row>
    <row r="19" spans="1:9" x14ac:dyDescent="0.25">
      <c r="A19" t="s">
        <v>0</v>
      </c>
      <c r="B19" s="53">
        <v>43593</v>
      </c>
      <c r="C19" t="s">
        <v>31</v>
      </c>
      <c r="D19" t="s">
        <v>42</v>
      </c>
      <c r="E19" t="s">
        <v>17</v>
      </c>
      <c r="F19" t="s">
        <v>20</v>
      </c>
      <c r="G19" s="19">
        <v>5.3</v>
      </c>
      <c r="H19" s="19">
        <v>8</v>
      </c>
    </row>
    <row r="20" spans="1:9" x14ac:dyDescent="0.25">
      <c r="A20" t="s">
        <v>0</v>
      </c>
      <c r="B20" s="53">
        <v>43595</v>
      </c>
      <c r="C20" t="s">
        <v>31</v>
      </c>
      <c r="D20" t="s">
        <v>42</v>
      </c>
      <c r="E20" t="s">
        <v>17</v>
      </c>
      <c r="F20" t="s">
        <v>20</v>
      </c>
      <c r="G20" s="19">
        <v>5.3</v>
      </c>
      <c r="H20" s="19">
        <v>8</v>
      </c>
      <c r="I20">
        <v>4</v>
      </c>
    </row>
    <row r="21" spans="1:9" x14ac:dyDescent="0.25">
      <c r="A21" t="s">
        <v>0</v>
      </c>
      <c r="B21" s="53">
        <v>43598</v>
      </c>
      <c r="C21" t="s">
        <v>31</v>
      </c>
      <c r="D21" t="s">
        <v>42</v>
      </c>
      <c r="E21" t="s">
        <v>17</v>
      </c>
      <c r="F21" t="s">
        <v>20</v>
      </c>
      <c r="G21" s="19">
        <v>5.3</v>
      </c>
      <c r="H21" s="19">
        <v>8</v>
      </c>
      <c r="I21">
        <v>4</v>
      </c>
    </row>
    <row r="22" spans="1:9" x14ac:dyDescent="0.25">
      <c r="A22" t="s">
        <v>0</v>
      </c>
      <c r="B22" s="53">
        <v>43600</v>
      </c>
      <c r="C22" t="s">
        <v>31</v>
      </c>
      <c r="D22" t="s">
        <v>42</v>
      </c>
      <c r="E22" t="s">
        <v>17</v>
      </c>
      <c r="F22" t="s">
        <v>20</v>
      </c>
      <c r="G22" s="19">
        <v>5.3</v>
      </c>
      <c r="H22" s="19">
        <v>8</v>
      </c>
      <c r="I22">
        <v>4</v>
      </c>
    </row>
    <row r="23" spans="1:9" x14ac:dyDescent="0.25">
      <c r="A23" t="s">
        <v>0</v>
      </c>
      <c r="B23" s="53">
        <v>43602</v>
      </c>
      <c r="C23" t="s">
        <v>31</v>
      </c>
      <c r="D23" t="s">
        <v>42</v>
      </c>
      <c r="E23" t="s">
        <v>17</v>
      </c>
      <c r="F23" t="s">
        <v>20</v>
      </c>
      <c r="G23" s="19">
        <v>5.3</v>
      </c>
      <c r="H23" s="19">
        <v>8</v>
      </c>
      <c r="I23">
        <v>5</v>
      </c>
    </row>
    <row r="24" spans="1:9" x14ac:dyDescent="0.25">
      <c r="A24" t="s">
        <v>0</v>
      </c>
      <c r="B24" s="53">
        <v>43605</v>
      </c>
      <c r="C24" t="s">
        <v>31</v>
      </c>
      <c r="D24" t="s">
        <v>42</v>
      </c>
      <c r="E24" t="s">
        <v>17</v>
      </c>
      <c r="F24" t="s">
        <v>20</v>
      </c>
      <c r="G24" s="19">
        <v>5.3</v>
      </c>
      <c r="H24" s="19">
        <v>8</v>
      </c>
      <c r="I24">
        <v>3</v>
      </c>
    </row>
    <row r="25" spans="1:9" x14ac:dyDescent="0.25">
      <c r="A25" t="s">
        <v>0</v>
      </c>
      <c r="B25" s="53">
        <v>43607</v>
      </c>
      <c r="C25" t="s">
        <v>31</v>
      </c>
      <c r="D25" t="s">
        <v>42</v>
      </c>
      <c r="E25" t="s">
        <v>17</v>
      </c>
      <c r="F25" t="s">
        <v>20</v>
      </c>
      <c r="G25" s="19">
        <v>5.3</v>
      </c>
      <c r="H25" s="19">
        <v>8</v>
      </c>
      <c r="I25">
        <v>4</v>
      </c>
    </row>
    <row r="26" spans="1:9" x14ac:dyDescent="0.25">
      <c r="A26" t="s">
        <v>0</v>
      </c>
      <c r="B26" s="53">
        <v>43609</v>
      </c>
      <c r="C26" t="s">
        <v>31</v>
      </c>
      <c r="D26" t="s">
        <v>42</v>
      </c>
      <c r="E26" t="s">
        <v>17</v>
      </c>
      <c r="F26" t="s">
        <v>20</v>
      </c>
      <c r="G26" s="19">
        <v>5.3</v>
      </c>
      <c r="H26" s="19">
        <v>8</v>
      </c>
      <c r="I26">
        <v>2</v>
      </c>
    </row>
    <row r="27" spans="1:9" x14ac:dyDescent="0.25">
      <c r="A27" t="s">
        <v>0</v>
      </c>
      <c r="B27" s="53">
        <v>43582</v>
      </c>
      <c r="C27" t="s">
        <v>31</v>
      </c>
      <c r="D27" t="s">
        <v>42</v>
      </c>
      <c r="E27" t="s">
        <v>17</v>
      </c>
      <c r="F27" t="s">
        <v>20</v>
      </c>
      <c r="G27" s="19">
        <v>5.3</v>
      </c>
      <c r="H27" s="19">
        <v>8</v>
      </c>
      <c r="I27">
        <v>2</v>
      </c>
    </row>
    <row r="28" spans="1:9" x14ac:dyDescent="0.25">
      <c r="A28" t="s">
        <v>0</v>
      </c>
      <c r="B28" s="53">
        <v>43614</v>
      </c>
      <c r="C28" t="s">
        <v>31</v>
      </c>
      <c r="D28" t="s">
        <v>42</v>
      </c>
      <c r="E28" t="s">
        <v>17</v>
      </c>
      <c r="F28" t="s">
        <v>20</v>
      </c>
      <c r="G28" s="19">
        <v>5.3</v>
      </c>
      <c r="H28" s="19">
        <v>8</v>
      </c>
      <c r="I28">
        <v>2</v>
      </c>
    </row>
    <row r="29" spans="1:9" x14ac:dyDescent="0.25">
      <c r="A29" t="s">
        <v>0</v>
      </c>
      <c r="B29" s="53">
        <v>43616</v>
      </c>
      <c r="C29" t="s">
        <v>31</v>
      </c>
      <c r="D29" t="s">
        <v>42</v>
      </c>
      <c r="E29" t="s">
        <v>17</v>
      </c>
      <c r="F29" t="s">
        <v>20</v>
      </c>
      <c r="G29" s="19">
        <v>5.3</v>
      </c>
      <c r="H29" s="19">
        <v>8</v>
      </c>
      <c r="I29">
        <v>3</v>
      </c>
    </row>
    <row r="30" spans="1:9" x14ac:dyDescent="0.25">
      <c r="A30" t="s">
        <v>0</v>
      </c>
      <c r="B30" s="53">
        <v>43586</v>
      </c>
      <c r="C30" t="s">
        <v>30</v>
      </c>
      <c r="D30" t="s">
        <v>43</v>
      </c>
      <c r="E30" t="s">
        <v>7</v>
      </c>
      <c r="F30" t="s">
        <v>22</v>
      </c>
      <c r="G30" s="19">
        <v>16.8</v>
      </c>
      <c r="H30" s="19">
        <v>56</v>
      </c>
      <c r="I30">
        <v>2</v>
      </c>
    </row>
    <row r="31" spans="1:9" x14ac:dyDescent="0.25">
      <c r="A31" t="s">
        <v>0</v>
      </c>
      <c r="B31" s="53">
        <v>43588</v>
      </c>
      <c r="C31" t="s">
        <v>30</v>
      </c>
      <c r="D31" t="s">
        <v>43</v>
      </c>
      <c r="E31" t="s">
        <v>7</v>
      </c>
      <c r="F31" t="s">
        <v>22</v>
      </c>
      <c r="G31" s="19">
        <v>16.8</v>
      </c>
      <c r="H31" s="19">
        <v>56</v>
      </c>
      <c r="I31">
        <v>6</v>
      </c>
    </row>
    <row r="32" spans="1:9" x14ac:dyDescent="0.25">
      <c r="A32" t="s">
        <v>0</v>
      </c>
      <c r="B32" s="53">
        <v>43591</v>
      </c>
      <c r="C32" t="s">
        <v>30</v>
      </c>
      <c r="D32" t="s">
        <v>43</v>
      </c>
      <c r="E32" t="s">
        <v>7</v>
      </c>
      <c r="F32" t="s">
        <v>22</v>
      </c>
      <c r="G32" s="19">
        <v>16.8</v>
      </c>
      <c r="H32" s="19">
        <v>56</v>
      </c>
      <c r="I32">
        <v>4</v>
      </c>
    </row>
    <row r="33" spans="1:9" x14ac:dyDescent="0.25">
      <c r="A33" t="s">
        <v>0</v>
      </c>
      <c r="B33" s="53">
        <v>43593</v>
      </c>
      <c r="C33" t="s">
        <v>30</v>
      </c>
      <c r="D33" t="s">
        <v>43</v>
      </c>
      <c r="E33" t="s">
        <v>7</v>
      </c>
      <c r="F33" t="s">
        <v>22</v>
      </c>
      <c r="G33" s="19">
        <v>16.8</v>
      </c>
      <c r="H33" s="19">
        <v>56</v>
      </c>
      <c r="I33">
        <v>3</v>
      </c>
    </row>
    <row r="34" spans="1:9" x14ac:dyDescent="0.25">
      <c r="A34" t="s">
        <v>0</v>
      </c>
      <c r="B34" s="53">
        <v>43595</v>
      </c>
      <c r="C34" t="s">
        <v>30</v>
      </c>
      <c r="D34" t="s">
        <v>43</v>
      </c>
      <c r="E34" t="s">
        <v>7</v>
      </c>
      <c r="F34" t="s">
        <v>22</v>
      </c>
      <c r="G34" s="19">
        <v>16.8</v>
      </c>
      <c r="H34" s="19">
        <v>56</v>
      </c>
      <c r="I34">
        <v>5</v>
      </c>
    </row>
    <row r="35" spans="1:9" x14ac:dyDescent="0.25">
      <c r="A35" t="s">
        <v>0</v>
      </c>
      <c r="B35" s="53">
        <v>43598</v>
      </c>
      <c r="C35" t="s">
        <v>30</v>
      </c>
      <c r="D35" t="s">
        <v>43</v>
      </c>
      <c r="E35" t="s">
        <v>7</v>
      </c>
      <c r="F35" t="s">
        <v>22</v>
      </c>
      <c r="G35" s="19">
        <v>16.8</v>
      </c>
      <c r="H35" s="19">
        <v>56</v>
      </c>
      <c r="I35">
        <v>3</v>
      </c>
    </row>
    <row r="36" spans="1:9" x14ac:dyDescent="0.25">
      <c r="A36" t="s">
        <v>0</v>
      </c>
      <c r="B36" s="53">
        <v>43600</v>
      </c>
      <c r="C36" t="s">
        <v>30</v>
      </c>
      <c r="D36" t="s">
        <v>43</v>
      </c>
      <c r="E36" t="s">
        <v>7</v>
      </c>
      <c r="F36" t="s">
        <v>22</v>
      </c>
      <c r="G36" s="19">
        <v>16.8</v>
      </c>
      <c r="H36" s="19">
        <v>56</v>
      </c>
      <c r="I36">
        <v>4</v>
      </c>
    </row>
    <row r="37" spans="1:9" x14ac:dyDescent="0.25">
      <c r="A37" t="s">
        <v>0</v>
      </c>
      <c r="B37" s="53">
        <v>43602</v>
      </c>
      <c r="C37" t="s">
        <v>30</v>
      </c>
      <c r="D37" t="s">
        <v>43</v>
      </c>
      <c r="E37" t="s">
        <v>7</v>
      </c>
      <c r="F37" t="s">
        <v>22</v>
      </c>
      <c r="G37" s="19">
        <v>16.8</v>
      </c>
      <c r="H37" s="19">
        <v>56</v>
      </c>
      <c r="I37">
        <v>4</v>
      </c>
    </row>
    <row r="38" spans="1:9" x14ac:dyDescent="0.25">
      <c r="A38" t="s">
        <v>0</v>
      </c>
      <c r="B38" s="53">
        <v>43605</v>
      </c>
      <c r="C38" t="s">
        <v>30</v>
      </c>
      <c r="D38" t="s">
        <v>43</v>
      </c>
      <c r="E38" t="s">
        <v>7</v>
      </c>
      <c r="F38" t="s">
        <v>22</v>
      </c>
      <c r="G38" s="19">
        <v>16.8</v>
      </c>
      <c r="H38" s="19">
        <v>56</v>
      </c>
      <c r="I38">
        <v>4</v>
      </c>
    </row>
    <row r="39" spans="1:9" x14ac:dyDescent="0.25">
      <c r="A39" t="s">
        <v>0</v>
      </c>
      <c r="B39" s="53">
        <v>43607</v>
      </c>
      <c r="C39" t="s">
        <v>30</v>
      </c>
      <c r="D39" t="s">
        <v>43</v>
      </c>
      <c r="E39" t="s">
        <v>7</v>
      </c>
      <c r="F39" t="s">
        <v>22</v>
      </c>
      <c r="G39" s="19">
        <v>16.8</v>
      </c>
      <c r="H39" s="19">
        <v>56</v>
      </c>
      <c r="I39">
        <v>4</v>
      </c>
    </row>
    <row r="40" spans="1:9" x14ac:dyDescent="0.25">
      <c r="A40" t="s">
        <v>0</v>
      </c>
      <c r="B40" s="53">
        <v>43609</v>
      </c>
      <c r="C40" t="s">
        <v>30</v>
      </c>
      <c r="D40" t="s">
        <v>43</v>
      </c>
      <c r="E40" t="s">
        <v>7</v>
      </c>
      <c r="F40" t="s">
        <v>22</v>
      </c>
      <c r="G40" s="19">
        <v>16.8</v>
      </c>
      <c r="H40" s="19">
        <v>56</v>
      </c>
      <c r="I40">
        <v>4</v>
      </c>
    </row>
    <row r="41" spans="1:9" x14ac:dyDescent="0.25">
      <c r="A41" t="s">
        <v>0</v>
      </c>
      <c r="B41" s="53">
        <v>43582</v>
      </c>
      <c r="C41" t="s">
        <v>30</v>
      </c>
      <c r="D41" t="s">
        <v>43</v>
      </c>
      <c r="E41" t="s">
        <v>7</v>
      </c>
      <c r="F41" t="s">
        <v>22</v>
      </c>
      <c r="G41" s="19">
        <v>16.8</v>
      </c>
      <c r="H41" s="19">
        <v>56</v>
      </c>
      <c r="I41">
        <v>3</v>
      </c>
    </row>
    <row r="42" spans="1:9" x14ac:dyDescent="0.25">
      <c r="A42" t="s">
        <v>0</v>
      </c>
      <c r="B42" s="53">
        <v>43614</v>
      </c>
      <c r="C42" t="s">
        <v>30</v>
      </c>
      <c r="D42" t="s">
        <v>43</v>
      </c>
      <c r="E42" t="s">
        <v>7</v>
      </c>
      <c r="F42" t="s">
        <v>22</v>
      </c>
      <c r="G42" s="19">
        <v>16.8</v>
      </c>
      <c r="H42" s="19">
        <v>56</v>
      </c>
      <c r="I42">
        <v>4</v>
      </c>
    </row>
    <row r="43" spans="1:9" x14ac:dyDescent="0.25">
      <c r="A43" t="s">
        <v>0</v>
      </c>
      <c r="B43" s="53">
        <v>43616</v>
      </c>
      <c r="C43" t="s">
        <v>30</v>
      </c>
      <c r="D43" t="s">
        <v>43</v>
      </c>
      <c r="E43" t="s">
        <v>7</v>
      </c>
      <c r="F43" t="s">
        <v>22</v>
      </c>
      <c r="G43" s="19">
        <v>16.8</v>
      </c>
      <c r="H43" s="19">
        <v>56</v>
      </c>
      <c r="I43">
        <v>6</v>
      </c>
    </row>
    <row r="44" spans="1:9" x14ac:dyDescent="0.25">
      <c r="A44" t="s">
        <v>0</v>
      </c>
      <c r="B44" s="53">
        <v>43586</v>
      </c>
      <c r="C44" t="s">
        <v>29</v>
      </c>
      <c r="D44" t="s">
        <v>14</v>
      </c>
      <c r="E44" t="s">
        <v>15</v>
      </c>
      <c r="F44" t="s">
        <v>21</v>
      </c>
      <c r="G44" s="19">
        <v>9</v>
      </c>
      <c r="H44" s="19">
        <v>14.9</v>
      </c>
      <c r="I44">
        <v>6</v>
      </c>
    </row>
    <row r="45" spans="1:9" x14ac:dyDescent="0.25">
      <c r="A45" t="s">
        <v>0</v>
      </c>
      <c r="B45" s="53">
        <v>43588</v>
      </c>
      <c r="C45" t="s">
        <v>29</v>
      </c>
      <c r="D45" t="s">
        <v>14</v>
      </c>
      <c r="E45" t="s">
        <v>15</v>
      </c>
      <c r="F45" t="s">
        <v>21</v>
      </c>
      <c r="G45" s="19">
        <v>9</v>
      </c>
      <c r="H45" s="19">
        <v>14.9</v>
      </c>
      <c r="I45">
        <v>10</v>
      </c>
    </row>
    <row r="46" spans="1:9" x14ac:dyDescent="0.25">
      <c r="A46" t="s">
        <v>0</v>
      </c>
      <c r="B46" s="53">
        <v>43591</v>
      </c>
      <c r="C46" t="s">
        <v>29</v>
      </c>
      <c r="D46" t="s">
        <v>14</v>
      </c>
      <c r="E46" t="s">
        <v>15</v>
      </c>
      <c r="F46" t="s">
        <v>21</v>
      </c>
      <c r="G46" s="19">
        <v>9</v>
      </c>
      <c r="H46" s="19">
        <v>14.9</v>
      </c>
      <c r="I46">
        <v>8</v>
      </c>
    </row>
    <row r="47" spans="1:9" x14ac:dyDescent="0.25">
      <c r="A47" t="s">
        <v>0</v>
      </c>
      <c r="B47" s="53">
        <v>43593</v>
      </c>
      <c r="C47" t="s">
        <v>29</v>
      </c>
      <c r="D47" t="s">
        <v>14</v>
      </c>
      <c r="E47" t="s">
        <v>15</v>
      </c>
      <c r="F47" t="s">
        <v>21</v>
      </c>
      <c r="G47" s="19">
        <v>9</v>
      </c>
      <c r="H47" s="19">
        <v>14.9</v>
      </c>
      <c r="I47">
        <v>4</v>
      </c>
    </row>
    <row r="48" spans="1:9" x14ac:dyDescent="0.25">
      <c r="A48" t="s">
        <v>0</v>
      </c>
      <c r="B48" s="53">
        <v>43595</v>
      </c>
      <c r="C48" t="s">
        <v>29</v>
      </c>
      <c r="D48" t="s">
        <v>14</v>
      </c>
      <c r="E48" t="s">
        <v>15</v>
      </c>
      <c r="F48" t="s">
        <v>21</v>
      </c>
      <c r="G48" s="19">
        <v>9</v>
      </c>
      <c r="H48" s="19">
        <v>14.9</v>
      </c>
      <c r="I48">
        <v>12</v>
      </c>
    </row>
    <row r="49" spans="1:9" x14ac:dyDescent="0.25">
      <c r="A49" t="s">
        <v>0</v>
      </c>
      <c r="B49" s="53">
        <v>43598</v>
      </c>
      <c r="C49" t="s">
        <v>29</v>
      </c>
      <c r="D49" t="s">
        <v>14</v>
      </c>
      <c r="E49" t="s">
        <v>15</v>
      </c>
      <c r="F49" t="s">
        <v>21</v>
      </c>
      <c r="G49" s="19">
        <v>9</v>
      </c>
      <c r="H49" s="19">
        <v>14.9</v>
      </c>
      <c r="I49">
        <v>6</v>
      </c>
    </row>
    <row r="50" spans="1:9" x14ac:dyDescent="0.25">
      <c r="A50" t="s">
        <v>0</v>
      </c>
      <c r="B50" s="53">
        <v>43600</v>
      </c>
      <c r="C50" t="s">
        <v>29</v>
      </c>
      <c r="D50" t="s">
        <v>14</v>
      </c>
      <c r="E50" t="s">
        <v>15</v>
      </c>
      <c r="F50" t="s">
        <v>21</v>
      </c>
      <c r="G50" s="19">
        <v>9</v>
      </c>
      <c r="H50" s="19">
        <v>14.9</v>
      </c>
      <c r="I50">
        <v>4</v>
      </c>
    </row>
    <row r="51" spans="1:9" x14ac:dyDescent="0.25">
      <c r="A51" t="s">
        <v>0</v>
      </c>
      <c r="B51" s="53">
        <v>43602</v>
      </c>
      <c r="C51" t="s">
        <v>29</v>
      </c>
      <c r="D51" t="s">
        <v>14</v>
      </c>
      <c r="E51" t="s">
        <v>15</v>
      </c>
      <c r="F51" t="s">
        <v>21</v>
      </c>
      <c r="G51" s="19">
        <v>9</v>
      </c>
      <c r="H51" s="19">
        <v>14.9</v>
      </c>
      <c r="I51">
        <v>8</v>
      </c>
    </row>
    <row r="52" spans="1:9" x14ac:dyDescent="0.25">
      <c r="A52" t="s">
        <v>0</v>
      </c>
      <c r="B52" s="53">
        <v>43605</v>
      </c>
      <c r="C52" t="s">
        <v>29</v>
      </c>
      <c r="D52" t="s">
        <v>14</v>
      </c>
      <c r="E52" t="s">
        <v>15</v>
      </c>
      <c r="F52" t="s">
        <v>21</v>
      </c>
      <c r="G52" s="19">
        <v>9</v>
      </c>
      <c r="H52" s="19">
        <v>14.9</v>
      </c>
      <c r="I52">
        <v>7</v>
      </c>
    </row>
    <row r="53" spans="1:9" x14ac:dyDescent="0.25">
      <c r="A53" t="s">
        <v>0</v>
      </c>
      <c r="B53" s="53">
        <v>43607</v>
      </c>
      <c r="C53" t="s">
        <v>29</v>
      </c>
      <c r="D53" t="s">
        <v>14</v>
      </c>
      <c r="E53" t="s">
        <v>15</v>
      </c>
      <c r="F53" t="s">
        <v>21</v>
      </c>
      <c r="G53" s="19">
        <v>9</v>
      </c>
      <c r="H53" s="19">
        <v>14.9</v>
      </c>
      <c r="I53">
        <v>7</v>
      </c>
    </row>
    <row r="54" spans="1:9" x14ac:dyDescent="0.25">
      <c r="A54" t="s">
        <v>0</v>
      </c>
      <c r="B54" s="53">
        <v>43609</v>
      </c>
      <c r="C54" t="s">
        <v>29</v>
      </c>
      <c r="D54" t="s">
        <v>14</v>
      </c>
      <c r="E54" t="s">
        <v>15</v>
      </c>
      <c r="F54" t="s">
        <v>21</v>
      </c>
      <c r="G54" s="19">
        <v>9</v>
      </c>
      <c r="H54" s="19">
        <v>14.9</v>
      </c>
      <c r="I54">
        <v>10</v>
      </c>
    </row>
    <row r="55" spans="1:9" x14ac:dyDescent="0.25">
      <c r="A55" t="s">
        <v>0</v>
      </c>
      <c r="B55" s="53">
        <v>43582</v>
      </c>
      <c r="C55" t="s">
        <v>29</v>
      </c>
      <c r="D55" t="s">
        <v>14</v>
      </c>
      <c r="E55" t="s">
        <v>15</v>
      </c>
      <c r="F55" t="s">
        <v>21</v>
      </c>
      <c r="G55" s="19">
        <v>9</v>
      </c>
      <c r="H55" s="19">
        <v>14.9</v>
      </c>
      <c r="I55">
        <v>10</v>
      </c>
    </row>
    <row r="56" spans="1:9" x14ac:dyDescent="0.25">
      <c r="A56" t="s">
        <v>0</v>
      </c>
      <c r="B56" s="53">
        <v>43614</v>
      </c>
      <c r="C56" t="s">
        <v>29</v>
      </c>
      <c r="D56" t="s">
        <v>14</v>
      </c>
      <c r="E56" t="s">
        <v>15</v>
      </c>
      <c r="F56" t="s">
        <v>21</v>
      </c>
      <c r="G56" s="19">
        <v>9</v>
      </c>
      <c r="H56" s="19">
        <v>14.9</v>
      </c>
      <c r="I56">
        <v>4</v>
      </c>
    </row>
    <row r="57" spans="1:9" x14ac:dyDescent="0.25">
      <c r="A57" t="s">
        <v>0</v>
      </c>
      <c r="B57" s="53">
        <v>43616</v>
      </c>
      <c r="C57" t="s">
        <v>29</v>
      </c>
      <c r="D57" t="s">
        <v>14</v>
      </c>
      <c r="E57" t="s">
        <v>15</v>
      </c>
      <c r="F57" t="s">
        <v>21</v>
      </c>
      <c r="G57" s="19">
        <v>9</v>
      </c>
      <c r="H57" s="19">
        <v>14.9</v>
      </c>
      <c r="I57">
        <v>10</v>
      </c>
    </row>
    <row r="58" spans="1:9" x14ac:dyDescent="0.25">
      <c r="A58" t="s">
        <v>0</v>
      </c>
      <c r="B58" s="53">
        <v>43586</v>
      </c>
      <c r="C58" t="s">
        <v>26</v>
      </c>
      <c r="D58" t="s">
        <v>3</v>
      </c>
      <c r="E58" t="s">
        <v>8</v>
      </c>
      <c r="F58" t="s">
        <v>23</v>
      </c>
      <c r="G58" s="19">
        <v>42.5</v>
      </c>
      <c r="H58" s="19">
        <v>47.5</v>
      </c>
      <c r="I58">
        <v>1</v>
      </c>
    </row>
    <row r="59" spans="1:9" x14ac:dyDescent="0.25">
      <c r="A59" t="s">
        <v>0</v>
      </c>
      <c r="B59" s="53">
        <v>43588</v>
      </c>
      <c r="C59" t="s">
        <v>26</v>
      </c>
      <c r="D59" t="s">
        <v>3</v>
      </c>
      <c r="E59" t="s">
        <v>8</v>
      </c>
      <c r="F59" t="s">
        <v>23</v>
      </c>
      <c r="G59" s="19">
        <v>42.5</v>
      </c>
      <c r="H59" s="19">
        <v>47.5</v>
      </c>
      <c r="I59">
        <v>1</v>
      </c>
    </row>
    <row r="60" spans="1:9" x14ac:dyDescent="0.25">
      <c r="A60" t="s">
        <v>0</v>
      </c>
      <c r="B60" s="53">
        <v>43591</v>
      </c>
      <c r="C60" t="s">
        <v>26</v>
      </c>
      <c r="D60" t="s">
        <v>3</v>
      </c>
      <c r="E60" t="s">
        <v>8</v>
      </c>
      <c r="F60" t="s">
        <v>23</v>
      </c>
      <c r="G60" s="19">
        <v>42.5</v>
      </c>
      <c r="H60" s="19">
        <v>47.5</v>
      </c>
      <c r="I60">
        <v>2</v>
      </c>
    </row>
    <row r="61" spans="1:9" x14ac:dyDescent="0.25">
      <c r="A61" t="s">
        <v>0</v>
      </c>
      <c r="B61" s="53">
        <v>43593</v>
      </c>
      <c r="C61" t="s">
        <v>26</v>
      </c>
      <c r="D61" t="s">
        <v>3</v>
      </c>
      <c r="E61" t="s">
        <v>8</v>
      </c>
      <c r="F61" t="s">
        <v>23</v>
      </c>
      <c r="G61" s="19">
        <v>42.5</v>
      </c>
      <c r="H61" s="19">
        <v>47.5</v>
      </c>
      <c r="I61">
        <v>1</v>
      </c>
    </row>
    <row r="62" spans="1:9" x14ac:dyDescent="0.25">
      <c r="A62" t="s">
        <v>0</v>
      </c>
      <c r="B62" s="53">
        <v>43595</v>
      </c>
      <c r="C62" t="s">
        <v>26</v>
      </c>
      <c r="D62" t="s">
        <v>3</v>
      </c>
      <c r="E62" t="s">
        <v>8</v>
      </c>
      <c r="F62" t="s">
        <v>23</v>
      </c>
      <c r="G62" s="19">
        <v>42.5</v>
      </c>
      <c r="H62" s="19">
        <v>47.5</v>
      </c>
      <c r="I62">
        <v>2</v>
      </c>
    </row>
    <row r="63" spans="1:9" x14ac:dyDescent="0.25">
      <c r="A63" t="s">
        <v>0</v>
      </c>
      <c r="B63" s="53">
        <v>43598</v>
      </c>
      <c r="C63" t="s">
        <v>26</v>
      </c>
      <c r="D63" t="s">
        <v>3</v>
      </c>
      <c r="E63" t="s">
        <v>8</v>
      </c>
      <c r="F63" t="s">
        <v>23</v>
      </c>
      <c r="G63" s="19">
        <v>42.5</v>
      </c>
      <c r="H63" s="19">
        <v>47.5</v>
      </c>
      <c r="I63">
        <v>1</v>
      </c>
    </row>
    <row r="64" spans="1:9" x14ac:dyDescent="0.25">
      <c r="A64" t="s">
        <v>0</v>
      </c>
      <c r="B64" s="53">
        <v>43600</v>
      </c>
      <c r="C64" t="s">
        <v>26</v>
      </c>
      <c r="D64" t="s">
        <v>3</v>
      </c>
      <c r="E64" t="s">
        <v>8</v>
      </c>
      <c r="F64" t="s">
        <v>23</v>
      </c>
      <c r="G64" s="19">
        <v>42.5</v>
      </c>
      <c r="H64" s="19">
        <v>47.5</v>
      </c>
      <c r="I64">
        <v>1</v>
      </c>
    </row>
    <row r="65" spans="1:9" x14ac:dyDescent="0.25">
      <c r="A65" t="s">
        <v>0</v>
      </c>
      <c r="B65" s="53">
        <v>43602</v>
      </c>
      <c r="C65" t="s">
        <v>26</v>
      </c>
      <c r="D65" t="s">
        <v>3</v>
      </c>
      <c r="E65" t="s">
        <v>8</v>
      </c>
      <c r="F65" t="s">
        <v>23</v>
      </c>
      <c r="G65" s="19">
        <v>42.5</v>
      </c>
      <c r="H65" s="19">
        <v>47.5</v>
      </c>
      <c r="I65">
        <v>2</v>
      </c>
    </row>
    <row r="66" spans="1:9" x14ac:dyDescent="0.25">
      <c r="A66" t="s">
        <v>0</v>
      </c>
      <c r="B66" s="53">
        <v>43605</v>
      </c>
      <c r="C66" t="s">
        <v>26</v>
      </c>
      <c r="D66" t="s">
        <v>3</v>
      </c>
      <c r="E66" t="s">
        <v>8</v>
      </c>
      <c r="F66" t="s">
        <v>23</v>
      </c>
      <c r="G66" s="19">
        <v>42.5</v>
      </c>
      <c r="H66" s="19">
        <v>47.5</v>
      </c>
      <c r="I66">
        <v>2</v>
      </c>
    </row>
    <row r="67" spans="1:9" x14ac:dyDescent="0.25">
      <c r="A67" t="s">
        <v>0</v>
      </c>
      <c r="B67" s="53">
        <v>43607</v>
      </c>
      <c r="C67" t="s">
        <v>26</v>
      </c>
      <c r="D67" t="s">
        <v>3</v>
      </c>
      <c r="E67" t="s">
        <v>8</v>
      </c>
      <c r="F67" t="s">
        <v>23</v>
      </c>
      <c r="G67" s="19">
        <v>42.5</v>
      </c>
      <c r="H67" s="19">
        <v>47.5</v>
      </c>
      <c r="I67">
        <v>2</v>
      </c>
    </row>
    <row r="68" spans="1:9" x14ac:dyDescent="0.25">
      <c r="A68" t="s">
        <v>0</v>
      </c>
      <c r="B68" s="53">
        <v>43609</v>
      </c>
      <c r="C68" t="s">
        <v>26</v>
      </c>
      <c r="D68" t="s">
        <v>3</v>
      </c>
      <c r="E68" t="s">
        <v>8</v>
      </c>
      <c r="F68" t="s">
        <v>23</v>
      </c>
      <c r="G68" s="19">
        <v>42.5</v>
      </c>
      <c r="H68" s="19">
        <v>47.5</v>
      </c>
      <c r="I68">
        <v>1</v>
      </c>
    </row>
    <row r="69" spans="1:9" x14ac:dyDescent="0.25">
      <c r="A69" t="s">
        <v>0</v>
      </c>
      <c r="B69" s="53">
        <v>43582</v>
      </c>
      <c r="C69" t="s">
        <v>26</v>
      </c>
      <c r="D69" t="s">
        <v>3</v>
      </c>
      <c r="E69" t="s">
        <v>8</v>
      </c>
      <c r="F69" t="s">
        <v>23</v>
      </c>
      <c r="G69" s="19">
        <v>42.5</v>
      </c>
      <c r="H69" s="19">
        <v>47.5</v>
      </c>
      <c r="I69">
        <v>2</v>
      </c>
    </row>
    <row r="70" spans="1:9" x14ac:dyDescent="0.25">
      <c r="A70" t="s">
        <v>0</v>
      </c>
      <c r="B70" s="53">
        <v>43614</v>
      </c>
      <c r="C70" t="s">
        <v>26</v>
      </c>
      <c r="D70" t="s">
        <v>3</v>
      </c>
      <c r="E70" t="s">
        <v>8</v>
      </c>
      <c r="F70" t="s">
        <v>23</v>
      </c>
      <c r="G70" s="19">
        <v>42.5</v>
      </c>
      <c r="H70" s="19">
        <v>47.5</v>
      </c>
      <c r="I70">
        <v>1</v>
      </c>
    </row>
    <row r="71" spans="1:9" x14ac:dyDescent="0.25">
      <c r="A71" t="s">
        <v>0</v>
      </c>
      <c r="B71" s="53">
        <v>43616</v>
      </c>
      <c r="C71" t="s">
        <v>26</v>
      </c>
      <c r="D71" t="s">
        <v>3</v>
      </c>
      <c r="E71" t="s">
        <v>8</v>
      </c>
      <c r="F71" t="s">
        <v>23</v>
      </c>
      <c r="G71" s="19">
        <v>42.5</v>
      </c>
      <c r="H71" s="19">
        <v>47.5</v>
      </c>
      <c r="I71">
        <v>2</v>
      </c>
    </row>
    <row r="72" spans="1:9" x14ac:dyDescent="0.25">
      <c r="A72" t="s">
        <v>0</v>
      </c>
      <c r="B72" s="53">
        <v>43586</v>
      </c>
      <c r="C72" t="s">
        <v>28</v>
      </c>
      <c r="D72" t="s">
        <v>12</v>
      </c>
      <c r="E72" t="s">
        <v>13</v>
      </c>
      <c r="F72" t="s">
        <v>24</v>
      </c>
      <c r="G72" s="19">
        <v>16.3</v>
      </c>
      <c r="H72" s="19">
        <v>36.6</v>
      </c>
    </row>
    <row r="73" spans="1:9" x14ac:dyDescent="0.25">
      <c r="A73" t="s">
        <v>0</v>
      </c>
      <c r="B73" s="53">
        <v>43588</v>
      </c>
      <c r="C73" t="s">
        <v>28</v>
      </c>
      <c r="D73" t="s">
        <v>12</v>
      </c>
      <c r="E73" t="s">
        <v>13</v>
      </c>
      <c r="F73" t="s">
        <v>24</v>
      </c>
      <c r="G73" s="19">
        <v>16.3</v>
      </c>
      <c r="H73" s="19">
        <v>36.6</v>
      </c>
    </row>
    <row r="74" spans="1:9" x14ac:dyDescent="0.25">
      <c r="A74" t="s">
        <v>0</v>
      </c>
      <c r="B74" s="53">
        <v>43591</v>
      </c>
      <c r="C74" t="s">
        <v>28</v>
      </c>
      <c r="D74" t="s">
        <v>12</v>
      </c>
      <c r="E74" t="s">
        <v>13</v>
      </c>
      <c r="F74" t="s">
        <v>24</v>
      </c>
      <c r="G74" s="19">
        <v>16.3</v>
      </c>
      <c r="H74" s="19">
        <v>36.6</v>
      </c>
    </row>
    <row r="75" spans="1:9" x14ac:dyDescent="0.25">
      <c r="A75" t="s">
        <v>0</v>
      </c>
      <c r="B75" s="53">
        <v>43593</v>
      </c>
      <c r="C75" t="s">
        <v>28</v>
      </c>
      <c r="D75" t="s">
        <v>12</v>
      </c>
      <c r="E75" t="s">
        <v>13</v>
      </c>
      <c r="F75" t="s">
        <v>24</v>
      </c>
      <c r="G75" s="19">
        <v>16.3</v>
      </c>
      <c r="H75" s="19">
        <v>36.6</v>
      </c>
      <c r="I75">
        <v>1</v>
      </c>
    </row>
    <row r="76" spans="1:9" x14ac:dyDescent="0.25">
      <c r="A76" t="s">
        <v>0</v>
      </c>
      <c r="B76" s="53">
        <v>43595</v>
      </c>
      <c r="C76" t="s">
        <v>28</v>
      </c>
      <c r="D76" t="s">
        <v>12</v>
      </c>
      <c r="E76" t="s">
        <v>13</v>
      </c>
      <c r="F76" t="s">
        <v>24</v>
      </c>
      <c r="G76" s="19">
        <v>16.3</v>
      </c>
      <c r="H76" s="19">
        <v>36.6</v>
      </c>
    </row>
    <row r="77" spans="1:9" x14ac:dyDescent="0.25">
      <c r="A77" t="s">
        <v>0</v>
      </c>
      <c r="B77" s="53">
        <v>43598</v>
      </c>
      <c r="C77" t="s">
        <v>28</v>
      </c>
      <c r="D77" t="s">
        <v>12</v>
      </c>
      <c r="E77" t="s">
        <v>13</v>
      </c>
      <c r="F77" t="s">
        <v>24</v>
      </c>
      <c r="G77" s="19">
        <v>16.3</v>
      </c>
      <c r="H77" s="19">
        <v>36.6</v>
      </c>
    </row>
    <row r="78" spans="1:9" x14ac:dyDescent="0.25">
      <c r="A78" t="s">
        <v>0</v>
      </c>
      <c r="B78" s="53">
        <v>43600</v>
      </c>
      <c r="C78" t="s">
        <v>28</v>
      </c>
      <c r="D78" t="s">
        <v>12</v>
      </c>
      <c r="E78" t="s">
        <v>13</v>
      </c>
      <c r="F78" t="s">
        <v>24</v>
      </c>
      <c r="G78" s="19">
        <v>16.3</v>
      </c>
      <c r="H78" s="19">
        <v>36.6</v>
      </c>
    </row>
    <row r="79" spans="1:9" x14ac:dyDescent="0.25">
      <c r="A79" t="s">
        <v>0</v>
      </c>
      <c r="B79" s="53">
        <v>43602</v>
      </c>
      <c r="C79" t="s">
        <v>28</v>
      </c>
      <c r="D79" t="s">
        <v>12</v>
      </c>
      <c r="E79" t="s">
        <v>13</v>
      </c>
      <c r="F79" t="s">
        <v>24</v>
      </c>
      <c r="G79" s="19">
        <v>16.3</v>
      </c>
      <c r="H79" s="19">
        <v>36.6</v>
      </c>
      <c r="I79">
        <v>1</v>
      </c>
    </row>
    <row r="80" spans="1:9" x14ac:dyDescent="0.25">
      <c r="A80" t="s">
        <v>0</v>
      </c>
      <c r="B80" s="53">
        <v>43605</v>
      </c>
      <c r="C80" t="s">
        <v>28</v>
      </c>
      <c r="D80" t="s">
        <v>12</v>
      </c>
      <c r="E80" t="s">
        <v>13</v>
      </c>
      <c r="F80" t="s">
        <v>24</v>
      </c>
      <c r="G80" s="19">
        <v>16.3</v>
      </c>
      <c r="H80" s="19">
        <v>36.6</v>
      </c>
    </row>
    <row r="81" spans="1:9" x14ac:dyDescent="0.25">
      <c r="A81" t="s">
        <v>0</v>
      </c>
      <c r="B81" s="53">
        <v>43607</v>
      </c>
      <c r="C81" t="s">
        <v>28</v>
      </c>
      <c r="D81" t="s">
        <v>12</v>
      </c>
      <c r="E81" t="s">
        <v>13</v>
      </c>
      <c r="F81" t="s">
        <v>24</v>
      </c>
      <c r="G81" s="19">
        <v>16.3</v>
      </c>
      <c r="H81" s="19">
        <v>36.6</v>
      </c>
    </row>
    <row r="82" spans="1:9" x14ac:dyDescent="0.25">
      <c r="A82" t="s">
        <v>0</v>
      </c>
      <c r="B82" s="53">
        <v>43609</v>
      </c>
      <c r="C82" t="s">
        <v>28</v>
      </c>
      <c r="D82" t="s">
        <v>12</v>
      </c>
      <c r="E82" t="s">
        <v>13</v>
      </c>
      <c r="F82" t="s">
        <v>24</v>
      </c>
      <c r="G82" s="19">
        <v>16.3</v>
      </c>
      <c r="H82" s="19">
        <v>36.6</v>
      </c>
    </row>
    <row r="83" spans="1:9" x14ac:dyDescent="0.25">
      <c r="A83" t="s">
        <v>0</v>
      </c>
      <c r="B83" s="53">
        <v>43582</v>
      </c>
      <c r="C83" t="s">
        <v>28</v>
      </c>
      <c r="D83" t="s">
        <v>12</v>
      </c>
      <c r="E83" t="s">
        <v>13</v>
      </c>
      <c r="F83" t="s">
        <v>24</v>
      </c>
      <c r="G83" s="19">
        <v>16.3</v>
      </c>
      <c r="H83" s="19">
        <v>36.6</v>
      </c>
      <c r="I83">
        <v>1</v>
      </c>
    </row>
    <row r="84" spans="1:9" x14ac:dyDescent="0.25">
      <c r="A84" t="s">
        <v>0</v>
      </c>
      <c r="B84" s="53">
        <v>43614</v>
      </c>
      <c r="C84" t="s">
        <v>28</v>
      </c>
      <c r="D84" t="s">
        <v>12</v>
      </c>
      <c r="E84" t="s">
        <v>13</v>
      </c>
      <c r="F84" t="s">
        <v>24</v>
      </c>
      <c r="G84" s="19">
        <v>16.3</v>
      </c>
      <c r="H84" s="19">
        <v>36.6</v>
      </c>
    </row>
    <row r="85" spans="1:9" x14ac:dyDescent="0.25">
      <c r="A85" t="s">
        <v>0</v>
      </c>
      <c r="B85" s="53">
        <v>43616</v>
      </c>
      <c r="C85" t="s">
        <v>28</v>
      </c>
      <c r="D85" t="s">
        <v>12</v>
      </c>
      <c r="E85" t="s">
        <v>13</v>
      </c>
      <c r="F85" t="s">
        <v>24</v>
      </c>
      <c r="G85" s="19">
        <v>16.3</v>
      </c>
      <c r="H85" s="19">
        <v>36.6</v>
      </c>
    </row>
    <row r="86" spans="1:9" x14ac:dyDescent="0.25">
      <c r="A86" t="s">
        <v>0</v>
      </c>
      <c r="B86" s="53">
        <v>43586</v>
      </c>
      <c r="C86" t="s">
        <v>27</v>
      </c>
      <c r="D86" t="s">
        <v>4</v>
      </c>
      <c r="E86" t="s">
        <v>9</v>
      </c>
      <c r="F86" t="s">
        <v>25</v>
      </c>
      <c r="G86" s="20">
        <v>10.66</v>
      </c>
      <c r="H86" s="20">
        <v>14.66</v>
      </c>
      <c r="I86">
        <v>4.3220000000000001</v>
      </c>
    </row>
    <row r="87" spans="1:9" x14ac:dyDescent="0.25">
      <c r="A87" t="s">
        <v>0</v>
      </c>
      <c r="B87" s="53">
        <v>43588</v>
      </c>
      <c r="C87" t="s">
        <v>27</v>
      </c>
      <c r="D87" t="s">
        <v>4</v>
      </c>
      <c r="E87" t="s">
        <v>9</v>
      </c>
      <c r="F87" t="s">
        <v>25</v>
      </c>
      <c r="G87" s="20">
        <v>10.66</v>
      </c>
      <c r="H87" s="20">
        <v>14.66</v>
      </c>
    </row>
    <row r="88" spans="1:9" x14ac:dyDescent="0.25">
      <c r="A88" t="s">
        <v>0</v>
      </c>
      <c r="B88" s="53">
        <v>43591</v>
      </c>
      <c r="C88" t="s">
        <v>27</v>
      </c>
      <c r="D88" t="s">
        <v>4</v>
      </c>
      <c r="E88" t="s">
        <v>9</v>
      </c>
      <c r="F88" t="s">
        <v>25</v>
      </c>
      <c r="G88" s="20">
        <v>10.66</v>
      </c>
      <c r="H88" s="20">
        <v>14.66</v>
      </c>
      <c r="I88">
        <v>4.49</v>
      </c>
    </row>
    <row r="89" spans="1:9" x14ac:dyDescent="0.25">
      <c r="A89" t="s">
        <v>0</v>
      </c>
      <c r="B89" s="53">
        <v>43593</v>
      </c>
      <c r="C89" t="s">
        <v>27</v>
      </c>
      <c r="D89" t="s">
        <v>4</v>
      </c>
      <c r="E89" t="s">
        <v>9</v>
      </c>
      <c r="F89" t="s">
        <v>25</v>
      </c>
      <c r="G89" s="20">
        <v>10.66</v>
      </c>
      <c r="H89" s="20">
        <v>14.66</v>
      </c>
      <c r="I89">
        <v>5.2720000000000002</v>
      </c>
    </row>
    <row r="90" spans="1:9" x14ac:dyDescent="0.25">
      <c r="A90" t="s">
        <v>0</v>
      </c>
      <c r="B90" s="53">
        <v>43595</v>
      </c>
      <c r="C90" t="s">
        <v>27</v>
      </c>
      <c r="D90" t="s">
        <v>4</v>
      </c>
      <c r="E90" t="s">
        <v>9</v>
      </c>
      <c r="F90" t="s">
        <v>25</v>
      </c>
      <c r="G90" s="20">
        <v>10.66</v>
      </c>
      <c r="H90" s="20">
        <v>14.66</v>
      </c>
      <c r="I90">
        <v>4.6959999999999997</v>
      </c>
    </row>
    <row r="91" spans="1:9" x14ac:dyDescent="0.25">
      <c r="A91" t="s">
        <v>0</v>
      </c>
      <c r="B91" s="53">
        <v>43598</v>
      </c>
      <c r="C91" t="s">
        <v>27</v>
      </c>
      <c r="D91" t="s">
        <v>4</v>
      </c>
      <c r="E91" t="s">
        <v>9</v>
      </c>
      <c r="F91" t="s">
        <v>25</v>
      </c>
      <c r="G91" s="20">
        <v>10.66</v>
      </c>
      <c r="H91" s="20">
        <v>14.66</v>
      </c>
    </row>
    <row r="92" spans="1:9" x14ac:dyDescent="0.25">
      <c r="A92" t="s">
        <v>0</v>
      </c>
      <c r="B92" s="53">
        <v>43600</v>
      </c>
      <c r="C92" t="s">
        <v>27</v>
      </c>
      <c r="D92" t="s">
        <v>4</v>
      </c>
      <c r="E92" t="s">
        <v>9</v>
      </c>
      <c r="F92" t="s">
        <v>25</v>
      </c>
      <c r="G92" s="20">
        <v>10.66</v>
      </c>
      <c r="H92" s="20">
        <v>14.66</v>
      </c>
      <c r="I92">
        <v>4.5880000000000001</v>
      </c>
    </row>
    <row r="93" spans="1:9" x14ac:dyDescent="0.25">
      <c r="A93" t="s">
        <v>0</v>
      </c>
      <c r="B93" s="53">
        <v>43602</v>
      </c>
      <c r="C93" t="s">
        <v>27</v>
      </c>
      <c r="D93" t="s">
        <v>4</v>
      </c>
      <c r="E93" t="s">
        <v>9</v>
      </c>
      <c r="F93" t="s">
        <v>25</v>
      </c>
      <c r="G93" s="20">
        <v>10.66</v>
      </c>
      <c r="H93" s="20">
        <v>14.66</v>
      </c>
    </row>
    <row r="94" spans="1:9" x14ac:dyDescent="0.25">
      <c r="A94" t="s">
        <v>0</v>
      </c>
      <c r="B94" s="53">
        <v>43605</v>
      </c>
      <c r="C94" t="s">
        <v>27</v>
      </c>
      <c r="D94" t="s">
        <v>4</v>
      </c>
      <c r="E94" t="s">
        <v>9</v>
      </c>
      <c r="F94" t="s">
        <v>25</v>
      </c>
      <c r="G94" s="20">
        <v>10.66</v>
      </c>
      <c r="H94" s="20">
        <v>14.66</v>
      </c>
      <c r="I94">
        <v>4.57</v>
      </c>
    </row>
    <row r="95" spans="1:9" x14ac:dyDescent="0.25">
      <c r="A95" t="s">
        <v>0</v>
      </c>
      <c r="B95" s="53">
        <v>43607</v>
      </c>
      <c r="C95" t="s">
        <v>27</v>
      </c>
      <c r="D95" t="s">
        <v>4</v>
      </c>
      <c r="E95" t="s">
        <v>9</v>
      </c>
      <c r="F95" t="s">
        <v>25</v>
      </c>
      <c r="G95" s="20">
        <v>10.66</v>
      </c>
      <c r="H95" s="20">
        <v>14.66</v>
      </c>
      <c r="I95">
        <v>9.5340000000000007</v>
      </c>
    </row>
    <row r="96" spans="1:9" x14ac:dyDescent="0.25">
      <c r="A96" t="s">
        <v>0</v>
      </c>
      <c r="B96" s="53">
        <v>43609</v>
      </c>
      <c r="C96" t="s">
        <v>27</v>
      </c>
      <c r="D96" t="s">
        <v>4</v>
      </c>
      <c r="E96" t="s">
        <v>9</v>
      </c>
      <c r="F96" t="s">
        <v>25</v>
      </c>
      <c r="G96" s="20">
        <v>10.66</v>
      </c>
      <c r="H96" s="20">
        <v>14.66</v>
      </c>
      <c r="I96">
        <v>4.2640000000000002</v>
      </c>
    </row>
    <row r="97" spans="1:9" x14ac:dyDescent="0.25">
      <c r="A97" t="s">
        <v>0</v>
      </c>
      <c r="B97" s="53">
        <v>43582</v>
      </c>
      <c r="C97" t="s">
        <v>27</v>
      </c>
      <c r="D97" t="s">
        <v>4</v>
      </c>
      <c r="E97" t="s">
        <v>9</v>
      </c>
      <c r="F97" t="s">
        <v>25</v>
      </c>
      <c r="G97" s="20">
        <v>10.66</v>
      </c>
      <c r="H97" s="20">
        <v>14.66</v>
      </c>
      <c r="I97">
        <v>4.6399999999999997</v>
      </c>
    </row>
    <row r="98" spans="1:9" x14ac:dyDescent="0.25">
      <c r="A98" t="s">
        <v>0</v>
      </c>
      <c r="B98" s="53">
        <v>43614</v>
      </c>
      <c r="C98" t="s">
        <v>27</v>
      </c>
      <c r="D98" t="s">
        <v>4</v>
      </c>
      <c r="E98" t="s">
        <v>9</v>
      </c>
      <c r="F98" t="s">
        <v>25</v>
      </c>
      <c r="G98" s="20">
        <v>10.66</v>
      </c>
      <c r="H98" s="20">
        <v>14.66</v>
      </c>
    </row>
    <row r="99" spans="1:9" x14ac:dyDescent="0.25">
      <c r="A99" t="s">
        <v>0</v>
      </c>
      <c r="B99" s="53">
        <v>43616</v>
      </c>
      <c r="C99" t="s">
        <v>27</v>
      </c>
      <c r="D99" t="s">
        <v>4</v>
      </c>
      <c r="E99" t="s">
        <v>9</v>
      </c>
      <c r="F99" t="s">
        <v>25</v>
      </c>
      <c r="G99" s="20">
        <v>10.66</v>
      </c>
      <c r="H99" s="20">
        <v>14.66</v>
      </c>
      <c r="I99">
        <v>4.62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MikaP_201903</vt:lpstr>
      <vt:lpstr>MikaP_201904</vt:lpstr>
      <vt:lpstr>MikaP_201905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siwan</cp:lastModifiedBy>
  <dcterms:created xsi:type="dcterms:W3CDTF">2019-09-16T06:26:12Z</dcterms:created>
  <dcterms:modified xsi:type="dcterms:W3CDTF">2019-11-28T10:14:23Z</dcterms:modified>
</cp:coreProperties>
</file>