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pap03f\DIS\Shares\Information Resources\Publications\data.parliament.uk-resources-constituencystatistics\"/>
    </mc:Choice>
  </mc:AlternateContent>
  <bookViews>
    <workbookView xWindow="0" yWindow="0" windowWidth="19200" windowHeight="11292" activeTab="2"/>
  </bookViews>
  <sheets>
    <sheet name="Data" sheetId="4" r:id="rId1"/>
    <sheet name="MapRangesColours" sheetId="1" r:id="rId2"/>
    <sheet name="metadata" sheetId="3" r:id="rId3"/>
    <sheet name="PartyNames" sheetId="2" r:id="rId4"/>
  </sheets>
  <definedNames>
    <definedName name="_xlnm._FilterDatabase" localSheetId="0" hidden="1">Data!$A$1:$K$747</definedName>
    <definedName name="GEOG9703" localSheetId="0">#REF!</definedName>
    <definedName name="GEOG9703">#REF!</definedName>
    <definedName name="Internet_Current_Export" localSheetId="0">#REF!</definedName>
    <definedName name="Internet_Current_Expo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1" i="1" l="1"/>
  <c r="I830" i="1"/>
  <c r="I829" i="1"/>
  <c r="I828" i="1"/>
  <c r="I827" i="1"/>
  <c r="I826" i="1"/>
  <c r="I825" i="1"/>
  <c r="I824" i="1"/>
  <c r="I823" i="1"/>
  <c r="I822" i="1"/>
  <c r="I821" i="1" l="1"/>
  <c r="I820" i="1"/>
  <c r="I819" i="1"/>
  <c r="I818" i="1"/>
  <c r="I817" i="1"/>
  <c r="I816" i="1"/>
  <c r="I815" i="1"/>
  <c r="I814" i="1"/>
  <c r="I813" i="1"/>
  <c r="I812" i="1"/>
  <c r="I811" i="1" l="1"/>
  <c r="I810" i="1"/>
  <c r="I809" i="1"/>
  <c r="I808" i="1"/>
  <c r="I807" i="1"/>
  <c r="I806" i="1"/>
  <c r="I805" i="1"/>
  <c r="I804" i="1"/>
  <c r="I803" i="1"/>
  <c r="I802" i="1"/>
  <c r="I801" i="1" l="1"/>
  <c r="I800" i="1"/>
  <c r="I799" i="1"/>
  <c r="I798" i="1"/>
  <c r="I797" i="1"/>
  <c r="I796" i="1"/>
  <c r="I795" i="1"/>
  <c r="I794" i="1"/>
  <c r="I793" i="1"/>
  <c r="I792" i="1"/>
  <c r="I791" i="1" l="1"/>
  <c r="I790" i="1"/>
  <c r="I789" i="1"/>
  <c r="I788" i="1"/>
  <c r="I787" i="1"/>
  <c r="I786" i="1"/>
  <c r="I785" i="1"/>
  <c r="I784" i="1"/>
  <c r="I783" i="1"/>
  <c r="I782" i="1"/>
  <c r="I781" i="1" l="1"/>
  <c r="I780" i="1"/>
  <c r="I779" i="1"/>
  <c r="I778" i="1"/>
  <c r="I777" i="1"/>
  <c r="I776" i="1"/>
  <c r="I775" i="1"/>
  <c r="I774" i="1"/>
  <c r="I773" i="1"/>
  <c r="I772" i="1"/>
  <c r="I771" i="1" l="1"/>
  <c r="I770" i="1"/>
  <c r="I769" i="1"/>
  <c r="I768" i="1"/>
  <c r="I767" i="1"/>
  <c r="I766" i="1"/>
  <c r="I765" i="1"/>
  <c r="I764" i="1"/>
  <c r="I763" i="1"/>
  <c r="I762" i="1"/>
  <c r="I761" i="1" l="1"/>
  <c r="I760" i="1"/>
  <c r="I759" i="1"/>
  <c r="I758" i="1"/>
  <c r="I757" i="1"/>
  <c r="I756" i="1"/>
  <c r="I755" i="1"/>
  <c r="I754" i="1"/>
  <c r="I753" i="1"/>
  <c r="I752" i="1"/>
  <c r="I751" i="1" l="1"/>
  <c r="I750" i="1"/>
  <c r="I749" i="1"/>
  <c r="I748" i="1"/>
  <c r="I747" i="1"/>
  <c r="I746" i="1"/>
  <c r="I745" i="1"/>
  <c r="I744" i="1"/>
  <c r="I743" i="1"/>
  <c r="I742" i="1"/>
  <c r="I741" i="1" l="1"/>
  <c r="I740" i="1"/>
  <c r="I739" i="1"/>
  <c r="I738" i="1"/>
  <c r="I737" i="1"/>
  <c r="I736" i="1"/>
  <c r="I735" i="1"/>
  <c r="I734" i="1"/>
  <c r="I733" i="1"/>
  <c r="I732" i="1"/>
  <c r="I21" i="2" l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731" i="1" l="1"/>
  <c r="I730" i="1"/>
  <c r="I729" i="1"/>
  <c r="I728" i="1"/>
  <c r="I727" i="1"/>
  <c r="I726" i="1"/>
  <c r="I725" i="1"/>
  <c r="I724" i="1"/>
  <c r="I723" i="1"/>
  <c r="I722" i="1"/>
  <c r="I83" i="1" l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667" i="1"/>
  <c r="I668" i="1"/>
  <c r="I669" i="1"/>
  <c r="I670" i="1"/>
  <c r="I67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7" i="1"/>
  <c r="I438" i="1"/>
  <c r="I439" i="1"/>
  <c r="I440" i="1"/>
  <c r="I441" i="1"/>
  <c r="I587" i="1"/>
  <c r="I588" i="1"/>
  <c r="I589" i="1"/>
  <c r="I590" i="1"/>
  <c r="I59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162" i="1"/>
  <c r="I163" i="1"/>
  <c r="I164" i="1"/>
  <c r="I165" i="1"/>
  <c r="I166" i="1"/>
  <c r="I292" i="1"/>
  <c r="I293" i="1"/>
  <c r="I294" i="1"/>
  <c r="I295" i="1"/>
  <c r="I296" i="1"/>
  <c r="I432" i="1"/>
  <c r="I433" i="1"/>
  <c r="I434" i="1"/>
  <c r="I435" i="1"/>
  <c r="I436" i="1"/>
  <c r="I557" i="1"/>
  <c r="I558" i="1"/>
  <c r="I559" i="1"/>
  <c r="I560" i="1"/>
  <c r="I561" i="1"/>
  <c r="I167" i="1"/>
  <c r="I168" i="1"/>
  <c r="I169" i="1"/>
  <c r="I170" i="1"/>
  <c r="I17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82" i="1"/>
  <c r="J171" i="1" l="1"/>
  <c r="J170" i="1"/>
  <c r="J169" i="1"/>
  <c r="J168" i="1"/>
  <c r="J167" i="1"/>
  <c r="J561" i="1" l="1"/>
  <c r="J560" i="1"/>
  <c r="J559" i="1"/>
  <c r="J558" i="1"/>
  <c r="J557" i="1"/>
  <c r="J436" i="1"/>
  <c r="J435" i="1"/>
  <c r="J434" i="1"/>
  <c r="J433" i="1"/>
  <c r="J432" i="1"/>
  <c r="J296" i="1"/>
  <c r="J295" i="1"/>
  <c r="J294" i="1"/>
  <c r="J293" i="1"/>
  <c r="J292" i="1"/>
  <c r="J166" i="1"/>
  <c r="J165" i="1"/>
  <c r="J164" i="1"/>
  <c r="J163" i="1"/>
  <c r="J16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2" i="1"/>
  <c r="J4" i="1"/>
  <c r="J5" i="1"/>
  <c r="J6" i="1"/>
  <c r="J3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 l="1"/>
  <c r="J645" i="1"/>
  <c r="J644" i="1"/>
  <c r="J643" i="1"/>
  <c r="J642" i="1"/>
  <c r="J641" i="1"/>
  <c r="J640" i="1"/>
  <c r="J639" i="1"/>
  <c r="J638" i="1"/>
  <c r="J637" i="1"/>
  <c r="J636" i="1" l="1"/>
  <c r="J635" i="1"/>
  <c r="J634" i="1"/>
  <c r="J633" i="1"/>
  <c r="J632" i="1"/>
  <c r="J631" i="1"/>
  <c r="J630" i="1"/>
  <c r="J629" i="1"/>
  <c r="J628" i="1"/>
  <c r="J627" i="1"/>
  <c r="J626" i="1" l="1"/>
  <c r="J625" i="1"/>
  <c r="J624" i="1"/>
  <c r="J623" i="1"/>
  <c r="J622" i="1"/>
  <c r="J621" i="1"/>
  <c r="J620" i="1"/>
  <c r="J619" i="1"/>
  <c r="J618" i="1"/>
  <c r="J617" i="1"/>
  <c r="J616" i="1" l="1"/>
  <c r="J615" i="1"/>
  <c r="J614" i="1"/>
  <c r="J613" i="1"/>
  <c r="J612" i="1"/>
  <c r="J611" i="1"/>
  <c r="J610" i="1"/>
  <c r="J609" i="1"/>
  <c r="J608" i="1"/>
  <c r="J607" i="1"/>
  <c r="J606" i="1" l="1"/>
  <c r="J605" i="1"/>
  <c r="J604" i="1"/>
  <c r="J603" i="1"/>
  <c r="J602" i="1"/>
  <c r="J601" i="1"/>
  <c r="J600" i="1"/>
  <c r="J599" i="1"/>
  <c r="J598" i="1"/>
  <c r="J597" i="1"/>
  <c r="C9" i="3" l="1"/>
  <c r="J596" i="1"/>
  <c r="J595" i="1"/>
  <c r="J594" i="1"/>
  <c r="J593" i="1"/>
  <c r="J592" i="1"/>
  <c r="J581" i="1"/>
  <c r="J580" i="1"/>
  <c r="J579" i="1"/>
  <c r="J578" i="1"/>
  <c r="J577" i="1"/>
  <c r="J571" i="1"/>
  <c r="J570" i="1"/>
  <c r="J569" i="1"/>
  <c r="J568" i="1"/>
  <c r="J567" i="1"/>
  <c r="J556" i="1"/>
  <c r="J555" i="1"/>
  <c r="J554" i="1"/>
  <c r="J553" i="1"/>
  <c r="J552" i="1"/>
  <c r="J546" i="1"/>
  <c r="J545" i="1"/>
  <c r="J544" i="1"/>
  <c r="J543" i="1"/>
  <c r="J542" i="1"/>
  <c r="J536" i="1"/>
  <c r="J535" i="1"/>
  <c r="J534" i="1"/>
  <c r="J533" i="1"/>
  <c r="J532" i="1"/>
  <c r="J526" i="1"/>
  <c r="J525" i="1"/>
  <c r="J524" i="1"/>
  <c r="J523" i="1"/>
  <c r="J522" i="1"/>
  <c r="J516" i="1"/>
  <c r="J515" i="1"/>
  <c r="J514" i="1"/>
  <c r="J513" i="1"/>
  <c r="J512" i="1"/>
  <c r="J506" i="1"/>
  <c r="J505" i="1"/>
  <c r="J504" i="1"/>
  <c r="J503" i="1"/>
  <c r="J502" i="1"/>
  <c r="J496" i="1"/>
  <c r="J495" i="1"/>
  <c r="J494" i="1"/>
  <c r="J493" i="1"/>
  <c r="J492" i="1"/>
  <c r="J486" i="1"/>
  <c r="J485" i="1"/>
  <c r="J484" i="1"/>
  <c r="J483" i="1"/>
  <c r="J482" i="1"/>
  <c r="J476" i="1"/>
  <c r="J475" i="1"/>
  <c r="J474" i="1"/>
  <c r="J473" i="1"/>
  <c r="J472" i="1"/>
  <c r="J466" i="1"/>
  <c r="J465" i="1"/>
  <c r="J464" i="1"/>
  <c r="J463" i="1"/>
  <c r="J462" i="1"/>
  <c r="J456" i="1"/>
  <c r="J455" i="1"/>
  <c r="J454" i="1"/>
  <c r="J453" i="1"/>
  <c r="J452" i="1"/>
  <c r="J446" i="1"/>
  <c r="J445" i="1"/>
  <c r="J444" i="1"/>
  <c r="J443" i="1"/>
  <c r="J442" i="1"/>
  <c r="J431" i="1"/>
  <c r="J430" i="1"/>
  <c r="J429" i="1"/>
  <c r="J428" i="1"/>
  <c r="J427" i="1"/>
  <c r="J421" i="1"/>
  <c r="J420" i="1"/>
  <c r="J419" i="1"/>
  <c r="J418" i="1"/>
  <c r="J417" i="1"/>
  <c r="J411" i="1"/>
  <c r="J410" i="1"/>
  <c r="J409" i="1"/>
  <c r="J408" i="1"/>
  <c r="J407" i="1"/>
  <c r="J401" i="1"/>
  <c r="J400" i="1"/>
  <c r="J399" i="1"/>
  <c r="J398" i="1"/>
  <c r="J397" i="1"/>
  <c r="J391" i="1"/>
  <c r="J390" i="1"/>
  <c r="J389" i="1"/>
  <c r="J388" i="1"/>
  <c r="J387" i="1"/>
  <c r="J381" i="1"/>
  <c r="J380" i="1"/>
  <c r="J379" i="1"/>
  <c r="J378" i="1"/>
  <c r="J377" i="1"/>
  <c r="J371" i="1"/>
  <c r="J370" i="1"/>
  <c r="J369" i="1"/>
  <c r="J368" i="1"/>
  <c r="J367" i="1"/>
  <c r="J361" i="1"/>
  <c r="J360" i="1"/>
  <c r="J359" i="1"/>
  <c r="J358" i="1"/>
  <c r="J357" i="1"/>
  <c r="J351" i="1"/>
  <c r="J350" i="1"/>
  <c r="J349" i="1"/>
  <c r="J348" i="1"/>
  <c r="J347" i="1"/>
  <c r="J341" i="1"/>
  <c r="J340" i="1"/>
  <c r="J339" i="1"/>
  <c r="J338" i="1"/>
  <c r="J337" i="1"/>
  <c r="J331" i="1"/>
  <c r="J330" i="1"/>
  <c r="J329" i="1"/>
  <c r="J328" i="1"/>
  <c r="J327" i="1"/>
  <c r="J321" i="1"/>
  <c r="J320" i="1"/>
  <c r="J319" i="1"/>
  <c r="J318" i="1"/>
  <c r="J317" i="1"/>
  <c r="J291" i="1"/>
  <c r="J290" i="1"/>
  <c r="J289" i="1"/>
  <c r="J288" i="1"/>
  <c r="J287" i="1"/>
  <c r="J281" i="1"/>
  <c r="J280" i="1"/>
  <c r="J279" i="1"/>
  <c r="J278" i="1"/>
  <c r="J277" i="1"/>
  <c r="J271" i="1"/>
  <c r="J270" i="1"/>
  <c r="J269" i="1"/>
  <c r="J268" i="1"/>
  <c r="J267" i="1"/>
  <c r="J261" i="1"/>
  <c r="J260" i="1"/>
  <c r="J259" i="1"/>
  <c r="J258" i="1"/>
  <c r="J257" i="1"/>
  <c r="J251" i="1"/>
  <c r="J250" i="1"/>
  <c r="J249" i="1"/>
  <c r="J248" i="1"/>
  <c r="J247" i="1"/>
  <c r="J241" i="1"/>
  <c r="J240" i="1"/>
  <c r="J239" i="1"/>
  <c r="J238" i="1"/>
  <c r="J237" i="1"/>
  <c r="J231" i="1"/>
  <c r="J230" i="1"/>
  <c r="J229" i="1"/>
  <c r="J228" i="1"/>
  <c r="J227" i="1"/>
  <c r="J221" i="1"/>
  <c r="J220" i="1"/>
  <c r="J219" i="1"/>
  <c r="J218" i="1"/>
  <c r="J217" i="1"/>
  <c r="J211" i="1"/>
  <c r="J210" i="1"/>
  <c r="J209" i="1"/>
  <c r="J208" i="1"/>
  <c r="J207" i="1"/>
  <c r="J201" i="1"/>
  <c r="J200" i="1"/>
  <c r="J199" i="1"/>
  <c r="J198" i="1"/>
  <c r="J197" i="1"/>
  <c r="J191" i="1"/>
  <c r="J190" i="1"/>
  <c r="J189" i="1"/>
  <c r="J188" i="1"/>
  <c r="J187" i="1"/>
  <c r="J181" i="1"/>
  <c r="J180" i="1"/>
  <c r="J179" i="1"/>
  <c r="J178" i="1"/>
  <c r="J177" i="1"/>
  <c r="J161" i="1"/>
  <c r="J160" i="1"/>
  <c r="J159" i="1"/>
  <c r="J158" i="1"/>
  <c r="J157" i="1"/>
  <c r="J151" i="1"/>
  <c r="J150" i="1"/>
  <c r="J149" i="1"/>
  <c r="J148" i="1"/>
  <c r="J147" i="1"/>
  <c r="J141" i="1"/>
  <c r="J140" i="1"/>
  <c r="J139" i="1"/>
  <c r="J138" i="1"/>
  <c r="J137" i="1"/>
  <c r="J131" i="1"/>
  <c r="J130" i="1"/>
  <c r="J129" i="1"/>
  <c r="J128" i="1"/>
  <c r="J127" i="1"/>
  <c r="J121" i="1"/>
  <c r="J120" i="1"/>
  <c r="J119" i="1"/>
  <c r="J118" i="1"/>
  <c r="J117" i="1"/>
  <c r="J111" i="1"/>
  <c r="J110" i="1"/>
  <c r="J109" i="1"/>
  <c r="J108" i="1"/>
  <c r="J107" i="1"/>
  <c r="J101" i="1"/>
  <c r="J100" i="1"/>
  <c r="J99" i="1"/>
  <c r="J98" i="1"/>
  <c r="J97" i="1"/>
  <c r="J91" i="1"/>
  <c r="J90" i="1"/>
  <c r="J89" i="1"/>
  <c r="J88" i="1"/>
  <c r="J87" i="1"/>
  <c r="J586" i="1"/>
  <c r="J585" i="1"/>
  <c r="J584" i="1"/>
  <c r="J583" i="1"/>
  <c r="J582" i="1"/>
  <c r="J576" i="1"/>
  <c r="J575" i="1"/>
  <c r="J574" i="1"/>
  <c r="J573" i="1"/>
  <c r="J572" i="1"/>
  <c r="J566" i="1"/>
  <c r="J565" i="1"/>
  <c r="J564" i="1"/>
  <c r="J563" i="1"/>
  <c r="J562" i="1"/>
  <c r="J551" i="1"/>
  <c r="J550" i="1"/>
  <c r="J549" i="1"/>
  <c r="J548" i="1"/>
  <c r="J547" i="1"/>
  <c r="J541" i="1"/>
  <c r="J540" i="1"/>
  <c r="J539" i="1"/>
  <c r="J538" i="1"/>
  <c r="J537" i="1"/>
  <c r="J531" i="1"/>
  <c r="J530" i="1"/>
  <c r="J529" i="1"/>
  <c r="J528" i="1"/>
  <c r="J527" i="1"/>
  <c r="J521" i="1"/>
  <c r="J520" i="1"/>
  <c r="J519" i="1"/>
  <c r="J518" i="1"/>
  <c r="J517" i="1"/>
  <c r="J511" i="1"/>
  <c r="J510" i="1"/>
  <c r="J509" i="1"/>
  <c r="J508" i="1"/>
  <c r="J507" i="1"/>
  <c r="J501" i="1"/>
  <c r="J500" i="1"/>
  <c r="J499" i="1"/>
  <c r="J498" i="1"/>
  <c r="J497" i="1"/>
  <c r="J491" i="1"/>
  <c r="J490" i="1"/>
  <c r="J489" i="1"/>
  <c r="J488" i="1"/>
  <c r="J487" i="1"/>
  <c r="J481" i="1"/>
  <c r="J480" i="1"/>
  <c r="J479" i="1"/>
  <c r="J478" i="1"/>
  <c r="J477" i="1"/>
  <c r="J471" i="1"/>
  <c r="J470" i="1"/>
  <c r="J469" i="1"/>
  <c r="J468" i="1"/>
  <c r="J467" i="1"/>
  <c r="J461" i="1"/>
  <c r="J460" i="1"/>
  <c r="J459" i="1"/>
  <c r="J458" i="1"/>
  <c r="J457" i="1"/>
  <c r="J451" i="1"/>
  <c r="J450" i="1"/>
  <c r="J449" i="1"/>
  <c r="J448" i="1"/>
  <c r="J447" i="1"/>
  <c r="J441" i="1"/>
  <c r="J440" i="1"/>
  <c r="J439" i="1"/>
  <c r="J438" i="1"/>
  <c r="J437" i="1"/>
  <c r="J426" i="1"/>
  <c r="J425" i="1"/>
  <c r="J424" i="1"/>
  <c r="J423" i="1"/>
  <c r="J422" i="1"/>
  <c r="J416" i="1"/>
  <c r="J415" i="1"/>
  <c r="J414" i="1"/>
  <c r="J413" i="1"/>
  <c r="J412" i="1"/>
  <c r="J406" i="1"/>
  <c r="J405" i="1"/>
  <c r="J404" i="1"/>
  <c r="J403" i="1"/>
  <c r="J402" i="1"/>
  <c r="J396" i="1"/>
  <c r="J395" i="1"/>
  <c r="J394" i="1"/>
  <c r="J393" i="1"/>
  <c r="J392" i="1"/>
  <c r="J386" i="1"/>
  <c r="J385" i="1"/>
  <c r="J384" i="1"/>
  <c r="J383" i="1"/>
  <c r="J382" i="1"/>
  <c r="J376" i="1"/>
  <c r="J375" i="1"/>
  <c r="J374" i="1"/>
  <c r="J373" i="1"/>
  <c r="J372" i="1"/>
  <c r="J366" i="1"/>
  <c r="J365" i="1"/>
  <c r="J364" i="1"/>
  <c r="J363" i="1"/>
  <c r="J362" i="1"/>
  <c r="J356" i="1"/>
  <c r="J355" i="1"/>
  <c r="J354" i="1"/>
  <c r="J353" i="1"/>
  <c r="J352" i="1"/>
  <c r="J346" i="1"/>
  <c r="J345" i="1"/>
  <c r="J344" i="1"/>
  <c r="J343" i="1"/>
  <c r="J342" i="1"/>
  <c r="J336" i="1"/>
  <c r="J335" i="1"/>
  <c r="J334" i="1"/>
  <c r="J333" i="1"/>
  <c r="J332" i="1"/>
  <c r="J326" i="1"/>
  <c r="J325" i="1"/>
  <c r="J324" i="1"/>
  <c r="J323" i="1"/>
  <c r="J322" i="1"/>
  <c r="J316" i="1"/>
  <c r="J315" i="1"/>
  <c r="J314" i="1"/>
  <c r="J313" i="1"/>
  <c r="J312" i="1"/>
  <c r="J286" i="1"/>
  <c r="J285" i="1"/>
  <c r="J284" i="1"/>
  <c r="J283" i="1"/>
  <c r="J282" i="1"/>
  <c r="J276" i="1"/>
  <c r="J275" i="1"/>
  <c r="J274" i="1"/>
  <c r="J273" i="1"/>
  <c r="J272" i="1"/>
  <c r="J266" i="1"/>
  <c r="J265" i="1"/>
  <c r="J264" i="1"/>
  <c r="J263" i="1"/>
  <c r="J262" i="1"/>
  <c r="J256" i="1"/>
  <c r="J255" i="1"/>
  <c r="J254" i="1"/>
  <c r="J253" i="1"/>
  <c r="J252" i="1"/>
  <c r="J246" i="1"/>
  <c r="J245" i="1"/>
  <c r="J244" i="1"/>
  <c r="J243" i="1"/>
  <c r="J242" i="1"/>
  <c r="J236" i="1"/>
  <c r="J235" i="1"/>
  <c r="J234" i="1"/>
  <c r="J233" i="1"/>
  <c r="J232" i="1"/>
  <c r="J226" i="1"/>
  <c r="J225" i="1"/>
  <c r="J224" i="1"/>
  <c r="J223" i="1"/>
  <c r="J222" i="1"/>
  <c r="J216" i="1"/>
  <c r="J215" i="1"/>
  <c r="J214" i="1"/>
  <c r="J213" i="1"/>
  <c r="J212" i="1"/>
  <c r="J206" i="1"/>
  <c r="J205" i="1"/>
  <c r="J204" i="1"/>
  <c r="J203" i="1"/>
  <c r="J202" i="1"/>
  <c r="J196" i="1"/>
  <c r="J195" i="1"/>
  <c r="J194" i="1"/>
  <c r="J193" i="1"/>
  <c r="J192" i="1"/>
  <c r="J186" i="1"/>
  <c r="J185" i="1"/>
  <c r="J184" i="1"/>
  <c r="J183" i="1"/>
  <c r="J182" i="1"/>
  <c r="J176" i="1"/>
  <c r="J175" i="1"/>
  <c r="J174" i="1"/>
  <c r="J173" i="1"/>
  <c r="J172" i="1"/>
  <c r="J156" i="1"/>
  <c r="J155" i="1"/>
  <c r="J154" i="1"/>
  <c r="J153" i="1"/>
  <c r="J152" i="1"/>
  <c r="J146" i="1"/>
  <c r="J145" i="1"/>
  <c r="J144" i="1"/>
  <c r="J143" i="1"/>
  <c r="J142" i="1"/>
  <c r="J136" i="1"/>
  <c r="J135" i="1"/>
  <c r="J134" i="1"/>
  <c r="J133" i="1"/>
  <c r="J132" i="1"/>
  <c r="J126" i="1"/>
  <c r="J125" i="1"/>
  <c r="J124" i="1"/>
  <c r="J123" i="1"/>
  <c r="J122" i="1"/>
  <c r="J116" i="1"/>
  <c r="J115" i="1"/>
  <c r="J114" i="1"/>
  <c r="J113" i="1"/>
  <c r="J112" i="1"/>
  <c r="J106" i="1"/>
  <c r="J105" i="1"/>
  <c r="J104" i="1"/>
  <c r="J103" i="1"/>
  <c r="J102" i="1"/>
  <c r="J96" i="1"/>
  <c r="J95" i="1"/>
  <c r="J94" i="1"/>
  <c r="J93" i="1"/>
  <c r="J92" i="1"/>
  <c r="J667" i="1" l="1"/>
  <c r="J591" i="1"/>
  <c r="J85" i="1"/>
  <c r="J84" i="1"/>
  <c r="J83" i="1"/>
  <c r="J82" i="1"/>
  <c r="J310" i="1"/>
  <c r="J309" i="1"/>
  <c r="J308" i="1"/>
  <c r="J307" i="1"/>
  <c r="J305" i="1"/>
  <c r="J304" i="1"/>
  <c r="J303" i="1"/>
  <c r="J302" i="1"/>
  <c r="J300" i="1"/>
  <c r="J299" i="1"/>
  <c r="J298" i="1"/>
  <c r="J297" i="1"/>
  <c r="J670" i="1"/>
  <c r="J669" i="1"/>
  <c r="J668" i="1"/>
  <c r="J671" i="1"/>
  <c r="J301" i="1"/>
  <c r="J306" i="1"/>
  <c r="J311" i="1"/>
  <c r="J86" i="1"/>
  <c r="J588" i="1"/>
  <c r="J589" i="1"/>
  <c r="J590" i="1"/>
  <c r="J587" i="1"/>
</calcChain>
</file>

<file path=xl/sharedStrings.xml><?xml version="1.0" encoding="utf-8"?>
<sst xmlns="http://schemas.openxmlformats.org/spreadsheetml/2006/main" count="13583" uniqueCount="657">
  <si>
    <t>DataSetName</t>
  </si>
  <si>
    <t>Type</t>
  </si>
  <si>
    <t>Start</t>
  </si>
  <si>
    <t>End</t>
  </si>
  <si>
    <t>Range</t>
  </si>
  <si>
    <t>Match</t>
  </si>
  <si>
    <t>Labour</t>
  </si>
  <si>
    <t>Subset</t>
  </si>
  <si>
    <t>Percent</t>
  </si>
  <si>
    <t>Child-poverty.xlsx</t>
  </si>
  <si>
    <t>Current-Parliament-Election-Results.xlsx</t>
  </si>
  <si>
    <t>Population-by-age.xlsx</t>
  </si>
  <si>
    <t>Unemployment.xlsx</t>
  </si>
  <si>
    <t>Wages.xlsx</t>
  </si>
  <si>
    <t>Youth-Unemployment.xlsx</t>
  </si>
  <si>
    <t>0_19</t>
  </si>
  <si>
    <t>20_64</t>
  </si>
  <si>
    <t>65+</t>
  </si>
  <si>
    <t>Lab</t>
  </si>
  <si>
    <t>SortOrder</t>
  </si>
  <si>
    <t>CandidateParty</t>
  </si>
  <si>
    <t>PartyShortName</t>
  </si>
  <si>
    <t>R</t>
  </si>
  <si>
    <t>G</t>
  </si>
  <si>
    <t>B</t>
  </si>
  <si>
    <t>HEX</t>
  </si>
  <si>
    <t>(RGB)</t>
  </si>
  <si>
    <t>Conservative</t>
  </si>
  <si>
    <t>Con</t>
  </si>
  <si>
    <t>FF0000</t>
  </si>
  <si>
    <t>0000FF</t>
  </si>
  <si>
    <t>Liberal Democrat</t>
  </si>
  <si>
    <t>LD</t>
  </si>
  <si>
    <t>FFCC00</t>
  </si>
  <si>
    <t>Scottish National</t>
  </si>
  <si>
    <t>SNP</t>
  </si>
  <si>
    <t>Plaid Cymru</t>
  </si>
  <si>
    <t>PC</t>
  </si>
  <si>
    <t>00FF00</t>
  </si>
  <si>
    <t>Democratic Unionist</t>
  </si>
  <si>
    <t>DUP</t>
  </si>
  <si>
    <t>000080</t>
  </si>
  <si>
    <t>Sinn Fein</t>
  </si>
  <si>
    <t>SF</t>
  </si>
  <si>
    <t>99CC00</t>
  </si>
  <si>
    <t>Social Democratic &amp; Labour Party</t>
  </si>
  <si>
    <t>SDLP</t>
  </si>
  <si>
    <t>CCFFCC</t>
  </si>
  <si>
    <t>Ulster Unionist</t>
  </si>
  <si>
    <t>UUP</t>
  </si>
  <si>
    <t>99CCFF</t>
  </si>
  <si>
    <t>Respect</t>
  </si>
  <si>
    <t>Independent</t>
  </si>
  <si>
    <t>Ind</t>
  </si>
  <si>
    <t>Speaker</t>
  </si>
  <si>
    <t>SPK</t>
  </si>
  <si>
    <t>C0C0C0</t>
  </si>
  <si>
    <t>British National Party</t>
  </si>
  <si>
    <t>BNP</t>
  </si>
  <si>
    <t>Green</t>
  </si>
  <si>
    <t>008000</t>
  </si>
  <si>
    <t>Scottish Labour Party</t>
  </si>
  <si>
    <t>SLP</t>
  </si>
  <si>
    <t>Scottish Socialist Party</t>
  </si>
  <si>
    <t>SSP</t>
  </si>
  <si>
    <t>FF9900</t>
  </si>
  <si>
    <t>United Kingdom Independence Party</t>
  </si>
  <si>
    <t>UKIP</t>
  </si>
  <si>
    <t>Veritas</t>
  </si>
  <si>
    <t>VER</t>
  </si>
  <si>
    <t>FF00FF</t>
  </si>
  <si>
    <t>Others</t>
  </si>
  <si>
    <t>Alliance</t>
  </si>
  <si>
    <t>FF9600</t>
  </si>
  <si>
    <t>English Democrats</t>
  </si>
  <si>
    <t>Eng Dem</t>
  </si>
  <si>
    <t>AA0400</t>
  </si>
  <si>
    <t>RGB(170,4,0)</t>
  </si>
  <si>
    <t>Independent Community and Health Concern</t>
  </si>
  <si>
    <t>ICHC</t>
  </si>
  <si>
    <t>F9B7C9</t>
  </si>
  <si>
    <t>RGB(249,183,201)</t>
  </si>
  <si>
    <t>Liberal</t>
  </si>
  <si>
    <t>Lib</t>
  </si>
  <si>
    <t>FF7300</t>
  </si>
  <si>
    <t>RGB(255,115,0)</t>
  </si>
  <si>
    <t>Peace Party - Non-violence, Justice, Environment</t>
  </si>
  <si>
    <t>PPNJE</t>
  </si>
  <si>
    <t>RGB(49,134,69)</t>
  </si>
  <si>
    <t>Traditional unionist voice</t>
  </si>
  <si>
    <t>TUV</t>
  </si>
  <si>
    <t>022D6F</t>
  </si>
  <si>
    <t>RGB(2,45,111)</t>
  </si>
  <si>
    <t>Ulster Conservatives and Unionists</t>
  </si>
  <si>
    <t>UCU</t>
  </si>
  <si>
    <t>RGB(0,0,255)</t>
  </si>
  <si>
    <t>RGB(255,0,0)</t>
  </si>
  <si>
    <t>RGB(255,204,0)</t>
  </si>
  <si>
    <t>RGB(0,255,0)</t>
  </si>
  <si>
    <t>RGB(0,0,128)</t>
  </si>
  <si>
    <t>RGB(153,204,0)</t>
  </si>
  <si>
    <t>RGB(204,255,204)</t>
  </si>
  <si>
    <t>RGB(153,204,255)</t>
  </si>
  <si>
    <t>RGB(128,0,0)</t>
  </si>
  <si>
    <t>RGB(150,150,150)</t>
  </si>
  <si>
    <t>RGB(192,192,192)</t>
  </si>
  <si>
    <t>ColorRGB</t>
  </si>
  <si>
    <t>ColorCYMK</t>
  </si>
  <si>
    <t>#A6611A</t>
  </si>
  <si>
    <t>#DFC27D</t>
  </si>
  <si>
    <t>#F5F5F5</t>
  </si>
  <si>
    <t>#80CDC1</t>
  </si>
  <si>
    <t>#018571</t>
  </si>
  <si>
    <t>RGB(166,97,26)</t>
  </si>
  <si>
    <t>RGB(223,194,125)</t>
  </si>
  <si>
    <t>RGB(245,245,245)</t>
  </si>
  <si>
    <t>RGB(128,205,193)</t>
  </si>
  <si>
    <t>RGB(1,133,113)</t>
  </si>
  <si>
    <t>DateOfDataset</t>
  </si>
  <si>
    <t>Display</t>
  </si>
  <si>
    <t>Text</t>
  </si>
  <si>
    <t>Curency</t>
  </si>
  <si>
    <t>DataType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</si>
  <si>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</si>
  <si>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</si>
  <si>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</si>
  <si>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</si>
  <si>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</si>
  <si>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</si>
  <si>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</si>
  <si>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</si>
  <si>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</si>
  <si>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</si>
  <si>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</si>
  <si>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Copyright:</t>
  </si>
  <si>
    <t>Free to use without alteration, source shall always be acknowledged and quoted for whole or any part used</t>
  </si>
  <si>
    <t>Source:</t>
  </si>
  <si>
    <t>Column Descriptions:</t>
  </si>
  <si>
    <t>Name</t>
  </si>
  <si>
    <t>Full Name or description</t>
  </si>
  <si>
    <t>Data Format</t>
  </si>
  <si>
    <t>Data Length</t>
  </si>
  <si>
    <t>Null Values</t>
  </si>
  <si>
    <t>A</t>
  </si>
  <si>
    <t>alpha/numeric</t>
  </si>
  <si>
    <t>no</t>
  </si>
  <si>
    <t>alpha</t>
  </si>
  <si>
    <t>C</t>
  </si>
  <si>
    <t>D</t>
  </si>
  <si>
    <t>E</t>
  </si>
  <si>
    <t>F</t>
  </si>
  <si>
    <t>dd/mm/yyyy</t>
  </si>
  <si>
    <t>H</t>
  </si>
  <si>
    <t>I</t>
  </si>
  <si>
    <t>numeric</t>
  </si>
  <si>
    <t>J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</si>
  <si>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</si>
  <si>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</si>
  <si>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</si>
  <si>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</si>
  <si>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</si>
  <si>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</si>
  <si>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</si>
  <si>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</si>
  <si>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</si>
  <si>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Map range and colours</t>
  </si>
  <si>
    <t>various</t>
  </si>
  <si>
    <t>yes</t>
  </si>
  <si>
    <t>full name of data spreadsheet</t>
  </si>
  <si>
    <t>sub grouping of data in a dataset</t>
  </si>
  <si>
    <t>the type of overlay; place data into ranges or match value</t>
  </si>
  <si>
    <t>data range start point</t>
  </si>
  <si>
    <t>data range end point</t>
  </si>
  <si>
    <t>colour of overlay required RGB</t>
  </si>
  <si>
    <t>colour of overlay required Hex</t>
  </si>
  <si>
    <t>text to display in in legend for range point</t>
  </si>
  <si>
    <t>the data is; text, percent, currency or numeric</t>
  </si>
  <si>
    <t>K</t>
  </si>
  <si>
    <t>ColorOpacity</t>
  </si>
  <si>
    <t>date the range and colours refer to within a dataset</t>
  </si>
  <si>
    <t>0%-21.9%</t>
  </si>
  <si>
    <t>21.9%-23.1%</t>
  </si>
  <si>
    <t>23.1%-24.1%</t>
  </si>
  <si>
    <t>24.1%-25.3%</t>
  </si>
  <si>
    <t>25.3%+</t>
  </si>
  <si>
    <t>0%-56.9%</t>
  </si>
  <si>
    <t>56.9%-58.3%</t>
  </si>
  <si>
    <t>58.3%-59.4%</t>
  </si>
  <si>
    <t>59.4%-61.1%</t>
  </si>
  <si>
    <t>61.1%+</t>
  </si>
  <si>
    <t>0%-13.7%</t>
  </si>
  <si>
    <t>13.7%-16%</t>
  </si>
  <si>
    <t>16%-17.8%</t>
  </si>
  <si>
    <t>17.8%-20.2%</t>
  </si>
  <si>
    <t>20.2%+</t>
  </si>
  <si>
    <t>£570+</t>
  </si>
  <si>
    <t>0%-2.6%</t>
  </si>
  <si>
    <t>2.6%-3.7%</t>
  </si>
  <si>
    <t>3.7%-4.8%</t>
  </si>
  <si>
    <t>4.8%-6.3%</t>
  </si>
  <si>
    <t>6.3%+</t>
  </si>
  <si>
    <t>opacity of overlay. 100% = opaque to 0 = solid</t>
  </si>
  <si>
    <t>#FF0000</t>
  </si>
  <si>
    <t>#0000FF</t>
  </si>
  <si>
    <t>#FFCC00</t>
  </si>
  <si>
    <t>#00FF00</t>
  </si>
  <si>
    <t>#000080</t>
  </si>
  <si>
    <t>#99CC00</t>
  </si>
  <si>
    <t>#CCFFCC</t>
  </si>
  <si>
    <t>#99CCFF</t>
  </si>
  <si>
    <t>#800000</t>
  </si>
  <si>
    <t>#969696</t>
  </si>
  <si>
    <t>#C0C0C0</t>
  </si>
  <si>
    <t>none</t>
  </si>
  <si>
    <t>#FF9600</t>
  </si>
  <si>
    <t>0%-1.8%</t>
  </si>
  <si>
    <t>1.8%-2.8%</t>
  </si>
  <si>
    <t>2.8%-3.8%</t>
  </si>
  <si>
    <t>3.8%-5.3%</t>
  </si>
  <si>
    <t>5.3%+</t>
  </si>
  <si>
    <t>RGB(255,150,0)</t>
  </si>
  <si>
    <t>RGB(0,128,0)</t>
  </si>
  <si>
    <t>#008000</t>
  </si>
  <si>
    <t>0%-2.8%</t>
  </si>
  <si>
    <t>2.8%-3.9%</t>
  </si>
  <si>
    <t>3.9%-5%</t>
  </si>
  <si>
    <t>5%-6.5%</t>
  </si>
  <si>
    <t>6.5%+</t>
  </si>
  <si>
    <t>0%-4.4%</t>
  </si>
  <si>
    <t>4.4%-6%</t>
  </si>
  <si>
    <t>6%-7.8%</t>
  </si>
  <si>
    <t>7.8%-10%</t>
  </si>
  <si>
    <t>10%+</t>
  </si>
  <si>
    <t>0%-4.2%</t>
  </si>
  <si>
    <t>4.2%-5.7%</t>
  </si>
  <si>
    <t>5.7%-7.4%</t>
  </si>
  <si>
    <t>7.4%-9.5%</t>
  </si>
  <si>
    <t>9.5%+</t>
  </si>
  <si>
    <t>0%-4.3%</t>
  </si>
  <si>
    <t>4.3%-5.8%</t>
  </si>
  <si>
    <t>5.8%-7.6%</t>
  </si>
  <si>
    <t>7.6%-9.8%</t>
  </si>
  <si>
    <t>9.8%+</t>
  </si>
  <si>
    <t>0%-2.7%</t>
  </si>
  <si>
    <t>2.7%-3.7%</t>
  </si>
  <si>
    <t>4.8%-6.4%</t>
  </si>
  <si>
    <t>6.4%+</t>
  </si>
  <si>
    <t>0%-4.6%</t>
  </si>
  <si>
    <t>4.6%-6.1%</t>
  </si>
  <si>
    <t>6.1%-7.8%</t>
  </si>
  <si>
    <t>2.6%-3.6%</t>
  </si>
  <si>
    <t>3.6%-4.7%</t>
  </si>
  <si>
    <t>4.7%-6.3%</t>
  </si>
  <si>
    <t>4.6%-6%</t>
  </si>
  <si>
    <t>6%-7.9%</t>
  </si>
  <si>
    <t>7.9%-10.1%</t>
  </si>
  <si>
    <t>10.1%+</t>
  </si>
  <si>
    <t>3.6%-4.6%</t>
  </si>
  <si>
    <t>4.6%-6.2%</t>
  </si>
  <si>
    <t>6.2%+</t>
  </si>
  <si>
    <t>0%-4.5%</t>
  </si>
  <si>
    <t>4.5%-5.9%</t>
  </si>
  <si>
    <t>5.9%-7.6%</t>
  </si>
  <si>
    <t>7.6%-9.9%</t>
  </si>
  <si>
    <t>9.9%+</t>
  </si>
  <si>
    <t>4.4%-5.7%</t>
  </si>
  <si>
    <t>5.7%-7.5%</t>
  </si>
  <si>
    <t>7.5%-9.6%</t>
  </si>
  <si>
    <t>9.6%+</t>
  </si>
  <si>
    <t>3.7%-4.7%</t>
  </si>
  <si>
    <t>4.7%-6.2%</t>
  </si>
  <si>
    <t>4.3%-5.7%</t>
  </si>
  <si>
    <t>7.5%-9.5%</t>
  </si>
  <si>
    <t>2.7%-3.9%</t>
  </si>
  <si>
    <t>3.9%-4.9%</t>
  </si>
  <si>
    <t>4.9%-6.6%</t>
  </si>
  <si>
    <t>6.6%+</t>
  </si>
  <si>
    <t>4.5%-6.1%</t>
  </si>
  <si>
    <t>6.1%-7.9%</t>
  </si>
  <si>
    <t>7.9%-10.3%</t>
  </si>
  <si>
    <t>10.3%+</t>
  </si>
  <si>
    <t>0%-2.9%</t>
  </si>
  <si>
    <t>2.9%-4.1%</t>
  </si>
  <si>
    <t>4.1%-5%</t>
  </si>
  <si>
    <t>5%-6.7%</t>
  </si>
  <si>
    <t>6.7%+</t>
  </si>
  <si>
    <t>0%-4.8%</t>
  </si>
  <si>
    <t>4.8%-6.5%</t>
  </si>
  <si>
    <t>6.5%-8.4%</t>
  </si>
  <si>
    <t>8.4%-10.7%</t>
  </si>
  <si>
    <t>10.7%+</t>
  </si>
  <si>
    <t>2.8%-4%</t>
  </si>
  <si>
    <t>4%-5%</t>
  </si>
  <si>
    <t>0%-4.7%</t>
  </si>
  <si>
    <t>6.3%-8.3%</t>
  </si>
  <si>
    <t>8.3%-10.6%</t>
  </si>
  <si>
    <t>10.6%+</t>
  </si>
  <si>
    <t>6.2%-8%</t>
  </si>
  <si>
    <t>8%-10.5%</t>
  </si>
  <si>
    <t>10.5%+</t>
  </si>
  <si>
    <t>2.7%-3.8%</t>
  </si>
  <si>
    <t>3.8%-5%</t>
  </si>
  <si>
    <t>6%-7.7%</t>
  </si>
  <si>
    <t>7.7%-10.3%</t>
  </si>
  <si>
    <t>2.6%-3.8%</t>
  </si>
  <si>
    <t>3.8%-4.9%</t>
  </si>
  <si>
    <t>5.8%-7.7%</t>
  </si>
  <si>
    <t>7.7%-10.2%</t>
  </si>
  <si>
    <t>10.2%+</t>
  </si>
  <si>
    <t>3.9%-5.1%</t>
  </si>
  <si>
    <t>5.1%-6.9%</t>
  </si>
  <si>
    <t>6.9%+</t>
  </si>
  <si>
    <t>6.4%-8.5%</t>
  </si>
  <si>
    <t>8.5%-11%</t>
  </si>
  <si>
    <t>11%+</t>
  </si>
  <si>
    <t>4%-5.2%</t>
  </si>
  <si>
    <t>5.2%-7%</t>
  </si>
  <si>
    <t>7%+</t>
  </si>
  <si>
    <t>0%-5.1%</t>
  </si>
  <si>
    <t>5.1%-6.8%</t>
  </si>
  <si>
    <t>6.8%-9%</t>
  </si>
  <si>
    <t>9%-11.5%</t>
  </si>
  <si>
    <t>11.5%+</t>
  </si>
  <si>
    <t>0%-5.2%</t>
  </si>
  <si>
    <t>5.2%-6.9%</t>
  </si>
  <si>
    <t>6.9%-9.2%</t>
  </si>
  <si>
    <t>9.2%-11.7%</t>
  </si>
  <si>
    <t>11.7%+</t>
  </si>
  <si>
    <t>3.9%-5.2%</t>
  </si>
  <si>
    <t>6.8%-8.9%</t>
  </si>
  <si>
    <t>8.9%-11.5%</t>
  </si>
  <si>
    <t>4%-5.1%</t>
  </si>
  <si>
    <t>0%-5%</t>
  </si>
  <si>
    <t>6.7%-8.9%</t>
  </si>
  <si>
    <t>8.9%-11.3%</t>
  </si>
  <si>
    <t>11.3%+</t>
  </si>
  <si>
    <t>2.8%-4.1%</t>
  </si>
  <si>
    <t>4.1%-5.1%</t>
  </si>
  <si>
    <t>0%-4.9%</t>
  </si>
  <si>
    <t>6.6%-8.9%</t>
  </si>
  <si>
    <t>8.9%-11.4%</t>
  </si>
  <si>
    <t>11.4%+</t>
  </si>
  <si>
    <t>0%-3%</t>
  </si>
  <si>
    <t>3%-4.3%</t>
  </si>
  <si>
    <t>4.3%-5.4%</t>
  </si>
  <si>
    <t>5.4%-7.3%</t>
  </si>
  <si>
    <t>7.3%+</t>
  </si>
  <si>
    <t>5.1%-7%</t>
  </si>
  <si>
    <t>7%-9.3%</t>
  </si>
  <si>
    <t>9.3%-11.9%</t>
  </si>
  <si>
    <t>11.9%+</t>
  </si>
  <si>
    <t>0%-3.1%</t>
  </si>
  <si>
    <t>3.1%-4.4%</t>
  </si>
  <si>
    <t>4.4%-5.6%</t>
  </si>
  <si>
    <t>5.6%-7.4%</t>
  </si>
  <si>
    <t>7.4%+</t>
  </si>
  <si>
    <t>0%-5.4%</t>
  </si>
  <si>
    <t>7.3%-9.6%</t>
  </si>
  <si>
    <t>9.6%-12.2%</t>
  </si>
  <si>
    <t>12.2%+</t>
  </si>
  <si>
    <t>3.1%-4.3%</t>
  </si>
  <si>
    <t>4.3%-5.5%</t>
  </si>
  <si>
    <t>5.5%-7.4%</t>
  </si>
  <si>
    <t>0%-5.3%</t>
  </si>
  <si>
    <t>5.3%-7.2%</t>
  </si>
  <si>
    <t>7.2%-9.4%</t>
  </si>
  <si>
    <t>9.4%-12%</t>
  </si>
  <si>
    <t>12%+</t>
  </si>
  <si>
    <t>4.1%-5.4%</t>
  </si>
  <si>
    <t>5.4%-7.2%</t>
  </si>
  <si>
    <t>7.2%+</t>
  </si>
  <si>
    <t>4.8%-6.7%</t>
  </si>
  <si>
    <t>6.7%-8.8%</t>
  </si>
  <si>
    <t>8.8%-11.4%</t>
  </si>
  <si>
    <t>4%-5.3%</t>
  </si>
  <si>
    <t>5.3%-7.1%</t>
  </si>
  <si>
    <t>7.1%+</t>
  </si>
  <si>
    <t>4.6%-6.4%</t>
  </si>
  <si>
    <t>8.5%-11.1%</t>
  </si>
  <si>
    <t>11.1%+</t>
  </si>
  <si>
    <t>4.4%-6.1%</t>
  </si>
  <si>
    <t>6.1%-8.3%</t>
  </si>
  <si>
    <t>8.3%-10.9%</t>
  </si>
  <si>
    <t>10.9%+</t>
  </si>
  <si>
    <t>5.2%-7.1%</t>
  </si>
  <si>
    <t>4.5%-6.4%</t>
  </si>
  <si>
    <t>6.4%-8.7%</t>
  </si>
  <si>
    <t>8.7%-11.2%</t>
  </si>
  <si>
    <t>11.2%+</t>
  </si>
  <si>
    <t>4.5%-6.3%</t>
  </si>
  <si>
    <t>6.3%-8.5%</t>
  </si>
  <si>
    <t>8.5%-11.2%</t>
  </si>
  <si>
    <t>3.8%-5.1%</t>
  </si>
  <si>
    <t>5.1%-7.1%</t>
  </si>
  <si>
    <t>6.3%-8.4%</t>
  </si>
  <si>
    <t>8.4%-11%</t>
  </si>
  <si>
    <t>4.4%-6.2%</t>
  </si>
  <si>
    <t>6.2%-8.1%</t>
  </si>
  <si>
    <t>8.1%-10.7%</t>
  </si>
  <si>
    <t>5%-7%</t>
  </si>
  <si>
    <t>4.2%-5.9%</t>
  </si>
  <si>
    <t>5.9%-7.9%</t>
  </si>
  <si>
    <t>5%-6.9%</t>
  </si>
  <si>
    <t>0%-4%</t>
  </si>
  <si>
    <t>4%-5.6%</t>
  </si>
  <si>
    <t>5.6%-7.6%</t>
  </si>
  <si>
    <t>7.6%-10.1%</t>
  </si>
  <si>
    <t>5.2%-7.2%</t>
  </si>
  <si>
    <t>7.9%-10.7%</t>
  </si>
  <si>
    <t>6.2%-8.4%</t>
  </si>
  <si>
    <t>4.3%-6%</t>
  </si>
  <si>
    <t>6%-8.1%</t>
  </si>
  <si>
    <t>8.1%-10.6%</t>
  </si>
  <si>
    <t>3.8%-5.2%</t>
  </si>
  <si>
    <t>4%-5.7%</t>
  </si>
  <si>
    <t>5.7%-7.6%</t>
  </si>
  <si>
    <t>7.6%-10.2%</t>
  </si>
  <si>
    <t>0%-2.5%</t>
  </si>
  <si>
    <t>2.5%-3.7%</t>
  </si>
  <si>
    <t>3.7%-5%</t>
  </si>
  <si>
    <t>0%-3.7%</t>
  </si>
  <si>
    <t>3.7%-5.4%</t>
  </si>
  <si>
    <t>7.3%-9.8%</t>
  </si>
  <si>
    <t>0%-2.4%</t>
  </si>
  <si>
    <t>2.4%-3.5%</t>
  </si>
  <si>
    <t>3.5%-4.8%</t>
  </si>
  <si>
    <t>4.8%-6.6%</t>
  </si>
  <si>
    <t>0%-3.5%</t>
  </si>
  <si>
    <t>3.5%-5.1%</t>
  </si>
  <si>
    <t>7.1%-9.4%</t>
  </si>
  <si>
    <t>9.4%+</t>
  </si>
  <si>
    <t>2.4%-3.4%</t>
  </si>
  <si>
    <t>3.4%-4.7%</t>
  </si>
  <si>
    <t>4.7%-6.5%</t>
  </si>
  <si>
    <t>0%-3.6%</t>
  </si>
  <si>
    <t>3.6%-5.1%</t>
  </si>
  <si>
    <t>5.1%-7.2%</t>
  </si>
  <si>
    <t>7.2%-9.5%</t>
  </si>
  <si>
    <t>0%-2.3%</t>
  </si>
  <si>
    <t>2.3%-3.4%</t>
  </si>
  <si>
    <t>3.4%-4.6%</t>
  </si>
  <si>
    <t>9.3%+</t>
  </si>
  <si>
    <t>0%-2.2%</t>
  </si>
  <si>
    <t>2.2%-3.2%</t>
  </si>
  <si>
    <t>3.2%-4.4%</t>
  </si>
  <si>
    <t>6.1%+</t>
  </si>
  <si>
    <t>6.5%-8.8%</t>
  </si>
  <si>
    <t>8.8%+</t>
  </si>
  <si>
    <t>0%-2.1%</t>
  </si>
  <si>
    <t>2.1%-3.1%</t>
  </si>
  <si>
    <t>3.1%-4.2%</t>
  </si>
  <si>
    <t>4.2%-5.8%</t>
  </si>
  <si>
    <t>5.8%+</t>
  </si>
  <si>
    <t>0%-3.2%</t>
  </si>
  <si>
    <t>3.2%-4.6%</t>
  </si>
  <si>
    <t>8.3%+</t>
  </si>
  <si>
    <t>2.1%-3%</t>
  </si>
  <si>
    <t>3%-4.1%</t>
  </si>
  <si>
    <t>4.1%-5.6%</t>
  </si>
  <si>
    <t>5.6%+</t>
  </si>
  <si>
    <t>5.8%-7.9%</t>
  </si>
  <si>
    <t>7.9%+</t>
  </si>
  <si>
    <t>0%-2%</t>
  </si>
  <si>
    <t>2%-2.9%</t>
  </si>
  <si>
    <t>4.1%-5.5%</t>
  </si>
  <si>
    <t>5.5%+</t>
  </si>
  <si>
    <t>5.5%-7.6%</t>
  </si>
  <si>
    <t>7.6%+</t>
  </si>
  <si>
    <t>3%-4.2%</t>
  </si>
  <si>
    <t>5.7%+</t>
  </si>
  <si>
    <t>2.9%-4.2%</t>
  </si>
  <si>
    <t>5.7%-7.9%</t>
  </si>
  <si>
    <t>4.3%-5.9%</t>
  </si>
  <si>
    <t>5.9%-8.1%</t>
  </si>
  <si>
    <t>8.1%+</t>
  </si>
  <si>
    <t>2.9%-4%</t>
  </si>
  <si>
    <t>4%-5.5%</t>
  </si>
  <si>
    <t>5.6%-7.7%</t>
  </si>
  <si>
    <t>7.7%+</t>
  </si>
  <si>
    <t>3.7%-5.2%</t>
  </si>
  <si>
    <t>0%-1.7%</t>
  </si>
  <si>
    <t>1.7%-2.6%</t>
  </si>
  <si>
    <t>3.7%-5.1%</t>
  </si>
  <si>
    <t>5.1%+</t>
  </si>
  <si>
    <t>3.4%-4.9%</t>
  </si>
  <si>
    <t>4.9%-6.7%</t>
  </si>
  <si>
    <t>0%-1.5%</t>
  </si>
  <si>
    <t>1.5%-2.4%</t>
  </si>
  <si>
    <t>3.4%-4.8%</t>
  </si>
  <si>
    <t>4.8%+</t>
  </si>
  <si>
    <t>4.7%+</t>
  </si>
  <si>
    <t>0%-1.4%</t>
  </si>
  <si>
    <t>1.4%-2.3%</t>
  </si>
  <si>
    <t>2.3%-3.2%</t>
  </si>
  <si>
    <t>3.2%-4.5%</t>
  </si>
  <si>
    <t>4.5%+</t>
  </si>
  <si>
    <t>2.9%-4.3%</t>
  </si>
  <si>
    <t>5.9%+</t>
  </si>
  <si>
    <t>0%-11.2%</t>
  </si>
  <si>
    <t>11.2%-15.6%</t>
  </si>
  <si>
    <t>15.6%-19.2%</t>
  </si>
  <si>
    <t>19.2%-24.3%</t>
  </si>
  <si>
    <t>24.3%+</t>
  </si>
  <si>
    <t>£0-£450</t>
  </si>
  <si>
    <t>£450-£490</t>
  </si>
  <si>
    <t>£490-£520</t>
  </si>
  <si>
    <t>£520-£570</t>
  </si>
  <si>
    <t>House-prices.xlsx</t>
  </si>
  <si>
    <t>1.4%-2.1%</t>
  </si>
  <si>
    <t>4.4%+</t>
  </si>
  <si>
    <t>4.1%-5.8%</t>
  </si>
  <si>
    <t>4.2%-1.3%</t>
  </si>
  <si>
    <t>1.3%-2.1%</t>
  </si>
  <si>
    <t>2.1%+</t>
  </si>
  <si>
    <t>0%-1.9%</t>
  </si>
  <si>
    <t>1.9%-3.8%</t>
  </si>
  <si>
    <t>3.8%-3.8%</t>
  </si>
  <si>
    <t>3.8%+</t>
  </si>
  <si>
    <t>2.8%-2%</t>
  </si>
  <si>
    <t>2%-1.3%</t>
  </si>
  <si>
    <t>1.3%-4.1%</t>
  </si>
  <si>
    <t>4.1%+</t>
  </si>
  <si>
    <t>0%-1.3%</t>
  </si>
  <si>
    <t>1.3%-2.2%</t>
  </si>
  <si>
    <t>2.2%-3.3%</t>
  </si>
  <si>
    <t>3.3%-5%</t>
  </si>
  <si>
    <t>5%+</t>
  </si>
  <si>
    <t>1.3%-1.9%</t>
  </si>
  <si>
    <t>1.9%-2.8%</t>
  </si>
  <si>
    <t>4%+</t>
  </si>
  <si>
    <t>0%-1.2%</t>
  </si>
  <si>
    <t>1.2%-2.1%</t>
  </si>
  <si>
    <t>3.1%-4.8%</t>
  </si>
  <si>
    <t>1.3%-2%</t>
  </si>
  <si>
    <t>4.2%+</t>
  </si>
  <si>
    <t>1.2%-2.2%</t>
  </si>
  <si>
    <t>3.2%-4.9%</t>
  </si>
  <si>
    <t>4.9%+</t>
  </si>
  <si>
    <t>£0-£37,500</t>
  </si>
  <si>
    <t>£37,500-£45,500</t>
  </si>
  <si>
    <t>£45,500-£53,080</t>
  </si>
  <si>
    <t>£53,080-£67,825</t>
  </si>
  <si>
    <t>£67,825-£177,000</t>
  </si>
  <si>
    <t>Migrants.xlsx</t>
  </si>
  <si>
    <t>0%-4.1%</t>
  </si>
  <si>
    <t>4.1%-16.6%</t>
  </si>
  <si>
    <t>16.6%-6%</t>
  </si>
  <si>
    <t>6%-9.3%</t>
  </si>
  <si>
    <t>£0-£38,000</t>
  </si>
  <si>
    <t>£38,000-£46,750</t>
  </si>
  <si>
    <t>£46,750-£55,095</t>
  </si>
  <si>
    <t>£55,095-£69,000</t>
  </si>
  <si>
    <t>£69,000-£197,500</t>
  </si>
  <si>
    <t>£0-£39,475</t>
  </si>
  <si>
    <t>£39,475-£49,950</t>
  </si>
  <si>
    <t>£49,950-£59,125</t>
  </si>
  <si>
    <t>£59,125-£74,500</t>
  </si>
  <si>
    <t>£74,500-£226,000</t>
  </si>
  <si>
    <t>£0-£40,750</t>
  </si>
  <si>
    <t>£40,750-£51,845</t>
  </si>
  <si>
    <t>£51,845-£63,225</t>
  </si>
  <si>
    <t>£63,225-£80,325</t>
  </si>
  <si>
    <t>£80,325-£247,000</t>
  </si>
  <si>
    <t>£0-£43,500</t>
  </si>
  <si>
    <t>£43,500-£55,000</t>
  </si>
  <si>
    <t>£55,000-£68,500</t>
  </si>
  <si>
    <t>£68,500-£90,250</t>
  </si>
  <si>
    <t>£90,250-£287,000</t>
  </si>
  <si>
    <t>£0-£44,645</t>
  </si>
  <si>
    <t>£44,645-£59,995</t>
  </si>
  <si>
    <t>£59,995-£76,950</t>
  </si>
  <si>
    <t>£76,950-£109,500</t>
  </si>
  <si>
    <t>£109,500-£342,000</t>
  </si>
  <si>
    <t>£0-£47,500</t>
  </si>
  <si>
    <t>£47,500-£65,640</t>
  </si>
  <si>
    <t>£65,640-£86,000</t>
  </si>
  <si>
    <t>£86,000-£124,000</t>
  </si>
  <si>
    <t>£124,000-£359,950</t>
  </si>
  <si>
    <t>£0-£54,000</t>
  </si>
  <si>
    <t>£54,000-£78,594</t>
  </si>
  <si>
    <t>£78,594-£110,000</t>
  </si>
  <si>
    <t>£110,000-£147,500</t>
  </si>
  <si>
    <t>£147,500-£399,950</t>
  </si>
  <si>
    <t>£0-£67,950</t>
  </si>
  <si>
    <t>£67,950-£97,950</t>
  </si>
  <si>
    <t>£97,950-£133,500</t>
  </si>
  <si>
    <t>£133,500-£170,750</t>
  </si>
  <si>
    <t>£170,750-£390,000</t>
  </si>
  <si>
    <t>£0-£85,950</t>
  </si>
  <si>
    <t>£85,950-£122,500</t>
  </si>
  <si>
    <t>£122,500-£150,975</t>
  </si>
  <si>
    <t>£150,975-£186,375</t>
  </si>
  <si>
    <t>£186,375-£465,000</t>
  </si>
  <si>
    <t>£0-£97,625</t>
  </si>
  <si>
    <t>£97,625-£128,500</t>
  </si>
  <si>
    <t>£128,500-£157,500</t>
  </si>
  <si>
    <t>£157,500-£194,995</t>
  </si>
  <si>
    <t>£194,995-£450,000</t>
  </si>
  <si>
    <t>£0-£107,500</t>
  </si>
  <si>
    <t>£107,500-£135,995</t>
  </si>
  <si>
    <t>£135,995-£167,000</t>
  </si>
  <si>
    <t>£167,000-£204,500</t>
  </si>
  <si>
    <t>£204,500-£515,000</t>
  </si>
  <si>
    <t>£0-£112,950</t>
  </si>
  <si>
    <t>£112,950-£144,450</t>
  </si>
  <si>
    <t>£144,450-£178,000</t>
  </si>
  <si>
    <t>£178,000-£225,500</t>
  </si>
  <si>
    <t>£225,500-£649,950</t>
  </si>
  <si>
    <t>£0-£110,250</t>
  </si>
  <si>
    <t>£110,250-£136,500</t>
  </si>
  <si>
    <t>£136,500-£172,500</t>
  </si>
  <si>
    <t>£172,500-£221,000</t>
  </si>
  <si>
    <t>£221,000-£695,000</t>
  </si>
  <si>
    <t>£0-£105,250</t>
  </si>
  <si>
    <t>£105,250-£132,500</t>
  </si>
  <si>
    <t>£132,500-£162,000</t>
  </si>
  <si>
    <t>£162,000-£201,000</t>
  </si>
  <si>
    <t>£201,000-£669,135</t>
  </si>
  <si>
    <t>£0-£106,000</t>
  </si>
  <si>
    <t>£106,000-£136,000</t>
  </si>
  <si>
    <t>£136,000-£175,500</t>
  </si>
  <si>
    <t>£175,500-£222,500</t>
  </si>
  <si>
    <t>£222,500-£747,565</t>
  </si>
  <si>
    <t>£0-£103,500</t>
  </si>
  <si>
    <t>£103,500-£134,000</t>
  </si>
  <si>
    <t>£134,000-£168,500</t>
  </si>
  <si>
    <t>£168,500-£222,000</t>
  </si>
  <si>
    <t>£222,000-£780,625</t>
  </si>
  <si>
    <t>£106,000-£132,990</t>
  </si>
  <si>
    <t>£132,990-£168,000</t>
  </si>
  <si>
    <t>£168,000-£222,000</t>
  </si>
  <si>
    <t>£222,000-£895,000</t>
  </si>
  <si>
    <t>£107,500-£136,050</t>
  </si>
  <si>
    <t>£136,050-£175,000</t>
  </si>
  <si>
    <t>£175,000-£232,500</t>
  </si>
  <si>
    <t>£232,500-£980,000</t>
  </si>
  <si>
    <t>£0-£112,000</t>
  </si>
  <si>
    <t>£112,000-£142,500</t>
  </si>
  <si>
    <t>£142,500-£182,000</t>
  </si>
  <si>
    <t>£182,000-£246,000</t>
  </si>
  <si>
    <t>£246,000-£1,150,000</t>
  </si>
  <si>
    <t>RGB(255,255,0)</t>
  </si>
  <si>
    <t>#FFFF00</t>
  </si>
  <si>
    <t>#70147A</t>
  </si>
  <si>
    <t>RGB(112,20,122)</t>
  </si>
  <si>
    <t>70147A</t>
  </si>
  <si>
    <t>Copy formula for colour =IF(ISERROR(VLOOKUP(O2,PartyNames!C:I,7,FALSE)),"RGB(255,255,255)",VLOOKUP(O2,PartyNames!C:I,7,FALSE))</t>
  </si>
  <si>
    <t>Copy formula for lost deposit =IF(V2 &lt; 0.05,-1,S2)</t>
  </si>
  <si>
    <t>FFFF00</t>
  </si>
  <si>
    <t>Copy formula for chart values =IF(OR(O2="Con",O2="Lab",O2="LD",O2="Green",O2="UKIP",O2="DUP",O2="PC",O2="SF",O2="SNP",O2="Spk",O2="UUP"),S2,-1)</t>
  </si>
  <si>
    <t>Copy formula for ResultChangeDisplay =IF(AE2="","-",TEXT(AE2,"0.0%"))</t>
  </si>
  <si>
    <t>Copy formula for TurnoutPercentageDisplay =IF(AC2="","-",TEXT(AC2,"0.0%"))</t>
  </si>
  <si>
    <t>Copy formula for MajorityPercentageDisplay =IF(AA2="","-",TEXT(AA2,"0.0%"))</t>
  </si>
  <si>
    <t>Copy formula for ShareDisplay =IF(V2="","-",TEXT(V2,"0.0%"))</t>
  </si>
  <si>
    <t>Copy formula for CONSTITUENCY_ID =VLOOKUP(A2,'\\hpap03f\DIS_Rdf$\hardacrej\Desktop\[Full-Parliament-Election-Results.xlsx]DATA'!$A:$I,9,FALSE)</t>
  </si>
  <si>
    <t>The copy results and over paste values into cells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</si>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</sst>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sz val="10"/>
      <color indexed="20"/>
      <name val="Arial"/>
      <family val="2"/>
    </font>
    <font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0"/>
      <name val="Arial"/>
      <family val="2"/>
    </font>
    <font>
      <sz val="10"/>
      <color indexed="42"/>
      <name val="Arial"/>
      <family val="2"/>
    </font>
    <font>
      <sz val="10"/>
      <color indexed="44"/>
      <name val="Arial"/>
      <family val="2"/>
    </font>
    <font>
      <sz val="10"/>
      <color indexed="16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54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52"/>
      <name val="Arial"/>
      <family val="2"/>
    </font>
    <font>
      <sz val="10"/>
      <color indexed="46"/>
      <name val="Arial"/>
      <family val="2"/>
    </font>
    <font>
      <sz val="10"/>
      <color indexed="14"/>
      <name val="Arial"/>
      <family val="2"/>
    </font>
    <font>
      <sz val="10"/>
      <name val="MS Sans Serif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AA0400"/>
        <bgColor indexed="64"/>
      </patternFill>
    </fill>
    <fill>
      <patternFill patternType="solid">
        <fgColor rgb="FFF9B7C9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318645"/>
        <bgColor indexed="64"/>
      </patternFill>
    </fill>
    <fill>
      <patternFill patternType="solid">
        <fgColor rgb="FF022D6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147A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23" fillId="0" borderId="0"/>
  </cellStyleXfs>
  <cellXfs count="109">
    <xf numFmtId="0" fontId="0" fillId="0" borderId="0" xfId="0"/>
    <xf numFmtId="0" fontId="1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0" fontId="2" fillId="0" borderId="0" xfId="1" applyFont="1" applyBorder="1"/>
    <xf numFmtId="0" fontId="2" fillId="0" borderId="0" xfId="1" applyBorder="1"/>
    <xf numFmtId="0" fontId="4" fillId="0" borderId="0" xfId="2" applyFont="1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5" fillId="2" borderId="0" xfId="1" applyFont="1" applyFill="1" applyBorder="1"/>
    <xf numFmtId="0" fontId="6" fillId="3" borderId="0" xfId="1" applyFont="1" applyFill="1" applyBorder="1"/>
    <xf numFmtId="0" fontId="7" fillId="4" borderId="0" xfId="1" applyFont="1" applyFill="1" applyBorder="1"/>
    <xf numFmtId="0" fontId="9" fillId="5" borderId="0" xfId="1" applyFont="1" applyFill="1" applyBorder="1"/>
    <xf numFmtId="0" fontId="2" fillId="0" borderId="0" xfId="1" quotePrefix="1" applyBorder="1" applyAlignment="1">
      <alignment horizontal="center"/>
    </xf>
    <xf numFmtId="0" fontId="10" fillId="6" borderId="0" xfId="1" applyFont="1" applyFill="1" applyBorder="1"/>
    <xf numFmtId="0" fontId="11" fillId="7" borderId="0" xfId="1" applyFont="1" applyFill="1" applyBorder="1"/>
    <xf numFmtId="0" fontId="12" fillId="8" borderId="0" xfId="1" applyFont="1" applyFill="1" applyBorder="1"/>
    <xf numFmtId="0" fontId="13" fillId="9" borderId="0" xfId="1" applyFont="1" applyFill="1" applyBorder="1"/>
    <xf numFmtId="0" fontId="14" fillId="10" borderId="0" xfId="1" applyFont="1" applyFill="1" applyBorder="1"/>
    <xf numFmtId="0" fontId="15" fillId="11" borderId="0" xfId="1" applyFont="1" applyFill="1" applyBorder="1"/>
    <xf numFmtId="0" fontId="16" fillId="12" borderId="0" xfId="1" applyFont="1" applyFill="1" applyBorder="1"/>
    <xf numFmtId="0" fontId="2" fillId="0" borderId="0" xfId="1" applyFont="1" applyBorder="1" applyAlignment="1">
      <alignment horizontal="center"/>
    </xf>
    <xf numFmtId="0" fontId="17" fillId="13" borderId="0" xfId="1" applyFont="1" applyFill="1" applyBorder="1"/>
    <xf numFmtId="0" fontId="2" fillId="0" borderId="0" xfId="1" quotePrefix="1" applyFont="1" applyBorder="1" applyAlignment="1">
      <alignment horizontal="center"/>
    </xf>
    <xf numFmtId="0" fontId="18" fillId="14" borderId="0" xfId="1" applyFont="1" applyFill="1" applyBorder="1"/>
    <xf numFmtId="0" fontId="19" fillId="15" borderId="0" xfId="1" applyFont="1" applyFill="1" applyBorder="1"/>
    <xf numFmtId="0" fontId="20" fillId="16" borderId="0" xfId="1" applyFont="1" applyFill="1" applyBorder="1"/>
    <xf numFmtId="0" fontId="22" fillId="17" borderId="0" xfId="1" applyFont="1" applyFill="1" applyBorder="1"/>
    <xf numFmtId="0" fontId="15" fillId="18" borderId="0" xfId="1" applyFont="1" applyFill="1" applyBorder="1"/>
    <xf numFmtId="0" fontId="2" fillId="0" borderId="0" xfId="1" applyFill="1" applyBorder="1" applyAlignment="1">
      <alignment horizontal="center"/>
    </xf>
    <xf numFmtId="0" fontId="2" fillId="0" borderId="0" xfId="1" applyFill="1" applyBorder="1" applyAlignment="1"/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0" borderId="0" xfId="1" applyFont="1" applyBorder="1" applyAlignment="1">
      <alignment horizontal="left"/>
    </xf>
    <xf numFmtId="0" fontId="24" fillId="0" borderId="0" xfId="1" quotePrefix="1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9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 applyFont="1" applyAlignment="1">
      <alignment horizontal="left"/>
    </xf>
    <xf numFmtId="0" fontId="25" fillId="0" borderId="0" xfId="0" applyFont="1" applyFill="1"/>
    <xf numFmtId="0" fontId="2" fillId="0" borderId="0" xfId="0" applyFont="1" applyFill="1" applyBorder="1"/>
    <xf numFmtId="0" fontId="24" fillId="0" borderId="0" xfId="1" applyFont="1" applyFill="1" applyBorder="1" applyAlignment="1">
      <alignment horizontal="left"/>
    </xf>
    <xf numFmtId="0" fontId="24" fillId="0" borderId="0" xfId="1" quotePrefix="1" applyFont="1" applyFill="1" applyBorder="1" applyAlignment="1">
      <alignment horizontal="left"/>
    </xf>
    <xf numFmtId="0" fontId="26" fillId="0" borderId="0" xfId="0" applyFont="1" applyFill="1"/>
    <xf numFmtId="14" fontId="26" fillId="0" borderId="0" xfId="0" applyNumberFormat="1" applyFont="1" applyFill="1"/>
    <xf numFmtId="0" fontId="26" fillId="0" borderId="0" xfId="0" applyFont="1" applyFill="1" applyAlignment="1">
      <alignment horizontal="left"/>
    </xf>
    <xf numFmtId="9" fontId="26" fillId="0" borderId="0" xfId="0" applyNumberFormat="1" applyFont="1" applyFill="1" applyAlignment="1">
      <alignment horizontal="left"/>
    </xf>
    <xf numFmtId="0" fontId="24" fillId="0" borderId="0" xfId="0" applyFont="1" applyFill="1"/>
    <xf numFmtId="14" fontId="24" fillId="0" borderId="0" xfId="0" applyNumberFormat="1" applyFont="1" applyFill="1"/>
    <xf numFmtId="0" fontId="24" fillId="0" borderId="0" xfId="0" applyFont="1" applyFill="1" applyAlignment="1">
      <alignment horizontal="left"/>
    </xf>
    <xf numFmtId="9" fontId="24" fillId="0" borderId="0" xfId="0" applyNumberFormat="1" applyFont="1" applyFill="1" applyAlignment="1">
      <alignment horizontal="left"/>
    </xf>
    <xf numFmtId="0" fontId="24" fillId="0" borderId="1" xfId="0" applyFont="1" applyFill="1" applyBorder="1"/>
    <xf numFmtId="0" fontId="24" fillId="0" borderId="2" xfId="0" applyFont="1" applyFill="1" applyBorder="1"/>
    <xf numFmtId="14" fontId="24" fillId="0" borderId="2" xfId="0" applyNumberFormat="1" applyFont="1" applyFill="1" applyBorder="1"/>
    <xf numFmtId="0" fontId="24" fillId="0" borderId="2" xfId="0" applyFont="1" applyFill="1" applyBorder="1" applyAlignment="1">
      <alignment horizontal="left"/>
    </xf>
    <xf numFmtId="0" fontId="24" fillId="0" borderId="3" xfId="0" applyFont="1" applyFill="1" applyBorder="1"/>
    <xf numFmtId="0" fontId="27" fillId="0" borderId="0" xfId="1" applyFont="1" applyBorder="1"/>
    <xf numFmtId="0" fontId="8" fillId="25" borderId="0" xfId="1" applyFont="1" applyFill="1" applyBorder="1"/>
    <xf numFmtId="0" fontId="21" fillId="26" borderId="0" xfId="1" applyFont="1" applyFill="1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7" borderId="1" xfId="0" applyFont="1" applyFill="1" applyBorder="1"/>
    <xf numFmtId="0" fontId="0" fillId="27" borderId="2" xfId="0" applyFont="1" applyFill="1" applyBorder="1"/>
    <xf numFmtId="0" fontId="0" fillId="27" borderId="2" xfId="0" applyFont="1" applyFill="1" applyBorder="1" applyAlignment="1">
      <alignment horizontal="left"/>
    </xf>
    <xf numFmtId="9" fontId="0" fillId="27" borderId="2" xfId="0" applyNumberFormat="1" applyFont="1" applyFill="1" applyBorder="1" applyAlignment="1">
      <alignment horizontal="left"/>
    </xf>
    <xf numFmtId="0" fontId="0" fillId="27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2" xfId="0" applyFont="1" applyBorder="1" applyAlignment="1">
      <alignment horizontal="left"/>
    </xf>
    <xf numFmtId="9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0" fontId="0" fillId="27" borderId="4" xfId="0" applyFont="1" applyFill="1" applyBorder="1"/>
    <xf numFmtId="0" fontId="0" fillId="27" borderId="5" xfId="0" applyFont="1" applyFill="1" applyBorder="1"/>
    <xf numFmtId="0" fontId="0" fillId="27" borderId="5" xfId="0" applyFont="1" applyFill="1" applyBorder="1" applyAlignment="1">
      <alignment horizontal="left"/>
    </xf>
    <xf numFmtId="9" fontId="0" fillId="27" borderId="5" xfId="0" applyNumberFormat="1" applyFont="1" applyFill="1" applyBorder="1" applyAlignment="1">
      <alignment horizontal="left"/>
    </xf>
    <xf numFmtId="0" fontId="0" fillId="27" borderId="6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27" borderId="0" xfId="0" applyFont="1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14" fontId="0" fillId="0" borderId="0" xfId="0" applyNumberFormat="1" applyFont="1" applyBorder="1"/>
    <xf numFmtId="14" fontId="0" fillId="0" borderId="2" xfId="0" applyNumberFormat="1" applyBorder="1"/>
    <xf numFmtId="14" fontId="0" fillId="27" borderId="0" xfId="0" applyNumberFormat="1" applyFont="1" applyFill="1" applyBorder="1"/>
    <xf numFmtId="14" fontId="0" fillId="0" borderId="5" xfId="0" applyNumberFormat="1" applyFont="1" applyBorder="1"/>
    <xf numFmtId="0" fontId="24" fillId="27" borderId="0" xfId="0" applyFont="1" applyFill="1" applyBorder="1"/>
    <xf numFmtId="0" fontId="24" fillId="0" borderId="0" xfId="0" applyFont="1" applyBorder="1"/>
    <xf numFmtId="0" fontId="0" fillId="27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9" fontId="0" fillId="0" borderId="0" xfId="0" applyNumberFormat="1" applyFont="1" applyBorder="1" applyAlignment="1">
      <alignment horizontal="left"/>
    </xf>
    <xf numFmtId="9" fontId="0" fillId="27" borderId="0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6" xfId="0" applyBorder="1"/>
    <xf numFmtId="0" fontId="24" fillId="0" borderId="0" xfId="0" applyFont="1" applyFill="1" applyBorder="1"/>
    <xf numFmtId="14" fontId="24" fillId="0" borderId="0" xfId="0" applyNumberFormat="1" applyFont="1" applyFill="1" applyBorder="1"/>
    <xf numFmtId="0" fontId="24" fillId="0" borderId="0" xfId="0" applyFont="1" applyFill="1" applyBorder="1" applyAlignment="1">
      <alignment horizontal="left"/>
    </xf>
  </cellXfs>
  <cellStyles count="4">
    <cellStyle name="Normal" xfId="0" builtinId="0"/>
    <cellStyle name="Normal 2" xfId="3"/>
    <cellStyle name="Normal 6" xfId="1"/>
    <cellStyle name="Normal_Sheet1" xfId="2"/>
  </cellStyles>
  <dxfs count="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1007" totalsRowShown="0" headerRowDxfId="4">
  <autoFilter ref="A1:K1007"/>
  <sortState ref="A2:K997">
    <sortCondition ref="C2:C997"/>
    <sortCondition ref="A2:A997"/>
  </sortState>
  <tableColumns count="11">
    <tableColumn id="1" name="DataSetName"/>
    <tableColumn id="2" name="Subset"/>
    <tableColumn id="3" name="DateOfDataset" dataDxfId="3"/>
    <tableColumn id="4" name="Type"/>
    <tableColumn id="5" name="Start"/>
    <tableColumn id="6" name="End"/>
    <tableColumn id="7" name="ColorRGB"/>
    <tableColumn id="8" name="ColorCYMK" dataDxfId="2"/>
    <tableColumn id="11" name="ColorOpacity" dataDxfId="1">
      <calculatedColumnFormula>IF(H2="#F5F5F5",0.7,0.55)</calculatedColumnFormula>
    </tableColumn>
    <tableColumn id="10" name="Display" dataDxfId="0"/>
    <tableColumn id="9" name="Data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workbookViewId="0">
      <pane ySplit="1" topLeftCell="A986" activePane="bottomLeft" state="frozen"/>
      <selection pane="bottomLeft" activeCell="A997" sqref="A997:K1006"/>
    </sheetView>
  </sheetViews>
  <sheetFormatPr defaultRowHeight="14.4" x14ac:dyDescent="0.3"/>
  <cols>
    <col min="1" max="1" width="38.109375" bestFit="1" customWidth="1"/>
    <col min="2" max="2" width="9.109375" customWidth="1"/>
    <col min="3" max="3" width="16.109375" style="30" customWidth="1"/>
    <col min="7" max="7" width="16.33203125" bestFit="1" customWidth="1"/>
    <col min="8" max="8" width="13.109375" style="35" customWidth="1"/>
    <col min="9" max="9" width="14.6640625" style="43" bestFit="1" customWidth="1"/>
    <col min="10" max="10" width="13.109375" style="35" customWidth="1"/>
    <col min="11" max="11" width="11.5546875" bestFit="1" customWidth="1"/>
    <col min="13" max="13" width="10.6640625" bestFit="1" customWidth="1"/>
  </cols>
  <sheetData>
    <row r="1" spans="1:11" x14ac:dyDescent="0.3">
      <c r="A1" s="48" t="s">
        <v>0</v>
      </c>
      <c r="B1" s="48" t="s">
        <v>7</v>
      </c>
      <c r="C1" s="49" t="s">
        <v>118</v>
      </c>
      <c r="D1" s="48" t="s">
        <v>1</v>
      </c>
      <c r="E1" s="48" t="s">
        <v>2</v>
      </c>
      <c r="F1" s="48" t="s">
        <v>3</v>
      </c>
      <c r="G1" s="48" t="s">
        <v>106</v>
      </c>
      <c r="H1" s="50" t="s">
        <v>107</v>
      </c>
      <c r="I1" s="51" t="s">
        <v>178</v>
      </c>
      <c r="J1" s="50" t="s">
        <v>119</v>
      </c>
      <c r="K1" s="48" t="s">
        <v>122</v>
      </c>
    </row>
    <row r="2" spans="1:11" x14ac:dyDescent="0.3">
      <c r="A2" s="52" t="s">
        <v>507</v>
      </c>
      <c r="B2" s="52" t="s">
        <v>213</v>
      </c>
      <c r="C2" s="53">
        <v>34700</v>
      </c>
      <c r="D2" s="52" t="s">
        <v>4</v>
      </c>
      <c r="E2" s="52">
        <v>0</v>
      </c>
      <c r="F2" s="52">
        <v>37500</v>
      </c>
      <c r="G2" s="52" t="s">
        <v>113</v>
      </c>
      <c r="H2" s="54" t="s">
        <v>108</v>
      </c>
      <c r="I2" s="55">
        <v>0.55000000000000004</v>
      </c>
      <c r="J2" s="54" t="s">
        <v>538</v>
      </c>
      <c r="K2" s="52" t="s">
        <v>121</v>
      </c>
    </row>
    <row r="3" spans="1:11" x14ac:dyDescent="0.3">
      <c r="A3" s="52" t="s">
        <v>507</v>
      </c>
      <c r="B3" s="52" t="s">
        <v>213</v>
      </c>
      <c r="C3" s="53">
        <v>34700</v>
      </c>
      <c r="D3" s="52" t="s">
        <v>4</v>
      </c>
      <c r="E3" s="52">
        <v>37500</v>
      </c>
      <c r="F3" s="52">
        <v>45500</v>
      </c>
      <c r="G3" s="52" t="s">
        <v>114</v>
      </c>
      <c r="H3" s="54" t="s">
        <v>109</v>
      </c>
      <c r="I3" s="55">
        <v>0.55000000000000004</v>
      </c>
      <c r="J3" s="54" t="s">
        <v>539</v>
      </c>
      <c r="K3" s="52" t="s">
        <v>121</v>
      </c>
    </row>
    <row r="4" spans="1:11" x14ac:dyDescent="0.3">
      <c r="A4" s="52" t="s">
        <v>507</v>
      </c>
      <c r="B4" s="52" t="s">
        <v>213</v>
      </c>
      <c r="C4" s="53">
        <v>34700</v>
      </c>
      <c r="D4" s="52" t="s">
        <v>4</v>
      </c>
      <c r="E4" s="52">
        <v>45500</v>
      </c>
      <c r="F4" s="52">
        <v>53080</v>
      </c>
      <c r="G4" s="52" t="s">
        <v>115</v>
      </c>
      <c r="H4" s="54" t="s">
        <v>110</v>
      </c>
      <c r="I4" s="55">
        <v>0.7</v>
      </c>
      <c r="J4" s="54" t="s">
        <v>540</v>
      </c>
      <c r="K4" s="52" t="s">
        <v>121</v>
      </c>
    </row>
    <row r="5" spans="1:11" x14ac:dyDescent="0.3">
      <c r="A5" s="52" t="s">
        <v>507</v>
      </c>
      <c r="B5" s="52" t="s">
        <v>213</v>
      </c>
      <c r="C5" s="53">
        <v>34700</v>
      </c>
      <c r="D5" s="52" t="s">
        <v>4</v>
      </c>
      <c r="E5" s="52">
        <v>53080</v>
      </c>
      <c r="F5" s="52">
        <v>67825</v>
      </c>
      <c r="G5" s="52" t="s">
        <v>116</v>
      </c>
      <c r="H5" s="54" t="s">
        <v>111</v>
      </c>
      <c r="I5" s="55">
        <v>0.55000000000000004</v>
      </c>
      <c r="J5" s="54" t="s">
        <v>541</v>
      </c>
      <c r="K5" s="52" t="s">
        <v>121</v>
      </c>
    </row>
    <row r="6" spans="1:11" x14ac:dyDescent="0.3">
      <c r="A6" s="52" t="s">
        <v>507</v>
      </c>
      <c r="B6" s="52" t="s">
        <v>213</v>
      </c>
      <c r="C6" s="53">
        <v>34700</v>
      </c>
      <c r="D6" s="52" t="s">
        <v>4</v>
      </c>
      <c r="E6" s="52">
        <v>67825</v>
      </c>
      <c r="F6" s="52">
        <v>177000</v>
      </c>
      <c r="G6" s="52" t="s">
        <v>117</v>
      </c>
      <c r="H6" s="54" t="s">
        <v>112</v>
      </c>
      <c r="I6" s="55">
        <v>0.55000000000000004</v>
      </c>
      <c r="J6" s="54" t="s">
        <v>542</v>
      </c>
      <c r="K6" s="52" t="s">
        <v>121</v>
      </c>
    </row>
    <row r="7" spans="1:11" x14ac:dyDescent="0.3">
      <c r="A7" s="52" t="s">
        <v>507</v>
      </c>
      <c r="B7" s="52" t="s">
        <v>213</v>
      </c>
      <c r="C7" s="53">
        <v>35065</v>
      </c>
      <c r="D7" s="52" t="s">
        <v>4</v>
      </c>
      <c r="E7" s="52">
        <v>0</v>
      </c>
      <c r="F7" s="52">
        <v>38000</v>
      </c>
      <c r="G7" s="52" t="s">
        <v>113</v>
      </c>
      <c r="H7" s="54" t="s">
        <v>108</v>
      </c>
      <c r="I7" s="55">
        <v>0.55000000000000004</v>
      </c>
      <c r="J7" s="54" t="s">
        <v>548</v>
      </c>
      <c r="K7" s="52" t="s">
        <v>121</v>
      </c>
    </row>
    <row r="8" spans="1:11" x14ac:dyDescent="0.3">
      <c r="A8" s="52" t="s">
        <v>507</v>
      </c>
      <c r="B8" s="52" t="s">
        <v>213</v>
      </c>
      <c r="C8" s="53">
        <v>35065</v>
      </c>
      <c r="D8" s="52" t="s">
        <v>4</v>
      </c>
      <c r="E8" s="52">
        <v>38000</v>
      </c>
      <c r="F8" s="52">
        <v>46750</v>
      </c>
      <c r="G8" s="52" t="s">
        <v>114</v>
      </c>
      <c r="H8" s="54" t="s">
        <v>109</v>
      </c>
      <c r="I8" s="55">
        <v>0.55000000000000004</v>
      </c>
      <c r="J8" s="54" t="s">
        <v>549</v>
      </c>
      <c r="K8" s="52" t="s">
        <v>121</v>
      </c>
    </row>
    <row r="9" spans="1:11" x14ac:dyDescent="0.3">
      <c r="A9" s="52" t="s">
        <v>507</v>
      </c>
      <c r="B9" s="52" t="s">
        <v>213</v>
      </c>
      <c r="C9" s="53">
        <v>35065</v>
      </c>
      <c r="D9" s="52" t="s">
        <v>4</v>
      </c>
      <c r="E9" s="52">
        <v>46750</v>
      </c>
      <c r="F9" s="52">
        <v>55095</v>
      </c>
      <c r="G9" s="52" t="s">
        <v>115</v>
      </c>
      <c r="H9" s="54" t="s">
        <v>110</v>
      </c>
      <c r="I9" s="55">
        <v>0.7</v>
      </c>
      <c r="J9" s="54" t="s">
        <v>550</v>
      </c>
      <c r="K9" s="52" t="s">
        <v>121</v>
      </c>
    </row>
    <row r="10" spans="1:11" x14ac:dyDescent="0.3">
      <c r="A10" s="52" t="s">
        <v>507</v>
      </c>
      <c r="B10" s="52" t="s">
        <v>213</v>
      </c>
      <c r="C10" s="53">
        <v>35065</v>
      </c>
      <c r="D10" s="52" t="s">
        <v>4</v>
      </c>
      <c r="E10" s="52">
        <v>55095</v>
      </c>
      <c r="F10" s="52">
        <v>69000</v>
      </c>
      <c r="G10" s="52" t="s">
        <v>116</v>
      </c>
      <c r="H10" s="54" t="s">
        <v>111</v>
      </c>
      <c r="I10" s="55">
        <v>0.55000000000000004</v>
      </c>
      <c r="J10" s="54" t="s">
        <v>551</v>
      </c>
      <c r="K10" s="52" t="s">
        <v>121</v>
      </c>
    </row>
    <row r="11" spans="1:11" x14ac:dyDescent="0.3">
      <c r="A11" s="52" t="s">
        <v>507</v>
      </c>
      <c r="B11" s="52" t="s">
        <v>213</v>
      </c>
      <c r="C11" s="53">
        <v>35065</v>
      </c>
      <c r="D11" s="52" t="s">
        <v>4</v>
      </c>
      <c r="E11" s="52">
        <v>69000</v>
      </c>
      <c r="F11" s="52">
        <v>197500</v>
      </c>
      <c r="G11" s="52" t="s">
        <v>117</v>
      </c>
      <c r="H11" s="54" t="s">
        <v>112</v>
      </c>
      <c r="I11" s="55">
        <v>0.55000000000000004</v>
      </c>
      <c r="J11" s="54" t="s">
        <v>552</v>
      </c>
      <c r="K11" s="52" t="s">
        <v>121</v>
      </c>
    </row>
    <row r="12" spans="1:11" x14ac:dyDescent="0.3">
      <c r="A12" s="52" t="s">
        <v>507</v>
      </c>
      <c r="B12" s="52" t="s">
        <v>213</v>
      </c>
      <c r="C12" s="53">
        <v>35431</v>
      </c>
      <c r="D12" s="52" t="s">
        <v>4</v>
      </c>
      <c r="E12" s="52">
        <v>0</v>
      </c>
      <c r="F12" s="52">
        <v>39475</v>
      </c>
      <c r="G12" s="52" t="s">
        <v>113</v>
      </c>
      <c r="H12" s="54" t="s">
        <v>108</v>
      </c>
      <c r="I12" s="55">
        <v>0.55000000000000004</v>
      </c>
      <c r="J12" s="54" t="s">
        <v>553</v>
      </c>
      <c r="K12" s="52" t="s">
        <v>121</v>
      </c>
    </row>
    <row r="13" spans="1:11" x14ac:dyDescent="0.3">
      <c r="A13" s="52" t="s">
        <v>507</v>
      </c>
      <c r="B13" s="52" t="s">
        <v>213</v>
      </c>
      <c r="C13" s="53">
        <v>35431</v>
      </c>
      <c r="D13" s="52" t="s">
        <v>4</v>
      </c>
      <c r="E13" s="52">
        <v>39475</v>
      </c>
      <c r="F13" s="52">
        <v>49950</v>
      </c>
      <c r="G13" s="52" t="s">
        <v>114</v>
      </c>
      <c r="H13" s="54" t="s">
        <v>109</v>
      </c>
      <c r="I13" s="55">
        <v>0.55000000000000004</v>
      </c>
      <c r="J13" s="54" t="s">
        <v>554</v>
      </c>
      <c r="K13" s="52" t="s">
        <v>121</v>
      </c>
    </row>
    <row r="14" spans="1:11" x14ac:dyDescent="0.3">
      <c r="A14" s="52" t="s">
        <v>507</v>
      </c>
      <c r="B14" s="52" t="s">
        <v>213</v>
      </c>
      <c r="C14" s="53">
        <v>35431</v>
      </c>
      <c r="D14" s="52" t="s">
        <v>4</v>
      </c>
      <c r="E14" s="52">
        <v>49950</v>
      </c>
      <c r="F14" s="52">
        <v>59125</v>
      </c>
      <c r="G14" s="52" t="s">
        <v>115</v>
      </c>
      <c r="H14" s="54" t="s">
        <v>110</v>
      </c>
      <c r="I14" s="55">
        <v>0.7</v>
      </c>
      <c r="J14" s="54" t="s">
        <v>555</v>
      </c>
      <c r="K14" s="52" t="s">
        <v>121</v>
      </c>
    </row>
    <row r="15" spans="1:11" x14ac:dyDescent="0.3">
      <c r="A15" s="52" t="s">
        <v>507</v>
      </c>
      <c r="B15" s="52" t="s">
        <v>213</v>
      </c>
      <c r="C15" s="53">
        <v>35431</v>
      </c>
      <c r="D15" s="52" t="s">
        <v>4</v>
      </c>
      <c r="E15" s="52">
        <v>59125</v>
      </c>
      <c r="F15" s="52">
        <v>74500</v>
      </c>
      <c r="G15" s="52" t="s">
        <v>116</v>
      </c>
      <c r="H15" s="54" t="s">
        <v>111</v>
      </c>
      <c r="I15" s="55">
        <v>0.55000000000000004</v>
      </c>
      <c r="J15" s="54" t="s">
        <v>556</v>
      </c>
      <c r="K15" s="52" t="s">
        <v>121</v>
      </c>
    </row>
    <row r="16" spans="1:11" x14ac:dyDescent="0.3">
      <c r="A16" s="52" t="s">
        <v>507</v>
      </c>
      <c r="B16" s="52" t="s">
        <v>213</v>
      </c>
      <c r="C16" s="53">
        <v>35431</v>
      </c>
      <c r="D16" s="52" t="s">
        <v>4</v>
      </c>
      <c r="E16" s="52">
        <v>74500</v>
      </c>
      <c r="F16" s="52">
        <v>226000</v>
      </c>
      <c r="G16" s="52" t="s">
        <v>117</v>
      </c>
      <c r="H16" s="54" t="s">
        <v>112</v>
      </c>
      <c r="I16" s="55">
        <v>0.55000000000000004</v>
      </c>
      <c r="J16" s="54" t="s">
        <v>557</v>
      </c>
      <c r="K16" s="52" t="s">
        <v>121</v>
      </c>
    </row>
    <row r="17" spans="1:11" x14ac:dyDescent="0.3">
      <c r="A17" s="52" t="s">
        <v>507</v>
      </c>
      <c r="B17" s="52" t="s">
        <v>213</v>
      </c>
      <c r="C17" s="53">
        <v>35796</v>
      </c>
      <c r="D17" s="52" t="s">
        <v>4</v>
      </c>
      <c r="E17" s="52">
        <v>0</v>
      </c>
      <c r="F17" s="52">
        <v>40750</v>
      </c>
      <c r="G17" s="52" t="s">
        <v>113</v>
      </c>
      <c r="H17" s="54" t="s">
        <v>108</v>
      </c>
      <c r="I17" s="55">
        <v>0.55000000000000004</v>
      </c>
      <c r="J17" s="54" t="s">
        <v>558</v>
      </c>
      <c r="K17" s="52" t="s">
        <v>121</v>
      </c>
    </row>
    <row r="18" spans="1:11" x14ac:dyDescent="0.3">
      <c r="A18" s="52" t="s">
        <v>507</v>
      </c>
      <c r="B18" s="52" t="s">
        <v>213</v>
      </c>
      <c r="C18" s="53">
        <v>35796</v>
      </c>
      <c r="D18" s="52" t="s">
        <v>4</v>
      </c>
      <c r="E18" s="52">
        <v>40750</v>
      </c>
      <c r="F18" s="52">
        <v>51845</v>
      </c>
      <c r="G18" s="52" t="s">
        <v>114</v>
      </c>
      <c r="H18" s="54" t="s">
        <v>109</v>
      </c>
      <c r="I18" s="55">
        <v>0.55000000000000004</v>
      </c>
      <c r="J18" s="54" t="s">
        <v>559</v>
      </c>
      <c r="K18" s="52" t="s">
        <v>121</v>
      </c>
    </row>
    <row r="19" spans="1:11" x14ac:dyDescent="0.3">
      <c r="A19" s="52" t="s">
        <v>507</v>
      </c>
      <c r="B19" s="52" t="s">
        <v>213</v>
      </c>
      <c r="C19" s="53">
        <v>35796</v>
      </c>
      <c r="D19" s="52" t="s">
        <v>4</v>
      </c>
      <c r="E19" s="52">
        <v>51845</v>
      </c>
      <c r="F19" s="52">
        <v>63225</v>
      </c>
      <c r="G19" s="52" t="s">
        <v>115</v>
      </c>
      <c r="H19" s="54" t="s">
        <v>110</v>
      </c>
      <c r="I19" s="55">
        <v>0.7</v>
      </c>
      <c r="J19" s="54" t="s">
        <v>560</v>
      </c>
      <c r="K19" s="52" t="s">
        <v>121</v>
      </c>
    </row>
    <row r="20" spans="1:11" x14ac:dyDescent="0.3">
      <c r="A20" s="52" t="s">
        <v>507</v>
      </c>
      <c r="B20" s="52" t="s">
        <v>213</v>
      </c>
      <c r="C20" s="53">
        <v>35796</v>
      </c>
      <c r="D20" s="52" t="s">
        <v>4</v>
      </c>
      <c r="E20" s="52">
        <v>63225</v>
      </c>
      <c r="F20" s="52">
        <v>80325</v>
      </c>
      <c r="G20" s="52" t="s">
        <v>116</v>
      </c>
      <c r="H20" s="54" t="s">
        <v>111</v>
      </c>
      <c r="I20" s="55">
        <v>0.55000000000000004</v>
      </c>
      <c r="J20" s="54" t="s">
        <v>561</v>
      </c>
      <c r="K20" s="52" t="s">
        <v>121</v>
      </c>
    </row>
    <row r="21" spans="1:11" x14ac:dyDescent="0.3">
      <c r="A21" s="52" t="s">
        <v>507</v>
      </c>
      <c r="B21" s="52" t="s">
        <v>213</v>
      </c>
      <c r="C21" s="53">
        <v>35796</v>
      </c>
      <c r="D21" s="52" t="s">
        <v>4</v>
      </c>
      <c r="E21" s="52">
        <v>80325</v>
      </c>
      <c r="F21" s="52">
        <v>247000</v>
      </c>
      <c r="G21" s="52" t="s">
        <v>117</v>
      </c>
      <c r="H21" s="54" t="s">
        <v>112</v>
      </c>
      <c r="I21" s="55">
        <v>0.55000000000000004</v>
      </c>
      <c r="J21" s="54" t="s">
        <v>562</v>
      </c>
      <c r="K21" s="52" t="s">
        <v>121</v>
      </c>
    </row>
    <row r="22" spans="1:11" x14ac:dyDescent="0.3">
      <c r="A22" s="52" t="s">
        <v>507</v>
      </c>
      <c r="B22" s="52" t="s">
        <v>213</v>
      </c>
      <c r="C22" s="53">
        <v>36161</v>
      </c>
      <c r="D22" s="52" t="s">
        <v>4</v>
      </c>
      <c r="E22" s="52">
        <v>0</v>
      </c>
      <c r="F22" s="52">
        <v>43500</v>
      </c>
      <c r="G22" s="52" t="s">
        <v>113</v>
      </c>
      <c r="H22" s="54" t="s">
        <v>108</v>
      </c>
      <c r="I22" s="55">
        <v>0.55000000000000004</v>
      </c>
      <c r="J22" s="54" t="s">
        <v>563</v>
      </c>
      <c r="K22" s="52" t="s">
        <v>121</v>
      </c>
    </row>
    <row r="23" spans="1:11" x14ac:dyDescent="0.3">
      <c r="A23" s="52" t="s">
        <v>507</v>
      </c>
      <c r="B23" s="52" t="s">
        <v>213</v>
      </c>
      <c r="C23" s="53">
        <v>36161</v>
      </c>
      <c r="D23" s="52" t="s">
        <v>4</v>
      </c>
      <c r="E23" s="52">
        <v>43500</v>
      </c>
      <c r="F23" s="52">
        <v>55000</v>
      </c>
      <c r="G23" s="52" t="s">
        <v>114</v>
      </c>
      <c r="H23" s="54" t="s">
        <v>109</v>
      </c>
      <c r="I23" s="55">
        <v>0.55000000000000004</v>
      </c>
      <c r="J23" s="54" t="s">
        <v>564</v>
      </c>
      <c r="K23" s="52" t="s">
        <v>121</v>
      </c>
    </row>
    <row r="24" spans="1:11" x14ac:dyDescent="0.3">
      <c r="A24" s="52" t="s">
        <v>507</v>
      </c>
      <c r="B24" s="52" t="s">
        <v>213</v>
      </c>
      <c r="C24" s="53">
        <v>36161</v>
      </c>
      <c r="D24" s="52" t="s">
        <v>4</v>
      </c>
      <c r="E24" s="52">
        <v>55000</v>
      </c>
      <c r="F24" s="52">
        <v>68500</v>
      </c>
      <c r="G24" s="52" t="s">
        <v>115</v>
      </c>
      <c r="H24" s="54" t="s">
        <v>110</v>
      </c>
      <c r="I24" s="55">
        <v>0.7</v>
      </c>
      <c r="J24" s="54" t="s">
        <v>565</v>
      </c>
      <c r="K24" s="52" t="s">
        <v>121</v>
      </c>
    </row>
    <row r="25" spans="1:11" x14ac:dyDescent="0.3">
      <c r="A25" s="52" t="s">
        <v>507</v>
      </c>
      <c r="B25" s="52" t="s">
        <v>213</v>
      </c>
      <c r="C25" s="53">
        <v>36161</v>
      </c>
      <c r="D25" s="52" t="s">
        <v>4</v>
      </c>
      <c r="E25" s="52">
        <v>68500</v>
      </c>
      <c r="F25" s="52">
        <v>90250</v>
      </c>
      <c r="G25" s="52" t="s">
        <v>116</v>
      </c>
      <c r="H25" s="54" t="s">
        <v>111</v>
      </c>
      <c r="I25" s="55">
        <v>0.55000000000000004</v>
      </c>
      <c r="J25" s="54" t="s">
        <v>566</v>
      </c>
      <c r="K25" s="52" t="s">
        <v>121</v>
      </c>
    </row>
    <row r="26" spans="1:11" x14ac:dyDescent="0.3">
      <c r="A26" s="52" t="s">
        <v>507</v>
      </c>
      <c r="B26" s="52" t="s">
        <v>213</v>
      </c>
      <c r="C26" s="53">
        <v>36161</v>
      </c>
      <c r="D26" s="52" t="s">
        <v>4</v>
      </c>
      <c r="E26" s="52">
        <v>90250</v>
      </c>
      <c r="F26" s="52">
        <v>287000</v>
      </c>
      <c r="G26" s="52" t="s">
        <v>117</v>
      </c>
      <c r="H26" s="54" t="s">
        <v>112</v>
      </c>
      <c r="I26" s="55">
        <v>0.55000000000000004</v>
      </c>
      <c r="J26" s="54" t="s">
        <v>567</v>
      </c>
      <c r="K26" s="52" t="s">
        <v>121</v>
      </c>
    </row>
    <row r="27" spans="1:11" x14ac:dyDescent="0.3">
      <c r="A27" s="52" t="s">
        <v>507</v>
      </c>
      <c r="B27" s="52" t="s">
        <v>213</v>
      </c>
      <c r="C27" s="53">
        <v>36526</v>
      </c>
      <c r="D27" s="52" t="s">
        <v>4</v>
      </c>
      <c r="E27" s="52">
        <v>0</v>
      </c>
      <c r="F27" s="52">
        <v>44645</v>
      </c>
      <c r="G27" s="52" t="s">
        <v>113</v>
      </c>
      <c r="H27" s="54" t="s">
        <v>108</v>
      </c>
      <c r="I27" s="55">
        <v>0.55000000000000004</v>
      </c>
      <c r="J27" s="54" t="s">
        <v>568</v>
      </c>
      <c r="K27" s="52" t="s">
        <v>121</v>
      </c>
    </row>
    <row r="28" spans="1:11" x14ac:dyDescent="0.3">
      <c r="A28" s="52" t="s">
        <v>507</v>
      </c>
      <c r="B28" s="52" t="s">
        <v>213</v>
      </c>
      <c r="C28" s="53">
        <v>36526</v>
      </c>
      <c r="D28" s="52" t="s">
        <v>4</v>
      </c>
      <c r="E28" s="52">
        <v>44645</v>
      </c>
      <c r="F28" s="52">
        <v>59995</v>
      </c>
      <c r="G28" s="52" t="s">
        <v>114</v>
      </c>
      <c r="H28" s="54" t="s">
        <v>109</v>
      </c>
      <c r="I28" s="55">
        <v>0.55000000000000004</v>
      </c>
      <c r="J28" s="54" t="s">
        <v>569</v>
      </c>
      <c r="K28" s="52" t="s">
        <v>121</v>
      </c>
    </row>
    <row r="29" spans="1:11" x14ac:dyDescent="0.3">
      <c r="A29" s="52" t="s">
        <v>507</v>
      </c>
      <c r="B29" s="52" t="s">
        <v>213</v>
      </c>
      <c r="C29" s="53">
        <v>36526</v>
      </c>
      <c r="D29" s="52" t="s">
        <v>4</v>
      </c>
      <c r="E29" s="52">
        <v>59995</v>
      </c>
      <c r="F29" s="52">
        <v>76950</v>
      </c>
      <c r="G29" s="52" t="s">
        <v>115</v>
      </c>
      <c r="H29" s="54" t="s">
        <v>110</v>
      </c>
      <c r="I29" s="55">
        <v>0.7</v>
      </c>
      <c r="J29" s="54" t="s">
        <v>570</v>
      </c>
      <c r="K29" s="52" t="s">
        <v>121</v>
      </c>
    </row>
    <row r="30" spans="1:11" x14ac:dyDescent="0.3">
      <c r="A30" s="52" t="s">
        <v>507</v>
      </c>
      <c r="B30" s="52" t="s">
        <v>213</v>
      </c>
      <c r="C30" s="53">
        <v>36526</v>
      </c>
      <c r="D30" s="52" t="s">
        <v>4</v>
      </c>
      <c r="E30" s="52">
        <v>76950</v>
      </c>
      <c r="F30" s="52">
        <v>109500</v>
      </c>
      <c r="G30" s="52" t="s">
        <v>116</v>
      </c>
      <c r="H30" s="54" t="s">
        <v>111</v>
      </c>
      <c r="I30" s="55">
        <v>0.55000000000000004</v>
      </c>
      <c r="J30" s="54" t="s">
        <v>571</v>
      </c>
      <c r="K30" s="52" t="s">
        <v>121</v>
      </c>
    </row>
    <row r="31" spans="1:11" x14ac:dyDescent="0.3">
      <c r="A31" s="52" t="s">
        <v>507</v>
      </c>
      <c r="B31" s="52" t="s">
        <v>213</v>
      </c>
      <c r="C31" s="53">
        <v>36526</v>
      </c>
      <c r="D31" s="52" t="s">
        <v>4</v>
      </c>
      <c r="E31" s="52">
        <v>109500</v>
      </c>
      <c r="F31" s="52">
        <v>342000</v>
      </c>
      <c r="G31" s="52" t="s">
        <v>117</v>
      </c>
      <c r="H31" s="54" t="s">
        <v>112</v>
      </c>
      <c r="I31" s="55">
        <v>0.55000000000000004</v>
      </c>
      <c r="J31" s="54" t="s">
        <v>572</v>
      </c>
      <c r="K31" s="52" t="s">
        <v>121</v>
      </c>
    </row>
    <row r="32" spans="1:11" x14ac:dyDescent="0.3">
      <c r="A32" s="52" t="s">
        <v>507</v>
      </c>
      <c r="B32" s="52" t="s">
        <v>213</v>
      </c>
      <c r="C32" s="53">
        <v>36892</v>
      </c>
      <c r="D32" s="52" t="s">
        <v>4</v>
      </c>
      <c r="E32" s="52">
        <v>0</v>
      </c>
      <c r="F32" s="52">
        <v>47500</v>
      </c>
      <c r="G32" s="52" t="s">
        <v>113</v>
      </c>
      <c r="H32" s="54" t="s">
        <v>108</v>
      </c>
      <c r="I32" s="55">
        <v>0.55000000000000004</v>
      </c>
      <c r="J32" s="54" t="s">
        <v>573</v>
      </c>
      <c r="K32" s="52" t="s">
        <v>121</v>
      </c>
    </row>
    <row r="33" spans="1:11" x14ac:dyDescent="0.3">
      <c r="A33" s="52" t="s">
        <v>507</v>
      </c>
      <c r="B33" s="52" t="s">
        <v>213</v>
      </c>
      <c r="C33" s="53">
        <v>36892</v>
      </c>
      <c r="D33" s="52" t="s">
        <v>4</v>
      </c>
      <c r="E33" s="52">
        <v>47500</v>
      </c>
      <c r="F33" s="52">
        <v>65640</v>
      </c>
      <c r="G33" s="52" t="s">
        <v>114</v>
      </c>
      <c r="H33" s="54" t="s">
        <v>109</v>
      </c>
      <c r="I33" s="55">
        <v>0.55000000000000004</v>
      </c>
      <c r="J33" s="54" t="s">
        <v>574</v>
      </c>
      <c r="K33" s="52" t="s">
        <v>121</v>
      </c>
    </row>
    <row r="34" spans="1:11" x14ac:dyDescent="0.3">
      <c r="A34" s="52" t="s">
        <v>507</v>
      </c>
      <c r="B34" s="52" t="s">
        <v>213</v>
      </c>
      <c r="C34" s="53">
        <v>36892</v>
      </c>
      <c r="D34" s="52" t="s">
        <v>4</v>
      </c>
      <c r="E34" s="52">
        <v>65640</v>
      </c>
      <c r="F34" s="52">
        <v>86000</v>
      </c>
      <c r="G34" s="52" t="s">
        <v>115</v>
      </c>
      <c r="H34" s="54" t="s">
        <v>110</v>
      </c>
      <c r="I34" s="55">
        <v>0.7</v>
      </c>
      <c r="J34" s="54" t="s">
        <v>575</v>
      </c>
      <c r="K34" s="52" t="s">
        <v>121</v>
      </c>
    </row>
    <row r="35" spans="1:11" x14ac:dyDescent="0.3">
      <c r="A35" s="52" t="s">
        <v>507</v>
      </c>
      <c r="B35" s="52" t="s">
        <v>213</v>
      </c>
      <c r="C35" s="53">
        <v>36892</v>
      </c>
      <c r="D35" s="52" t="s">
        <v>4</v>
      </c>
      <c r="E35" s="52">
        <v>86000</v>
      </c>
      <c r="F35" s="52">
        <v>124000</v>
      </c>
      <c r="G35" s="52" t="s">
        <v>116</v>
      </c>
      <c r="H35" s="54" t="s">
        <v>111</v>
      </c>
      <c r="I35" s="55">
        <v>0.55000000000000004</v>
      </c>
      <c r="J35" s="54" t="s">
        <v>576</v>
      </c>
      <c r="K35" s="52" t="s">
        <v>121</v>
      </c>
    </row>
    <row r="36" spans="1:11" x14ac:dyDescent="0.3">
      <c r="A36" s="52" t="s">
        <v>507</v>
      </c>
      <c r="B36" s="52" t="s">
        <v>213</v>
      </c>
      <c r="C36" s="53">
        <v>36892</v>
      </c>
      <c r="D36" s="52" t="s">
        <v>4</v>
      </c>
      <c r="E36" s="52">
        <v>124000</v>
      </c>
      <c r="F36" s="52">
        <v>359950</v>
      </c>
      <c r="G36" s="52" t="s">
        <v>117</v>
      </c>
      <c r="H36" s="54" t="s">
        <v>112</v>
      </c>
      <c r="I36" s="55">
        <v>0.55000000000000004</v>
      </c>
      <c r="J36" s="54" t="s">
        <v>577</v>
      </c>
      <c r="K36" s="52" t="s">
        <v>121</v>
      </c>
    </row>
    <row r="37" spans="1:11" x14ac:dyDescent="0.3">
      <c r="A37" s="52" t="s">
        <v>507</v>
      </c>
      <c r="B37" s="52" t="s">
        <v>213</v>
      </c>
      <c r="C37" s="53">
        <v>37257</v>
      </c>
      <c r="D37" s="52" t="s">
        <v>4</v>
      </c>
      <c r="E37" s="52">
        <v>0</v>
      </c>
      <c r="F37" s="52">
        <v>54000</v>
      </c>
      <c r="G37" s="52" t="s">
        <v>113</v>
      </c>
      <c r="H37" s="54" t="s">
        <v>108</v>
      </c>
      <c r="I37" s="55">
        <v>0.55000000000000004</v>
      </c>
      <c r="J37" s="54" t="s">
        <v>578</v>
      </c>
      <c r="K37" s="52" t="s">
        <v>121</v>
      </c>
    </row>
    <row r="38" spans="1:11" x14ac:dyDescent="0.3">
      <c r="A38" s="52" t="s">
        <v>507</v>
      </c>
      <c r="B38" s="52" t="s">
        <v>213</v>
      </c>
      <c r="C38" s="53">
        <v>37257</v>
      </c>
      <c r="D38" s="52" t="s">
        <v>4</v>
      </c>
      <c r="E38" s="52">
        <v>54000</v>
      </c>
      <c r="F38" s="52">
        <v>78594</v>
      </c>
      <c r="G38" s="52" t="s">
        <v>114</v>
      </c>
      <c r="H38" s="54" t="s">
        <v>109</v>
      </c>
      <c r="I38" s="55">
        <v>0.55000000000000004</v>
      </c>
      <c r="J38" s="54" t="s">
        <v>579</v>
      </c>
      <c r="K38" s="52" t="s">
        <v>121</v>
      </c>
    </row>
    <row r="39" spans="1:11" x14ac:dyDescent="0.3">
      <c r="A39" s="52" t="s">
        <v>507</v>
      </c>
      <c r="B39" s="52" t="s">
        <v>213</v>
      </c>
      <c r="C39" s="53">
        <v>37257</v>
      </c>
      <c r="D39" s="52" t="s">
        <v>4</v>
      </c>
      <c r="E39" s="52">
        <v>78594</v>
      </c>
      <c r="F39" s="52">
        <v>110000</v>
      </c>
      <c r="G39" s="52" t="s">
        <v>115</v>
      </c>
      <c r="H39" s="54" t="s">
        <v>110</v>
      </c>
      <c r="I39" s="55">
        <v>0.7</v>
      </c>
      <c r="J39" s="54" t="s">
        <v>580</v>
      </c>
      <c r="K39" s="52" t="s">
        <v>121</v>
      </c>
    </row>
    <row r="40" spans="1:11" x14ac:dyDescent="0.3">
      <c r="A40" s="52" t="s">
        <v>507</v>
      </c>
      <c r="B40" s="52" t="s">
        <v>213</v>
      </c>
      <c r="C40" s="53">
        <v>37257</v>
      </c>
      <c r="D40" s="52" t="s">
        <v>4</v>
      </c>
      <c r="E40" s="52">
        <v>110000</v>
      </c>
      <c r="F40" s="52">
        <v>147500</v>
      </c>
      <c r="G40" s="52" t="s">
        <v>116</v>
      </c>
      <c r="H40" s="54" t="s">
        <v>111</v>
      </c>
      <c r="I40" s="55">
        <v>0.55000000000000004</v>
      </c>
      <c r="J40" s="54" t="s">
        <v>581</v>
      </c>
      <c r="K40" s="52" t="s">
        <v>121</v>
      </c>
    </row>
    <row r="41" spans="1:11" x14ac:dyDescent="0.3">
      <c r="A41" s="52" t="s">
        <v>507</v>
      </c>
      <c r="B41" s="52" t="s">
        <v>213</v>
      </c>
      <c r="C41" s="53">
        <v>37257</v>
      </c>
      <c r="D41" s="52" t="s">
        <v>4</v>
      </c>
      <c r="E41" s="52">
        <v>147500</v>
      </c>
      <c r="F41" s="52">
        <v>399950</v>
      </c>
      <c r="G41" s="52" t="s">
        <v>117</v>
      </c>
      <c r="H41" s="54" t="s">
        <v>112</v>
      </c>
      <c r="I41" s="55">
        <v>0.55000000000000004</v>
      </c>
      <c r="J41" s="54" t="s">
        <v>582</v>
      </c>
      <c r="K41" s="52" t="s">
        <v>121</v>
      </c>
    </row>
    <row r="42" spans="1:11" x14ac:dyDescent="0.3">
      <c r="A42" s="52" t="s">
        <v>507</v>
      </c>
      <c r="B42" s="52" t="s">
        <v>213</v>
      </c>
      <c r="C42" s="53">
        <v>37622</v>
      </c>
      <c r="D42" s="52" t="s">
        <v>4</v>
      </c>
      <c r="E42" s="52">
        <v>0</v>
      </c>
      <c r="F42" s="52">
        <v>67950</v>
      </c>
      <c r="G42" s="52" t="s">
        <v>113</v>
      </c>
      <c r="H42" s="54" t="s">
        <v>108</v>
      </c>
      <c r="I42" s="55">
        <v>0.55000000000000004</v>
      </c>
      <c r="J42" s="54" t="s">
        <v>583</v>
      </c>
      <c r="K42" s="52" t="s">
        <v>121</v>
      </c>
    </row>
    <row r="43" spans="1:11" x14ac:dyDescent="0.3">
      <c r="A43" s="52" t="s">
        <v>507</v>
      </c>
      <c r="B43" s="52" t="s">
        <v>213</v>
      </c>
      <c r="C43" s="53">
        <v>37622</v>
      </c>
      <c r="D43" s="52" t="s">
        <v>4</v>
      </c>
      <c r="E43" s="52">
        <v>67950</v>
      </c>
      <c r="F43" s="52">
        <v>97950</v>
      </c>
      <c r="G43" s="52" t="s">
        <v>114</v>
      </c>
      <c r="H43" s="54" t="s">
        <v>109</v>
      </c>
      <c r="I43" s="55">
        <v>0.55000000000000004</v>
      </c>
      <c r="J43" s="54" t="s">
        <v>584</v>
      </c>
      <c r="K43" s="52" t="s">
        <v>121</v>
      </c>
    </row>
    <row r="44" spans="1:11" x14ac:dyDescent="0.3">
      <c r="A44" s="52" t="s">
        <v>507</v>
      </c>
      <c r="B44" s="52" t="s">
        <v>213</v>
      </c>
      <c r="C44" s="53">
        <v>37622</v>
      </c>
      <c r="D44" s="52" t="s">
        <v>4</v>
      </c>
      <c r="E44" s="52">
        <v>97950</v>
      </c>
      <c r="F44" s="52">
        <v>133500</v>
      </c>
      <c r="G44" s="52" t="s">
        <v>115</v>
      </c>
      <c r="H44" s="54" t="s">
        <v>110</v>
      </c>
      <c r="I44" s="55">
        <v>0.7</v>
      </c>
      <c r="J44" s="54" t="s">
        <v>585</v>
      </c>
      <c r="K44" s="52" t="s">
        <v>121</v>
      </c>
    </row>
    <row r="45" spans="1:11" x14ac:dyDescent="0.3">
      <c r="A45" s="52" t="s">
        <v>507</v>
      </c>
      <c r="B45" s="52" t="s">
        <v>213</v>
      </c>
      <c r="C45" s="53">
        <v>37622</v>
      </c>
      <c r="D45" s="52" t="s">
        <v>4</v>
      </c>
      <c r="E45" s="52">
        <v>133500</v>
      </c>
      <c r="F45" s="52">
        <v>170750</v>
      </c>
      <c r="G45" s="52" t="s">
        <v>116</v>
      </c>
      <c r="H45" s="54" t="s">
        <v>111</v>
      </c>
      <c r="I45" s="55">
        <v>0.55000000000000004</v>
      </c>
      <c r="J45" s="54" t="s">
        <v>586</v>
      </c>
      <c r="K45" s="52" t="s">
        <v>121</v>
      </c>
    </row>
    <row r="46" spans="1:11" x14ac:dyDescent="0.3">
      <c r="A46" s="52" t="s">
        <v>507</v>
      </c>
      <c r="B46" s="52" t="s">
        <v>213</v>
      </c>
      <c r="C46" s="53">
        <v>37622</v>
      </c>
      <c r="D46" s="52" t="s">
        <v>4</v>
      </c>
      <c r="E46" s="52">
        <v>170750</v>
      </c>
      <c r="F46" s="52">
        <v>390000</v>
      </c>
      <c r="G46" s="52" t="s">
        <v>117</v>
      </c>
      <c r="H46" s="54" t="s">
        <v>112</v>
      </c>
      <c r="I46" s="55">
        <v>0.55000000000000004</v>
      </c>
      <c r="J46" s="54" t="s">
        <v>587</v>
      </c>
      <c r="K46" s="52" t="s">
        <v>121</v>
      </c>
    </row>
    <row r="47" spans="1:11" x14ac:dyDescent="0.3">
      <c r="A47" s="52" t="s">
        <v>507</v>
      </c>
      <c r="B47" s="52" t="s">
        <v>213</v>
      </c>
      <c r="C47" s="53">
        <v>37987</v>
      </c>
      <c r="D47" s="52" t="s">
        <v>4</v>
      </c>
      <c r="E47" s="52">
        <v>0</v>
      </c>
      <c r="F47" s="52">
        <v>85950</v>
      </c>
      <c r="G47" s="52" t="s">
        <v>113</v>
      </c>
      <c r="H47" s="54" t="s">
        <v>108</v>
      </c>
      <c r="I47" s="55">
        <v>0.55000000000000004</v>
      </c>
      <c r="J47" s="54" t="s">
        <v>588</v>
      </c>
      <c r="K47" s="52" t="s">
        <v>121</v>
      </c>
    </row>
    <row r="48" spans="1:11" x14ac:dyDescent="0.3">
      <c r="A48" s="52" t="s">
        <v>507</v>
      </c>
      <c r="B48" s="52" t="s">
        <v>213</v>
      </c>
      <c r="C48" s="53">
        <v>37987</v>
      </c>
      <c r="D48" s="52" t="s">
        <v>4</v>
      </c>
      <c r="E48" s="52">
        <v>85950</v>
      </c>
      <c r="F48" s="52">
        <v>122500</v>
      </c>
      <c r="G48" s="52" t="s">
        <v>114</v>
      </c>
      <c r="H48" s="54" t="s">
        <v>109</v>
      </c>
      <c r="I48" s="55">
        <v>0.55000000000000004</v>
      </c>
      <c r="J48" s="54" t="s">
        <v>589</v>
      </c>
      <c r="K48" s="52" t="s">
        <v>121</v>
      </c>
    </row>
    <row r="49" spans="1:11" x14ac:dyDescent="0.3">
      <c r="A49" s="52" t="s">
        <v>507</v>
      </c>
      <c r="B49" s="52" t="s">
        <v>213</v>
      </c>
      <c r="C49" s="53">
        <v>37987</v>
      </c>
      <c r="D49" s="52" t="s">
        <v>4</v>
      </c>
      <c r="E49" s="52">
        <v>122500</v>
      </c>
      <c r="F49" s="52">
        <v>150975</v>
      </c>
      <c r="G49" s="52" t="s">
        <v>115</v>
      </c>
      <c r="H49" s="54" t="s">
        <v>110</v>
      </c>
      <c r="I49" s="55">
        <v>0.7</v>
      </c>
      <c r="J49" s="54" t="s">
        <v>590</v>
      </c>
      <c r="K49" s="52" t="s">
        <v>121</v>
      </c>
    </row>
    <row r="50" spans="1:11" x14ac:dyDescent="0.3">
      <c r="A50" s="52" t="s">
        <v>507</v>
      </c>
      <c r="B50" s="52" t="s">
        <v>213</v>
      </c>
      <c r="C50" s="53">
        <v>37987</v>
      </c>
      <c r="D50" s="52" t="s">
        <v>4</v>
      </c>
      <c r="E50" s="52">
        <v>150975</v>
      </c>
      <c r="F50" s="52">
        <v>186375</v>
      </c>
      <c r="G50" s="52" t="s">
        <v>116</v>
      </c>
      <c r="H50" s="54" t="s">
        <v>111</v>
      </c>
      <c r="I50" s="55">
        <v>0.55000000000000004</v>
      </c>
      <c r="J50" s="54" t="s">
        <v>591</v>
      </c>
      <c r="K50" s="52" t="s">
        <v>121</v>
      </c>
    </row>
    <row r="51" spans="1:11" x14ac:dyDescent="0.3">
      <c r="A51" s="52" t="s">
        <v>507</v>
      </c>
      <c r="B51" s="52" t="s">
        <v>213</v>
      </c>
      <c r="C51" s="53">
        <v>37987</v>
      </c>
      <c r="D51" s="52" t="s">
        <v>4</v>
      </c>
      <c r="E51" s="52">
        <v>186375</v>
      </c>
      <c r="F51" s="52">
        <v>465000</v>
      </c>
      <c r="G51" s="52" t="s">
        <v>117</v>
      </c>
      <c r="H51" s="54" t="s">
        <v>112</v>
      </c>
      <c r="I51" s="55">
        <v>0.55000000000000004</v>
      </c>
      <c r="J51" s="54" t="s">
        <v>592</v>
      </c>
      <c r="K51" s="52" t="s">
        <v>121</v>
      </c>
    </row>
    <row r="52" spans="1:11" x14ac:dyDescent="0.3">
      <c r="A52" s="52" t="s">
        <v>507</v>
      </c>
      <c r="B52" s="52" t="s">
        <v>213</v>
      </c>
      <c r="C52" s="53">
        <v>38353</v>
      </c>
      <c r="D52" s="52" t="s">
        <v>4</v>
      </c>
      <c r="E52" s="52">
        <v>0</v>
      </c>
      <c r="F52" s="52">
        <v>97625</v>
      </c>
      <c r="G52" s="52" t="s">
        <v>113</v>
      </c>
      <c r="H52" s="54" t="s">
        <v>108</v>
      </c>
      <c r="I52" s="55">
        <v>0.55000000000000004</v>
      </c>
      <c r="J52" s="54" t="s">
        <v>593</v>
      </c>
      <c r="K52" s="52" t="s">
        <v>121</v>
      </c>
    </row>
    <row r="53" spans="1:11" x14ac:dyDescent="0.3">
      <c r="A53" s="52" t="s">
        <v>507</v>
      </c>
      <c r="B53" s="52" t="s">
        <v>213</v>
      </c>
      <c r="C53" s="53">
        <v>38353</v>
      </c>
      <c r="D53" s="52" t="s">
        <v>4</v>
      </c>
      <c r="E53" s="52">
        <v>97625</v>
      </c>
      <c r="F53" s="52">
        <v>128500</v>
      </c>
      <c r="G53" s="52" t="s">
        <v>114</v>
      </c>
      <c r="H53" s="54" t="s">
        <v>109</v>
      </c>
      <c r="I53" s="55">
        <v>0.55000000000000004</v>
      </c>
      <c r="J53" s="54" t="s">
        <v>594</v>
      </c>
      <c r="K53" s="52" t="s">
        <v>121</v>
      </c>
    </row>
    <row r="54" spans="1:11" x14ac:dyDescent="0.3">
      <c r="A54" s="52" t="s">
        <v>507</v>
      </c>
      <c r="B54" s="52" t="s">
        <v>213</v>
      </c>
      <c r="C54" s="53">
        <v>38353</v>
      </c>
      <c r="D54" s="52" t="s">
        <v>4</v>
      </c>
      <c r="E54" s="52">
        <v>128500</v>
      </c>
      <c r="F54" s="52">
        <v>157500</v>
      </c>
      <c r="G54" s="52" t="s">
        <v>115</v>
      </c>
      <c r="H54" s="54" t="s">
        <v>110</v>
      </c>
      <c r="I54" s="55">
        <v>0.7</v>
      </c>
      <c r="J54" s="54" t="s">
        <v>595</v>
      </c>
      <c r="K54" s="52" t="s">
        <v>121</v>
      </c>
    </row>
    <row r="55" spans="1:11" x14ac:dyDescent="0.3">
      <c r="A55" s="52" t="s">
        <v>507</v>
      </c>
      <c r="B55" s="52" t="s">
        <v>213</v>
      </c>
      <c r="C55" s="53">
        <v>38353</v>
      </c>
      <c r="D55" s="52" t="s">
        <v>4</v>
      </c>
      <c r="E55" s="52">
        <v>157500</v>
      </c>
      <c r="F55" s="52">
        <v>194995</v>
      </c>
      <c r="G55" s="52" t="s">
        <v>116</v>
      </c>
      <c r="H55" s="54" t="s">
        <v>111</v>
      </c>
      <c r="I55" s="55">
        <v>0.55000000000000004</v>
      </c>
      <c r="J55" s="54" t="s">
        <v>596</v>
      </c>
      <c r="K55" s="52" t="s">
        <v>121</v>
      </c>
    </row>
    <row r="56" spans="1:11" x14ac:dyDescent="0.3">
      <c r="A56" s="52" t="s">
        <v>507</v>
      </c>
      <c r="B56" s="52" t="s">
        <v>213</v>
      </c>
      <c r="C56" s="53">
        <v>38353</v>
      </c>
      <c r="D56" s="52" t="s">
        <v>4</v>
      </c>
      <c r="E56" s="52">
        <v>194995</v>
      </c>
      <c r="F56" s="52">
        <v>450000</v>
      </c>
      <c r="G56" s="52" t="s">
        <v>117</v>
      </c>
      <c r="H56" s="54" t="s">
        <v>112</v>
      </c>
      <c r="I56" s="55">
        <v>0.55000000000000004</v>
      </c>
      <c r="J56" s="54" t="s">
        <v>597</v>
      </c>
      <c r="K56" s="52" t="s">
        <v>121</v>
      </c>
    </row>
    <row r="57" spans="1:11" x14ac:dyDescent="0.3">
      <c r="A57" s="52" t="s">
        <v>507</v>
      </c>
      <c r="B57" s="52" t="s">
        <v>213</v>
      </c>
      <c r="C57" s="53">
        <v>38718</v>
      </c>
      <c r="D57" s="52" t="s">
        <v>4</v>
      </c>
      <c r="E57" s="52">
        <v>0</v>
      </c>
      <c r="F57" s="52">
        <v>107500</v>
      </c>
      <c r="G57" s="52" t="s">
        <v>113</v>
      </c>
      <c r="H57" s="54" t="s">
        <v>108</v>
      </c>
      <c r="I57" s="55">
        <v>0.55000000000000004</v>
      </c>
      <c r="J57" s="54" t="s">
        <v>598</v>
      </c>
      <c r="K57" s="52" t="s">
        <v>121</v>
      </c>
    </row>
    <row r="58" spans="1:11" x14ac:dyDescent="0.3">
      <c r="A58" s="52" t="s">
        <v>507</v>
      </c>
      <c r="B58" s="52" t="s">
        <v>213</v>
      </c>
      <c r="C58" s="53">
        <v>38718</v>
      </c>
      <c r="D58" s="52" t="s">
        <v>4</v>
      </c>
      <c r="E58" s="52">
        <v>107500</v>
      </c>
      <c r="F58" s="52">
        <v>135995</v>
      </c>
      <c r="G58" s="52" t="s">
        <v>114</v>
      </c>
      <c r="H58" s="54" t="s">
        <v>109</v>
      </c>
      <c r="I58" s="55">
        <v>0.55000000000000004</v>
      </c>
      <c r="J58" s="54" t="s">
        <v>599</v>
      </c>
      <c r="K58" s="52" t="s">
        <v>121</v>
      </c>
    </row>
    <row r="59" spans="1:11" x14ac:dyDescent="0.3">
      <c r="A59" s="52" t="s">
        <v>507</v>
      </c>
      <c r="B59" s="52" t="s">
        <v>213</v>
      </c>
      <c r="C59" s="53">
        <v>38718</v>
      </c>
      <c r="D59" s="52" t="s">
        <v>4</v>
      </c>
      <c r="E59" s="52">
        <v>135995</v>
      </c>
      <c r="F59" s="52">
        <v>167000</v>
      </c>
      <c r="G59" s="52" t="s">
        <v>115</v>
      </c>
      <c r="H59" s="54" t="s">
        <v>110</v>
      </c>
      <c r="I59" s="55">
        <v>0.7</v>
      </c>
      <c r="J59" s="54" t="s">
        <v>600</v>
      </c>
      <c r="K59" s="52" t="s">
        <v>121</v>
      </c>
    </row>
    <row r="60" spans="1:11" x14ac:dyDescent="0.3">
      <c r="A60" s="52" t="s">
        <v>507</v>
      </c>
      <c r="B60" s="52" t="s">
        <v>213</v>
      </c>
      <c r="C60" s="53">
        <v>38718</v>
      </c>
      <c r="D60" s="52" t="s">
        <v>4</v>
      </c>
      <c r="E60" s="52">
        <v>167000</v>
      </c>
      <c r="F60" s="52">
        <v>204500</v>
      </c>
      <c r="G60" s="52" t="s">
        <v>116</v>
      </c>
      <c r="H60" s="54" t="s">
        <v>111</v>
      </c>
      <c r="I60" s="55">
        <v>0.55000000000000004</v>
      </c>
      <c r="J60" s="54" t="s">
        <v>601</v>
      </c>
      <c r="K60" s="52" t="s">
        <v>121</v>
      </c>
    </row>
    <row r="61" spans="1:11" x14ac:dyDescent="0.3">
      <c r="A61" s="52" t="s">
        <v>507</v>
      </c>
      <c r="B61" s="52" t="s">
        <v>213</v>
      </c>
      <c r="C61" s="53">
        <v>38718</v>
      </c>
      <c r="D61" s="52" t="s">
        <v>4</v>
      </c>
      <c r="E61" s="52">
        <v>204500</v>
      </c>
      <c r="F61" s="52">
        <v>515000</v>
      </c>
      <c r="G61" s="52" t="s">
        <v>117</v>
      </c>
      <c r="H61" s="54" t="s">
        <v>112</v>
      </c>
      <c r="I61" s="55">
        <v>0.55000000000000004</v>
      </c>
      <c r="J61" s="54" t="s">
        <v>602</v>
      </c>
      <c r="K61" s="52" t="s">
        <v>121</v>
      </c>
    </row>
    <row r="62" spans="1:11" x14ac:dyDescent="0.3">
      <c r="A62" s="52" t="s">
        <v>507</v>
      </c>
      <c r="B62" s="52" t="s">
        <v>213</v>
      </c>
      <c r="C62" s="53">
        <v>39083</v>
      </c>
      <c r="D62" s="52" t="s">
        <v>4</v>
      </c>
      <c r="E62" s="52">
        <v>0</v>
      </c>
      <c r="F62" s="52">
        <v>112950</v>
      </c>
      <c r="G62" s="52" t="s">
        <v>113</v>
      </c>
      <c r="H62" s="54" t="s">
        <v>108</v>
      </c>
      <c r="I62" s="55">
        <v>0.55000000000000004</v>
      </c>
      <c r="J62" s="54" t="s">
        <v>603</v>
      </c>
      <c r="K62" s="52" t="s">
        <v>121</v>
      </c>
    </row>
    <row r="63" spans="1:11" x14ac:dyDescent="0.3">
      <c r="A63" s="52" t="s">
        <v>507</v>
      </c>
      <c r="B63" s="52" t="s">
        <v>213</v>
      </c>
      <c r="C63" s="53">
        <v>39083</v>
      </c>
      <c r="D63" s="52" t="s">
        <v>4</v>
      </c>
      <c r="E63" s="52">
        <v>112950</v>
      </c>
      <c r="F63" s="52">
        <v>144450</v>
      </c>
      <c r="G63" s="52" t="s">
        <v>114</v>
      </c>
      <c r="H63" s="54" t="s">
        <v>109</v>
      </c>
      <c r="I63" s="55">
        <v>0.55000000000000004</v>
      </c>
      <c r="J63" s="54" t="s">
        <v>604</v>
      </c>
      <c r="K63" s="52" t="s">
        <v>121</v>
      </c>
    </row>
    <row r="64" spans="1:11" x14ac:dyDescent="0.3">
      <c r="A64" s="52" t="s">
        <v>507</v>
      </c>
      <c r="B64" s="52" t="s">
        <v>213</v>
      </c>
      <c r="C64" s="53">
        <v>39083</v>
      </c>
      <c r="D64" s="52" t="s">
        <v>4</v>
      </c>
      <c r="E64" s="52">
        <v>144450</v>
      </c>
      <c r="F64" s="52">
        <v>178000</v>
      </c>
      <c r="G64" s="52" t="s">
        <v>115</v>
      </c>
      <c r="H64" s="54" t="s">
        <v>110</v>
      </c>
      <c r="I64" s="55">
        <v>0.7</v>
      </c>
      <c r="J64" s="54" t="s">
        <v>605</v>
      </c>
      <c r="K64" s="52" t="s">
        <v>121</v>
      </c>
    </row>
    <row r="65" spans="1:11" x14ac:dyDescent="0.3">
      <c r="A65" s="52" t="s">
        <v>507</v>
      </c>
      <c r="B65" s="52" t="s">
        <v>213</v>
      </c>
      <c r="C65" s="53">
        <v>39083</v>
      </c>
      <c r="D65" s="52" t="s">
        <v>4</v>
      </c>
      <c r="E65" s="52">
        <v>178000</v>
      </c>
      <c r="F65" s="52">
        <v>225500</v>
      </c>
      <c r="G65" s="52" t="s">
        <v>116</v>
      </c>
      <c r="H65" s="54" t="s">
        <v>111</v>
      </c>
      <c r="I65" s="55">
        <v>0.55000000000000004</v>
      </c>
      <c r="J65" s="54" t="s">
        <v>606</v>
      </c>
      <c r="K65" s="52" t="s">
        <v>121</v>
      </c>
    </row>
    <row r="66" spans="1:11" x14ac:dyDescent="0.3">
      <c r="A66" s="52" t="s">
        <v>507</v>
      </c>
      <c r="B66" s="52" t="s">
        <v>213</v>
      </c>
      <c r="C66" s="53">
        <v>39083</v>
      </c>
      <c r="D66" s="52" t="s">
        <v>4</v>
      </c>
      <c r="E66" s="52">
        <v>225500</v>
      </c>
      <c r="F66" s="52">
        <v>649950</v>
      </c>
      <c r="G66" s="52" t="s">
        <v>117</v>
      </c>
      <c r="H66" s="54" t="s">
        <v>112</v>
      </c>
      <c r="I66" s="55">
        <v>0.55000000000000004</v>
      </c>
      <c r="J66" s="54" t="s">
        <v>607</v>
      </c>
      <c r="K66" s="52" t="s">
        <v>121</v>
      </c>
    </row>
    <row r="67" spans="1:11" x14ac:dyDescent="0.3">
      <c r="A67" s="52" t="s">
        <v>507</v>
      </c>
      <c r="B67" s="52" t="s">
        <v>213</v>
      </c>
      <c r="C67" s="53">
        <v>39448</v>
      </c>
      <c r="D67" s="52" t="s">
        <v>4</v>
      </c>
      <c r="E67" s="52">
        <v>0</v>
      </c>
      <c r="F67" s="52">
        <v>110250</v>
      </c>
      <c r="G67" s="52" t="s">
        <v>113</v>
      </c>
      <c r="H67" s="54" t="s">
        <v>108</v>
      </c>
      <c r="I67" s="55">
        <v>0.55000000000000004</v>
      </c>
      <c r="J67" s="54" t="s">
        <v>608</v>
      </c>
      <c r="K67" s="52" t="s">
        <v>121</v>
      </c>
    </row>
    <row r="68" spans="1:11" x14ac:dyDescent="0.3">
      <c r="A68" s="52" t="s">
        <v>507</v>
      </c>
      <c r="B68" s="52" t="s">
        <v>213</v>
      </c>
      <c r="C68" s="53">
        <v>39448</v>
      </c>
      <c r="D68" s="52" t="s">
        <v>4</v>
      </c>
      <c r="E68" s="52">
        <v>110250</v>
      </c>
      <c r="F68" s="52">
        <v>136500</v>
      </c>
      <c r="G68" s="52" t="s">
        <v>114</v>
      </c>
      <c r="H68" s="54" t="s">
        <v>109</v>
      </c>
      <c r="I68" s="55">
        <v>0.55000000000000004</v>
      </c>
      <c r="J68" s="54" t="s">
        <v>609</v>
      </c>
      <c r="K68" s="52" t="s">
        <v>121</v>
      </c>
    </row>
    <row r="69" spans="1:11" x14ac:dyDescent="0.3">
      <c r="A69" s="52" t="s">
        <v>507</v>
      </c>
      <c r="B69" s="52" t="s">
        <v>213</v>
      </c>
      <c r="C69" s="53">
        <v>39448</v>
      </c>
      <c r="D69" s="52" t="s">
        <v>4</v>
      </c>
      <c r="E69" s="52">
        <v>136500</v>
      </c>
      <c r="F69" s="52">
        <v>172500</v>
      </c>
      <c r="G69" s="52" t="s">
        <v>115</v>
      </c>
      <c r="H69" s="54" t="s">
        <v>110</v>
      </c>
      <c r="I69" s="55">
        <v>0.7</v>
      </c>
      <c r="J69" s="54" t="s">
        <v>610</v>
      </c>
      <c r="K69" s="52" t="s">
        <v>121</v>
      </c>
    </row>
    <row r="70" spans="1:11" x14ac:dyDescent="0.3">
      <c r="A70" s="52" t="s">
        <v>507</v>
      </c>
      <c r="B70" s="52" t="s">
        <v>213</v>
      </c>
      <c r="C70" s="53">
        <v>39448</v>
      </c>
      <c r="D70" s="52" t="s">
        <v>4</v>
      </c>
      <c r="E70" s="52">
        <v>172500</v>
      </c>
      <c r="F70" s="52">
        <v>221000</v>
      </c>
      <c r="G70" s="52" t="s">
        <v>116</v>
      </c>
      <c r="H70" s="54" t="s">
        <v>111</v>
      </c>
      <c r="I70" s="55">
        <v>0.55000000000000004</v>
      </c>
      <c r="J70" s="54" t="s">
        <v>611</v>
      </c>
      <c r="K70" s="52" t="s">
        <v>121</v>
      </c>
    </row>
    <row r="71" spans="1:11" x14ac:dyDescent="0.3">
      <c r="A71" s="52" t="s">
        <v>507</v>
      </c>
      <c r="B71" s="52" t="s">
        <v>213</v>
      </c>
      <c r="C71" s="53">
        <v>39448</v>
      </c>
      <c r="D71" s="52" t="s">
        <v>4</v>
      </c>
      <c r="E71" s="52">
        <v>221000</v>
      </c>
      <c r="F71" s="52">
        <v>695000</v>
      </c>
      <c r="G71" s="52" t="s">
        <v>117</v>
      </c>
      <c r="H71" s="54" t="s">
        <v>112</v>
      </c>
      <c r="I71" s="55">
        <v>0.55000000000000004</v>
      </c>
      <c r="J71" s="54" t="s">
        <v>612</v>
      </c>
      <c r="K71" s="52" t="s">
        <v>121</v>
      </c>
    </row>
    <row r="72" spans="1:11" x14ac:dyDescent="0.3">
      <c r="A72" s="52" t="s">
        <v>507</v>
      </c>
      <c r="B72" s="52" t="s">
        <v>213</v>
      </c>
      <c r="C72" s="53">
        <v>39814</v>
      </c>
      <c r="D72" s="52" t="s">
        <v>4</v>
      </c>
      <c r="E72" s="52">
        <v>0</v>
      </c>
      <c r="F72" s="52">
        <v>105250</v>
      </c>
      <c r="G72" s="52" t="s">
        <v>113</v>
      </c>
      <c r="H72" s="54" t="s">
        <v>108</v>
      </c>
      <c r="I72" s="55">
        <v>0.55000000000000004</v>
      </c>
      <c r="J72" s="54" t="s">
        <v>613</v>
      </c>
      <c r="K72" s="52" t="s">
        <v>121</v>
      </c>
    </row>
    <row r="73" spans="1:11" x14ac:dyDescent="0.3">
      <c r="A73" s="52" t="s">
        <v>507</v>
      </c>
      <c r="B73" s="52" t="s">
        <v>213</v>
      </c>
      <c r="C73" s="53">
        <v>39814</v>
      </c>
      <c r="D73" s="52" t="s">
        <v>4</v>
      </c>
      <c r="E73" s="52">
        <v>105250</v>
      </c>
      <c r="F73" s="52">
        <v>132500</v>
      </c>
      <c r="G73" s="52" t="s">
        <v>114</v>
      </c>
      <c r="H73" s="54" t="s">
        <v>109</v>
      </c>
      <c r="I73" s="55">
        <v>0.55000000000000004</v>
      </c>
      <c r="J73" s="54" t="s">
        <v>614</v>
      </c>
      <c r="K73" s="52" t="s">
        <v>121</v>
      </c>
    </row>
    <row r="74" spans="1:11" x14ac:dyDescent="0.3">
      <c r="A74" s="52" t="s">
        <v>507</v>
      </c>
      <c r="B74" s="52" t="s">
        <v>213</v>
      </c>
      <c r="C74" s="53">
        <v>39814</v>
      </c>
      <c r="D74" s="52" t="s">
        <v>4</v>
      </c>
      <c r="E74" s="52">
        <v>132500</v>
      </c>
      <c r="F74" s="52">
        <v>162000</v>
      </c>
      <c r="G74" s="52" t="s">
        <v>115</v>
      </c>
      <c r="H74" s="54" t="s">
        <v>110</v>
      </c>
      <c r="I74" s="55">
        <v>0.7</v>
      </c>
      <c r="J74" s="54" t="s">
        <v>615</v>
      </c>
      <c r="K74" s="52" t="s">
        <v>121</v>
      </c>
    </row>
    <row r="75" spans="1:11" x14ac:dyDescent="0.3">
      <c r="A75" s="52" t="s">
        <v>507</v>
      </c>
      <c r="B75" s="52" t="s">
        <v>213</v>
      </c>
      <c r="C75" s="53">
        <v>39814</v>
      </c>
      <c r="D75" s="52" t="s">
        <v>4</v>
      </c>
      <c r="E75" s="52">
        <v>162000</v>
      </c>
      <c r="F75" s="52">
        <v>201000</v>
      </c>
      <c r="G75" s="52" t="s">
        <v>116</v>
      </c>
      <c r="H75" s="54" t="s">
        <v>111</v>
      </c>
      <c r="I75" s="55">
        <v>0.55000000000000004</v>
      </c>
      <c r="J75" s="54" t="s">
        <v>616</v>
      </c>
      <c r="K75" s="52" t="s">
        <v>121</v>
      </c>
    </row>
    <row r="76" spans="1:11" x14ac:dyDescent="0.3">
      <c r="A76" s="52" t="s">
        <v>507</v>
      </c>
      <c r="B76" s="52" t="s">
        <v>213</v>
      </c>
      <c r="C76" s="53">
        <v>39814</v>
      </c>
      <c r="D76" s="52" t="s">
        <v>4</v>
      </c>
      <c r="E76" s="52">
        <v>201000</v>
      </c>
      <c r="F76" s="52">
        <v>669135</v>
      </c>
      <c r="G76" s="52" t="s">
        <v>117</v>
      </c>
      <c r="H76" s="54" t="s">
        <v>112</v>
      </c>
      <c r="I76" s="55">
        <v>0.55000000000000004</v>
      </c>
      <c r="J76" s="54" t="s">
        <v>617</v>
      </c>
      <c r="K76" s="52" t="s">
        <v>121</v>
      </c>
    </row>
    <row r="77" spans="1:11" x14ac:dyDescent="0.3">
      <c r="A77" s="52" t="s">
        <v>507</v>
      </c>
      <c r="B77" s="52" t="s">
        <v>213</v>
      </c>
      <c r="C77" s="53">
        <v>40179</v>
      </c>
      <c r="D77" s="52" t="s">
        <v>4</v>
      </c>
      <c r="E77" s="52">
        <v>0</v>
      </c>
      <c r="F77" s="52">
        <v>106000</v>
      </c>
      <c r="G77" s="52" t="s">
        <v>113</v>
      </c>
      <c r="H77" s="54" t="s">
        <v>108</v>
      </c>
      <c r="I77" s="55">
        <v>0.55000000000000004</v>
      </c>
      <c r="J77" s="54" t="s">
        <v>618</v>
      </c>
      <c r="K77" s="52" t="s">
        <v>121</v>
      </c>
    </row>
    <row r="78" spans="1:11" x14ac:dyDescent="0.3">
      <c r="A78" s="52" t="s">
        <v>507</v>
      </c>
      <c r="B78" s="52" t="s">
        <v>213</v>
      </c>
      <c r="C78" s="53">
        <v>40179</v>
      </c>
      <c r="D78" s="52" t="s">
        <v>4</v>
      </c>
      <c r="E78" s="52">
        <v>106000</v>
      </c>
      <c r="F78" s="52">
        <v>136000</v>
      </c>
      <c r="G78" s="52" t="s">
        <v>114</v>
      </c>
      <c r="H78" s="54" t="s">
        <v>109</v>
      </c>
      <c r="I78" s="55">
        <v>0.55000000000000004</v>
      </c>
      <c r="J78" s="54" t="s">
        <v>619</v>
      </c>
      <c r="K78" s="52" t="s">
        <v>121</v>
      </c>
    </row>
    <row r="79" spans="1:11" x14ac:dyDescent="0.3">
      <c r="A79" s="52" t="s">
        <v>507</v>
      </c>
      <c r="B79" s="52" t="s">
        <v>213</v>
      </c>
      <c r="C79" s="53">
        <v>40179</v>
      </c>
      <c r="D79" s="52" t="s">
        <v>4</v>
      </c>
      <c r="E79" s="52">
        <v>136000</v>
      </c>
      <c r="F79" s="52">
        <v>175500</v>
      </c>
      <c r="G79" s="52" t="s">
        <v>115</v>
      </c>
      <c r="H79" s="54" t="s">
        <v>110</v>
      </c>
      <c r="I79" s="55">
        <v>0.7</v>
      </c>
      <c r="J79" s="54" t="s">
        <v>620</v>
      </c>
      <c r="K79" s="52" t="s">
        <v>121</v>
      </c>
    </row>
    <row r="80" spans="1:11" x14ac:dyDescent="0.3">
      <c r="A80" s="52" t="s">
        <v>507</v>
      </c>
      <c r="B80" s="52" t="s">
        <v>213</v>
      </c>
      <c r="C80" s="53">
        <v>40179</v>
      </c>
      <c r="D80" s="52" t="s">
        <v>4</v>
      </c>
      <c r="E80" s="52">
        <v>175500</v>
      </c>
      <c r="F80" s="52">
        <v>222500</v>
      </c>
      <c r="G80" s="52" t="s">
        <v>116</v>
      </c>
      <c r="H80" s="54" t="s">
        <v>111</v>
      </c>
      <c r="I80" s="55">
        <v>0.55000000000000004</v>
      </c>
      <c r="J80" s="54" t="s">
        <v>621</v>
      </c>
      <c r="K80" s="52" t="s">
        <v>121</v>
      </c>
    </row>
    <row r="81" spans="1:11" x14ac:dyDescent="0.3">
      <c r="A81" s="52" t="s">
        <v>507</v>
      </c>
      <c r="B81" s="52" t="s">
        <v>213</v>
      </c>
      <c r="C81" s="53">
        <v>40179</v>
      </c>
      <c r="D81" s="52" t="s">
        <v>4</v>
      </c>
      <c r="E81" s="52">
        <v>222500</v>
      </c>
      <c r="F81" s="52">
        <v>747565</v>
      </c>
      <c r="G81" s="52" t="s">
        <v>117</v>
      </c>
      <c r="H81" s="54" t="s">
        <v>112</v>
      </c>
      <c r="I81" s="55">
        <v>0.55000000000000004</v>
      </c>
      <c r="J81" s="54" t="s">
        <v>622</v>
      </c>
      <c r="K81" s="52" t="s">
        <v>121</v>
      </c>
    </row>
    <row r="82" spans="1:11" x14ac:dyDescent="0.3">
      <c r="A82" s="52" t="s">
        <v>12</v>
      </c>
      <c r="B82" s="52" t="s">
        <v>213</v>
      </c>
      <c r="C82" s="53">
        <v>40299</v>
      </c>
      <c r="D82" s="52" t="s">
        <v>4</v>
      </c>
      <c r="E82" s="52">
        <v>0</v>
      </c>
      <c r="F82" s="52">
        <v>2.8206072448921232E-2</v>
      </c>
      <c r="G82" s="52" t="s">
        <v>113</v>
      </c>
      <c r="H82" s="54" t="s">
        <v>108</v>
      </c>
      <c r="I82" s="55">
        <v>0.55000000000000004</v>
      </c>
      <c r="J82" s="54" t="s">
        <v>223</v>
      </c>
      <c r="K82" s="52" t="s">
        <v>8</v>
      </c>
    </row>
    <row r="83" spans="1:11" x14ac:dyDescent="0.3">
      <c r="A83" s="52" t="s">
        <v>12</v>
      </c>
      <c r="B83" s="52" t="s">
        <v>213</v>
      </c>
      <c r="C83" s="53">
        <v>40299</v>
      </c>
      <c r="D83" s="52" t="s">
        <v>4</v>
      </c>
      <c r="E83" s="52">
        <v>2.8206072448921232E-2</v>
      </c>
      <c r="F83" s="52">
        <v>3.8887788865942415E-2</v>
      </c>
      <c r="G83" s="52" t="s">
        <v>114</v>
      </c>
      <c r="H83" s="54" t="s">
        <v>109</v>
      </c>
      <c r="I83" s="55">
        <v>0.55000000000000004</v>
      </c>
      <c r="J83" s="54" t="s">
        <v>224</v>
      </c>
      <c r="K83" s="52" t="s">
        <v>8</v>
      </c>
    </row>
    <row r="84" spans="1:11" x14ac:dyDescent="0.3">
      <c r="A84" s="52" t="s">
        <v>12</v>
      </c>
      <c r="B84" s="52" t="s">
        <v>213</v>
      </c>
      <c r="C84" s="53">
        <v>40299</v>
      </c>
      <c r="D84" s="52" t="s">
        <v>4</v>
      </c>
      <c r="E84" s="52">
        <v>3.8887788865942415E-2</v>
      </c>
      <c r="F84" s="52">
        <v>5.0235618521247881E-2</v>
      </c>
      <c r="G84" s="52" t="s">
        <v>115</v>
      </c>
      <c r="H84" s="54" t="s">
        <v>110</v>
      </c>
      <c r="I84" s="55">
        <v>0.7</v>
      </c>
      <c r="J84" s="54" t="s">
        <v>225</v>
      </c>
      <c r="K84" s="52" t="s">
        <v>8</v>
      </c>
    </row>
    <row r="85" spans="1:11" x14ac:dyDescent="0.3">
      <c r="A85" s="52" t="s">
        <v>12</v>
      </c>
      <c r="B85" s="52" t="s">
        <v>213</v>
      </c>
      <c r="C85" s="53">
        <v>40299</v>
      </c>
      <c r="D85" s="52" t="s">
        <v>4</v>
      </c>
      <c r="E85" s="52">
        <v>5.0235618521247881E-2</v>
      </c>
      <c r="F85" s="52">
        <v>6.517947061799402E-2</v>
      </c>
      <c r="G85" s="52" t="s">
        <v>116</v>
      </c>
      <c r="H85" s="54" t="s">
        <v>111</v>
      </c>
      <c r="I85" s="55">
        <v>0.55000000000000004</v>
      </c>
      <c r="J85" s="54" t="s">
        <v>226</v>
      </c>
      <c r="K85" s="52" t="s">
        <v>8</v>
      </c>
    </row>
    <row r="86" spans="1:11" x14ac:dyDescent="0.3">
      <c r="A86" s="52" t="s">
        <v>12</v>
      </c>
      <c r="B86" s="52" t="s">
        <v>213</v>
      </c>
      <c r="C86" s="53">
        <v>40299</v>
      </c>
      <c r="D86" s="52" t="s">
        <v>4</v>
      </c>
      <c r="E86" s="52">
        <v>6.517947061799402E-2</v>
      </c>
      <c r="F86" s="52">
        <v>1</v>
      </c>
      <c r="G86" s="52" t="s">
        <v>117</v>
      </c>
      <c r="H86" s="54" t="s">
        <v>112</v>
      </c>
      <c r="I86" s="55">
        <v>0.55000000000000004</v>
      </c>
      <c r="J86" s="54" t="s">
        <v>227</v>
      </c>
      <c r="K86" s="52" t="s">
        <v>8</v>
      </c>
    </row>
    <row r="87" spans="1:11" x14ac:dyDescent="0.3">
      <c r="A87" s="52" t="s">
        <v>14</v>
      </c>
      <c r="B87" s="52" t="s">
        <v>213</v>
      </c>
      <c r="C87" s="53">
        <v>40299</v>
      </c>
      <c r="D87" s="52" t="s">
        <v>4</v>
      </c>
      <c r="E87" s="52">
        <v>0</v>
      </c>
      <c r="F87" s="52">
        <v>4.4470065058058138E-2</v>
      </c>
      <c r="G87" s="52" t="s">
        <v>113</v>
      </c>
      <c r="H87" s="54" t="s">
        <v>108</v>
      </c>
      <c r="I87" s="55">
        <v>0.55000000000000004</v>
      </c>
      <c r="J87" s="54" t="s">
        <v>228</v>
      </c>
      <c r="K87" s="52" t="s">
        <v>8</v>
      </c>
    </row>
    <row r="88" spans="1:11" x14ac:dyDescent="0.3">
      <c r="A88" s="52" t="s">
        <v>14</v>
      </c>
      <c r="B88" s="52" t="s">
        <v>213</v>
      </c>
      <c r="C88" s="53">
        <v>40299</v>
      </c>
      <c r="D88" s="52" t="s">
        <v>4</v>
      </c>
      <c r="E88" s="52">
        <v>4.4470065058058138E-2</v>
      </c>
      <c r="F88" s="52">
        <v>6.0182488837119005E-2</v>
      </c>
      <c r="G88" s="52" t="s">
        <v>114</v>
      </c>
      <c r="H88" s="54" t="s">
        <v>109</v>
      </c>
      <c r="I88" s="55">
        <v>0.55000000000000004</v>
      </c>
      <c r="J88" s="54" t="s">
        <v>229</v>
      </c>
      <c r="K88" s="52" t="s">
        <v>8</v>
      </c>
    </row>
    <row r="89" spans="1:11" x14ac:dyDescent="0.3">
      <c r="A89" s="52" t="s">
        <v>14</v>
      </c>
      <c r="B89" s="52" t="s">
        <v>213</v>
      </c>
      <c r="C89" s="53">
        <v>40299</v>
      </c>
      <c r="D89" s="52" t="s">
        <v>4</v>
      </c>
      <c r="E89" s="52">
        <v>6.0182488837119005E-2</v>
      </c>
      <c r="F89" s="52">
        <v>7.8380588876772087E-2</v>
      </c>
      <c r="G89" s="52" t="s">
        <v>115</v>
      </c>
      <c r="H89" s="54" t="s">
        <v>110</v>
      </c>
      <c r="I89" s="55">
        <v>0.7</v>
      </c>
      <c r="J89" s="54" t="s">
        <v>230</v>
      </c>
      <c r="K89" s="52" t="s">
        <v>8</v>
      </c>
    </row>
    <row r="90" spans="1:11" x14ac:dyDescent="0.3">
      <c r="A90" s="52" t="s">
        <v>14</v>
      </c>
      <c r="B90" s="52" t="s">
        <v>213</v>
      </c>
      <c r="C90" s="53">
        <v>40299</v>
      </c>
      <c r="D90" s="52" t="s">
        <v>4</v>
      </c>
      <c r="E90" s="52">
        <v>7.8380588876772087E-2</v>
      </c>
      <c r="F90" s="52">
        <v>0.10049595405899243</v>
      </c>
      <c r="G90" s="52" t="s">
        <v>116</v>
      </c>
      <c r="H90" s="54" t="s">
        <v>111</v>
      </c>
      <c r="I90" s="55">
        <v>0.55000000000000004</v>
      </c>
      <c r="J90" s="54" t="s">
        <v>231</v>
      </c>
      <c r="K90" s="52" t="s">
        <v>8</v>
      </c>
    </row>
    <row r="91" spans="1:11" x14ac:dyDescent="0.3">
      <c r="A91" s="52" t="s">
        <v>14</v>
      </c>
      <c r="B91" s="52" t="s">
        <v>213</v>
      </c>
      <c r="C91" s="53">
        <v>40299</v>
      </c>
      <c r="D91" s="52" t="s">
        <v>4</v>
      </c>
      <c r="E91" s="52">
        <v>0.10049595405899243</v>
      </c>
      <c r="F91" s="52">
        <v>1</v>
      </c>
      <c r="G91" s="52" t="s">
        <v>117</v>
      </c>
      <c r="H91" s="54" t="s">
        <v>112</v>
      </c>
      <c r="I91" s="55">
        <v>0.55000000000000004</v>
      </c>
      <c r="J91" s="54" t="s">
        <v>232</v>
      </c>
      <c r="K91" s="52" t="s">
        <v>8</v>
      </c>
    </row>
    <row r="92" spans="1:11" x14ac:dyDescent="0.3">
      <c r="A92" s="52" t="s">
        <v>12</v>
      </c>
      <c r="B92" s="52" t="s">
        <v>213</v>
      </c>
      <c r="C92" s="53">
        <v>40330</v>
      </c>
      <c r="D92" s="52" t="s">
        <v>4</v>
      </c>
      <c r="E92" s="52">
        <v>0</v>
      </c>
      <c r="F92" s="52">
        <v>2.6256621198769096E-2</v>
      </c>
      <c r="G92" s="52" t="s">
        <v>113</v>
      </c>
      <c r="H92" s="54" t="s">
        <v>108</v>
      </c>
      <c r="I92" s="55">
        <v>0.55000000000000004</v>
      </c>
      <c r="J92" s="54" t="s">
        <v>196</v>
      </c>
      <c r="K92" s="52" t="s">
        <v>8</v>
      </c>
    </row>
    <row r="93" spans="1:11" x14ac:dyDescent="0.3">
      <c r="A93" s="52" t="s">
        <v>12</v>
      </c>
      <c r="B93" s="52" t="s">
        <v>213</v>
      </c>
      <c r="C93" s="53">
        <v>40330</v>
      </c>
      <c r="D93" s="52" t="s">
        <v>4</v>
      </c>
      <c r="E93" s="52">
        <v>2.6256621198769096E-2</v>
      </c>
      <c r="F93" s="52">
        <v>3.6973709569023419E-2</v>
      </c>
      <c r="G93" s="52" t="s">
        <v>114</v>
      </c>
      <c r="H93" s="54" t="s">
        <v>109</v>
      </c>
      <c r="I93" s="55">
        <v>0.55000000000000004</v>
      </c>
      <c r="J93" s="54" t="s">
        <v>197</v>
      </c>
      <c r="K93" s="52" t="s">
        <v>8</v>
      </c>
    </row>
    <row r="94" spans="1:11" x14ac:dyDescent="0.3">
      <c r="A94" s="52" t="s">
        <v>12</v>
      </c>
      <c r="B94" s="52" t="s">
        <v>213</v>
      </c>
      <c r="C94" s="53">
        <v>40330</v>
      </c>
      <c r="D94" s="52" t="s">
        <v>4</v>
      </c>
      <c r="E94" s="52">
        <v>3.6973709569023419E-2</v>
      </c>
      <c r="F94" s="52">
        <v>4.7973694880002915E-2</v>
      </c>
      <c r="G94" s="52" t="s">
        <v>115</v>
      </c>
      <c r="H94" s="54" t="s">
        <v>110</v>
      </c>
      <c r="I94" s="55">
        <v>0.7</v>
      </c>
      <c r="J94" s="54" t="s">
        <v>198</v>
      </c>
      <c r="K94" s="52" t="s">
        <v>8</v>
      </c>
    </row>
    <row r="95" spans="1:11" x14ac:dyDescent="0.3">
      <c r="A95" s="52" t="s">
        <v>12</v>
      </c>
      <c r="B95" s="52" t="s">
        <v>213</v>
      </c>
      <c r="C95" s="53">
        <v>40330</v>
      </c>
      <c r="D95" s="52" t="s">
        <v>4</v>
      </c>
      <c r="E95" s="52">
        <v>4.7973694880002915E-2</v>
      </c>
      <c r="F95" s="52">
        <v>6.34139022745841E-2</v>
      </c>
      <c r="G95" s="52" t="s">
        <v>116</v>
      </c>
      <c r="H95" s="54" t="s">
        <v>111</v>
      </c>
      <c r="I95" s="55">
        <v>0.55000000000000004</v>
      </c>
      <c r="J95" s="54" t="s">
        <v>199</v>
      </c>
      <c r="K95" s="52" t="s">
        <v>8</v>
      </c>
    </row>
    <row r="96" spans="1:11" x14ac:dyDescent="0.3">
      <c r="A96" s="52" t="s">
        <v>12</v>
      </c>
      <c r="B96" s="52" t="s">
        <v>213</v>
      </c>
      <c r="C96" s="53">
        <v>40330</v>
      </c>
      <c r="D96" s="52" t="s">
        <v>4</v>
      </c>
      <c r="E96" s="52">
        <v>6.34139022745841E-2</v>
      </c>
      <c r="F96" s="52">
        <v>1</v>
      </c>
      <c r="G96" s="52" t="s">
        <v>117</v>
      </c>
      <c r="H96" s="54" t="s">
        <v>112</v>
      </c>
      <c r="I96" s="55">
        <v>0.55000000000000004</v>
      </c>
      <c r="J96" s="54" t="s">
        <v>200</v>
      </c>
      <c r="K96" s="52" t="s">
        <v>8</v>
      </c>
    </row>
    <row r="97" spans="1:11" x14ac:dyDescent="0.3">
      <c r="A97" s="52" t="s">
        <v>14</v>
      </c>
      <c r="B97" s="52" t="s">
        <v>213</v>
      </c>
      <c r="C97" s="53">
        <v>40330</v>
      </c>
      <c r="D97" s="52" t="s">
        <v>4</v>
      </c>
      <c r="E97" s="52">
        <v>0</v>
      </c>
      <c r="F97" s="52">
        <v>4.1581558214181497E-2</v>
      </c>
      <c r="G97" s="52" t="s">
        <v>113</v>
      </c>
      <c r="H97" s="54" t="s">
        <v>108</v>
      </c>
      <c r="I97" s="55">
        <v>0.55000000000000004</v>
      </c>
      <c r="J97" s="54" t="s">
        <v>233</v>
      </c>
      <c r="K97" s="52" t="s">
        <v>8</v>
      </c>
    </row>
    <row r="98" spans="1:11" x14ac:dyDescent="0.3">
      <c r="A98" s="52" t="s">
        <v>14</v>
      </c>
      <c r="B98" s="52" t="s">
        <v>213</v>
      </c>
      <c r="C98" s="53">
        <v>40330</v>
      </c>
      <c r="D98" s="52" t="s">
        <v>4</v>
      </c>
      <c r="E98" s="52">
        <v>4.1581558214181497E-2</v>
      </c>
      <c r="F98" s="52">
        <v>5.6509613973286361E-2</v>
      </c>
      <c r="G98" s="52" t="s">
        <v>114</v>
      </c>
      <c r="H98" s="54" t="s">
        <v>109</v>
      </c>
      <c r="I98" s="55">
        <v>0.55000000000000004</v>
      </c>
      <c r="J98" s="54" t="s">
        <v>234</v>
      </c>
      <c r="K98" s="52" t="s">
        <v>8</v>
      </c>
    </row>
    <row r="99" spans="1:11" x14ac:dyDescent="0.3">
      <c r="A99" s="52" t="s">
        <v>14</v>
      </c>
      <c r="B99" s="52" t="s">
        <v>213</v>
      </c>
      <c r="C99" s="53">
        <v>40330</v>
      </c>
      <c r="D99" s="52" t="s">
        <v>4</v>
      </c>
      <c r="E99" s="52">
        <v>5.6509613973286361E-2</v>
      </c>
      <c r="F99" s="52">
        <v>7.4161469745491315E-2</v>
      </c>
      <c r="G99" s="52" t="s">
        <v>115</v>
      </c>
      <c r="H99" s="54" t="s">
        <v>110</v>
      </c>
      <c r="I99" s="55">
        <v>0.7</v>
      </c>
      <c r="J99" s="54" t="s">
        <v>235</v>
      </c>
      <c r="K99" s="52" t="s">
        <v>8</v>
      </c>
    </row>
    <row r="100" spans="1:11" x14ac:dyDescent="0.3">
      <c r="A100" s="52" t="s">
        <v>14</v>
      </c>
      <c r="B100" s="52" t="s">
        <v>213</v>
      </c>
      <c r="C100" s="53">
        <v>40330</v>
      </c>
      <c r="D100" s="52" t="s">
        <v>4</v>
      </c>
      <c r="E100" s="52">
        <v>7.4161469745491315E-2</v>
      </c>
      <c r="F100" s="52">
        <v>9.475141062493346E-2</v>
      </c>
      <c r="G100" s="52" t="s">
        <v>116</v>
      </c>
      <c r="H100" s="54" t="s">
        <v>111</v>
      </c>
      <c r="I100" s="55">
        <v>0.55000000000000004</v>
      </c>
      <c r="J100" s="54" t="s">
        <v>236</v>
      </c>
      <c r="K100" s="52" t="s">
        <v>8</v>
      </c>
    </row>
    <row r="101" spans="1:11" x14ac:dyDescent="0.3">
      <c r="A101" s="52" t="s">
        <v>14</v>
      </c>
      <c r="B101" s="52" t="s">
        <v>213</v>
      </c>
      <c r="C101" s="53">
        <v>40330</v>
      </c>
      <c r="D101" s="52" t="s">
        <v>4</v>
      </c>
      <c r="E101" s="52">
        <v>9.475141062493346E-2</v>
      </c>
      <c r="F101" s="52">
        <v>1</v>
      </c>
      <c r="G101" s="52" t="s">
        <v>117</v>
      </c>
      <c r="H101" s="54" t="s">
        <v>112</v>
      </c>
      <c r="I101" s="55">
        <v>0.55000000000000004</v>
      </c>
      <c r="J101" s="54" t="s">
        <v>237</v>
      </c>
      <c r="K101" s="52" t="s">
        <v>8</v>
      </c>
    </row>
    <row r="102" spans="1:11" x14ac:dyDescent="0.3">
      <c r="A102" s="52" t="s">
        <v>12</v>
      </c>
      <c r="B102" s="52" t="s">
        <v>213</v>
      </c>
      <c r="C102" s="53">
        <v>40360</v>
      </c>
      <c r="D102" s="52" t="s">
        <v>4</v>
      </c>
      <c r="E102" s="52">
        <v>0</v>
      </c>
      <c r="F102" s="52">
        <v>2.62805227780946E-2</v>
      </c>
      <c r="G102" s="52" t="s">
        <v>113</v>
      </c>
      <c r="H102" s="54" t="s">
        <v>108</v>
      </c>
      <c r="I102" s="55">
        <v>0.55000000000000004</v>
      </c>
      <c r="J102" s="54" t="s">
        <v>196</v>
      </c>
      <c r="K102" s="52" t="s">
        <v>8</v>
      </c>
    </row>
    <row r="103" spans="1:11" x14ac:dyDescent="0.3">
      <c r="A103" s="52" t="s">
        <v>12</v>
      </c>
      <c r="B103" s="52" t="s">
        <v>213</v>
      </c>
      <c r="C103" s="53">
        <v>40360</v>
      </c>
      <c r="D103" s="52" t="s">
        <v>4</v>
      </c>
      <c r="E103" s="52">
        <v>2.62805227780946E-2</v>
      </c>
      <c r="F103" s="52">
        <v>3.6866442887572765E-2</v>
      </c>
      <c r="G103" s="52" t="s">
        <v>114</v>
      </c>
      <c r="H103" s="54" t="s">
        <v>109</v>
      </c>
      <c r="I103" s="55">
        <v>0.55000000000000004</v>
      </c>
      <c r="J103" s="54" t="s">
        <v>197</v>
      </c>
      <c r="K103" s="52" t="s">
        <v>8</v>
      </c>
    </row>
    <row r="104" spans="1:11" x14ac:dyDescent="0.3">
      <c r="A104" s="52" t="s">
        <v>12</v>
      </c>
      <c r="B104" s="52" t="s">
        <v>213</v>
      </c>
      <c r="C104" s="53">
        <v>40360</v>
      </c>
      <c r="D104" s="52" t="s">
        <v>4</v>
      </c>
      <c r="E104" s="52">
        <v>3.6866442887572765E-2</v>
      </c>
      <c r="F104" s="52">
        <v>4.788230081522904E-2</v>
      </c>
      <c r="G104" s="52" t="s">
        <v>115</v>
      </c>
      <c r="H104" s="54" t="s">
        <v>110</v>
      </c>
      <c r="I104" s="55">
        <v>0.7</v>
      </c>
      <c r="J104" s="54" t="s">
        <v>198</v>
      </c>
      <c r="K104" s="52" t="s">
        <v>8</v>
      </c>
    </row>
    <row r="105" spans="1:11" x14ac:dyDescent="0.3">
      <c r="A105" s="52" t="s">
        <v>12</v>
      </c>
      <c r="B105" s="52" t="s">
        <v>213</v>
      </c>
      <c r="C105" s="53">
        <v>40360</v>
      </c>
      <c r="D105" s="52" t="s">
        <v>4</v>
      </c>
      <c r="E105" s="52">
        <v>4.788230081522904E-2</v>
      </c>
      <c r="F105" s="52">
        <v>6.3124900348513771E-2</v>
      </c>
      <c r="G105" s="52" t="s">
        <v>116</v>
      </c>
      <c r="H105" s="54" t="s">
        <v>111</v>
      </c>
      <c r="I105" s="55">
        <v>0.55000000000000004</v>
      </c>
      <c r="J105" s="54" t="s">
        <v>199</v>
      </c>
      <c r="K105" s="52" t="s">
        <v>8</v>
      </c>
    </row>
    <row r="106" spans="1:11" x14ac:dyDescent="0.3">
      <c r="A106" s="52" t="s">
        <v>12</v>
      </c>
      <c r="B106" s="52" t="s">
        <v>213</v>
      </c>
      <c r="C106" s="53">
        <v>40360</v>
      </c>
      <c r="D106" s="52" t="s">
        <v>4</v>
      </c>
      <c r="E106" s="52">
        <v>6.3124900348513771E-2</v>
      </c>
      <c r="F106" s="52">
        <v>1</v>
      </c>
      <c r="G106" s="52" t="s">
        <v>117</v>
      </c>
      <c r="H106" s="54" t="s">
        <v>112</v>
      </c>
      <c r="I106" s="55">
        <v>0.55000000000000004</v>
      </c>
      <c r="J106" s="54" t="s">
        <v>200</v>
      </c>
      <c r="K106" s="52" t="s">
        <v>8</v>
      </c>
    </row>
    <row r="107" spans="1:11" x14ac:dyDescent="0.3">
      <c r="A107" s="52" t="s">
        <v>14</v>
      </c>
      <c r="B107" s="52" t="s">
        <v>213</v>
      </c>
      <c r="C107" s="53">
        <v>40360</v>
      </c>
      <c r="D107" s="52" t="s">
        <v>4</v>
      </c>
      <c r="E107" s="52">
        <v>0</v>
      </c>
      <c r="F107" s="52">
        <v>4.3273013375295044E-2</v>
      </c>
      <c r="G107" s="52" t="s">
        <v>113</v>
      </c>
      <c r="H107" s="54" t="s">
        <v>108</v>
      </c>
      <c r="I107" s="55">
        <v>0.55000000000000004</v>
      </c>
      <c r="J107" s="54" t="s">
        <v>238</v>
      </c>
      <c r="K107" s="52" t="s">
        <v>8</v>
      </c>
    </row>
    <row r="108" spans="1:11" x14ac:dyDescent="0.3">
      <c r="A108" s="52" t="s">
        <v>14</v>
      </c>
      <c r="B108" s="52" t="s">
        <v>213</v>
      </c>
      <c r="C108" s="53">
        <v>40360</v>
      </c>
      <c r="D108" s="52" t="s">
        <v>4</v>
      </c>
      <c r="E108" s="52">
        <v>4.3273013375295044E-2</v>
      </c>
      <c r="F108" s="52">
        <v>5.8002027255321546E-2</v>
      </c>
      <c r="G108" s="52" t="s">
        <v>114</v>
      </c>
      <c r="H108" s="54" t="s">
        <v>109</v>
      </c>
      <c r="I108" s="55">
        <v>0.55000000000000004</v>
      </c>
      <c r="J108" s="54" t="s">
        <v>239</v>
      </c>
      <c r="K108" s="52" t="s">
        <v>8</v>
      </c>
    </row>
    <row r="109" spans="1:11" x14ac:dyDescent="0.3">
      <c r="A109" s="52" t="s">
        <v>14</v>
      </c>
      <c r="B109" s="52" t="s">
        <v>213</v>
      </c>
      <c r="C109" s="53">
        <v>40360</v>
      </c>
      <c r="D109" s="52" t="s">
        <v>4</v>
      </c>
      <c r="E109" s="52">
        <v>5.8002027255321546E-2</v>
      </c>
      <c r="F109" s="52">
        <v>7.614392973508996E-2</v>
      </c>
      <c r="G109" s="52" t="s">
        <v>115</v>
      </c>
      <c r="H109" s="54" t="s">
        <v>110</v>
      </c>
      <c r="I109" s="55">
        <v>0.7</v>
      </c>
      <c r="J109" s="54" t="s">
        <v>240</v>
      </c>
      <c r="K109" s="52" t="s">
        <v>8</v>
      </c>
    </row>
    <row r="110" spans="1:11" x14ac:dyDescent="0.3">
      <c r="A110" s="52" t="s">
        <v>14</v>
      </c>
      <c r="B110" s="52" t="s">
        <v>213</v>
      </c>
      <c r="C110" s="53">
        <v>40360</v>
      </c>
      <c r="D110" s="52" t="s">
        <v>4</v>
      </c>
      <c r="E110" s="52">
        <v>7.614392973508996E-2</v>
      </c>
      <c r="F110" s="52">
        <v>9.7694174757281552E-2</v>
      </c>
      <c r="G110" s="52" t="s">
        <v>116</v>
      </c>
      <c r="H110" s="54" t="s">
        <v>111</v>
      </c>
      <c r="I110" s="55">
        <v>0.55000000000000004</v>
      </c>
      <c r="J110" s="54" t="s">
        <v>241</v>
      </c>
      <c r="K110" s="52" t="s">
        <v>8</v>
      </c>
    </row>
    <row r="111" spans="1:11" x14ac:dyDescent="0.3">
      <c r="A111" s="52" t="s">
        <v>14</v>
      </c>
      <c r="B111" s="52" t="s">
        <v>213</v>
      </c>
      <c r="C111" s="53">
        <v>40360</v>
      </c>
      <c r="D111" s="52" t="s">
        <v>4</v>
      </c>
      <c r="E111" s="52">
        <v>9.7694174757281552E-2</v>
      </c>
      <c r="F111" s="52">
        <v>1</v>
      </c>
      <c r="G111" s="52" t="s">
        <v>117</v>
      </c>
      <c r="H111" s="54" t="s">
        <v>112</v>
      </c>
      <c r="I111" s="55">
        <v>0.55000000000000004</v>
      </c>
      <c r="J111" s="54" t="s">
        <v>242</v>
      </c>
      <c r="K111" s="52" t="s">
        <v>8</v>
      </c>
    </row>
    <row r="112" spans="1:11" x14ac:dyDescent="0.3">
      <c r="A112" s="52" t="s">
        <v>12</v>
      </c>
      <c r="B112" s="52" t="s">
        <v>213</v>
      </c>
      <c r="C112" s="53">
        <v>40391</v>
      </c>
      <c r="D112" s="52" t="s">
        <v>4</v>
      </c>
      <c r="E112" s="52">
        <v>0</v>
      </c>
      <c r="F112" s="52">
        <v>2.6664858483641137E-2</v>
      </c>
      <c r="G112" s="52" t="s">
        <v>113</v>
      </c>
      <c r="H112" s="54" t="s">
        <v>108</v>
      </c>
      <c r="I112" s="55">
        <v>0.55000000000000004</v>
      </c>
      <c r="J112" s="54" t="s">
        <v>243</v>
      </c>
      <c r="K112" s="52" t="s">
        <v>8</v>
      </c>
    </row>
    <row r="113" spans="1:11" x14ac:dyDescent="0.3">
      <c r="A113" s="52" t="s">
        <v>12</v>
      </c>
      <c r="B113" s="52" t="s">
        <v>213</v>
      </c>
      <c r="C113" s="53">
        <v>40391</v>
      </c>
      <c r="D113" s="52" t="s">
        <v>4</v>
      </c>
      <c r="E113" s="52">
        <v>2.6664858483641137E-2</v>
      </c>
      <c r="F113" s="52">
        <v>3.7244513846489351E-2</v>
      </c>
      <c r="G113" s="52" t="s">
        <v>114</v>
      </c>
      <c r="H113" s="54" t="s">
        <v>109</v>
      </c>
      <c r="I113" s="55">
        <v>0.55000000000000004</v>
      </c>
      <c r="J113" s="54" t="s">
        <v>244</v>
      </c>
      <c r="K113" s="52" t="s">
        <v>8</v>
      </c>
    </row>
    <row r="114" spans="1:11" x14ac:dyDescent="0.3">
      <c r="A114" s="52" t="s">
        <v>12</v>
      </c>
      <c r="B114" s="52" t="s">
        <v>213</v>
      </c>
      <c r="C114" s="53">
        <v>40391</v>
      </c>
      <c r="D114" s="52" t="s">
        <v>4</v>
      </c>
      <c r="E114" s="52">
        <v>3.7244513846489351E-2</v>
      </c>
      <c r="F114" s="52">
        <v>4.8190980927351669E-2</v>
      </c>
      <c r="G114" s="52" t="s">
        <v>115</v>
      </c>
      <c r="H114" s="54" t="s">
        <v>110</v>
      </c>
      <c r="I114" s="55">
        <v>0.7</v>
      </c>
      <c r="J114" s="54" t="s">
        <v>198</v>
      </c>
      <c r="K114" s="52" t="s">
        <v>8</v>
      </c>
    </row>
    <row r="115" spans="1:11" x14ac:dyDescent="0.3">
      <c r="A115" s="52" t="s">
        <v>12</v>
      </c>
      <c r="B115" s="52" t="s">
        <v>213</v>
      </c>
      <c r="C115" s="53">
        <v>40391</v>
      </c>
      <c r="D115" s="52" t="s">
        <v>4</v>
      </c>
      <c r="E115" s="52">
        <v>4.8190980927351669E-2</v>
      </c>
      <c r="F115" s="52">
        <v>6.3582187208202676E-2</v>
      </c>
      <c r="G115" s="52" t="s">
        <v>116</v>
      </c>
      <c r="H115" s="54" t="s">
        <v>111</v>
      </c>
      <c r="I115" s="55">
        <v>0.55000000000000004</v>
      </c>
      <c r="J115" s="54" t="s">
        <v>245</v>
      </c>
      <c r="K115" s="52" t="s">
        <v>8</v>
      </c>
    </row>
    <row r="116" spans="1:11" x14ac:dyDescent="0.3">
      <c r="A116" s="52" t="s">
        <v>12</v>
      </c>
      <c r="B116" s="52" t="s">
        <v>213</v>
      </c>
      <c r="C116" s="53">
        <v>40391</v>
      </c>
      <c r="D116" s="52" t="s">
        <v>4</v>
      </c>
      <c r="E116" s="52">
        <v>6.3582187208202676E-2</v>
      </c>
      <c r="F116" s="52">
        <v>1</v>
      </c>
      <c r="G116" s="52" t="s">
        <v>117</v>
      </c>
      <c r="H116" s="54" t="s">
        <v>112</v>
      </c>
      <c r="I116" s="55">
        <v>0.55000000000000004</v>
      </c>
      <c r="J116" s="54" t="s">
        <v>246</v>
      </c>
      <c r="K116" s="52" t="s">
        <v>8</v>
      </c>
    </row>
    <row r="117" spans="1:11" x14ac:dyDescent="0.3">
      <c r="A117" s="52" t="s">
        <v>14</v>
      </c>
      <c r="B117" s="52" t="s">
        <v>213</v>
      </c>
      <c r="C117" s="53">
        <v>40391</v>
      </c>
      <c r="D117" s="52" t="s">
        <v>4</v>
      </c>
      <c r="E117" s="52">
        <v>0</v>
      </c>
      <c r="F117" s="52">
        <v>4.5781095929004083E-2</v>
      </c>
      <c r="G117" s="52" t="s">
        <v>113</v>
      </c>
      <c r="H117" s="54" t="s">
        <v>108</v>
      </c>
      <c r="I117" s="55">
        <v>0.55000000000000004</v>
      </c>
      <c r="J117" s="54" t="s">
        <v>247</v>
      </c>
      <c r="K117" s="52" t="s">
        <v>8</v>
      </c>
    </row>
    <row r="118" spans="1:11" x14ac:dyDescent="0.3">
      <c r="A118" s="52" t="s">
        <v>14</v>
      </c>
      <c r="B118" s="52" t="s">
        <v>213</v>
      </c>
      <c r="C118" s="53">
        <v>40391</v>
      </c>
      <c r="D118" s="52" t="s">
        <v>4</v>
      </c>
      <c r="E118" s="52">
        <v>4.5781095929004083E-2</v>
      </c>
      <c r="F118" s="52">
        <v>6.0744115413819286E-2</v>
      </c>
      <c r="G118" s="52" t="s">
        <v>114</v>
      </c>
      <c r="H118" s="54" t="s">
        <v>109</v>
      </c>
      <c r="I118" s="55">
        <v>0.55000000000000004</v>
      </c>
      <c r="J118" s="54" t="s">
        <v>248</v>
      </c>
      <c r="K118" s="52" t="s">
        <v>8</v>
      </c>
    </row>
    <row r="119" spans="1:11" x14ac:dyDescent="0.3">
      <c r="A119" s="52" t="s">
        <v>14</v>
      </c>
      <c r="B119" s="52" t="s">
        <v>213</v>
      </c>
      <c r="C119" s="53">
        <v>40391</v>
      </c>
      <c r="D119" s="52" t="s">
        <v>4</v>
      </c>
      <c r="E119" s="52">
        <v>6.0744115413819286E-2</v>
      </c>
      <c r="F119" s="52">
        <v>7.8257191201353632E-2</v>
      </c>
      <c r="G119" s="52" t="s">
        <v>115</v>
      </c>
      <c r="H119" s="54" t="s">
        <v>110</v>
      </c>
      <c r="I119" s="55">
        <v>0.7</v>
      </c>
      <c r="J119" s="54" t="s">
        <v>249</v>
      </c>
      <c r="K119" s="52" t="s">
        <v>8</v>
      </c>
    </row>
    <row r="120" spans="1:11" x14ac:dyDescent="0.3">
      <c r="A120" s="52" t="s">
        <v>14</v>
      </c>
      <c r="B120" s="52" t="s">
        <v>213</v>
      </c>
      <c r="C120" s="53">
        <v>40391</v>
      </c>
      <c r="D120" s="52" t="s">
        <v>4</v>
      </c>
      <c r="E120" s="52">
        <v>7.8257191201353632E-2</v>
      </c>
      <c r="F120" s="52">
        <v>9.9750623441396513E-2</v>
      </c>
      <c r="G120" s="52" t="s">
        <v>116</v>
      </c>
      <c r="H120" s="54" t="s">
        <v>111</v>
      </c>
      <c r="I120" s="55">
        <v>0.55000000000000004</v>
      </c>
      <c r="J120" s="54" t="s">
        <v>231</v>
      </c>
      <c r="K120" s="52" t="s">
        <v>8</v>
      </c>
    </row>
    <row r="121" spans="1:11" x14ac:dyDescent="0.3">
      <c r="A121" s="52" t="s">
        <v>14</v>
      </c>
      <c r="B121" s="52" t="s">
        <v>213</v>
      </c>
      <c r="C121" s="53">
        <v>40391</v>
      </c>
      <c r="D121" s="52" t="s">
        <v>4</v>
      </c>
      <c r="E121" s="52">
        <v>9.9750623441396513E-2</v>
      </c>
      <c r="F121" s="52">
        <v>1</v>
      </c>
      <c r="G121" s="52" t="s">
        <v>117</v>
      </c>
      <c r="H121" s="54" t="s">
        <v>112</v>
      </c>
      <c r="I121" s="55">
        <v>0.55000000000000004</v>
      </c>
      <c r="J121" s="54" t="s">
        <v>232</v>
      </c>
      <c r="K121" s="52" t="s">
        <v>8</v>
      </c>
    </row>
    <row r="122" spans="1:11" x14ac:dyDescent="0.3">
      <c r="A122" s="52" t="s">
        <v>12</v>
      </c>
      <c r="B122" s="52" t="s">
        <v>213</v>
      </c>
      <c r="C122" s="53">
        <v>40422</v>
      </c>
      <c r="D122" s="52" t="s">
        <v>4</v>
      </c>
      <c r="E122" s="52">
        <v>0</v>
      </c>
      <c r="F122" s="52">
        <v>2.5999830439348542E-2</v>
      </c>
      <c r="G122" s="52" t="s">
        <v>113</v>
      </c>
      <c r="H122" s="54" t="s">
        <v>108</v>
      </c>
      <c r="I122" s="55">
        <v>0.55000000000000004</v>
      </c>
      <c r="J122" s="54" t="s">
        <v>196</v>
      </c>
      <c r="K122" s="52" t="s">
        <v>8</v>
      </c>
    </row>
    <row r="123" spans="1:11" x14ac:dyDescent="0.3">
      <c r="A123" s="52" t="s">
        <v>12</v>
      </c>
      <c r="B123" s="52" t="s">
        <v>213</v>
      </c>
      <c r="C123" s="53">
        <v>40422</v>
      </c>
      <c r="D123" s="52" t="s">
        <v>4</v>
      </c>
      <c r="E123" s="52">
        <v>2.5999830439348542E-2</v>
      </c>
      <c r="F123" s="52">
        <v>3.6484331247737284E-2</v>
      </c>
      <c r="G123" s="52" t="s">
        <v>114</v>
      </c>
      <c r="H123" s="54" t="s">
        <v>109</v>
      </c>
      <c r="I123" s="55">
        <v>0.55000000000000004</v>
      </c>
      <c r="J123" s="54" t="s">
        <v>250</v>
      </c>
      <c r="K123" s="52" t="s">
        <v>8</v>
      </c>
    </row>
    <row r="124" spans="1:11" x14ac:dyDescent="0.3">
      <c r="A124" s="52" t="s">
        <v>12</v>
      </c>
      <c r="B124" s="52" t="s">
        <v>213</v>
      </c>
      <c r="C124" s="53">
        <v>40422</v>
      </c>
      <c r="D124" s="52" t="s">
        <v>4</v>
      </c>
      <c r="E124" s="52">
        <v>3.6484331247737284E-2</v>
      </c>
      <c r="F124" s="52">
        <v>4.733171112856735E-2</v>
      </c>
      <c r="G124" s="52" t="s">
        <v>115</v>
      </c>
      <c r="H124" s="54" t="s">
        <v>110</v>
      </c>
      <c r="I124" s="55">
        <v>0.7</v>
      </c>
      <c r="J124" s="54" t="s">
        <v>251</v>
      </c>
      <c r="K124" s="52" t="s">
        <v>8</v>
      </c>
    </row>
    <row r="125" spans="1:11" x14ac:dyDescent="0.3">
      <c r="A125" s="52" t="s">
        <v>12</v>
      </c>
      <c r="B125" s="52" t="s">
        <v>213</v>
      </c>
      <c r="C125" s="53">
        <v>40422</v>
      </c>
      <c r="D125" s="52" t="s">
        <v>4</v>
      </c>
      <c r="E125" s="52">
        <v>4.733171112856735E-2</v>
      </c>
      <c r="F125" s="52">
        <v>6.2510890842692096E-2</v>
      </c>
      <c r="G125" s="52" t="s">
        <v>116</v>
      </c>
      <c r="H125" s="54" t="s">
        <v>111</v>
      </c>
      <c r="I125" s="55">
        <v>0.55000000000000004</v>
      </c>
      <c r="J125" s="54" t="s">
        <v>252</v>
      </c>
      <c r="K125" s="52" t="s">
        <v>8</v>
      </c>
    </row>
    <row r="126" spans="1:11" x14ac:dyDescent="0.3">
      <c r="A126" s="52" t="s">
        <v>12</v>
      </c>
      <c r="B126" s="52" t="s">
        <v>213</v>
      </c>
      <c r="C126" s="53">
        <v>40422</v>
      </c>
      <c r="D126" s="52" t="s">
        <v>4</v>
      </c>
      <c r="E126" s="52">
        <v>6.2510890842692096E-2</v>
      </c>
      <c r="F126" s="52">
        <v>1</v>
      </c>
      <c r="G126" s="52" t="s">
        <v>117</v>
      </c>
      <c r="H126" s="54" t="s">
        <v>112</v>
      </c>
      <c r="I126" s="55">
        <v>0.55000000000000004</v>
      </c>
      <c r="J126" s="54" t="s">
        <v>200</v>
      </c>
      <c r="K126" s="52" t="s">
        <v>8</v>
      </c>
    </row>
    <row r="127" spans="1:11" x14ac:dyDescent="0.3">
      <c r="A127" s="52" t="s">
        <v>14</v>
      </c>
      <c r="B127" s="52" t="s">
        <v>213</v>
      </c>
      <c r="C127" s="53">
        <v>40422</v>
      </c>
      <c r="D127" s="52" t="s">
        <v>4</v>
      </c>
      <c r="E127" s="52">
        <v>0</v>
      </c>
      <c r="F127" s="52">
        <v>4.6219360199418365E-2</v>
      </c>
      <c r="G127" s="52" t="s">
        <v>113</v>
      </c>
      <c r="H127" s="54" t="s">
        <v>108</v>
      </c>
      <c r="I127" s="55">
        <v>0.55000000000000004</v>
      </c>
      <c r="J127" s="54" t="s">
        <v>247</v>
      </c>
      <c r="K127" s="52" t="s">
        <v>8</v>
      </c>
    </row>
    <row r="128" spans="1:11" x14ac:dyDescent="0.3">
      <c r="A128" s="52" t="s">
        <v>14</v>
      </c>
      <c r="B128" s="52" t="s">
        <v>213</v>
      </c>
      <c r="C128" s="53">
        <v>40422</v>
      </c>
      <c r="D128" s="52" t="s">
        <v>4</v>
      </c>
      <c r="E128" s="52">
        <v>4.6219360199418365E-2</v>
      </c>
      <c r="F128" s="52">
        <v>6.0305548110426162E-2</v>
      </c>
      <c r="G128" s="52" t="s">
        <v>114</v>
      </c>
      <c r="H128" s="54" t="s">
        <v>109</v>
      </c>
      <c r="I128" s="55">
        <v>0.55000000000000004</v>
      </c>
      <c r="J128" s="54" t="s">
        <v>253</v>
      </c>
      <c r="K128" s="52" t="s">
        <v>8</v>
      </c>
    </row>
    <row r="129" spans="1:11" x14ac:dyDescent="0.3">
      <c r="A129" s="52" t="s">
        <v>14</v>
      </c>
      <c r="B129" s="52" t="s">
        <v>213</v>
      </c>
      <c r="C129" s="53">
        <v>40422</v>
      </c>
      <c r="D129" s="52" t="s">
        <v>4</v>
      </c>
      <c r="E129" s="52">
        <v>6.0305548110426162E-2</v>
      </c>
      <c r="F129" s="52">
        <v>7.863391029220175E-2</v>
      </c>
      <c r="G129" s="52" t="s">
        <v>115</v>
      </c>
      <c r="H129" s="54" t="s">
        <v>110</v>
      </c>
      <c r="I129" s="55">
        <v>0.7</v>
      </c>
      <c r="J129" s="54" t="s">
        <v>254</v>
      </c>
      <c r="K129" s="52" t="s">
        <v>8</v>
      </c>
    </row>
    <row r="130" spans="1:11" x14ac:dyDescent="0.3">
      <c r="A130" s="52" t="s">
        <v>14</v>
      </c>
      <c r="B130" s="52" t="s">
        <v>213</v>
      </c>
      <c r="C130" s="53">
        <v>40422</v>
      </c>
      <c r="D130" s="52" t="s">
        <v>4</v>
      </c>
      <c r="E130" s="52">
        <v>7.863391029220175E-2</v>
      </c>
      <c r="F130" s="52">
        <v>0.10087471783295711</v>
      </c>
      <c r="G130" s="52" t="s">
        <v>116</v>
      </c>
      <c r="H130" s="54" t="s">
        <v>111</v>
      </c>
      <c r="I130" s="55">
        <v>0.55000000000000004</v>
      </c>
      <c r="J130" s="54" t="s">
        <v>255</v>
      </c>
      <c r="K130" s="52" t="s">
        <v>8</v>
      </c>
    </row>
    <row r="131" spans="1:11" x14ac:dyDescent="0.3">
      <c r="A131" s="52" t="s">
        <v>14</v>
      </c>
      <c r="B131" s="52" t="s">
        <v>213</v>
      </c>
      <c r="C131" s="53">
        <v>40422</v>
      </c>
      <c r="D131" s="52" t="s">
        <v>4</v>
      </c>
      <c r="E131" s="52">
        <v>0.10087471783295711</v>
      </c>
      <c r="F131" s="52">
        <v>1</v>
      </c>
      <c r="G131" s="52" t="s">
        <v>117</v>
      </c>
      <c r="H131" s="54" t="s">
        <v>112</v>
      </c>
      <c r="I131" s="55">
        <v>0.55000000000000004</v>
      </c>
      <c r="J131" s="54" t="s">
        <v>256</v>
      </c>
      <c r="K131" s="52" t="s">
        <v>8</v>
      </c>
    </row>
    <row r="132" spans="1:11" x14ac:dyDescent="0.3">
      <c r="A132" s="52" t="s">
        <v>12</v>
      </c>
      <c r="B132" s="52" t="s">
        <v>213</v>
      </c>
      <c r="C132" s="53">
        <v>40452</v>
      </c>
      <c r="D132" s="52" t="s">
        <v>4</v>
      </c>
      <c r="E132" s="52">
        <v>0</v>
      </c>
      <c r="F132" s="52">
        <v>2.5619958841278625E-2</v>
      </c>
      <c r="G132" s="52" t="s">
        <v>113</v>
      </c>
      <c r="H132" s="54" t="s">
        <v>108</v>
      </c>
      <c r="I132" s="55">
        <v>0.55000000000000004</v>
      </c>
      <c r="J132" s="54" t="s">
        <v>196</v>
      </c>
      <c r="K132" s="52" t="s">
        <v>8</v>
      </c>
    </row>
    <row r="133" spans="1:11" x14ac:dyDescent="0.3">
      <c r="A133" s="52" t="s">
        <v>12</v>
      </c>
      <c r="B133" s="52" t="s">
        <v>213</v>
      </c>
      <c r="C133" s="53">
        <v>40452</v>
      </c>
      <c r="D133" s="52" t="s">
        <v>4</v>
      </c>
      <c r="E133" s="52">
        <v>2.5619958841278625E-2</v>
      </c>
      <c r="F133" s="52">
        <v>3.6431439041184038E-2</v>
      </c>
      <c r="G133" s="52" t="s">
        <v>114</v>
      </c>
      <c r="H133" s="54" t="s">
        <v>109</v>
      </c>
      <c r="I133" s="55">
        <v>0.55000000000000004</v>
      </c>
      <c r="J133" s="54" t="s">
        <v>250</v>
      </c>
      <c r="K133" s="52" t="s">
        <v>8</v>
      </c>
    </row>
    <row r="134" spans="1:11" x14ac:dyDescent="0.3">
      <c r="A134" s="52" t="s">
        <v>12</v>
      </c>
      <c r="B134" s="52" t="s">
        <v>213</v>
      </c>
      <c r="C134" s="53">
        <v>40452</v>
      </c>
      <c r="D134" s="52" t="s">
        <v>4</v>
      </c>
      <c r="E134" s="52">
        <v>3.6431439041184038E-2</v>
      </c>
      <c r="F134" s="52">
        <v>4.6203959169547906E-2</v>
      </c>
      <c r="G134" s="52" t="s">
        <v>115</v>
      </c>
      <c r="H134" s="54" t="s">
        <v>110</v>
      </c>
      <c r="I134" s="55">
        <v>0.7</v>
      </c>
      <c r="J134" s="54" t="s">
        <v>257</v>
      </c>
      <c r="K134" s="52" t="s">
        <v>8</v>
      </c>
    </row>
    <row r="135" spans="1:11" x14ac:dyDescent="0.3">
      <c r="A135" s="52" t="s">
        <v>12</v>
      </c>
      <c r="B135" s="52" t="s">
        <v>213</v>
      </c>
      <c r="C135" s="53">
        <v>40452</v>
      </c>
      <c r="D135" s="52" t="s">
        <v>4</v>
      </c>
      <c r="E135" s="52">
        <v>4.6203959169547906E-2</v>
      </c>
      <c r="F135" s="52">
        <v>6.1780263486942079E-2</v>
      </c>
      <c r="G135" s="52" t="s">
        <v>116</v>
      </c>
      <c r="H135" s="54" t="s">
        <v>111</v>
      </c>
      <c r="I135" s="55">
        <v>0.55000000000000004</v>
      </c>
      <c r="J135" s="54" t="s">
        <v>258</v>
      </c>
      <c r="K135" s="52" t="s">
        <v>8</v>
      </c>
    </row>
    <row r="136" spans="1:11" x14ac:dyDescent="0.3">
      <c r="A136" s="52" t="s">
        <v>12</v>
      </c>
      <c r="B136" s="52" t="s">
        <v>213</v>
      </c>
      <c r="C136" s="53">
        <v>40452</v>
      </c>
      <c r="D136" s="52" t="s">
        <v>4</v>
      </c>
      <c r="E136" s="52">
        <v>6.1780263486942079E-2</v>
      </c>
      <c r="F136" s="52">
        <v>1</v>
      </c>
      <c r="G136" s="52" t="s">
        <v>117</v>
      </c>
      <c r="H136" s="54" t="s">
        <v>112</v>
      </c>
      <c r="I136" s="55">
        <v>0.55000000000000004</v>
      </c>
      <c r="J136" s="54" t="s">
        <v>259</v>
      </c>
      <c r="K136" s="52" t="s">
        <v>8</v>
      </c>
    </row>
    <row r="137" spans="1:11" x14ac:dyDescent="0.3">
      <c r="A137" s="52" t="s">
        <v>14</v>
      </c>
      <c r="B137" s="52" t="s">
        <v>213</v>
      </c>
      <c r="C137" s="53">
        <v>40452</v>
      </c>
      <c r="D137" s="52" t="s">
        <v>4</v>
      </c>
      <c r="E137" s="52">
        <v>0</v>
      </c>
      <c r="F137" s="52">
        <v>4.4811527985238554E-2</v>
      </c>
      <c r="G137" s="52" t="s">
        <v>113</v>
      </c>
      <c r="H137" s="54" t="s">
        <v>108</v>
      </c>
      <c r="I137" s="55">
        <v>0.55000000000000004</v>
      </c>
      <c r="J137" s="54" t="s">
        <v>260</v>
      </c>
      <c r="K137" s="52" t="s">
        <v>8</v>
      </c>
    </row>
    <row r="138" spans="1:11" x14ac:dyDescent="0.3">
      <c r="A138" s="52" t="s">
        <v>14</v>
      </c>
      <c r="B138" s="52" t="s">
        <v>213</v>
      </c>
      <c r="C138" s="53">
        <v>40452</v>
      </c>
      <c r="D138" s="52" t="s">
        <v>4</v>
      </c>
      <c r="E138" s="52">
        <v>4.4811527985238554E-2</v>
      </c>
      <c r="F138" s="52">
        <v>5.855102303435851E-2</v>
      </c>
      <c r="G138" s="52" t="s">
        <v>114</v>
      </c>
      <c r="H138" s="54" t="s">
        <v>109</v>
      </c>
      <c r="I138" s="55">
        <v>0.55000000000000004</v>
      </c>
      <c r="J138" s="54" t="s">
        <v>261</v>
      </c>
      <c r="K138" s="52" t="s">
        <v>8</v>
      </c>
    </row>
    <row r="139" spans="1:11" x14ac:dyDescent="0.3">
      <c r="A139" s="52" t="s">
        <v>14</v>
      </c>
      <c r="B139" s="52" t="s">
        <v>213</v>
      </c>
      <c r="C139" s="53">
        <v>40452</v>
      </c>
      <c r="D139" s="52" t="s">
        <v>4</v>
      </c>
      <c r="E139" s="52">
        <v>5.855102303435851E-2</v>
      </c>
      <c r="F139" s="52">
        <v>7.6416647072654595E-2</v>
      </c>
      <c r="G139" s="52" t="s">
        <v>115</v>
      </c>
      <c r="H139" s="54" t="s">
        <v>110</v>
      </c>
      <c r="I139" s="55">
        <v>0.7</v>
      </c>
      <c r="J139" s="54" t="s">
        <v>262</v>
      </c>
      <c r="K139" s="52" t="s">
        <v>8</v>
      </c>
    </row>
    <row r="140" spans="1:11" x14ac:dyDescent="0.3">
      <c r="A140" s="52" t="s">
        <v>14</v>
      </c>
      <c r="B140" s="52" t="s">
        <v>213</v>
      </c>
      <c r="C140" s="53">
        <v>40452</v>
      </c>
      <c r="D140" s="52" t="s">
        <v>4</v>
      </c>
      <c r="E140" s="52">
        <v>7.6416647072654595E-2</v>
      </c>
      <c r="F140" s="52">
        <v>9.8571050542471547E-2</v>
      </c>
      <c r="G140" s="52" t="s">
        <v>116</v>
      </c>
      <c r="H140" s="54" t="s">
        <v>111</v>
      </c>
      <c r="I140" s="55">
        <v>0.55000000000000004</v>
      </c>
      <c r="J140" s="54" t="s">
        <v>263</v>
      </c>
      <c r="K140" s="52" t="s">
        <v>8</v>
      </c>
    </row>
    <row r="141" spans="1:11" x14ac:dyDescent="0.3">
      <c r="A141" s="52" t="s">
        <v>14</v>
      </c>
      <c r="B141" s="52" t="s">
        <v>213</v>
      </c>
      <c r="C141" s="53">
        <v>40452</v>
      </c>
      <c r="D141" s="52" t="s">
        <v>4</v>
      </c>
      <c r="E141" s="52">
        <v>9.8571050542471547E-2</v>
      </c>
      <c r="F141" s="52">
        <v>1</v>
      </c>
      <c r="G141" s="52" t="s">
        <v>117</v>
      </c>
      <c r="H141" s="54" t="s">
        <v>112</v>
      </c>
      <c r="I141" s="55">
        <v>0.55000000000000004</v>
      </c>
      <c r="J141" s="54" t="s">
        <v>264</v>
      </c>
      <c r="K141" s="52" t="s">
        <v>8</v>
      </c>
    </row>
    <row r="142" spans="1:11" x14ac:dyDescent="0.3">
      <c r="A142" s="52" t="s">
        <v>12</v>
      </c>
      <c r="B142" s="52" t="s">
        <v>213</v>
      </c>
      <c r="C142" s="53">
        <v>40483</v>
      </c>
      <c r="D142" s="52" t="s">
        <v>4</v>
      </c>
      <c r="E142" s="52">
        <v>0</v>
      </c>
      <c r="F142" s="52">
        <v>2.5500257625142003E-2</v>
      </c>
      <c r="G142" s="52" t="s">
        <v>113</v>
      </c>
      <c r="H142" s="54" t="s">
        <v>108</v>
      </c>
      <c r="I142" s="55">
        <v>0.55000000000000004</v>
      </c>
      <c r="J142" s="54" t="s">
        <v>196</v>
      </c>
      <c r="K142" s="52" t="s">
        <v>8</v>
      </c>
    </row>
    <row r="143" spans="1:11" x14ac:dyDescent="0.3">
      <c r="A143" s="52" t="s">
        <v>12</v>
      </c>
      <c r="B143" s="52" t="s">
        <v>213</v>
      </c>
      <c r="C143" s="53">
        <v>40483</v>
      </c>
      <c r="D143" s="52" t="s">
        <v>4</v>
      </c>
      <c r="E143" s="52">
        <v>2.5500257625142003E-2</v>
      </c>
      <c r="F143" s="52">
        <v>3.6185313397771236E-2</v>
      </c>
      <c r="G143" s="52" t="s">
        <v>114</v>
      </c>
      <c r="H143" s="54" t="s">
        <v>109</v>
      </c>
      <c r="I143" s="55">
        <v>0.55000000000000004</v>
      </c>
      <c r="J143" s="54" t="s">
        <v>250</v>
      </c>
      <c r="K143" s="52" t="s">
        <v>8</v>
      </c>
    </row>
    <row r="144" spans="1:11" x14ac:dyDescent="0.3">
      <c r="A144" s="52" t="s">
        <v>12</v>
      </c>
      <c r="B144" s="52" t="s">
        <v>213</v>
      </c>
      <c r="C144" s="53">
        <v>40483</v>
      </c>
      <c r="D144" s="52" t="s">
        <v>4</v>
      </c>
      <c r="E144" s="52">
        <v>3.6185313397771236E-2</v>
      </c>
      <c r="F144" s="52">
        <v>4.6302116128527686E-2</v>
      </c>
      <c r="G144" s="52" t="s">
        <v>115</v>
      </c>
      <c r="H144" s="54" t="s">
        <v>110</v>
      </c>
      <c r="I144" s="55">
        <v>0.7</v>
      </c>
      <c r="J144" s="54" t="s">
        <v>257</v>
      </c>
      <c r="K144" s="52" t="s">
        <v>8</v>
      </c>
    </row>
    <row r="145" spans="1:11" x14ac:dyDescent="0.3">
      <c r="A145" s="52" t="s">
        <v>12</v>
      </c>
      <c r="B145" s="52" t="s">
        <v>213</v>
      </c>
      <c r="C145" s="53">
        <v>40483</v>
      </c>
      <c r="D145" s="52" t="s">
        <v>4</v>
      </c>
      <c r="E145" s="52">
        <v>4.6302116128527686E-2</v>
      </c>
      <c r="F145" s="52">
        <v>6.1674401187002841E-2</v>
      </c>
      <c r="G145" s="52" t="s">
        <v>116</v>
      </c>
      <c r="H145" s="54" t="s">
        <v>111</v>
      </c>
      <c r="I145" s="55">
        <v>0.55000000000000004</v>
      </c>
      <c r="J145" s="54" t="s">
        <v>258</v>
      </c>
      <c r="K145" s="52" t="s">
        <v>8</v>
      </c>
    </row>
    <row r="146" spans="1:11" x14ac:dyDescent="0.3">
      <c r="A146" s="52" t="s">
        <v>12</v>
      </c>
      <c r="B146" s="52" t="s">
        <v>213</v>
      </c>
      <c r="C146" s="53">
        <v>40483</v>
      </c>
      <c r="D146" s="52" t="s">
        <v>4</v>
      </c>
      <c r="E146" s="52">
        <v>6.1674401187002841E-2</v>
      </c>
      <c r="F146" s="52">
        <v>1</v>
      </c>
      <c r="G146" s="52" t="s">
        <v>117</v>
      </c>
      <c r="H146" s="54" t="s">
        <v>112</v>
      </c>
      <c r="I146" s="55">
        <v>0.55000000000000004</v>
      </c>
      <c r="J146" s="54" t="s">
        <v>259</v>
      </c>
      <c r="K146" s="52" t="s">
        <v>8</v>
      </c>
    </row>
    <row r="147" spans="1:11" x14ac:dyDescent="0.3">
      <c r="A147" s="52" t="s">
        <v>14</v>
      </c>
      <c r="B147" s="52" t="s">
        <v>213</v>
      </c>
      <c r="C147" s="53">
        <v>40483</v>
      </c>
      <c r="D147" s="52" t="s">
        <v>4</v>
      </c>
      <c r="E147" s="52">
        <v>0</v>
      </c>
      <c r="F147" s="52">
        <v>4.3908026472085526E-2</v>
      </c>
      <c r="G147" s="52" t="s">
        <v>113</v>
      </c>
      <c r="H147" s="54" t="s">
        <v>108</v>
      </c>
      <c r="I147" s="55">
        <v>0.55000000000000004</v>
      </c>
      <c r="J147" s="54" t="s">
        <v>228</v>
      </c>
      <c r="K147" s="52" t="s">
        <v>8</v>
      </c>
    </row>
    <row r="148" spans="1:11" x14ac:dyDescent="0.3">
      <c r="A148" s="52" t="s">
        <v>14</v>
      </c>
      <c r="B148" s="52" t="s">
        <v>213</v>
      </c>
      <c r="C148" s="53">
        <v>40483</v>
      </c>
      <c r="D148" s="52" t="s">
        <v>4</v>
      </c>
      <c r="E148" s="52">
        <v>4.3908026472085526E-2</v>
      </c>
      <c r="F148" s="52">
        <v>5.738233397807866E-2</v>
      </c>
      <c r="G148" s="52" t="s">
        <v>114</v>
      </c>
      <c r="H148" s="54" t="s">
        <v>109</v>
      </c>
      <c r="I148" s="55">
        <v>0.55000000000000004</v>
      </c>
      <c r="J148" s="54" t="s">
        <v>265</v>
      </c>
      <c r="K148" s="52" t="s">
        <v>8</v>
      </c>
    </row>
    <row r="149" spans="1:11" x14ac:dyDescent="0.3">
      <c r="A149" s="52" t="s">
        <v>14</v>
      </c>
      <c r="B149" s="52" t="s">
        <v>213</v>
      </c>
      <c r="C149" s="53">
        <v>40483</v>
      </c>
      <c r="D149" s="52" t="s">
        <v>4</v>
      </c>
      <c r="E149" s="52">
        <v>5.738233397807866E-2</v>
      </c>
      <c r="F149" s="52">
        <v>7.5030012004801916E-2</v>
      </c>
      <c r="G149" s="52" t="s">
        <v>115</v>
      </c>
      <c r="H149" s="54" t="s">
        <v>110</v>
      </c>
      <c r="I149" s="55">
        <v>0.7</v>
      </c>
      <c r="J149" s="54" t="s">
        <v>266</v>
      </c>
      <c r="K149" s="52" t="s">
        <v>8</v>
      </c>
    </row>
    <row r="150" spans="1:11" x14ac:dyDescent="0.3">
      <c r="A150" s="52" t="s">
        <v>14</v>
      </c>
      <c r="B150" s="52" t="s">
        <v>213</v>
      </c>
      <c r="C150" s="53">
        <v>40483</v>
      </c>
      <c r="D150" s="52" t="s">
        <v>4</v>
      </c>
      <c r="E150" s="52">
        <v>7.5030012004801916E-2</v>
      </c>
      <c r="F150" s="52">
        <v>9.6002694812485967E-2</v>
      </c>
      <c r="G150" s="52" t="s">
        <v>116</v>
      </c>
      <c r="H150" s="54" t="s">
        <v>111</v>
      </c>
      <c r="I150" s="55">
        <v>0.55000000000000004</v>
      </c>
      <c r="J150" s="54" t="s">
        <v>267</v>
      </c>
      <c r="K150" s="52" t="s">
        <v>8</v>
      </c>
    </row>
    <row r="151" spans="1:11" x14ac:dyDescent="0.3">
      <c r="A151" s="52" t="s">
        <v>14</v>
      </c>
      <c r="B151" s="52" t="s">
        <v>213</v>
      </c>
      <c r="C151" s="53">
        <v>40483</v>
      </c>
      <c r="D151" s="52" t="s">
        <v>4</v>
      </c>
      <c r="E151" s="52">
        <v>9.6002694812485967E-2</v>
      </c>
      <c r="F151" s="52">
        <v>1</v>
      </c>
      <c r="G151" s="52" t="s">
        <v>117</v>
      </c>
      <c r="H151" s="54" t="s">
        <v>112</v>
      </c>
      <c r="I151" s="55">
        <v>0.55000000000000004</v>
      </c>
      <c r="J151" s="54" t="s">
        <v>268</v>
      </c>
      <c r="K151" s="52" t="s">
        <v>8</v>
      </c>
    </row>
    <row r="152" spans="1:11" x14ac:dyDescent="0.3">
      <c r="A152" s="52" t="s">
        <v>12</v>
      </c>
      <c r="B152" s="52" t="s">
        <v>213</v>
      </c>
      <c r="C152" s="53">
        <v>40513</v>
      </c>
      <c r="D152" s="52" t="s">
        <v>4</v>
      </c>
      <c r="E152" s="52">
        <v>0</v>
      </c>
      <c r="F152" s="52">
        <v>2.6110941411047424E-2</v>
      </c>
      <c r="G152" s="52" t="s">
        <v>113</v>
      </c>
      <c r="H152" s="54" t="s">
        <v>108</v>
      </c>
      <c r="I152" s="55">
        <v>0.55000000000000004</v>
      </c>
      <c r="J152" s="54" t="s">
        <v>196</v>
      </c>
      <c r="K152" s="52" t="s">
        <v>8</v>
      </c>
    </row>
    <row r="153" spans="1:11" x14ac:dyDescent="0.3">
      <c r="A153" s="52" t="s">
        <v>12</v>
      </c>
      <c r="B153" s="52" t="s">
        <v>213</v>
      </c>
      <c r="C153" s="53">
        <v>40513</v>
      </c>
      <c r="D153" s="52" t="s">
        <v>4</v>
      </c>
      <c r="E153" s="52">
        <v>2.6110941411047424E-2</v>
      </c>
      <c r="F153" s="52">
        <v>3.6697991226189566E-2</v>
      </c>
      <c r="G153" s="52" t="s">
        <v>114</v>
      </c>
      <c r="H153" s="54" t="s">
        <v>109</v>
      </c>
      <c r="I153" s="55">
        <v>0.55000000000000004</v>
      </c>
      <c r="J153" s="54" t="s">
        <v>197</v>
      </c>
      <c r="K153" s="52" t="s">
        <v>8</v>
      </c>
    </row>
    <row r="154" spans="1:11" x14ac:dyDescent="0.3">
      <c r="A154" s="52" t="s">
        <v>12</v>
      </c>
      <c r="B154" s="52" t="s">
        <v>213</v>
      </c>
      <c r="C154" s="53">
        <v>40513</v>
      </c>
      <c r="D154" s="52" t="s">
        <v>4</v>
      </c>
      <c r="E154" s="52">
        <v>3.6697991226189566E-2</v>
      </c>
      <c r="F154" s="52">
        <v>4.6700342520214315E-2</v>
      </c>
      <c r="G154" s="52" t="s">
        <v>115</v>
      </c>
      <c r="H154" s="54" t="s">
        <v>110</v>
      </c>
      <c r="I154" s="55">
        <v>0.7</v>
      </c>
      <c r="J154" s="54" t="s">
        <v>269</v>
      </c>
      <c r="K154" s="52" t="s">
        <v>8</v>
      </c>
    </row>
    <row r="155" spans="1:11" x14ac:dyDescent="0.3">
      <c r="A155" s="52" t="s">
        <v>12</v>
      </c>
      <c r="B155" s="52" t="s">
        <v>213</v>
      </c>
      <c r="C155" s="53">
        <v>40513</v>
      </c>
      <c r="D155" s="52" t="s">
        <v>4</v>
      </c>
      <c r="E155" s="52">
        <v>4.6700342520214315E-2</v>
      </c>
      <c r="F155" s="52">
        <v>6.2147610060063772E-2</v>
      </c>
      <c r="G155" s="52" t="s">
        <v>116</v>
      </c>
      <c r="H155" s="54" t="s">
        <v>111</v>
      </c>
      <c r="I155" s="55">
        <v>0.55000000000000004</v>
      </c>
      <c r="J155" s="54" t="s">
        <v>270</v>
      </c>
      <c r="K155" s="52" t="s">
        <v>8</v>
      </c>
    </row>
    <row r="156" spans="1:11" x14ac:dyDescent="0.3">
      <c r="A156" s="52" t="s">
        <v>12</v>
      </c>
      <c r="B156" s="52" t="s">
        <v>213</v>
      </c>
      <c r="C156" s="53">
        <v>40513</v>
      </c>
      <c r="D156" s="52" t="s">
        <v>4</v>
      </c>
      <c r="E156" s="52">
        <v>6.2147610060063772E-2</v>
      </c>
      <c r="F156" s="52">
        <v>1</v>
      </c>
      <c r="G156" s="52" t="s">
        <v>117</v>
      </c>
      <c r="H156" s="54" t="s">
        <v>112</v>
      </c>
      <c r="I156" s="55">
        <v>0.55000000000000004</v>
      </c>
      <c r="J156" s="54" t="s">
        <v>259</v>
      </c>
      <c r="K156" s="52" t="s">
        <v>8</v>
      </c>
    </row>
    <row r="157" spans="1:11" x14ac:dyDescent="0.3">
      <c r="A157" s="52" t="s">
        <v>14</v>
      </c>
      <c r="B157" s="52" t="s">
        <v>213</v>
      </c>
      <c r="C157" s="53">
        <v>40513</v>
      </c>
      <c r="D157" s="52" t="s">
        <v>4</v>
      </c>
      <c r="E157" s="52">
        <v>0</v>
      </c>
      <c r="F157" s="52">
        <v>4.2579924612592489E-2</v>
      </c>
      <c r="G157" s="52" t="s">
        <v>113</v>
      </c>
      <c r="H157" s="54" t="s">
        <v>108</v>
      </c>
      <c r="I157" s="55">
        <v>0.55000000000000004</v>
      </c>
      <c r="J157" s="54" t="s">
        <v>238</v>
      </c>
      <c r="K157" s="52" t="s">
        <v>8</v>
      </c>
    </row>
    <row r="158" spans="1:11" x14ac:dyDescent="0.3">
      <c r="A158" s="52" t="s">
        <v>14</v>
      </c>
      <c r="B158" s="52" t="s">
        <v>213</v>
      </c>
      <c r="C158" s="53">
        <v>40513</v>
      </c>
      <c r="D158" s="52" t="s">
        <v>4</v>
      </c>
      <c r="E158" s="52">
        <v>4.2579924612592489E-2</v>
      </c>
      <c r="F158" s="52">
        <v>5.6527799287594861E-2</v>
      </c>
      <c r="G158" s="52" t="s">
        <v>114</v>
      </c>
      <c r="H158" s="54" t="s">
        <v>109</v>
      </c>
      <c r="I158" s="55">
        <v>0.55000000000000004</v>
      </c>
      <c r="J158" s="54" t="s">
        <v>271</v>
      </c>
      <c r="K158" s="52" t="s">
        <v>8</v>
      </c>
    </row>
    <row r="159" spans="1:11" x14ac:dyDescent="0.3">
      <c r="A159" s="52" t="s">
        <v>14</v>
      </c>
      <c r="B159" s="52" t="s">
        <v>213</v>
      </c>
      <c r="C159" s="53">
        <v>40513</v>
      </c>
      <c r="D159" s="52" t="s">
        <v>4</v>
      </c>
      <c r="E159" s="52">
        <v>5.6527799287594861E-2</v>
      </c>
      <c r="F159" s="52">
        <v>7.4824345286978733E-2</v>
      </c>
      <c r="G159" s="52" t="s">
        <v>115</v>
      </c>
      <c r="H159" s="54" t="s">
        <v>110</v>
      </c>
      <c r="I159" s="55">
        <v>0.7</v>
      </c>
      <c r="J159" s="54" t="s">
        <v>266</v>
      </c>
      <c r="K159" s="52" t="s">
        <v>8</v>
      </c>
    </row>
    <row r="160" spans="1:11" x14ac:dyDescent="0.3">
      <c r="A160" s="52" t="s">
        <v>14</v>
      </c>
      <c r="B160" s="52" t="s">
        <v>213</v>
      </c>
      <c r="C160" s="53">
        <v>40513</v>
      </c>
      <c r="D160" s="52" t="s">
        <v>4</v>
      </c>
      <c r="E160" s="52">
        <v>7.4824345286978733E-2</v>
      </c>
      <c r="F160" s="52">
        <v>9.548492702223435E-2</v>
      </c>
      <c r="G160" s="52" t="s">
        <v>116</v>
      </c>
      <c r="H160" s="54" t="s">
        <v>111</v>
      </c>
      <c r="I160" s="55">
        <v>0.55000000000000004</v>
      </c>
      <c r="J160" s="54" t="s">
        <v>272</v>
      </c>
      <c r="K160" s="52" t="s">
        <v>8</v>
      </c>
    </row>
    <row r="161" spans="1:11" x14ac:dyDescent="0.3">
      <c r="A161" s="52" t="s">
        <v>14</v>
      </c>
      <c r="B161" s="52" t="s">
        <v>213</v>
      </c>
      <c r="C161" s="53">
        <v>40513</v>
      </c>
      <c r="D161" s="52" t="s">
        <v>4</v>
      </c>
      <c r="E161" s="52">
        <v>9.548492702223435E-2</v>
      </c>
      <c r="F161" s="52">
        <v>1</v>
      </c>
      <c r="G161" s="52" t="s">
        <v>117</v>
      </c>
      <c r="H161" s="54" t="s">
        <v>112</v>
      </c>
      <c r="I161" s="55">
        <v>0.55000000000000004</v>
      </c>
      <c r="J161" s="54" t="s">
        <v>237</v>
      </c>
      <c r="K161" s="52" t="s">
        <v>8</v>
      </c>
    </row>
    <row r="162" spans="1:11" x14ac:dyDescent="0.3">
      <c r="A162" s="52" t="s">
        <v>507</v>
      </c>
      <c r="B162" s="52" t="s">
        <v>213</v>
      </c>
      <c r="C162" s="53">
        <v>40544</v>
      </c>
      <c r="D162" s="52" t="s">
        <v>4</v>
      </c>
      <c r="E162" s="52">
        <v>0</v>
      </c>
      <c r="F162" s="52">
        <v>103500</v>
      </c>
      <c r="G162" s="52" t="s">
        <v>113</v>
      </c>
      <c r="H162" s="54" t="s">
        <v>108</v>
      </c>
      <c r="I162" s="55">
        <v>0.55000000000000004</v>
      </c>
      <c r="J162" s="54" t="s">
        <v>623</v>
      </c>
      <c r="K162" s="52" t="s">
        <v>121</v>
      </c>
    </row>
    <row r="163" spans="1:11" x14ac:dyDescent="0.3">
      <c r="A163" s="52" t="s">
        <v>507</v>
      </c>
      <c r="B163" s="52" t="s">
        <v>213</v>
      </c>
      <c r="C163" s="53">
        <v>40544</v>
      </c>
      <c r="D163" s="52" t="s">
        <v>4</v>
      </c>
      <c r="E163" s="52">
        <v>103500</v>
      </c>
      <c r="F163" s="52">
        <v>134000</v>
      </c>
      <c r="G163" s="52" t="s">
        <v>114</v>
      </c>
      <c r="H163" s="54" t="s">
        <v>109</v>
      </c>
      <c r="I163" s="55">
        <v>0.55000000000000004</v>
      </c>
      <c r="J163" s="54" t="s">
        <v>624</v>
      </c>
      <c r="K163" s="52" t="s">
        <v>121</v>
      </c>
    </row>
    <row r="164" spans="1:11" x14ac:dyDescent="0.3">
      <c r="A164" s="52" t="s">
        <v>507</v>
      </c>
      <c r="B164" s="52" t="s">
        <v>213</v>
      </c>
      <c r="C164" s="53">
        <v>40544</v>
      </c>
      <c r="D164" s="52" t="s">
        <v>4</v>
      </c>
      <c r="E164" s="52">
        <v>134000</v>
      </c>
      <c r="F164" s="52">
        <v>168500</v>
      </c>
      <c r="G164" s="52" t="s">
        <v>115</v>
      </c>
      <c r="H164" s="54" t="s">
        <v>110</v>
      </c>
      <c r="I164" s="55">
        <v>0.7</v>
      </c>
      <c r="J164" s="54" t="s">
        <v>625</v>
      </c>
      <c r="K164" s="52" t="s">
        <v>121</v>
      </c>
    </row>
    <row r="165" spans="1:11" x14ac:dyDescent="0.3">
      <c r="A165" s="52" t="s">
        <v>507</v>
      </c>
      <c r="B165" s="52" t="s">
        <v>213</v>
      </c>
      <c r="C165" s="53">
        <v>40544</v>
      </c>
      <c r="D165" s="52" t="s">
        <v>4</v>
      </c>
      <c r="E165" s="52">
        <v>168500</v>
      </c>
      <c r="F165" s="52">
        <v>222000</v>
      </c>
      <c r="G165" s="52" t="s">
        <v>116</v>
      </c>
      <c r="H165" s="54" t="s">
        <v>111</v>
      </c>
      <c r="I165" s="55">
        <v>0.55000000000000004</v>
      </c>
      <c r="J165" s="54" t="s">
        <v>626</v>
      </c>
      <c r="K165" s="52" t="s">
        <v>121</v>
      </c>
    </row>
    <row r="166" spans="1:11" x14ac:dyDescent="0.3">
      <c r="A166" s="52" t="s">
        <v>507</v>
      </c>
      <c r="B166" s="52" t="s">
        <v>213</v>
      </c>
      <c r="C166" s="53">
        <v>40544</v>
      </c>
      <c r="D166" s="52" t="s">
        <v>4</v>
      </c>
      <c r="E166" s="52">
        <v>222000</v>
      </c>
      <c r="F166" s="52">
        <v>780625</v>
      </c>
      <c r="G166" s="52" t="s">
        <v>117</v>
      </c>
      <c r="H166" s="54" t="s">
        <v>112</v>
      </c>
      <c r="I166" s="55">
        <v>0.55000000000000004</v>
      </c>
      <c r="J166" s="54" t="s">
        <v>627</v>
      </c>
      <c r="K166" s="52" t="s">
        <v>121</v>
      </c>
    </row>
    <row r="167" spans="1:11" x14ac:dyDescent="0.3">
      <c r="A167" t="s">
        <v>543</v>
      </c>
      <c r="B167" t="s">
        <v>213</v>
      </c>
      <c r="C167" s="30">
        <v>40544</v>
      </c>
      <c r="D167" t="s">
        <v>4</v>
      </c>
      <c r="E167">
        <v>0</v>
      </c>
      <c r="F167">
        <v>4.0636500285077488E-2</v>
      </c>
      <c r="G167" t="s">
        <v>113</v>
      </c>
      <c r="H167" s="35" t="s">
        <v>108</v>
      </c>
      <c r="I167" s="55">
        <v>0.55000000000000004</v>
      </c>
      <c r="J167" s="35" t="s">
        <v>544</v>
      </c>
      <c r="K167" t="s">
        <v>8</v>
      </c>
    </row>
    <row r="168" spans="1:11" x14ac:dyDescent="0.3">
      <c r="A168" t="s">
        <v>543</v>
      </c>
      <c r="B168" t="s">
        <v>213</v>
      </c>
      <c r="C168" s="30">
        <v>40544</v>
      </c>
      <c r="D168" t="s">
        <v>4</v>
      </c>
      <c r="E168">
        <v>4.0636500285077488E-2</v>
      </c>
      <c r="F168">
        <v>0.16573623237071861</v>
      </c>
      <c r="G168" t="s">
        <v>114</v>
      </c>
      <c r="H168" s="35" t="s">
        <v>109</v>
      </c>
      <c r="I168" s="55">
        <v>0.55000000000000004</v>
      </c>
      <c r="J168" s="35" t="s">
        <v>545</v>
      </c>
      <c r="K168" t="s">
        <v>8</v>
      </c>
    </row>
    <row r="169" spans="1:11" x14ac:dyDescent="0.3">
      <c r="A169" t="s">
        <v>543</v>
      </c>
      <c r="B169" t="s">
        <v>213</v>
      </c>
      <c r="C169" s="30">
        <v>40544</v>
      </c>
      <c r="D169" t="s">
        <v>4</v>
      </c>
      <c r="E169">
        <v>0.16573623237071861</v>
      </c>
      <c r="F169">
        <v>5.9985690923957481E-2</v>
      </c>
      <c r="G169" t="s">
        <v>115</v>
      </c>
      <c r="H169" s="35" t="s">
        <v>110</v>
      </c>
      <c r="I169" s="55">
        <v>0.7</v>
      </c>
      <c r="J169" s="35" t="s">
        <v>546</v>
      </c>
      <c r="K169" t="s">
        <v>8</v>
      </c>
    </row>
    <row r="170" spans="1:11" x14ac:dyDescent="0.3">
      <c r="A170" t="s">
        <v>543</v>
      </c>
      <c r="B170" t="s">
        <v>213</v>
      </c>
      <c r="C170" s="30">
        <v>40544</v>
      </c>
      <c r="D170" t="s">
        <v>4</v>
      </c>
      <c r="E170">
        <v>5.9985690923957481E-2</v>
      </c>
      <c r="F170">
        <v>9.285707631105769E-2</v>
      </c>
      <c r="G170" t="s">
        <v>116</v>
      </c>
      <c r="H170" s="35" t="s">
        <v>111</v>
      </c>
      <c r="I170" s="55">
        <v>0.55000000000000004</v>
      </c>
      <c r="J170" s="35" t="s">
        <v>547</v>
      </c>
      <c r="K170" t="s">
        <v>8</v>
      </c>
    </row>
    <row r="171" spans="1:11" x14ac:dyDescent="0.3">
      <c r="A171" t="s">
        <v>543</v>
      </c>
      <c r="B171" t="s">
        <v>213</v>
      </c>
      <c r="C171" s="30">
        <v>40544</v>
      </c>
      <c r="D171" t="s">
        <v>4</v>
      </c>
      <c r="E171">
        <v>9.285707631105769E-2</v>
      </c>
      <c r="F171">
        <v>1</v>
      </c>
      <c r="G171" t="s">
        <v>117</v>
      </c>
      <c r="H171" s="35" t="s">
        <v>112</v>
      </c>
      <c r="I171" s="55">
        <v>0.55000000000000004</v>
      </c>
      <c r="J171" s="35" t="s">
        <v>441</v>
      </c>
      <c r="K171" t="s">
        <v>8</v>
      </c>
    </row>
    <row r="172" spans="1:11" x14ac:dyDescent="0.3">
      <c r="A172" s="52" t="s">
        <v>12</v>
      </c>
      <c r="B172" s="52" t="s">
        <v>213</v>
      </c>
      <c r="C172" s="53">
        <v>40544</v>
      </c>
      <c r="D172" s="52" t="s">
        <v>4</v>
      </c>
      <c r="E172" s="52">
        <v>0</v>
      </c>
      <c r="F172" s="52">
        <v>2.7383675532575955E-2</v>
      </c>
      <c r="G172" s="52" t="s">
        <v>113</v>
      </c>
      <c r="H172" s="54" t="s">
        <v>108</v>
      </c>
      <c r="I172" s="55">
        <v>0.55000000000000004</v>
      </c>
      <c r="J172" s="54" t="s">
        <v>243</v>
      </c>
      <c r="K172" s="52" t="s">
        <v>8</v>
      </c>
    </row>
    <row r="173" spans="1:11" x14ac:dyDescent="0.3">
      <c r="A173" s="52" t="s">
        <v>12</v>
      </c>
      <c r="B173" s="52" t="s">
        <v>213</v>
      </c>
      <c r="C173" s="53">
        <v>40544</v>
      </c>
      <c r="D173" s="52" t="s">
        <v>4</v>
      </c>
      <c r="E173" s="52">
        <v>2.7383675532575955E-2</v>
      </c>
      <c r="F173" s="52">
        <v>3.9229081860367949E-2</v>
      </c>
      <c r="G173" s="52" t="s">
        <v>114</v>
      </c>
      <c r="H173" s="54" t="s">
        <v>109</v>
      </c>
      <c r="I173" s="55">
        <v>0.55000000000000004</v>
      </c>
      <c r="J173" s="54" t="s">
        <v>273</v>
      </c>
      <c r="K173" s="52" t="s">
        <v>8</v>
      </c>
    </row>
    <row r="174" spans="1:11" x14ac:dyDescent="0.3">
      <c r="A174" s="52" t="s">
        <v>12</v>
      </c>
      <c r="B174" s="52" t="s">
        <v>213</v>
      </c>
      <c r="C174" s="53">
        <v>40544</v>
      </c>
      <c r="D174" s="52" t="s">
        <v>4</v>
      </c>
      <c r="E174" s="52">
        <v>3.9229081860367949E-2</v>
      </c>
      <c r="F174" s="52">
        <v>4.9358182554550815E-2</v>
      </c>
      <c r="G174" s="52" t="s">
        <v>115</v>
      </c>
      <c r="H174" s="54" t="s">
        <v>110</v>
      </c>
      <c r="I174" s="55">
        <v>0.7</v>
      </c>
      <c r="J174" s="54" t="s">
        <v>274</v>
      </c>
      <c r="K174" s="52" t="s">
        <v>8</v>
      </c>
    </row>
    <row r="175" spans="1:11" x14ac:dyDescent="0.3">
      <c r="A175" s="52" t="s">
        <v>12</v>
      </c>
      <c r="B175" s="52" t="s">
        <v>213</v>
      </c>
      <c r="C175" s="53">
        <v>40544</v>
      </c>
      <c r="D175" s="52" t="s">
        <v>4</v>
      </c>
      <c r="E175" s="52">
        <v>4.9358182554550815E-2</v>
      </c>
      <c r="F175" s="52">
        <v>6.6053736634406571E-2</v>
      </c>
      <c r="G175" s="52" t="s">
        <v>116</v>
      </c>
      <c r="H175" s="54" t="s">
        <v>111</v>
      </c>
      <c r="I175" s="55">
        <v>0.55000000000000004</v>
      </c>
      <c r="J175" s="54" t="s">
        <v>275</v>
      </c>
      <c r="K175" s="52" t="s">
        <v>8</v>
      </c>
    </row>
    <row r="176" spans="1:11" x14ac:dyDescent="0.3">
      <c r="A176" s="52" t="s">
        <v>12</v>
      </c>
      <c r="B176" s="52" t="s">
        <v>213</v>
      </c>
      <c r="C176" s="53">
        <v>40544</v>
      </c>
      <c r="D176" s="52" t="s">
        <v>4</v>
      </c>
      <c r="E176" s="52">
        <v>6.6053736634406571E-2</v>
      </c>
      <c r="F176" s="52">
        <v>1</v>
      </c>
      <c r="G176" s="52" t="s">
        <v>117</v>
      </c>
      <c r="H176" s="54" t="s">
        <v>112</v>
      </c>
      <c r="I176" s="55">
        <v>0.55000000000000004</v>
      </c>
      <c r="J176" s="54" t="s">
        <v>276</v>
      </c>
      <c r="K176" s="52" t="s">
        <v>8</v>
      </c>
    </row>
    <row r="177" spans="1:11" x14ac:dyDescent="0.3">
      <c r="A177" s="52" t="s">
        <v>14</v>
      </c>
      <c r="B177" s="52" t="s">
        <v>213</v>
      </c>
      <c r="C177" s="53">
        <v>40544</v>
      </c>
      <c r="D177" s="52" t="s">
        <v>4</v>
      </c>
      <c r="E177" s="52">
        <v>0</v>
      </c>
      <c r="F177" s="52">
        <v>4.4627332792395967E-2</v>
      </c>
      <c r="G177" s="52" t="s">
        <v>113</v>
      </c>
      <c r="H177" s="54" t="s">
        <v>108</v>
      </c>
      <c r="I177" s="55">
        <v>0.55000000000000004</v>
      </c>
      <c r="J177" s="54" t="s">
        <v>260</v>
      </c>
      <c r="K177" s="52" t="s">
        <v>8</v>
      </c>
    </row>
    <row r="178" spans="1:11" x14ac:dyDescent="0.3">
      <c r="A178" s="52" t="s">
        <v>14</v>
      </c>
      <c r="B178" s="52" t="s">
        <v>213</v>
      </c>
      <c r="C178" s="53">
        <v>40544</v>
      </c>
      <c r="D178" s="52" t="s">
        <v>4</v>
      </c>
      <c r="E178" s="52">
        <v>4.4627332792395967E-2</v>
      </c>
      <c r="F178" s="52">
        <v>6.0563158722667924E-2</v>
      </c>
      <c r="G178" s="52" t="s">
        <v>114</v>
      </c>
      <c r="H178" s="54" t="s">
        <v>109</v>
      </c>
      <c r="I178" s="55">
        <v>0.55000000000000004</v>
      </c>
      <c r="J178" s="54" t="s">
        <v>277</v>
      </c>
      <c r="K178" s="52" t="s">
        <v>8</v>
      </c>
    </row>
    <row r="179" spans="1:11" x14ac:dyDescent="0.3">
      <c r="A179" s="52" t="s">
        <v>14</v>
      </c>
      <c r="B179" s="52" t="s">
        <v>213</v>
      </c>
      <c r="C179" s="53">
        <v>40544</v>
      </c>
      <c r="D179" s="52" t="s">
        <v>4</v>
      </c>
      <c r="E179" s="52">
        <v>6.0563158722667924E-2</v>
      </c>
      <c r="F179" s="52">
        <v>7.8943591215731301E-2</v>
      </c>
      <c r="G179" s="52" t="s">
        <v>115</v>
      </c>
      <c r="H179" s="54" t="s">
        <v>110</v>
      </c>
      <c r="I179" s="55">
        <v>0.7</v>
      </c>
      <c r="J179" s="54" t="s">
        <v>278</v>
      </c>
      <c r="K179" s="52" t="s">
        <v>8</v>
      </c>
    </row>
    <row r="180" spans="1:11" x14ac:dyDescent="0.3">
      <c r="A180" s="52" t="s">
        <v>14</v>
      </c>
      <c r="B180" s="52" t="s">
        <v>213</v>
      </c>
      <c r="C180" s="53">
        <v>40544</v>
      </c>
      <c r="D180" s="52" t="s">
        <v>4</v>
      </c>
      <c r="E180" s="52">
        <v>7.8943591215731301E-2</v>
      </c>
      <c r="F180" s="52">
        <v>0.10306496870278438</v>
      </c>
      <c r="G180" s="52" t="s">
        <v>116</v>
      </c>
      <c r="H180" s="54" t="s">
        <v>111</v>
      </c>
      <c r="I180" s="55">
        <v>0.55000000000000004</v>
      </c>
      <c r="J180" s="54" t="s">
        <v>279</v>
      </c>
      <c r="K180" s="52" t="s">
        <v>8</v>
      </c>
    </row>
    <row r="181" spans="1:11" x14ac:dyDescent="0.3">
      <c r="A181" s="52" t="s">
        <v>14</v>
      </c>
      <c r="B181" s="52" t="s">
        <v>213</v>
      </c>
      <c r="C181" s="53">
        <v>40544</v>
      </c>
      <c r="D181" s="52" t="s">
        <v>4</v>
      </c>
      <c r="E181" s="52">
        <v>0.10306496870278438</v>
      </c>
      <c r="F181" s="52">
        <v>1</v>
      </c>
      <c r="G181" s="52" t="s">
        <v>117</v>
      </c>
      <c r="H181" s="54" t="s">
        <v>112</v>
      </c>
      <c r="I181" s="55">
        <v>0.55000000000000004</v>
      </c>
      <c r="J181" s="54" t="s">
        <v>280</v>
      </c>
      <c r="K181" s="52" t="s">
        <v>8</v>
      </c>
    </row>
    <row r="182" spans="1:11" x14ac:dyDescent="0.3">
      <c r="A182" s="52" t="s">
        <v>12</v>
      </c>
      <c r="B182" s="52" t="s">
        <v>213</v>
      </c>
      <c r="C182" s="53">
        <v>40575</v>
      </c>
      <c r="D182" s="52" t="s">
        <v>4</v>
      </c>
      <c r="E182" s="52">
        <v>0</v>
      </c>
      <c r="F182" s="52">
        <v>2.8592517825764281E-2</v>
      </c>
      <c r="G182" s="52" t="s">
        <v>113</v>
      </c>
      <c r="H182" s="54" t="s">
        <v>108</v>
      </c>
      <c r="I182" s="55">
        <v>0.55000000000000004</v>
      </c>
      <c r="J182" s="54" t="s">
        <v>281</v>
      </c>
      <c r="K182" s="52" t="s">
        <v>8</v>
      </c>
    </row>
    <row r="183" spans="1:11" x14ac:dyDescent="0.3">
      <c r="A183" s="52" t="s">
        <v>12</v>
      </c>
      <c r="B183" s="52" t="s">
        <v>213</v>
      </c>
      <c r="C183" s="53">
        <v>40575</v>
      </c>
      <c r="D183" s="52" t="s">
        <v>4</v>
      </c>
      <c r="E183" s="52">
        <v>2.8592517825764281E-2</v>
      </c>
      <c r="F183" s="52">
        <v>4.0520388951154993E-2</v>
      </c>
      <c r="G183" s="52" t="s">
        <v>114</v>
      </c>
      <c r="H183" s="54" t="s">
        <v>109</v>
      </c>
      <c r="I183" s="55">
        <v>0.55000000000000004</v>
      </c>
      <c r="J183" s="54" t="s">
        <v>282</v>
      </c>
      <c r="K183" s="52" t="s">
        <v>8</v>
      </c>
    </row>
    <row r="184" spans="1:11" x14ac:dyDescent="0.3">
      <c r="A184" s="52" t="s">
        <v>12</v>
      </c>
      <c r="B184" s="52" t="s">
        <v>213</v>
      </c>
      <c r="C184" s="53">
        <v>40575</v>
      </c>
      <c r="D184" s="52" t="s">
        <v>4</v>
      </c>
      <c r="E184" s="52">
        <v>4.0520388951154993E-2</v>
      </c>
      <c r="F184" s="52">
        <v>5.0274785618335684E-2</v>
      </c>
      <c r="G184" s="52" t="s">
        <v>115</v>
      </c>
      <c r="H184" s="54" t="s">
        <v>110</v>
      </c>
      <c r="I184" s="55">
        <v>0.7</v>
      </c>
      <c r="J184" s="54" t="s">
        <v>283</v>
      </c>
      <c r="K184" s="52" t="s">
        <v>8</v>
      </c>
    </row>
    <row r="185" spans="1:11" x14ac:dyDescent="0.3">
      <c r="A185" s="52" t="s">
        <v>12</v>
      </c>
      <c r="B185" s="52" t="s">
        <v>213</v>
      </c>
      <c r="C185" s="53">
        <v>40575</v>
      </c>
      <c r="D185" s="52" t="s">
        <v>4</v>
      </c>
      <c r="E185" s="52">
        <v>5.0274785618335684E-2</v>
      </c>
      <c r="F185" s="52">
        <v>6.723296582358175E-2</v>
      </c>
      <c r="G185" s="52" t="s">
        <v>116</v>
      </c>
      <c r="H185" s="54" t="s">
        <v>111</v>
      </c>
      <c r="I185" s="55">
        <v>0.55000000000000004</v>
      </c>
      <c r="J185" s="54" t="s">
        <v>284</v>
      </c>
      <c r="K185" s="52" t="s">
        <v>8</v>
      </c>
    </row>
    <row r="186" spans="1:11" x14ac:dyDescent="0.3">
      <c r="A186" s="52" t="s">
        <v>12</v>
      </c>
      <c r="B186" s="52" t="s">
        <v>213</v>
      </c>
      <c r="C186" s="53">
        <v>40575</v>
      </c>
      <c r="D186" s="52" t="s">
        <v>4</v>
      </c>
      <c r="E186" s="52">
        <v>6.723296582358175E-2</v>
      </c>
      <c r="F186" s="52">
        <v>1</v>
      </c>
      <c r="G186" s="52" t="s">
        <v>117</v>
      </c>
      <c r="H186" s="54" t="s">
        <v>112</v>
      </c>
      <c r="I186" s="55">
        <v>0.55000000000000004</v>
      </c>
      <c r="J186" s="54" t="s">
        <v>285</v>
      </c>
      <c r="K186" s="52" t="s">
        <v>8</v>
      </c>
    </row>
    <row r="187" spans="1:11" x14ac:dyDescent="0.3">
      <c r="A187" s="52" t="s">
        <v>14</v>
      </c>
      <c r="B187" s="52" t="s">
        <v>213</v>
      </c>
      <c r="C187" s="53">
        <v>40575</v>
      </c>
      <c r="D187" s="52" t="s">
        <v>4</v>
      </c>
      <c r="E187" s="52">
        <v>0</v>
      </c>
      <c r="F187" s="52">
        <v>4.8246185943408529E-2</v>
      </c>
      <c r="G187" s="52" t="s">
        <v>113</v>
      </c>
      <c r="H187" s="54" t="s">
        <v>108</v>
      </c>
      <c r="I187" s="55">
        <v>0.55000000000000004</v>
      </c>
      <c r="J187" s="54" t="s">
        <v>286</v>
      </c>
      <c r="K187" s="52" t="s">
        <v>8</v>
      </c>
    </row>
    <row r="188" spans="1:11" x14ac:dyDescent="0.3">
      <c r="A188" s="52" t="s">
        <v>14</v>
      </c>
      <c r="B188" s="52" t="s">
        <v>213</v>
      </c>
      <c r="C188" s="53">
        <v>40575</v>
      </c>
      <c r="D188" s="52" t="s">
        <v>4</v>
      </c>
      <c r="E188" s="52">
        <v>4.8246185943408529E-2</v>
      </c>
      <c r="F188" s="52">
        <v>6.4780824875836751E-2</v>
      </c>
      <c r="G188" s="52" t="s">
        <v>114</v>
      </c>
      <c r="H188" s="54" t="s">
        <v>109</v>
      </c>
      <c r="I188" s="55">
        <v>0.55000000000000004</v>
      </c>
      <c r="J188" s="54" t="s">
        <v>287</v>
      </c>
      <c r="K188" s="52" t="s">
        <v>8</v>
      </c>
    </row>
    <row r="189" spans="1:11" x14ac:dyDescent="0.3">
      <c r="A189" s="52" t="s">
        <v>14</v>
      </c>
      <c r="B189" s="52" t="s">
        <v>213</v>
      </c>
      <c r="C189" s="53">
        <v>40575</v>
      </c>
      <c r="D189" s="52" t="s">
        <v>4</v>
      </c>
      <c r="E189" s="52">
        <v>6.4780824875836751E-2</v>
      </c>
      <c r="F189" s="52">
        <v>8.3726921425504502E-2</v>
      </c>
      <c r="G189" s="52" t="s">
        <v>115</v>
      </c>
      <c r="H189" s="54" t="s">
        <v>110</v>
      </c>
      <c r="I189" s="55">
        <v>0.7</v>
      </c>
      <c r="J189" s="54" t="s">
        <v>288</v>
      </c>
      <c r="K189" s="52" t="s">
        <v>8</v>
      </c>
    </row>
    <row r="190" spans="1:11" x14ac:dyDescent="0.3">
      <c r="A190" s="52" t="s">
        <v>14</v>
      </c>
      <c r="B190" s="52" t="s">
        <v>213</v>
      </c>
      <c r="C190" s="53">
        <v>40575</v>
      </c>
      <c r="D190" s="52" t="s">
        <v>4</v>
      </c>
      <c r="E190" s="52">
        <v>8.3726921425504502E-2</v>
      </c>
      <c r="F190" s="52">
        <v>0.10694609484714271</v>
      </c>
      <c r="G190" s="52" t="s">
        <v>116</v>
      </c>
      <c r="H190" s="54" t="s">
        <v>111</v>
      </c>
      <c r="I190" s="55">
        <v>0.55000000000000004</v>
      </c>
      <c r="J190" s="54" t="s">
        <v>289</v>
      </c>
      <c r="K190" s="52" t="s">
        <v>8</v>
      </c>
    </row>
    <row r="191" spans="1:11" x14ac:dyDescent="0.3">
      <c r="A191" s="52" t="s">
        <v>14</v>
      </c>
      <c r="B191" s="52" t="s">
        <v>213</v>
      </c>
      <c r="C191" s="53">
        <v>40575</v>
      </c>
      <c r="D191" s="52" t="s">
        <v>4</v>
      </c>
      <c r="E191" s="52">
        <v>0.10694609484714271</v>
      </c>
      <c r="F191" s="52">
        <v>1</v>
      </c>
      <c r="G191" s="52" t="s">
        <v>117</v>
      </c>
      <c r="H191" s="54" t="s">
        <v>112</v>
      </c>
      <c r="I191" s="55">
        <v>0.55000000000000004</v>
      </c>
      <c r="J191" s="54" t="s">
        <v>290</v>
      </c>
      <c r="K191" s="52" t="s">
        <v>8</v>
      </c>
    </row>
    <row r="192" spans="1:11" x14ac:dyDescent="0.3">
      <c r="A192" s="52" t="s">
        <v>12</v>
      </c>
      <c r="B192" s="52" t="s">
        <v>213</v>
      </c>
      <c r="C192" s="53">
        <v>40603</v>
      </c>
      <c r="D192" s="52" t="s">
        <v>4</v>
      </c>
      <c r="E192" s="52">
        <v>0</v>
      </c>
      <c r="F192" s="52">
        <v>2.7977821246165126E-2</v>
      </c>
      <c r="G192" s="52" t="s">
        <v>113</v>
      </c>
      <c r="H192" s="54" t="s">
        <v>108</v>
      </c>
      <c r="I192" s="55">
        <v>0.55000000000000004</v>
      </c>
      <c r="J192" s="54" t="s">
        <v>223</v>
      </c>
      <c r="K192" s="52" t="s">
        <v>8</v>
      </c>
    </row>
    <row r="193" spans="1:11" x14ac:dyDescent="0.3">
      <c r="A193" s="52" t="s">
        <v>12</v>
      </c>
      <c r="B193" s="52" t="s">
        <v>213</v>
      </c>
      <c r="C193" s="53">
        <v>40603</v>
      </c>
      <c r="D193" s="52" t="s">
        <v>4</v>
      </c>
      <c r="E193" s="52">
        <v>2.7977821246165126E-2</v>
      </c>
      <c r="F193" s="52">
        <v>4.0037849713005079E-2</v>
      </c>
      <c r="G193" s="52" t="s">
        <v>114</v>
      </c>
      <c r="H193" s="54" t="s">
        <v>109</v>
      </c>
      <c r="I193" s="55">
        <v>0.55000000000000004</v>
      </c>
      <c r="J193" s="54" t="s">
        <v>291</v>
      </c>
      <c r="K193" s="52" t="s">
        <v>8</v>
      </c>
    </row>
    <row r="194" spans="1:11" x14ac:dyDescent="0.3">
      <c r="A194" s="52" t="s">
        <v>12</v>
      </c>
      <c r="B194" s="52" t="s">
        <v>213</v>
      </c>
      <c r="C194" s="53">
        <v>40603</v>
      </c>
      <c r="D194" s="52" t="s">
        <v>4</v>
      </c>
      <c r="E194" s="52">
        <v>4.0037849713005079E-2</v>
      </c>
      <c r="F194" s="52">
        <v>5.0318999741269625E-2</v>
      </c>
      <c r="G194" s="52" t="s">
        <v>115</v>
      </c>
      <c r="H194" s="54" t="s">
        <v>110</v>
      </c>
      <c r="I194" s="55">
        <v>0.7</v>
      </c>
      <c r="J194" s="54" t="s">
        <v>292</v>
      </c>
      <c r="K194" s="52" t="s">
        <v>8</v>
      </c>
    </row>
    <row r="195" spans="1:11" x14ac:dyDescent="0.3">
      <c r="A195" s="52" t="s">
        <v>12</v>
      </c>
      <c r="B195" s="52" t="s">
        <v>213</v>
      </c>
      <c r="C195" s="53">
        <v>40603</v>
      </c>
      <c r="D195" s="52" t="s">
        <v>4</v>
      </c>
      <c r="E195" s="52">
        <v>5.0318999741269625E-2</v>
      </c>
      <c r="F195" s="52">
        <v>6.6747258526763317E-2</v>
      </c>
      <c r="G195" s="52" t="s">
        <v>116</v>
      </c>
      <c r="H195" s="54" t="s">
        <v>111</v>
      </c>
      <c r="I195" s="55">
        <v>0.55000000000000004</v>
      </c>
      <c r="J195" s="54" t="s">
        <v>284</v>
      </c>
      <c r="K195" s="52" t="s">
        <v>8</v>
      </c>
    </row>
    <row r="196" spans="1:11" x14ac:dyDescent="0.3">
      <c r="A196" s="52" t="s">
        <v>12</v>
      </c>
      <c r="B196" s="52" t="s">
        <v>213</v>
      </c>
      <c r="C196" s="53">
        <v>40603</v>
      </c>
      <c r="D196" s="52" t="s">
        <v>4</v>
      </c>
      <c r="E196" s="52">
        <v>6.6747258526763317E-2</v>
      </c>
      <c r="F196" s="52">
        <v>1</v>
      </c>
      <c r="G196" s="52" t="s">
        <v>117</v>
      </c>
      <c r="H196" s="54" t="s">
        <v>112</v>
      </c>
      <c r="I196" s="55">
        <v>0.55000000000000004</v>
      </c>
      <c r="J196" s="54" t="s">
        <v>285</v>
      </c>
      <c r="K196" s="52" t="s">
        <v>8</v>
      </c>
    </row>
    <row r="197" spans="1:11" x14ac:dyDescent="0.3">
      <c r="A197" s="52" t="s">
        <v>14</v>
      </c>
      <c r="B197" s="52" t="s">
        <v>213</v>
      </c>
      <c r="C197" s="53">
        <v>40603</v>
      </c>
      <c r="D197" s="52" t="s">
        <v>4</v>
      </c>
      <c r="E197" s="52">
        <v>0</v>
      </c>
      <c r="F197" s="52">
        <v>4.6955245781364639E-2</v>
      </c>
      <c r="G197" s="52" t="s">
        <v>113</v>
      </c>
      <c r="H197" s="54" t="s">
        <v>108</v>
      </c>
      <c r="I197" s="55">
        <v>0.55000000000000004</v>
      </c>
      <c r="J197" s="54" t="s">
        <v>293</v>
      </c>
      <c r="K197" s="52" t="s">
        <v>8</v>
      </c>
    </row>
    <row r="198" spans="1:11" x14ac:dyDescent="0.3">
      <c r="A198" s="52" t="s">
        <v>14</v>
      </c>
      <c r="B198" s="52" t="s">
        <v>213</v>
      </c>
      <c r="C198" s="53">
        <v>40603</v>
      </c>
      <c r="D198" s="52" t="s">
        <v>4</v>
      </c>
      <c r="E198" s="52">
        <v>4.6955245781364639E-2</v>
      </c>
      <c r="F198" s="52">
        <v>6.295694557270512E-2</v>
      </c>
      <c r="G198" s="52" t="s">
        <v>114</v>
      </c>
      <c r="H198" s="54" t="s">
        <v>109</v>
      </c>
      <c r="I198" s="55">
        <v>0.55000000000000004</v>
      </c>
      <c r="J198" s="54" t="s">
        <v>252</v>
      </c>
      <c r="K198" s="52" t="s">
        <v>8</v>
      </c>
    </row>
    <row r="199" spans="1:11" x14ac:dyDescent="0.3">
      <c r="A199" s="52" t="s">
        <v>14</v>
      </c>
      <c r="B199" s="52" t="s">
        <v>213</v>
      </c>
      <c r="C199" s="53">
        <v>40603</v>
      </c>
      <c r="D199" s="52" t="s">
        <v>4</v>
      </c>
      <c r="E199" s="52">
        <v>6.295694557270512E-2</v>
      </c>
      <c r="F199" s="52">
        <v>8.2882671055725374E-2</v>
      </c>
      <c r="G199" s="52" t="s">
        <v>115</v>
      </c>
      <c r="H199" s="54" t="s">
        <v>110</v>
      </c>
      <c r="I199" s="55">
        <v>0.7</v>
      </c>
      <c r="J199" s="54" t="s">
        <v>294</v>
      </c>
      <c r="K199" s="52" t="s">
        <v>8</v>
      </c>
    </row>
    <row r="200" spans="1:11" x14ac:dyDescent="0.3">
      <c r="A200" s="52" t="s">
        <v>14</v>
      </c>
      <c r="B200" s="52" t="s">
        <v>213</v>
      </c>
      <c r="C200" s="53">
        <v>40603</v>
      </c>
      <c r="D200" s="52" t="s">
        <v>4</v>
      </c>
      <c r="E200" s="52">
        <v>8.2882671055725374E-2</v>
      </c>
      <c r="F200" s="52">
        <v>0.10571866783523225</v>
      </c>
      <c r="G200" s="52" t="s">
        <v>116</v>
      </c>
      <c r="H200" s="54" t="s">
        <v>111</v>
      </c>
      <c r="I200" s="55">
        <v>0.55000000000000004</v>
      </c>
      <c r="J200" s="54" t="s">
        <v>295</v>
      </c>
      <c r="K200" s="52" t="s">
        <v>8</v>
      </c>
    </row>
    <row r="201" spans="1:11" x14ac:dyDescent="0.3">
      <c r="A201" s="52" t="s">
        <v>14</v>
      </c>
      <c r="B201" s="52" t="s">
        <v>213</v>
      </c>
      <c r="C201" s="53">
        <v>40603</v>
      </c>
      <c r="D201" s="52" t="s">
        <v>4</v>
      </c>
      <c r="E201" s="52">
        <v>0.10571866783523225</v>
      </c>
      <c r="F201" s="52">
        <v>1</v>
      </c>
      <c r="G201" s="52" t="s">
        <v>117</v>
      </c>
      <c r="H201" s="54" t="s">
        <v>112</v>
      </c>
      <c r="I201" s="55">
        <v>0.55000000000000004</v>
      </c>
      <c r="J201" s="54" t="s">
        <v>296</v>
      </c>
      <c r="K201" s="52" t="s">
        <v>8</v>
      </c>
    </row>
    <row r="202" spans="1:11" x14ac:dyDescent="0.3">
      <c r="A202" s="52" t="s">
        <v>12</v>
      </c>
      <c r="B202" s="52" t="s">
        <v>213</v>
      </c>
      <c r="C202" s="53">
        <v>40634</v>
      </c>
      <c r="D202" s="52" t="s">
        <v>4</v>
      </c>
      <c r="E202" s="52">
        <v>0</v>
      </c>
      <c r="F202" s="52">
        <v>2.7157138791742072E-2</v>
      </c>
      <c r="G202" s="52" t="s">
        <v>113</v>
      </c>
      <c r="H202" s="54" t="s">
        <v>108</v>
      </c>
      <c r="I202" s="55">
        <v>0.55000000000000004</v>
      </c>
      <c r="J202" s="54" t="s">
        <v>243</v>
      </c>
      <c r="K202" s="52" t="s">
        <v>8</v>
      </c>
    </row>
    <row r="203" spans="1:11" x14ac:dyDescent="0.3">
      <c r="A203" s="52" t="s">
        <v>12</v>
      </c>
      <c r="B203" s="52" t="s">
        <v>213</v>
      </c>
      <c r="C203" s="53">
        <v>40634</v>
      </c>
      <c r="D203" s="52" t="s">
        <v>4</v>
      </c>
      <c r="E203" s="52">
        <v>2.7157138791742072E-2</v>
      </c>
      <c r="F203" s="52">
        <v>3.8910557953193745E-2</v>
      </c>
      <c r="G203" s="52" t="s">
        <v>114</v>
      </c>
      <c r="H203" s="54" t="s">
        <v>109</v>
      </c>
      <c r="I203" s="55">
        <v>0.55000000000000004</v>
      </c>
      <c r="J203" s="54" t="s">
        <v>273</v>
      </c>
      <c r="K203" s="52" t="s">
        <v>8</v>
      </c>
    </row>
    <row r="204" spans="1:11" x14ac:dyDescent="0.3">
      <c r="A204" s="52" t="s">
        <v>12</v>
      </c>
      <c r="B204" s="52" t="s">
        <v>213</v>
      </c>
      <c r="C204" s="53">
        <v>40634</v>
      </c>
      <c r="D204" s="52" t="s">
        <v>4</v>
      </c>
      <c r="E204" s="52">
        <v>3.8910557953193745E-2</v>
      </c>
      <c r="F204" s="52">
        <v>5.0404946128790193E-2</v>
      </c>
      <c r="G204" s="52" t="s">
        <v>115</v>
      </c>
      <c r="H204" s="54" t="s">
        <v>110</v>
      </c>
      <c r="I204" s="55">
        <v>0.7</v>
      </c>
      <c r="J204" s="54" t="s">
        <v>225</v>
      </c>
      <c r="K204" s="52" t="s">
        <v>8</v>
      </c>
    </row>
    <row r="205" spans="1:11" x14ac:dyDescent="0.3">
      <c r="A205" s="52" t="s">
        <v>12</v>
      </c>
      <c r="B205" s="52" t="s">
        <v>213</v>
      </c>
      <c r="C205" s="53">
        <v>40634</v>
      </c>
      <c r="D205" s="52" t="s">
        <v>4</v>
      </c>
      <c r="E205" s="52">
        <v>5.0404946128790193E-2</v>
      </c>
      <c r="F205" s="52">
        <v>6.6921150056281992E-2</v>
      </c>
      <c r="G205" s="52" t="s">
        <v>116</v>
      </c>
      <c r="H205" s="54" t="s">
        <v>111</v>
      </c>
      <c r="I205" s="55">
        <v>0.55000000000000004</v>
      </c>
      <c r="J205" s="54" t="s">
        <v>284</v>
      </c>
      <c r="K205" s="52" t="s">
        <v>8</v>
      </c>
    </row>
    <row r="206" spans="1:11" x14ac:dyDescent="0.3">
      <c r="A206" s="52" t="s">
        <v>12</v>
      </c>
      <c r="B206" s="52" t="s">
        <v>213</v>
      </c>
      <c r="C206" s="53">
        <v>40634</v>
      </c>
      <c r="D206" s="52" t="s">
        <v>4</v>
      </c>
      <c r="E206" s="52">
        <v>6.6921150056281992E-2</v>
      </c>
      <c r="F206" s="52">
        <v>1</v>
      </c>
      <c r="G206" s="52" t="s">
        <v>117</v>
      </c>
      <c r="H206" s="54" t="s">
        <v>112</v>
      </c>
      <c r="I206" s="55">
        <v>0.55000000000000004</v>
      </c>
      <c r="J206" s="54" t="s">
        <v>285</v>
      </c>
      <c r="K206" s="52" t="s">
        <v>8</v>
      </c>
    </row>
    <row r="207" spans="1:11" x14ac:dyDescent="0.3">
      <c r="A207" s="52" t="s">
        <v>14</v>
      </c>
      <c r="B207" s="52" t="s">
        <v>213</v>
      </c>
      <c r="C207" s="53">
        <v>40634</v>
      </c>
      <c r="D207" s="52" t="s">
        <v>4</v>
      </c>
      <c r="E207" s="52">
        <v>0</v>
      </c>
      <c r="F207" s="52">
        <v>4.5836996106994848E-2</v>
      </c>
      <c r="G207" s="52" t="s">
        <v>113</v>
      </c>
      <c r="H207" s="54" t="s">
        <v>108</v>
      </c>
      <c r="I207" s="55">
        <v>0.55000000000000004</v>
      </c>
      <c r="J207" s="54" t="s">
        <v>247</v>
      </c>
      <c r="K207" s="52" t="s">
        <v>8</v>
      </c>
    </row>
    <row r="208" spans="1:11" x14ac:dyDescent="0.3">
      <c r="A208" s="52" t="s">
        <v>14</v>
      </c>
      <c r="B208" s="52" t="s">
        <v>213</v>
      </c>
      <c r="C208" s="53">
        <v>40634</v>
      </c>
      <c r="D208" s="52" t="s">
        <v>4</v>
      </c>
      <c r="E208" s="52">
        <v>4.5836996106994848E-2</v>
      </c>
      <c r="F208" s="52">
        <v>6.2220009955201591E-2</v>
      </c>
      <c r="G208" s="52" t="s">
        <v>114</v>
      </c>
      <c r="H208" s="54" t="s">
        <v>109</v>
      </c>
      <c r="I208" s="55">
        <v>0.55000000000000004</v>
      </c>
      <c r="J208" s="54" t="s">
        <v>258</v>
      </c>
      <c r="K208" s="52" t="s">
        <v>8</v>
      </c>
    </row>
    <row r="209" spans="1:11" x14ac:dyDescent="0.3">
      <c r="A209" s="52" t="s">
        <v>14</v>
      </c>
      <c r="B209" s="52" t="s">
        <v>213</v>
      </c>
      <c r="C209" s="53">
        <v>40634</v>
      </c>
      <c r="D209" s="52" t="s">
        <v>4</v>
      </c>
      <c r="E209" s="52">
        <v>6.2220009955201591E-2</v>
      </c>
      <c r="F209" s="52">
        <v>8.0150068212824013E-2</v>
      </c>
      <c r="G209" s="52" t="s">
        <v>115</v>
      </c>
      <c r="H209" s="54" t="s">
        <v>110</v>
      </c>
      <c r="I209" s="55">
        <v>0.7</v>
      </c>
      <c r="J209" s="54" t="s">
        <v>297</v>
      </c>
      <c r="K209" s="52" t="s">
        <v>8</v>
      </c>
    </row>
    <row r="210" spans="1:11" x14ac:dyDescent="0.3">
      <c r="A210" s="52" t="s">
        <v>14</v>
      </c>
      <c r="B210" s="52" t="s">
        <v>213</v>
      </c>
      <c r="C210" s="53">
        <v>40634</v>
      </c>
      <c r="D210" s="52" t="s">
        <v>4</v>
      </c>
      <c r="E210" s="52">
        <v>8.0150068212824013E-2</v>
      </c>
      <c r="F210" s="52">
        <v>0.10462633451957296</v>
      </c>
      <c r="G210" s="52" t="s">
        <v>116</v>
      </c>
      <c r="H210" s="54" t="s">
        <v>111</v>
      </c>
      <c r="I210" s="55">
        <v>0.55000000000000004</v>
      </c>
      <c r="J210" s="54" t="s">
        <v>298</v>
      </c>
      <c r="K210" s="52" t="s">
        <v>8</v>
      </c>
    </row>
    <row r="211" spans="1:11" x14ac:dyDescent="0.3">
      <c r="A211" s="52" t="s">
        <v>14</v>
      </c>
      <c r="B211" s="52" t="s">
        <v>213</v>
      </c>
      <c r="C211" s="53">
        <v>40634</v>
      </c>
      <c r="D211" s="52" t="s">
        <v>4</v>
      </c>
      <c r="E211" s="52">
        <v>0.10462633451957296</v>
      </c>
      <c r="F211" s="52">
        <v>1</v>
      </c>
      <c r="G211" s="52" t="s">
        <v>117</v>
      </c>
      <c r="H211" s="54" t="s">
        <v>112</v>
      </c>
      <c r="I211" s="55">
        <v>0.55000000000000004</v>
      </c>
      <c r="J211" s="54" t="s">
        <v>299</v>
      </c>
      <c r="K211" s="52" t="s">
        <v>8</v>
      </c>
    </row>
    <row r="212" spans="1:11" x14ac:dyDescent="0.3">
      <c r="A212" s="52" t="s">
        <v>12</v>
      </c>
      <c r="B212" s="52" t="s">
        <v>213</v>
      </c>
      <c r="C212" s="53">
        <v>40664</v>
      </c>
      <c r="D212" s="52" t="s">
        <v>4</v>
      </c>
      <c r="E212" s="52">
        <v>0</v>
      </c>
      <c r="F212" s="52">
        <v>2.6904632299884157E-2</v>
      </c>
      <c r="G212" s="52" t="s">
        <v>113</v>
      </c>
      <c r="H212" s="54" t="s">
        <v>108</v>
      </c>
      <c r="I212" s="55">
        <v>0.55000000000000004</v>
      </c>
      <c r="J212" s="54" t="s">
        <v>243</v>
      </c>
      <c r="K212" s="52" t="s">
        <v>8</v>
      </c>
    </row>
    <row r="213" spans="1:11" x14ac:dyDescent="0.3">
      <c r="A213" s="52" t="s">
        <v>12</v>
      </c>
      <c r="B213" s="52" t="s">
        <v>213</v>
      </c>
      <c r="C213" s="53">
        <v>40664</v>
      </c>
      <c r="D213" s="52" t="s">
        <v>4</v>
      </c>
      <c r="E213" s="52">
        <v>2.6904632299884157E-2</v>
      </c>
      <c r="F213" s="52">
        <v>3.8026385778899538E-2</v>
      </c>
      <c r="G213" s="52" t="s">
        <v>114</v>
      </c>
      <c r="H213" s="54" t="s">
        <v>109</v>
      </c>
      <c r="I213" s="55">
        <v>0.55000000000000004</v>
      </c>
      <c r="J213" s="54" t="s">
        <v>300</v>
      </c>
      <c r="K213" s="52" t="s">
        <v>8</v>
      </c>
    </row>
    <row r="214" spans="1:11" x14ac:dyDescent="0.3">
      <c r="A214" s="52" t="s">
        <v>12</v>
      </c>
      <c r="B214" s="52" t="s">
        <v>213</v>
      </c>
      <c r="C214" s="53">
        <v>40664</v>
      </c>
      <c r="D214" s="52" t="s">
        <v>4</v>
      </c>
      <c r="E214" s="52">
        <v>3.8026385778899538E-2</v>
      </c>
      <c r="F214" s="52">
        <v>4.9823024292501072E-2</v>
      </c>
      <c r="G214" s="52" t="s">
        <v>115</v>
      </c>
      <c r="H214" s="54" t="s">
        <v>110</v>
      </c>
      <c r="I214" s="55">
        <v>0.7</v>
      </c>
      <c r="J214" s="54" t="s">
        <v>301</v>
      </c>
      <c r="K214" s="52" t="s">
        <v>8</v>
      </c>
    </row>
    <row r="215" spans="1:11" x14ac:dyDescent="0.3">
      <c r="A215" s="52" t="s">
        <v>12</v>
      </c>
      <c r="B215" s="52" t="s">
        <v>213</v>
      </c>
      <c r="C215" s="53">
        <v>40664</v>
      </c>
      <c r="D215" s="52" t="s">
        <v>4</v>
      </c>
      <c r="E215" s="52">
        <v>4.9823024292501072E-2</v>
      </c>
      <c r="F215" s="52">
        <v>6.6801410169753828E-2</v>
      </c>
      <c r="G215" s="52" t="s">
        <v>116</v>
      </c>
      <c r="H215" s="54" t="s">
        <v>111</v>
      </c>
      <c r="I215" s="55">
        <v>0.55000000000000004</v>
      </c>
      <c r="J215" s="54" t="s">
        <v>284</v>
      </c>
      <c r="K215" s="52" t="s">
        <v>8</v>
      </c>
    </row>
    <row r="216" spans="1:11" x14ac:dyDescent="0.3">
      <c r="A216" s="52" t="s">
        <v>12</v>
      </c>
      <c r="B216" s="52" t="s">
        <v>213</v>
      </c>
      <c r="C216" s="53">
        <v>40664</v>
      </c>
      <c r="D216" s="52" t="s">
        <v>4</v>
      </c>
      <c r="E216" s="52">
        <v>6.6801410169753828E-2</v>
      </c>
      <c r="F216" s="52">
        <v>1</v>
      </c>
      <c r="G216" s="52" t="s">
        <v>117</v>
      </c>
      <c r="H216" s="54" t="s">
        <v>112</v>
      </c>
      <c r="I216" s="55">
        <v>0.55000000000000004</v>
      </c>
      <c r="J216" s="54" t="s">
        <v>285</v>
      </c>
      <c r="K216" s="52" t="s">
        <v>8</v>
      </c>
    </row>
    <row r="217" spans="1:11" x14ac:dyDescent="0.3">
      <c r="A217" s="52" t="s">
        <v>14</v>
      </c>
      <c r="B217" s="52" t="s">
        <v>213</v>
      </c>
      <c r="C217" s="53">
        <v>40664</v>
      </c>
      <c r="D217" s="52" t="s">
        <v>4</v>
      </c>
      <c r="E217" s="52">
        <v>0</v>
      </c>
      <c r="F217" s="52">
        <v>4.364654533476077E-2</v>
      </c>
      <c r="G217" s="52" t="s">
        <v>113</v>
      </c>
      <c r="H217" s="54" t="s">
        <v>108</v>
      </c>
      <c r="I217" s="55">
        <v>0.55000000000000004</v>
      </c>
      <c r="J217" s="54" t="s">
        <v>228</v>
      </c>
      <c r="K217" s="52" t="s">
        <v>8</v>
      </c>
    </row>
    <row r="218" spans="1:11" x14ac:dyDescent="0.3">
      <c r="A218" s="52" t="s">
        <v>14</v>
      </c>
      <c r="B218" s="52" t="s">
        <v>213</v>
      </c>
      <c r="C218" s="53">
        <v>40664</v>
      </c>
      <c r="D218" s="52" t="s">
        <v>4</v>
      </c>
      <c r="E218" s="52">
        <v>4.364654533476077E-2</v>
      </c>
      <c r="F218" s="52">
        <v>5.9855880985588097E-2</v>
      </c>
      <c r="G218" s="52" t="s">
        <v>114</v>
      </c>
      <c r="H218" s="54" t="s">
        <v>109</v>
      </c>
      <c r="I218" s="55">
        <v>0.55000000000000004</v>
      </c>
      <c r="J218" s="54" t="s">
        <v>229</v>
      </c>
      <c r="K218" s="52" t="s">
        <v>8</v>
      </c>
    </row>
    <row r="219" spans="1:11" x14ac:dyDescent="0.3">
      <c r="A219" s="52" t="s">
        <v>14</v>
      </c>
      <c r="B219" s="52" t="s">
        <v>213</v>
      </c>
      <c r="C219" s="53">
        <v>40664</v>
      </c>
      <c r="D219" s="52" t="s">
        <v>4</v>
      </c>
      <c r="E219" s="52">
        <v>5.9855880985588097E-2</v>
      </c>
      <c r="F219" s="52">
        <v>7.7180583968755809E-2</v>
      </c>
      <c r="G219" s="52" t="s">
        <v>115</v>
      </c>
      <c r="H219" s="54" t="s">
        <v>110</v>
      </c>
      <c r="I219" s="55">
        <v>0.7</v>
      </c>
      <c r="J219" s="54" t="s">
        <v>302</v>
      </c>
      <c r="K219" s="52" t="s">
        <v>8</v>
      </c>
    </row>
    <row r="220" spans="1:11" x14ac:dyDescent="0.3">
      <c r="A220" s="52" t="s">
        <v>14</v>
      </c>
      <c r="B220" s="52" t="s">
        <v>213</v>
      </c>
      <c r="C220" s="53">
        <v>40664</v>
      </c>
      <c r="D220" s="52" t="s">
        <v>4</v>
      </c>
      <c r="E220" s="52">
        <v>7.7180583968755809E-2</v>
      </c>
      <c r="F220" s="52">
        <v>0.10312151616499443</v>
      </c>
      <c r="G220" s="52" t="s">
        <v>116</v>
      </c>
      <c r="H220" s="54" t="s">
        <v>111</v>
      </c>
      <c r="I220" s="55">
        <v>0.55000000000000004</v>
      </c>
      <c r="J220" s="54" t="s">
        <v>303</v>
      </c>
      <c r="K220" s="52" t="s">
        <v>8</v>
      </c>
    </row>
    <row r="221" spans="1:11" x14ac:dyDescent="0.3">
      <c r="A221" s="52" t="s">
        <v>14</v>
      </c>
      <c r="B221" s="52" t="s">
        <v>213</v>
      </c>
      <c r="C221" s="53">
        <v>40664</v>
      </c>
      <c r="D221" s="52" t="s">
        <v>4</v>
      </c>
      <c r="E221" s="52">
        <v>0.10312151616499443</v>
      </c>
      <c r="F221" s="52">
        <v>1</v>
      </c>
      <c r="G221" s="52" t="s">
        <v>117</v>
      </c>
      <c r="H221" s="54" t="s">
        <v>112</v>
      </c>
      <c r="I221" s="55">
        <v>0.55000000000000004</v>
      </c>
      <c r="J221" s="54" t="s">
        <v>280</v>
      </c>
      <c r="K221" s="52" t="s">
        <v>8</v>
      </c>
    </row>
    <row r="222" spans="1:11" x14ac:dyDescent="0.3">
      <c r="A222" s="52" t="s">
        <v>12</v>
      </c>
      <c r="B222" s="52" t="s">
        <v>213</v>
      </c>
      <c r="C222" s="53">
        <v>40695</v>
      </c>
      <c r="D222" s="52" t="s">
        <v>4</v>
      </c>
      <c r="E222" s="52">
        <v>0</v>
      </c>
      <c r="F222" s="52">
        <v>2.6232645809818468E-2</v>
      </c>
      <c r="G222" s="52" t="s">
        <v>113</v>
      </c>
      <c r="H222" s="54" t="s">
        <v>108</v>
      </c>
      <c r="I222" s="55">
        <v>0.55000000000000004</v>
      </c>
      <c r="J222" s="54" t="s">
        <v>196</v>
      </c>
      <c r="K222" s="52" t="s">
        <v>8</v>
      </c>
    </row>
    <row r="223" spans="1:11" x14ac:dyDescent="0.3">
      <c r="A223" s="52" t="s">
        <v>12</v>
      </c>
      <c r="B223" s="52" t="s">
        <v>213</v>
      </c>
      <c r="C223" s="53">
        <v>40695</v>
      </c>
      <c r="D223" s="52" t="s">
        <v>4</v>
      </c>
      <c r="E223" s="52">
        <v>2.6232645809818468E-2</v>
      </c>
      <c r="F223" s="52">
        <v>3.7719809162933902E-2</v>
      </c>
      <c r="G223" s="52" t="s">
        <v>114</v>
      </c>
      <c r="H223" s="54" t="s">
        <v>109</v>
      </c>
      <c r="I223" s="55">
        <v>0.55000000000000004</v>
      </c>
      <c r="J223" s="54" t="s">
        <v>304</v>
      </c>
      <c r="K223" s="52" t="s">
        <v>8</v>
      </c>
    </row>
    <row r="224" spans="1:11" x14ac:dyDescent="0.3">
      <c r="A224" s="52" t="s">
        <v>12</v>
      </c>
      <c r="B224" s="52" t="s">
        <v>213</v>
      </c>
      <c r="C224" s="53">
        <v>40695</v>
      </c>
      <c r="D224" s="52" t="s">
        <v>4</v>
      </c>
      <c r="E224" s="52">
        <v>3.7719809162933902E-2</v>
      </c>
      <c r="F224" s="52">
        <v>4.9237054100881361E-2</v>
      </c>
      <c r="G224" s="52" t="s">
        <v>115</v>
      </c>
      <c r="H224" s="54" t="s">
        <v>110</v>
      </c>
      <c r="I224" s="55">
        <v>0.7</v>
      </c>
      <c r="J224" s="54" t="s">
        <v>305</v>
      </c>
      <c r="K224" s="52" t="s">
        <v>8</v>
      </c>
    </row>
    <row r="225" spans="1:11" x14ac:dyDescent="0.3">
      <c r="A225" s="52" t="s">
        <v>12</v>
      </c>
      <c r="B225" s="52" t="s">
        <v>213</v>
      </c>
      <c r="C225" s="53">
        <v>40695</v>
      </c>
      <c r="D225" s="52" t="s">
        <v>4</v>
      </c>
      <c r="E225" s="52">
        <v>4.9237054100881361E-2</v>
      </c>
      <c r="F225" s="52">
        <v>6.6299762921076102E-2</v>
      </c>
      <c r="G225" s="52" t="s">
        <v>116</v>
      </c>
      <c r="H225" s="54" t="s">
        <v>111</v>
      </c>
      <c r="I225" s="55">
        <v>0.55000000000000004</v>
      </c>
      <c r="J225" s="54" t="s">
        <v>275</v>
      </c>
      <c r="K225" s="52" t="s">
        <v>8</v>
      </c>
    </row>
    <row r="226" spans="1:11" x14ac:dyDescent="0.3">
      <c r="A226" s="52" t="s">
        <v>12</v>
      </c>
      <c r="B226" s="52" t="s">
        <v>213</v>
      </c>
      <c r="C226" s="53">
        <v>40695</v>
      </c>
      <c r="D226" s="52" t="s">
        <v>4</v>
      </c>
      <c r="E226" s="52">
        <v>6.6299762921076102E-2</v>
      </c>
      <c r="F226" s="52">
        <v>1</v>
      </c>
      <c r="G226" s="52" t="s">
        <v>117</v>
      </c>
      <c r="H226" s="54" t="s">
        <v>112</v>
      </c>
      <c r="I226" s="55">
        <v>0.55000000000000004</v>
      </c>
      <c r="J226" s="54" t="s">
        <v>276</v>
      </c>
      <c r="K226" s="52" t="s">
        <v>8</v>
      </c>
    </row>
    <row r="227" spans="1:11" x14ac:dyDescent="0.3">
      <c r="A227" s="52" t="s">
        <v>14</v>
      </c>
      <c r="B227" s="52" t="s">
        <v>213</v>
      </c>
      <c r="C227" s="53">
        <v>40695</v>
      </c>
      <c r="D227" s="52" t="s">
        <v>4</v>
      </c>
      <c r="E227" s="52">
        <v>0</v>
      </c>
      <c r="F227" s="52">
        <v>4.2641325536062376E-2</v>
      </c>
      <c r="G227" s="52" t="s">
        <v>113</v>
      </c>
      <c r="H227" s="54" t="s">
        <v>108</v>
      </c>
      <c r="I227" s="55">
        <v>0.55000000000000004</v>
      </c>
      <c r="J227" s="54" t="s">
        <v>238</v>
      </c>
      <c r="K227" s="52" t="s">
        <v>8</v>
      </c>
    </row>
    <row r="228" spans="1:11" x14ac:dyDescent="0.3">
      <c r="A228" s="52" t="s">
        <v>14</v>
      </c>
      <c r="B228" s="52" t="s">
        <v>213</v>
      </c>
      <c r="C228" s="53">
        <v>40695</v>
      </c>
      <c r="D228" s="52" t="s">
        <v>4</v>
      </c>
      <c r="E228" s="52">
        <v>4.2641325536062376E-2</v>
      </c>
      <c r="F228" s="52">
        <v>5.7715040678673252E-2</v>
      </c>
      <c r="G228" s="52" t="s">
        <v>114</v>
      </c>
      <c r="H228" s="54" t="s">
        <v>109</v>
      </c>
      <c r="I228" s="55">
        <v>0.55000000000000004</v>
      </c>
      <c r="J228" s="54" t="s">
        <v>239</v>
      </c>
      <c r="K228" s="52" t="s">
        <v>8</v>
      </c>
    </row>
    <row r="229" spans="1:11" x14ac:dyDescent="0.3">
      <c r="A229" s="52" t="s">
        <v>14</v>
      </c>
      <c r="B229" s="52" t="s">
        <v>213</v>
      </c>
      <c r="C229" s="53">
        <v>40695</v>
      </c>
      <c r="D229" s="52" t="s">
        <v>4</v>
      </c>
      <c r="E229" s="52">
        <v>5.7715040678673252E-2</v>
      </c>
      <c r="F229" s="52">
        <v>7.6662143826322929E-2</v>
      </c>
      <c r="G229" s="52" t="s">
        <v>115</v>
      </c>
      <c r="H229" s="54" t="s">
        <v>110</v>
      </c>
      <c r="I229" s="55">
        <v>0.7</v>
      </c>
      <c r="J229" s="54" t="s">
        <v>306</v>
      </c>
      <c r="K229" s="52" t="s">
        <v>8</v>
      </c>
    </row>
    <row r="230" spans="1:11" x14ac:dyDescent="0.3">
      <c r="A230" s="52" t="s">
        <v>14</v>
      </c>
      <c r="B230" s="52" t="s">
        <v>213</v>
      </c>
      <c r="C230" s="53">
        <v>40695</v>
      </c>
      <c r="D230" s="52" t="s">
        <v>4</v>
      </c>
      <c r="E230" s="52">
        <v>7.6662143826322929E-2</v>
      </c>
      <c r="F230" s="52">
        <v>0.10152284263959391</v>
      </c>
      <c r="G230" s="52" t="s">
        <v>116</v>
      </c>
      <c r="H230" s="54" t="s">
        <v>111</v>
      </c>
      <c r="I230" s="55">
        <v>0.55000000000000004</v>
      </c>
      <c r="J230" s="54" t="s">
        <v>307</v>
      </c>
      <c r="K230" s="52" t="s">
        <v>8</v>
      </c>
    </row>
    <row r="231" spans="1:11" x14ac:dyDescent="0.3">
      <c r="A231" s="52" t="s">
        <v>14</v>
      </c>
      <c r="B231" s="52" t="s">
        <v>213</v>
      </c>
      <c r="C231" s="53">
        <v>40695</v>
      </c>
      <c r="D231" s="52" t="s">
        <v>4</v>
      </c>
      <c r="E231" s="52">
        <v>0.10152284263959391</v>
      </c>
      <c r="F231" s="52">
        <v>1</v>
      </c>
      <c r="G231" s="52" t="s">
        <v>117</v>
      </c>
      <c r="H231" s="54" t="s">
        <v>112</v>
      </c>
      <c r="I231" s="55">
        <v>0.55000000000000004</v>
      </c>
      <c r="J231" s="54" t="s">
        <v>308</v>
      </c>
      <c r="K231" s="52" t="s">
        <v>8</v>
      </c>
    </row>
    <row r="232" spans="1:11" x14ac:dyDescent="0.3">
      <c r="A232" s="52" t="s">
        <v>12</v>
      </c>
      <c r="B232" s="52" t="s">
        <v>213</v>
      </c>
      <c r="C232" s="53">
        <v>40725</v>
      </c>
      <c r="D232" s="52" t="s">
        <v>4</v>
      </c>
      <c r="E232" s="52">
        <v>0</v>
      </c>
      <c r="F232" s="52">
        <v>2.7332502734295661E-2</v>
      </c>
      <c r="G232" s="52" t="s">
        <v>113</v>
      </c>
      <c r="H232" s="54" t="s">
        <v>108</v>
      </c>
      <c r="I232" s="55">
        <v>0.55000000000000004</v>
      </c>
      <c r="J232" s="54" t="s">
        <v>243</v>
      </c>
      <c r="K232" s="52" t="s">
        <v>8</v>
      </c>
    </row>
    <row r="233" spans="1:11" x14ac:dyDescent="0.3">
      <c r="A233" s="52" t="s">
        <v>12</v>
      </c>
      <c r="B233" s="52" t="s">
        <v>213</v>
      </c>
      <c r="C233" s="53">
        <v>40725</v>
      </c>
      <c r="D233" s="52" t="s">
        <v>4</v>
      </c>
      <c r="E233" s="52">
        <v>2.7332502734295661E-2</v>
      </c>
      <c r="F233" s="52">
        <v>3.9300243514412865E-2</v>
      </c>
      <c r="G233" s="52" t="s">
        <v>114</v>
      </c>
      <c r="H233" s="54" t="s">
        <v>109</v>
      </c>
      <c r="I233" s="55">
        <v>0.55000000000000004</v>
      </c>
      <c r="J233" s="54" t="s">
        <v>273</v>
      </c>
      <c r="K233" s="52" t="s">
        <v>8</v>
      </c>
    </row>
    <row r="234" spans="1:11" x14ac:dyDescent="0.3">
      <c r="A234" s="52" t="s">
        <v>12</v>
      </c>
      <c r="B234" s="52" t="s">
        <v>213</v>
      </c>
      <c r="C234" s="53">
        <v>40725</v>
      </c>
      <c r="D234" s="52" t="s">
        <v>4</v>
      </c>
      <c r="E234" s="52">
        <v>3.9300243514412865E-2</v>
      </c>
      <c r="F234" s="52">
        <v>5.1124739728535776E-2</v>
      </c>
      <c r="G234" s="52" t="s">
        <v>115</v>
      </c>
      <c r="H234" s="54" t="s">
        <v>110</v>
      </c>
      <c r="I234" s="55">
        <v>0.7</v>
      </c>
      <c r="J234" s="54" t="s">
        <v>309</v>
      </c>
      <c r="K234" s="52" t="s">
        <v>8</v>
      </c>
    </row>
    <row r="235" spans="1:11" x14ac:dyDescent="0.3">
      <c r="A235" s="52" t="s">
        <v>12</v>
      </c>
      <c r="B235" s="52" t="s">
        <v>213</v>
      </c>
      <c r="C235" s="53">
        <v>40725</v>
      </c>
      <c r="D235" s="52" t="s">
        <v>4</v>
      </c>
      <c r="E235" s="52">
        <v>5.1124739728535776E-2</v>
      </c>
      <c r="F235" s="52">
        <v>6.8606288913154928E-2</v>
      </c>
      <c r="G235" s="52" t="s">
        <v>116</v>
      </c>
      <c r="H235" s="54" t="s">
        <v>111</v>
      </c>
      <c r="I235" s="55">
        <v>0.55000000000000004</v>
      </c>
      <c r="J235" s="54" t="s">
        <v>310</v>
      </c>
      <c r="K235" s="52" t="s">
        <v>8</v>
      </c>
    </row>
    <row r="236" spans="1:11" x14ac:dyDescent="0.3">
      <c r="A236" s="52" t="s">
        <v>12</v>
      </c>
      <c r="B236" s="52" t="s">
        <v>213</v>
      </c>
      <c r="C236" s="53">
        <v>40725</v>
      </c>
      <c r="D236" s="52" t="s">
        <v>4</v>
      </c>
      <c r="E236" s="52">
        <v>6.8606288913154928E-2</v>
      </c>
      <c r="F236" s="52">
        <v>1</v>
      </c>
      <c r="G236" s="52" t="s">
        <v>117</v>
      </c>
      <c r="H236" s="54" t="s">
        <v>112</v>
      </c>
      <c r="I236" s="55">
        <v>0.55000000000000004</v>
      </c>
      <c r="J236" s="54" t="s">
        <v>311</v>
      </c>
      <c r="K236" s="52" t="s">
        <v>8</v>
      </c>
    </row>
    <row r="237" spans="1:11" x14ac:dyDescent="0.3">
      <c r="A237" s="52" t="s">
        <v>14</v>
      </c>
      <c r="B237" s="52" t="s">
        <v>213</v>
      </c>
      <c r="C237" s="53">
        <v>40725</v>
      </c>
      <c r="D237" s="52" t="s">
        <v>4</v>
      </c>
      <c r="E237" s="52">
        <v>0</v>
      </c>
      <c r="F237" s="52">
        <v>4.7815333882934873E-2</v>
      </c>
      <c r="G237" s="52" t="s">
        <v>113</v>
      </c>
      <c r="H237" s="54" t="s">
        <v>108</v>
      </c>
      <c r="I237" s="55">
        <v>0.55000000000000004</v>
      </c>
      <c r="J237" s="54" t="s">
        <v>286</v>
      </c>
      <c r="K237" s="52" t="s">
        <v>8</v>
      </c>
    </row>
    <row r="238" spans="1:11" x14ac:dyDescent="0.3">
      <c r="A238" s="52" t="s">
        <v>14</v>
      </c>
      <c r="B238" s="52" t="s">
        <v>213</v>
      </c>
      <c r="C238" s="53">
        <v>40725</v>
      </c>
      <c r="D238" s="52" t="s">
        <v>4</v>
      </c>
      <c r="E238" s="52">
        <v>4.7815333882934873E-2</v>
      </c>
      <c r="F238" s="52">
        <v>6.4232101616628179E-2</v>
      </c>
      <c r="G238" s="52" t="s">
        <v>114</v>
      </c>
      <c r="H238" s="54" t="s">
        <v>109</v>
      </c>
      <c r="I238" s="55">
        <v>0.55000000000000004</v>
      </c>
      <c r="J238" s="54" t="s">
        <v>245</v>
      </c>
      <c r="K238" s="52" t="s">
        <v>8</v>
      </c>
    </row>
    <row r="239" spans="1:11" x14ac:dyDescent="0.3">
      <c r="A239" s="52" t="s">
        <v>14</v>
      </c>
      <c r="B239" s="52" t="s">
        <v>213</v>
      </c>
      <c r="C239" s="53">
        <v>40725</v>
      </c>
      <c r="D239" s="52" t="s">
        <v>4</v>
      </c>
      <c r="E239" s="52">
        <v>6.4232101616628179E-2</v>
      </c>
      <c r="F239" s="52">
        <v>8.46540013780884E-2</v>
      </c>
      <c r="G239" s="52" t="s">
        <v>115</v>
      </c>
      <c r="H239" s="54" t="s">
        <v>110</v>
      </c>
      <c r="I239" s="55">
        <v>0.7</v>
      </c>
      <c r="J239" s="54" t="s">
        <v>312</v>
      </c>
      <c r="K239" s="52" t="s">
        <v>8</v>
      </c>
    </row>
    <row r="240" spans="1:11" x14ac:dyDescent="0.3">
      <c r="A240" s="52" t="s">
        <v>14</v>
      </c>
      <c r="B240" s="52" t="s">
        <v>213</v>
      </c>
      <c r="C240" s="53">
        <v>40725</v>
      </c>
      <c r="D240" s="52" t="s">
        <v>4</v>
      </c>
      <c r="E240" s="52">
        <v>8.46540013780884E-2</v>
      </c>
      <c r="F240" s="52">
        <v>0.11047282368537339</v>
      </c>
      <c r="G240" s="52" t="s">
        <v>116</v>
      </c>
      <c r="H240" s="54" t="s">
        <v>111</v>
      </c>
      <c r="I240" s="55">
        <v>0.55000000000000004</v>
      </c>
      <c r="J240" s="54" t="s">
        <v>313</v>
      </c>
      <c r="K240" s="52" t="s">
        <v>8</v>
      </c>
    </row>
    <row r="241" spans="1:11" x14ac:dyDescent="0.3">
      <c r="A241" s="52" t="s">
        <v>14</v>
      </c>
      <c r="B241" s="52" t="s">
        <v>213</v>
      </c>
      <c r="C241" s="53">
        <v>40725</v>
      </c>
      <c r="D241" s="52" t="s">
        <v>4</v>
      </c>
      <c r="E241" s="52">
        <v>0.11047282368537339</v>
      </c>
      <c r="F241" s="52">
        <v>1</v>
      </c>
      <c r="G241" s="52" t="s">
        <v>117</v>
      </c>
      <c r="H241" s="54" t="s">
        <v>112</v>
      </c>
      <c r="I241" s="55">
        <v>0.55000000000000004</v>
      </c>
      <c r="J241" s="54" t="s">
        <v>314</v>
      </c>
      <c r="K241" s="52" t="s">
        <v>8</v>
      </c>
    </row>
    <row r="242" spans="1:11" x14ac:dyDescent="0.3">
      <c r="A242" s="52" t="s">
        <v>12</v>
      </c>
      <c r="B242" s="52" t="s">
        <v>213</v>
      </c>
      <c r="C242" s="53">
        <v>40756</v>
      </c>
      <c r="D242" s="52" t="s">
        <v>4</v>
      </c>
      <c r="E242" s="52">
        <v>0</v>
      </c>
      <c r="F242" s="52">
        <v>2.8053206292306298E-2</v>
      </c>
      <c r="G242" s="52" t="s">
        <v>113</v>
      </c>
      <c r="H242" s="54" t="s">
        <v>108</v>
      </c>
      <c r="I242" s="55">
        <v>0.55000000000000004</v>
      </c>
      <c r="J242" s="54" t="s">
        <v>223</v>
      </c>
      <c r="K242" s="52" t="s">
        <v>8</v>
      </c>
    </row>
    <row r="243" spans="1:11" x14ac:dyDescent="0.3">
      <c r="A243" s="52" t="s">
        <v>12</v>
      </c>
      <c r="B243" s="52" t="s">
        <v>213</v>
      </c>
      <c r="C243" s="53">
        <v>40756</v>
      </c>
      <c r="D243" s="52" t="s">
        <v>4</v>
      </c>
      <c r="E243" s="52">
        <v>2.8053206292306298E-2</v>
      </c>
      <c r="F243" s="52">
        <v>3.969662533158172E-2</v>
      </c>
      <c r="G243" s="52" t="s">
        <v>114</v>
      </c>
      <c r="H243" s="54" t="s">
        <v>109</v>
      </c>
      <c r="I243" s="55">
        <v>0.55000000000000004</v>
      </c>
      <c r="J243" s="54" t="s">
        <v>291</v>
      </c>
      <c r="K243" s="52" t="s">
        <v>8</v>
      </c>
    </row>
    <row r="244" spans="1:11" x14ac:dyDescent="0.3">
      <c r="A244" s="52" t="s">
        <v>12</v>
      </c>
      <c r="B244" s="52" t="s">
        <v>213</v>
      </c>
      <c r="C244" s="53">
        <v>40756</v>
      </c>
      <c r="D244" s="52" t="s">
        <v>4</v>
      </c>
      <c r="E244" s="52">
        <v>3.969662533158172E-2</v>
      </c>
      <c r="F244" s="52">
        <v>5.2017741138911965E-2</v>
      </c>
      <c r="G244" s="52" t="s">
        <v>115</v>
      </c>
      <c r="H244" s="54" t="s">
        <v>110</v>
      </c>
      <c r="I244" s="55">
        <v>0.7</v>
      </c>
      <c r="J244" s="54" t="s">
        <v>315</v>
      </c>
      <c r="K244" s="52" t="s">
        <v>8</v>
      </c>
    </row>
    <row r="245" spans="1:11" x14ac:dyDescent="0.3">
      <c r="A245" s="52" t="s">
        <v>12</v>
      </c>
      <c r="B245" s="52" t="s">
        <v>213</v>
      </c>
      <c r="C245" s="53">
        <v>40756</v>
      </c>
      <c r="D245" s="52" t="s">
        <v>4</v>
      </c>
      <c r="E245" s="52">
        <v>5.2017741138911965E-2</v>
      </c>
      <c r="F245" s="52">
        <v>6.9626818985315378E-2</v>
      </c>
      <c r="G245" s="52" t="s">
        <v>116</v>
      </c>
      <c r="H245" s="54" t="s">
        <v>111</v>
      </c>
      <c r="I245" s="55">
        <v>0.55000000000000004</v>
      </c>
      <c r="J245" s="54" t="s">
        <v>316</v>
      </c>
      <c r="K245" s="52" t="s">
        <v>8</v>
      </c>
    </row>
    <row r="246" spans="1:11" x14ac:dyDescent="0.3">
      <c r="A246" s="52" t="s">
        <v>12</v>
      </c>
      <c r="B246" s="52" t="s">
        <v>213</v>
      </c>
      <c r="C246" s="53">
        <v>40756</v>
      </c>
      <c r="D246" s="52" t="s">
        <v>4</v>
      </c>
      <c r="E246" s="52">
        <v>6.9626818985315378E-2</v>
      </c>
      <c r="F246" s="52">
        <v>1</v>
      </c>
      <c r="G246" s="52" t="s">
        <v>117</v>
      </c>
      <c r="H246" s="54" t="s">
        <v>112</v>
      </c>
      <c r="I246" s="55">
        <v>0.55000000000000004</v>
      </c>
      <c r="J246" s="54" t="s">
        <v>317</v>
      </c>
      <c r="K246" s="52" t="s">
        <v>8</v>
      </c>
    </row>
    <row r="247" spans="1:11" x14ac:dyDescent="0.3">
      <c r="A247" s="52" t="s">
        <v>14</v>
      </c>
      <c r="B247" s="52" t="s">
        <v>213</v>
      </c>
      <c r="C247" s="53">
        <v>40756</v>
      </c>
      <c r="D247" s="52" t="s">
        <v>4</v>
      </c>
      <c r="E247" s="52">
        <v>0</v>
      </c>
      <c r="F247" s="52">
        <v>5.0836852807758487E-2</v>
      </c>
      <c r="G247" s="52" t="s">
        <v>113</v>
      </c>
      <c r="H247" s="54" t="s">
        <v>108</v>
      </c>
      <c r="I247" s="55">
        <v>0.55000000000000004</v>
      </c>
      <c r="J247" s="54" t="s">
        <v>318</v>
      </c>
      <c r="K247" s="52" t="s">
        <v>8</v>
      </c>
    </row>
    <row r="248" spans="1:11" x14ac:dyDescent="0.3">
      <c r="A248" s="52" t="s">
        <v>14</v>
      </c>
      <c r="B248" s="52" t="s">
        <v>213</v>
      </c>
      <c r="C248" s="53">
        <v>40756</v>
      </c>
      <c r="D248" s="52" t="s">
        <v>4</v>
      </c>
      <c r="E248" s="52">
        <v>5.0836852807758487E-2</v>
      </c>
      <c r="F248" s="52">
        <v>6.7545834673528468E-2</v>
      </c>
      <c r="G248" s="52" t="s">
        <v>114</v>
      </c>
      <c r="H248" s="54" t="s">
        <v>109</v>
      </c>
      <c r="I248" s="55">
        <v>0.55000000000000004</v>
      </c>
      <c r="J248" s="54" t="s">
        <v>319</v>
      </c>
      <c r="K248" s="52" t="s">
        <v>8</v>
      </c>
    </row>
    <row r="249" spans="1:11" x14ac:dyDescent="0.3">
      <c r="A249" s="52" t="s">
        <v>14</v>
      </c>
      <c r="B249" s="52" t="s">
        <v>213</v>
      </c>
      <c r="C249" s="53">
        <v>40756</v>
      </c>
      <c r="D249" s="52" t="s">
        <v>4</v>
      </c>
      <c r="E249" s="52">
        <v>6.7545834673528468E-2</v>
      </c>
      <c r="F249" s="52">
        <v>9.0096102509343301E-2</v>
      </c>
      <c r="G249" s="52" t="s">
        <v>115</v>
      </c>
      <c r="H249" s="54" t="s">
        <v>110</v>
      </c>
      <c r="I249" s="55">
        <v>0.7</v>
      </c>
      <c r="J249" s="54" t="s">
        <v>320</v>
      </c>
      <c r="K249" s="52" t="s">
        <v>8</v>
      </c>
    </row>
    <row r="250" spans="1:11" x14ac:dyDescent="0.3">
      <c r="A250" s="52" t="s">
        <v>14</v>
      </c>
      <c r="B250" s="52" t="s">
        <v>213</v>
      </c>
      <c r="C250" s="53">
        <v>40756</v>
      </c>
      <c r="D250" s="52" t="s">
        <v>4</v>
      </c>
      <c r="E250" s="52">
        <v>9.0096102509343301E-2</v>
      </c>
      <c r="F250" s="52">
        <v>0.11452271883124923</v>
      </c>
      <c r="G250" s="52" t="s">
        <v>116</v>
      </c>
      <c r="H250" s="54" t="s">
        <v>111</v>
      </c>
      <c r="I250" s="55">
        <v>0.55000000000000004</v>
      </c>
      <c r="J250" s="54" t="s">
        <v>321</v>
      </c>
      <c r="K250" s="52" t="s">
        <v>8</v>
      </c>
    </row>
    <row r="251" spans="1:11" x14ac:dyDescent="0.3">
      <c r="A251" s="52" t="s">
        <v>14</v>
      </c>
      <c r="B251" s="52" t="s">
        <v>213</v>
      </c>
      <c r="C251" s="53">
        <v>40756</v>
      </c>
      <c r="D251" s="52" t="s">
        <v>4</v>
      </c>
      <c r="E251" s="52">
        <v>0.11452271883124923</v>
      </c>
      <c r="F251" s="52">
        <v>1</v>
      </c>
      <c r="G251" s="52" t="s">
        <v>117</v>
      </c>
      <c r="H251" s="54" t="s">
        <v>112</v>
      </c>
      <c r="I251" s="55">
        <v>0.55000000000000004</v>
      </c>
      <c r="J251" s="54" t="s">
        <v>322</v>
      </c>
      <c r="K251" s="52" t="s">
        <v>8</v>
      </c>
    </row>
    <row r="252" spans="1:11" x14ac:dyDescent="0.3">
      <c r="A252" s="52" t="s">
        <v>12</v>
      </c>
      <c r="B252" s="52" t="s">
        <v>213</v>
      </c>
      <c r="C252" s="53">
        <v>40787</v>
      </c>
      <c r="D252" s="52" t="s">
        <v>4</v>
      </c>
      <c r="E252" s="52">
        <v>0</v>
      </c>
      <c r="F252" s="52">
        <v>2.7814259018671714E-2</v>
      </c>
      <c r="G252" s="52" t="s">
        <v>113</v>
      </c>
      <c r="H252" s="54" t="s">
        <v>108</v>
      </c>
      <c r="I252" s="55">
        <v>0.55000000000000004</v>
      </c>
      <c r="J252" s="54" t="s">
        <v>223</v>
      </c>
      <c r="K252" s="52" t="s">
        <v>8</v>
      </c>
    </row>
    <row r="253" spans="1:11" x14ac:dyDescent="0.3">
      <c r="A253" s="52" t="s">
        <v>12</v>
      </c>
      <c r="B253" s="52" t="s">
        <v>213</v>
      </c>
      <c r="C253" s="53">
        <v>40787</v>
      </c>
      <c r="D253" s="52" t="s">
        <v>4</v>
      </c>
      <c r="E253" s="52">
        <v>2.7814259018671714E-2</v>
      </c>
      <c r="F253" s="52">
        <v>3.9602614193498607E-2</v>
      </c>
      <c r="G253" s="52" t="s">
        <v>114</v>
      </c>
      <c r="H253" s="54" t="s">
        <v>109</v>
      </c>
      <c r="I253" s="55">
        <v>0.55000000000000004</v>
      </c>
      <c r="J253" s="54" t="s">
        <v>291</v>
      </c>
      <c r="K253" s="52" t="s">
        <v>8</v>
      </c>
    </row>
    <row r="254" spans="1:11" x14ac:dyDescent="0.3">
      <c r="A254" s="52" t="s">
        <v>12</v>
      </c>
      <c r="B254" s="52" t="s">
        <v>213</v>
      </c>
      <c r="C254" s="53">
        <v>40787</v>
      </c>
      <c r="D254" s="52" t="s">
        <v>4</v>
      </c>
      <c r="E254" s="52">
        <v>3.9602614193498607E-2</v>
      </c>
      <c r="F254" s="52">
        <v>5.2000537648629754E-2</v>
      </c>
      <c r="G254" s="52" t="s">
        <v>115</v>
      </c>
      <c r="H254" s="54" t="s">
        <v>110</v>
      </c>
      <c r="I254" s="55">
        <v>0.7</v>
      </c>
      <c r="J254" s="54" t="s">
        <v>315</v>
      </c>
      <c r="K254" s="52" t="s">
        <v>8</v>
      </c>
    </row>
    <row r="255" spans="1:11" x14ac:dyDescent="0.3">
      <c r="A255" s="52" t="s">
        <v>12</v>
      </c>
      <c r="B255" s="52" t="s">
        <v>213</v>
      </c>
      <c r="C255" s="53">
        <v>40787</v>
      </c>
      <c r="D255" s="52" t="s">
        <v>4</v>
      </c>
      <c r="E255" s="52">
        <v>5.2000537648629754E-2</v>
      </c>
      <c r="F255" s="52">
        <v>7.048779563431691E-2</v>
      </c>
      <c r="G255" s="52" t="s">
        <v>116</v>
      </c>
      <c r="H255" s="54" t="s">
        <v>111</v>
      </c>
      <c r="I255" s="55">
        <v>0.55000000000000004</v>
      </c>
      <c r="J255" s="54" t="s">
        <v>316</v>
      </c>
      <c r="K255" s="52" t="s">
        <v>8</v>
      </c>
    </row>
    <row r="256" spans="1:11" x14ac:dyDescent="0.3">
      <c r="A256" s="52" t="s">
        <v>12</v>
      </c>
      <c r="B256" s="52" t="s">
        <v>213</v>
      </c>
      <c r="C256" s="53">
        <v>40787</v>
      </c>
      <c r="D256" s="52" t="s">
        <v>4</v>
      </c>
      <c r="E256" s="52">
        <v>7.048779563431691E-2</v>
      </c>
      <c r="F256" s="52">
        <v>1</v>
      </c>
      <c r="G256" s="52" t="s">
        <v>117</v>
      </c>
      <c r="H256" s="54" t="s">
        <v>112</v>
      </c>
      <c r="I256" s="55">
        <v>0.55000000000000004</v>
      </c>
      <c r="J256" s="54" t="s">
        <v>317</v>
      </c>
      <c r="K256" s="52" t="s">
        <v>8</v>
      </c>
    </row>
    <row r="257" spans="1:11" x14ac:dyDescent="0.3">
      <c r="A257" s="52" t="s">
        <v>14</v>
      </c>
      <c r="B257" s="52" t="s">
        <v>213</v>
      </c>
      <c r="C257" s="53">
        <v>40787</v>
      </c>
      <c r="D257" s="52" t="s">
        <v>4</v>
      </c>
      <c r="E257" s="52">
        <v>0</v>
      </c>
      <c r="F257" s="52">
        <v>5.1670916655482485E-2</v>
      </c>
      <c r="G257" s="52" t="s">
        <v>113</v>
      </c>
      <c r="H257" s="54" t="s">
        <v>108</v>
      </c>
      <c r="I257" s="55">
        <v>0.55000000000000004</v>
      </c>
      <c r="J257" s="54" t="s">
        <v>323</v>
      </c>
      <c r="K257" s="52" t="s">
        <v>8</v>
      </c>
    </row>
    <row r="258" spans="1:11" x14ac:dyDescent="0.3">
      <c r="A258" s="52" t="s">
        <v>14</v>
      </c>
      <c r="B258" s="52" t="s">
        <v>213</v>
      </c>
      <c r="C258" s="53">
        <v>40787</v>
      </c>
      <c r="D258" s="52" t="s">
        <v>4</v>
      </c>
      <c r="E258" s="52">
        <v>5.1670916655482485E-2</v>
      </c>
      <c r="F258" s="52">
        <v>6.9473982702396145E-2</v>
      </c>
      <c r="G258" s="52" t="s">
        <v>114</v>
      </c>
      <c r="H258" s="54" t="s">
        <v>109</v>
      </c>
      <c r="I258" s="55">
        <v>0.55000000000000004</v>
      </c>
      <c r="J258" s="54" t="s">
        <v>324</v>
      </c>
      <c r="K258" s="52" t="s">
        <v>8</v>
      </c>
    </row>
    <row r="259" spans="1:11" x14ac:dyDescent="0.3">
      <c r="A259" s="52" t="s">
        <v>14</v>
      </c>
      <c r="B259" s="52" t="s">
        <v>213</v>
      </c>
      <c r="C259" s="53">
        <v>40787</v>
      </c>
      <c r="D259" s="52" t="s">
        <v>4</v>
      </c>
      <c r="E259" s="52">
        <v>6.9473982702396145E-2</v>
      </c>
      <c r="F259" s="52">
        <v>9.212730318257957E-2</v>
      </c>
      <c r="G259" s="52" t="s">
        <v>115</v>
      </c>
      <c r="H259" s="54" t="s">
        <v>110</v>
      </c>
      <c r="I259" s="55">
        <v>0.7</v>
      </c>
      <c r="J259" s="54" t="s">
        <v>325</v>
      </c>
      <c r="K259" s="52" t="s">
        <v>8</v>
      </c>
    </row>
    <row r="260" spans="1:11" x14ac:dyDescent="0.3">
      <c r="A260" s="52" t="s">
        <v>14</v>
      </c>
      <c r="B260" s="52" t="s">
        <v>213</v>
      </c>
      <c r="C260" s="53">
        <v>40787</v>
      </c>
      <c r="D260" s="52" t="s">
        <v>4</v>
      </c>
      <c r="E260" s="52">
        <v>9.212730318257957E-2</v>
      </c>
      <c r="F260" s="52">
        <v>0.11668816699894453</v>
      </c>
      <c r="G260" s="52" t="s">
        <v>116</v>
      </c>
      <c r="H260" s="54" t="s">
        <v>111</v>
      </c>
      <c r="I260" s="55">
        <v>0.55000000000000004</v>
      </c>
      <c r="J260" s="54" t="s">
        <v>326</v>
      </c>
      <c r="K260" s="52" t="s">
        <v>8</v>
      </c>
    </row>
    <row r="261" spans="1:11" x14ac:dyDescent="0.3">
      <c r="A261" s="52" t="s">
        <v>14</v>
      </c>
      <c r="B261" s="52" t="s">
        <v>213</v>
      </c>
      <c r="C261" s="53">
        <v>40787</v>
      </c>
      <c r="D261" s="52" t="s">
        <v>4</v>
      </c>
      <c r="E261" s="52">
        <v>0.11668816699894453</v>
      </c>
      <c r="F261" s="52">
        <v>1</v>
      </c>
      <c r="G261" s="52" t="s">
        <v>117</v>
      </c>
      <c r="H261" s="54" t="s">
        <v>112</v>
      </c>
      <c r="I261" s="55">
        <v>0.55000000000000004</v>
      </c>
      <c r="J261" s="54" t="s">
        <v>327</v>
      </c>
      <c r="K261" s="52" t="s">
        <v>8</v>
      </c>
    </row>
    <row r="262" spans="1:11" x14ac:dyDescent="0.3">
      <c r="A262" s="52" t="s">
        <v>12</v>
      </c>
      <c r="B262" s="52" t="s">
        <v>213</v>
      </c>
      <c r="C262" s="53">
        <v>40817</v>
      </c>
      <c r="D262" s="52" t="s">
        <v>4</v>
      </c>
      <c r="E262" s="52">
        <v>0</v>
      </c>
      <c r="F262" s="52">
        <v>2.7869112984304001E-2</v>
      </c>
      <c r="G262" s="52" t="s">
        <v>113</v>
      </c>
      <c r="H262" s="54" t="s">
        <v>108</v>
      </c>
      <c r="I262" s="55">
        <v>0.55000000000000004</v>
      </c>
      <c r="J262" s="54" t="s">
        <v>223</v>
      </c>
      <c r="K262" s="52" t="s">
        <v>8</v>
      </c>
    </row>
    <row r="263" spans="1:11" x14ac:dyDescent="0.3">
      <c r="A263" s="52" t="s">
        <v>12</v>
      </c>
      <c r="B263" s="52" t="s">
        <v>213</v>
      </c>
      <c r="C263" s="53">
        <v>40817</v>
      </c>
      <c r="D263" s="52" t="s">
        <v>4</v>
      </c>
      <c r="E263" s="52">
        <v>2.7869112984304001E-2</v>
      </c>
      <c r="F263" s="52">
        <v>3.9454976851476246E-2</v>
      </c>
      <c r="G263" s="52" t="s">
        <v>114</v>
      </c>
      <c r="H263" s="54" t="s">
        <v>109</v>
      </c>
      <c r="I263" s="55">
        <v>0.55000000000000004</v>
      </c>
      <c r="J263" s="54" t="s">
        <v>224</v>
      </c>
      <c r="K263" s="52" t="s">
        <v>8</v>
      </c>
    </row>
    <row r="264" spans="1:11" x14ac:dyDescent="0.3">
      <c r="A264" s="52" t="s">
        <v>12</v>
      </c>
      <c r="B264" s="52" t="s">
        <v>213</v>
      </c>
      <c r="C264" s="53">
        <v>40817</v>
      </c>
      <c r="D264" s="52" t="s">
        <v>4</v>
      </c>
      <c r="E264" s="52">
        <v>3.9454976851476246E-2</v>
      </c>
      <c r="F264" s="52">
        <v>5.1963096609728338E-2</v>
      </c>
      <c r="G264" s="52" t="s">
        <v>115</v>
      </c>
      <c r="H264" s="54" t="s">
        <v>110</v>
      </c>
      <c r="I264" s="55">
        <v>0.7</v>
      </c>
      <c r="J264" s="54" t="s">
        <v>328</v>
      </c>
      <c r="K264" s="52" t="s">
        <v>8</v>
      </c>
    </row>
    <row r="265" spans="1:11" x14ac:dyDescent="0.3">
      <c r="A265" s="52" t="s">
        <v>12</v>
      </c>
      <c r="B265" s="52" t="s">
        <v>213</v>
      </c>
      <c r="C265" s="53">
        <v>40817</v>
      </c>
      <c r="D265" s="52" t="s">
        <v>4</v>
      </c>
      <c r="E265" s="52">
        <v>5.1963096609728338E-2</v>
      </c>
      <c r="F265" s="52">
        <v>6.8885809256369168E-2</v>
      </c>
      <c r="G265" s="52" t="s">
        <v>116</v>
      </c>
      <c r="H265" s="54" t="s">
        <v>111</v>
      </c>
      <c r="I265" s="55">
        <v>0.55000000000000004</v>
      </c>
      <c r="J265" s="54" t="s">
        <v>324</v>
      </c>
      <c r="K265" s="52" t="s">
        <v>8</v>
      </c>
    </row>
    <row r="266" spans="1:11" x14ac:dyDescent="0.3">
      <c r="A266" s="52" t="s">
        <v>12</v>
      </c>
      <c r="B266" s="52" t="s">
        <v>213</v>
      </c>
      <c r="C266" s="53">
        <v>40817</v>
      </c>
      <c r="D266" s="52" t="s">
        <v>4</v>
      </c>
      <c r="E266" s="52">
        <v>6.8885809256369168E-2</v>
      </c>
      <c r="F266" s="52">
        <v>1</v>
      </c>
      <c r="G266" s="52" t="s">
        <v>117</v>
      </c>
      <c r="H266" s="54" t="s">
        <v>112</v>
      </c>
      <c r="I266" s="55">
        <v>0.55000000000000004</v>
      </c>
      <c r="J266" s="54" t="s">
        <v>311</v>
      </c>
      <c r="K266" s="52" t="s">
        <v>8</v>
      </c>
    </row>
    <row r="267" spans="1:11" x14ac:dyDescent="0.3">
      <c r="A267" s="52" t="s">
        <v>14</v>
      </c>
      <c r="B267" s="52" t="s">
        <v>213</v>
      </c>
      <c r="C267" s="53">
        <v>40817</v>
      </c>
      <c r="D267" s="52" t="s">
        <v>4</v>
      </c>
      <c r="E267" s="52">
        <v>0</v>
      </c>
      <c r="F267" s="52">
        <v>5.144995322731525E-2</v>
      </c>
      <c r="G267" s="52" t="s">
        <v>113</v>
      </c>
      <c r="H267" s="54" t="s">
        <v>108</v>
      </c>
      <c r="I267" s="55">
        <v>0.55000000000000004</v>
      </c>
      <c r="J267" s="54" t="s">
        <v>318</v>
      </c>
      <c r="K267" s="52" t="s">
        <v>8</v>
      </c>
    </row>
    <row r="268" spans="1:11" x14ac:dyDescent="0.3">
      <c r="A268" s="52" t="s">
        <v>14</v>
      </c>
      <c r="B268" s="52" t="s">
        <v>213</v>
      </c>
      <c r="C268" s="53">
        <v>40817</v>
      </c>
      <c r="D268" s="52" t="s">
        <v>4</v>
      </c>
      <c r="E268" s="52">
        <v>5.144995322731525E-2</v>
      </c>
      <c r="F268" s="52">
        <v>6.8454481298518E-2</v>
      </c>
      <c r="G268" s="52" t="s">
        <v>114</v>
      </c>
      <c r="H268" s="54" t="s">
        <v>109</v>
      </c>
      <c r="I268" s="55">
        <v>0.55000000000000004</v>
      </c>
      <c r="J268" s="54" t="s">
        <v>319</v>
      </c>
      <c r="K268" s="52" t="s">
        <v>8</v>
      </c>
    </row>
    <row r="269" spans="1:11" x14ac:dyDescent="0.3">
      <c r="A269" s="52" t="s">
        <v>14</v>
      </c>
      <c r="B269" s="52" t="s">
        <v>213</v>
      </c>
      <c r="C269" s="53">
        <v>40817</v>
      </c>
      <c r="D269" s="52" t="s">
        <v>4</v>
      </c>
      <c r="E269" s="52">
        <v>6.8454481298518E-2</v>
      </c>
      <c r="F269" s="52">
        <v>8.934755506302812E-2</v>
      </c>
      <c r="G269" s="52" t="s">
        <v>115</v>
      </c>
      <c r="H269" s="54" t="s">
        <v>110</v>
      </c>
      <c r="I269" s="55">
        <v>0.7</v>
      </c>
      <c r="J269" s="54" t="s">
        <v>329</v>
      </c>
      <c r="K269" s="52" t="s">
        <v>8</v>
      </c>
    </row>
    <row r="270" spans="1:11" x14ac:dyDescent="0.3">
      <c r="A270" s="52" t="s">
        <v>14</v>
      </c>
      <c r="B270" s="52" t="s">
        <v>213</v>
      </c>
      <c r="C270" s="53">
        <v>40817</v>
      </c>
      <c r="D270" s="52" t="s">
        <v>4</v>
      </c>
      <c r="E270" s="52">
        <v>8.934755506302812E-2</v>
      </c>
      <c r="F270" s="52">
        <v>0.11495139638944607</v>
      </c>
      <c r="G270" s="52" t="s">
        <v>116</v>
      </c>
      <c r="H270" s="54" t="s">
        <v>111</v>
      </c>
      <c r="I270" s="55">
        <v>0.55000000000000004</v>
      </c>
      <c r="J270" s="54" t="s">
        <v>330</v>
      </c>
      <c r="K270" s="52" t="s">
        <v>8</v>
      </c>
    </row>
    <row r="271" spans="1:11" x14ac:dyDescent="0.3">
      <c r="A271" s="52" t="s">
        <v>14</v>
      </c>
      <c r="B271" s="52" t="s">
        <v>213</v>
      </c>
      <c r="C271" s="53">
        <v>40817</v>
      </c>
      <c r="D271" s="52" t="s">
        <v>4</v>
      </c>
      <c r="E271" s="52">
        <v>0.11495139638944607</v>
      </c>
      <c r="F271" s="52">
        <v>1</v>
      </c>
      <c r="G271" s="52" t="s">
        <v>117</v>
      </c>
      <c r="H271" s="54" t="s">
        <v>112</v>
      </c>
      <c r="I271" s="55">
        <v>0.55000000000000004</v>
      </c>
      <c r="J271" s="54" t="s">
        <v>322</v>
      </c>
      <c r="K271" s="52" t="s">
        <v>8</v>
      </c>
    </row>
    <row r="272" spans="1:11" x14ac:dyDescent="0.3">
      <c r="A272" s="52" t="s">
        <v>12</v>
      </c>
      <c r="B272" s="52" t="s">
        <v>213</v>
      </c>
      <c r="C272" s="53">
        <v>40848</v>
      </c>
      <c r="D272" s="52" t="s">
        <v>4</v>
      </c>
      <c r="E272" s="52">
        <v>0</v>
      </c>
      <c r="F272" s="52">
        <v>2.8041294170455144E-2</v>
      </c>
      <c r="G272" s="52" t="s">
        <v>113</v>
      </c>
      <c r="H272" s="54" t="s">
        <v>108</v>
      </c>
      <c r="I272" s="55">
        <v>0.55000000000000004</v>
      </c>
      <c r="J272" s="54" t="s">
        <v>223</v>
      </c>
      <c r="K272" s="52" t="s">
        <v>8</v>
      </c>
    </row>
    <row r="273" spans="1:11" x14ac:dyDescent="0.3">
      <c r="A273" s="52" t="s">
        <v>12</v>
      </c>
      <c r="B273" s="52" t="s">
        <v>213</v>
      </c>
      <c r="C273" s="53">
        <v>40848</v>
      </c>
      <c r="D273" s="52" t="s">
        <v>4</v>
      </c>
      <c r="E273" s="52">
        <v>2.8041294170455144E-2</v>
      </c>
      <c r="F273" s="52">
        <v>3.9897140298320664E-2</v>
      </c>
      <c r="G273" s="52" t="s">
        <v>114</v>
      </c>
      <c r="H273" s="54" t="s">
        <v>109</v>
      </c>
      <c r="I273" s="55">
        <v>0.55000000000000004</v>
      </c>
      <c r="J273" s="54" t="s">
        <v>291</v>
      </c>
      <c r="K273" s="52" t="s">
        <v>8</v>
      </c>
    </row>
    <row r="274" spans="1:11" x14ac:dyDescent="0.3">
      <c r="A274" s="52" t="s">
        <v>12</v>
      </c>
      <c r="B274" s="52" t="s">
        <v>213</v>
      </c>
      <c r="C274" s="53">
        <v>40848</v>
      </c>
      <c r="D274" s="52" t="s">
        <v>4</v>
      </c>
      <c r="E274" s="52">
        <v>3.9897140298320664E-2</v>
      </c>
      <c r="F274" s="52">
        <v>5.1489732621155984E-2</v>
      </c>
      <c r="G274" s="52" t="s">
        <v>115</v>
      </c>
      <c r="H274" s="54" t="s">
        <v>110</v>
      </c>
      <c r="I274" s="55">
        <v>0.7</v>
      </c>
      <c r="J274" s="54" t="s">
        <v>331</v>
      </c>
      <c r="K274" s="52" t="s">
        <v>8</v>
      </c>
    </row>
    <row r="275" spans="1:11" x14ac:dyDescent="0.3">
      <c r="A275" s="52" t="s">
        <v>12</v>
      </c>
      <c r="B275" s="52" t="s">
        <v>213</v>
      </c>
      <c r="C275" s="53">
        <v>40848</v>
      </c>
      <c r="D275" s="52" t="s">
        <v>4</v>
      </c>
      <c r="E275" s="52">
        <v>5.1489732621155984E-2</v>
      </c>
      <c r="F275" s="52">
        <v>6.887501926296366E-2</v>
      </c>
      <c r="G275" s="52" t="s">
        <v>116</v>
      </c>
      <c r="H275" s="54" t="s">
        <v>111</v>
      </c>
      <c r="I275" s="55">
        <v>0.55000000000000004</v>
      </c>
      <c r="J275" s="54" t="s">
        <v>310</v>
      </c>
      <c r="K275" s="52" t="s">
        <v>8</v>
      </c>
    </row>
    <row r="276" spans="1:11" x14ac:dyDescent="0.3">
      <c r="A276" s="52" t="s">
        <v>12</v>
      </c>
      <c r="B276" s="52" t="s">
        <v>213</v>
      </c>
      <c r="C276" s="53">
        <v>40848</v>
      </c>
      <c r="D276" s="52" t="s">
        <v>4</v>
      </c>
      <c r="E276" s="52">
        <v>6.887501926296366E-2</v>
      </c>
      <c r="F276" s="52">
        <v>1</v>
      </c>
      <c r="G276" s="52" t="s">
        <v>117</v>
      </c>
      <c r="H276" s="54" t="s">
        <v>112</v>
      </c>
      <c r="I276" s="55">
        <v>0.55000000000000004</v>
      </c>
      <c r="J276" s="54" t="s">
        <v>311</v>
      </c>
      <c r="K276" s="52" t="s">
        <v>8</v>
      </c>
    </row>
    <row r="277" spans="1:11" x14ac:dyDescent="0.3">
      <c r="A277" s="52" t="s">
        <v>14</v>
      </c>
      <c r="B277" s="52" t="s">
        <v>213</v>
      </c>
      <c r="C277" s="53">
        <v>40848</v>
      </c>
      <c r="D277" s="52" t="s">
        <v>4</v>
      </c>
      <c r="E277" s="52">
        <v>0</v>
      </c>
      <c r="F277" s="52">
        <v>5.0107924761023742E-2</v>
      </c>
      <c r="G277" s="52" t="s">
        <v>113</v>
      </c>
      <c r="H277" s="54" t="s">
        <v>108</v>
      </c>
      <c r="I277" s="55">
        <v>0.55000000000000004</v>
      </c>
      <c r="J277" s="54" t="s">
        <v>332</v>
      </c>
      <c r="K277" s="52" t="s">
        <v>8</v>
      </c>
    </row>
    <row r="278" spans="1:11" x14ac:dyDescent="0.3">
      <c r="A278" s="52" t="s">
        <v>14</v>
      </c>
      <c r="B278" s="52" t="s">
        <v>213</v>
      </c>
      <c r="C278" s="53">
        <v>40848</v>
      </c>
      <c r="D278" s="52" t="s">
        <v>4</v>
      </c>
      <c r="E278" s="52">
        <v>5.0107924761023742E-2</v>
      </c>
      <c r="F278" s="52">
        <v>6.6560473318921384E-2</v>
      </c>
      <c r="G278" s="52" t="s">
        <v>114</v>
      </c>
      <c r="H278" s="54" t="s">
        <v>109</v>
      </c>
      <c r="I278" s="55">
        <v>0.55000000000000004</v>
      </c>
      <c r="J278" s="54" t="s">
        <v>284</v>
      </c>
      <c r="K278" s="52" t="s">
        <v>8</v>
      </c>
    </row>
    <row r="279" spans="1:11" x14ac:dyDescent="0.3">
      <c r="A279" s="52" t="s">
        <v>14</v>
      </c>
      <c r="B279" s="52" t="s">
        <v>213</v>
      </c>
      <c r="C279" s="53">
        <v>40848</v>
      </c>
      <c r="D279" s="52" t="s">
        <v>4</v>
      </c>
      <c r="E279" s="52">
        <v>6.6560473318921384E-2</v>
      </c>
      <c r="F279" s="52">
        <v>8.9070221813584649E-2</v>
      </c>
      <c r="G279" s="52" t="s">
        <v>115</v>
      </c>
      <c r="H279" s="54" t="s">
        <v>110</v>
      </c>
      <c r="I279" s="55">
        <v>0.7</v>
      </c>
      <c r="J279" s="54" t="s">
        <v>333</v>
      </c>
      <c r="K279" s="52" t="s">
        <v>8</v>
      </c>
    </row>
    <row r="280" spans="1:11" x14ac:dyDescent="0.3">
      <c r="A280" s="52" t="s">
        <v>14</v>
      </c>
      <c r="B280" s="52" t="s">
        <v>213</v>
      </c>
      <c r="C280" s="53">
        <v>40848</v>
      </c>
      <c r="D280" s="52" t="s">
        <v>4</v>
      </c>
      <c r="E280" s="52">
        <v>8.9070221813584649E-2</v>
      </c>
      <c r="F280" s="52">
        <v>0.11258109655260146</v>
      </c>
      <c r="G280" s="52" t="s">
        <v>116</v>
      </c>
      <c r="H280" s="54" t="s">
        <v>111</v>
      </c>
      <c r="I280" s="55">
        <v>0.55000000000000004</v>
      </c>
      <c r="J280" s="54" t="s">
        <v>334</v>
      </c>
      <c r="K280" s="52" t="s">
        <v>8</v>
      </c>
    </row>
    <row r="281" spans="1:11" x14ac:dyDescent="0.3">
      <c r="A281" s="52" t="s">
        <v>14</v>
      </c>
      <c r="B281" s="52" t="s">
        <v>213</v>
      </c>
      <c r="C281" s="53">
        <v>40848</v>
      </c>
      <c r="D281" s="52" t="s">
        <v>4</v>
      </c>
      <c r="E281" s="52">
        <v>0.11258109655260146</v>
      </c>
      <c r="F281" s="52">
        <v>1</v>
      </c>
      <c r="G281" s="52" t="s">
        <v>117</v>
      </c>
      <c r="H281" s="54" t="s">
        <v>112</v>
      </c>
      <c r="I281" s="55">
        <v>0.55000000000000004</v>
      </c>
      <c r="J281" s="54" t="s">
        <v>335</v>
      </c>
      <c r="K281" s="52" t="s">
        <v>8</v>
      </c>
    </row>
    <row r="282" spans="1:11" x14ac:dyDescent="0.3">
      <c r="A282" s="52" t="s">
        <v>12</v>
      </c>
      <c r="B282" s="52" t="s">
        <v>213</v>
      </c>
      <c r="C282" s="53">
        <v>40878</v>
      </c>
      <c r="D282" s="52" t="s">
        <v>4</v>
      </c>
      <c r="E282" s="52">
        <v>0</v>
      </c>
      <c r="F282" s="52">
        <v>2.8399597445856059E-2</v>
      </c>
      <c r="G282" s="52" t="s">
        <v>113</v>
      </c>
      <c r="H282" s="54" t="s">
        <v>108</v>
      </c>
      <c r="I282" s="55">
        <v>0.55000000000000004</v>
      </c>
      <c r="J282" s="54" t="s">
        <v>223</v>
      </c>
      <c r="K282" s="52" t="s">
        <v>8</v>
      </c>
    </row>
    <row r="283" spans="1:11" x14ac:dyDescent="0.3">
      <c r="A283" s="52" t="s">
        <v>12</v>
      </c>
      <c r="B283" s="52" t="s">
        <v>213</v>
      </c>
      <c r="C283" s="53">
        <v>40878</v>
      </c>
      <c r="D283" s="52" t="s">
        <v>4</v>
      </c>
      <c r="E283" s="52">
        <v>2.8399597445856059E-2</v>
      </c>
      <c r="F283" s="52">
        <v>4.0699074598400851E-2</v>
      </c>
      <c r="G283" s="52" t="s">
        <v>114</v>
      </c>
      <c r="H283" s="54" t="s">
        <v>109</v>
      </c>
      <c r="I283" s="55">
        <v>0.55000000000000004</v>
      </c>
      <c r="J283" s="54" t="s">
        <v>336</v>
      </c>
      <c r="K283" s="52" t="s">
        <v>8</v>
      </c>
    </row>
    <row r="284" spans="1:11" x14ac:dyDescent="0.3">
      <c r="A284" s="52" t="s">
        <v>12</v>
      </c>
      <c r="B284" s="52" t="s">
        <v>213</v>
      </c>
      <c r="C284" s="53">
        <v>40878</v>
      </c>
      <c r="D284" s="52" t="s">
        <v>4</v>
      </c>
      <c r="E284" s="52">
        <v>4.0699074598400851E-2</v>
      </c>
      <c r="F284" s="52">
        <v>5.1242325438722133E-2</v>
      </c>
      <c r="G284" s="52" t="s">
        <v>115</v>
      </c>
      <c r="H284" s="54" t="s">
        <v>110</v>
      </c>
      <c r="I284" s="55">
        <v>0.7</v>
      </c>
      <c r="J284" s="54" t="s">
        <v>337</v>
      </c>
      <c r="K284" s="52" t="s">
        <v>8</v>
      </c>
    </row>
    <row r="285" spans="1:11" x14ac:dyDescent="0.3">
      <c r="A285" s="52" t="s">
        <v>12</v>
      </c>
      <c r="B285" s="52" t="s">
        <v>213</v>
      </c>
      <c r="C285" s="53">
        <v>40878</v>
      </c>
      <c r="D285" s="52" t="s">
        <v>4</v>
      </c>
      <c r="E285" s="52">
        <v>5.1242325438722133E-2</v>
      </c>
      <c r="F285" s="52">
        <v>6.8718475377129357E-2</v>
      </c>
      <c r="G285" s="52" t="s">
        <v>116</v>
      </c>
      <c r="H285" s="54" t="s">
        <v>111</v>
      </c>
      <c r="I285" s="55">
        <v>0.55000000000000004</v>
      </c>
      <c r="J285" s="54" t="s">
        <v>310</v>
      </c>
      <c r="K285" s="52" t="s">
        <v>8</v>
      </c>
    </row>
    <row r="286" spans="1:11" x14ac:dyDescent="0.3">
      <c r="A286" s="52" t="s">
        <v>12</v>
      </c>
      <c r="B286" s="52" t="s">
        <v>213</v>
      </c>
      <c r="C286" s="53">
        <v>40878</v>
      </c>
      <c r="D286" s="52" t="s">
        <v>4</v>
      </c>
      <c r="E286" s="52">
        <v>6.8718475377129357E-2</v>
      </c>
      <c r="F286" s="52">
        <v>1</v>
      </c>
      <c r="G286" s="52" t="s">
        <v>117</v>
      </c>
      <c r="H286" s="54" t="s">
        <v>112</v>
      </c>
      <c r="I286" s="55">
        <v>0.55000000000000004</v>
      </c>
      <c r="J286" s="54" t="s">
        <v>311</v>
      </c>
      <c r="K286" s="52" t="s">
        <v>8</v>
      </c>
    </row>
    <row r="287" spans="1:11" x14ac:dyDescent="0.3">
      <c r="A287" s="52" t="s">
        <v>14</v>
      </c>
      <c r="B287" s="52" t="s">
        <v>213</v>
      </c>
      <c r="C287" s="53">
        <v>40878</v>
      </c>
      <c r="D287" s="52" t="s">
        <v>4</v>
      </c>
      <c r="E287" s="52">
        <v>0</v>
      </c>
      <c r="F287" s="52">
        <v>4.9337033610854147E-2</v>
      </c>
      <c r="G287" s="52" t="s">
        <v>113</v>
      </c>
      <c r="H287" s="54" t="s">
        <v>108</v>
      </c>
      <c r="I287" s="55">
        <v>0.55000000000000004</v>
      </c>
      <c r="J287" s="54" t="s">
        <v>338</v>
      </c>
      <c r="K287" s="52" t="s">
        <v>8</v>
      </c>
    </row>
    <row r="288" spans="1:11" x14ac:dyDescent="0.3">
      <c r="A288" s="52" t="s">
        <v>14</v>
      </c>
      <c r="B288" s="52" t="s">
        <v>213</v>
      </c>
      <c r="C288" s="53">
        <v>40878</v>
      </c>
      <c r="D288" s="52" t="s">
        <v>4</v>
      </c>
      <c r="E288" s="52">
        <v>4.9337033610854147E-2</v>
      </c>
      <c r="F288" s="52">
        <v>6.6177643119119764E-2</v>
      </c>
      <c r="G288" s="52" t="s">
        <v>114</v>
      </c>
      <c r="H288" s="54" t="s">
        <v>109</v>
      </c>
      <c r="I288" s="55">
        <v>0.55000000000000004</v>
      </c>
      <c r="J288" s="54" t="s">
        <v>275</v>
      </c>
      <c r="K288" s="52" t="s">
        <v>8</v>
      </c>
    </row>
    <row r="289" spans="1:11" x14ac:dyDescent="0.3">
      <c r="A289" s="52" t="s">
        <v>14</v>
      </c>
      <c r="B289" s="52" t="s">
        <v>213</v>
      </c>
      <c r="C289" s="53">
        <v>40878</v>
      </c>
      <c r="D289" s="52" t="s">
        <v>4</v>
      </c>
      <c r="E289" s="52">
        <v>6.6177643119119764E-2</v>
      </c>
      <c r="F289" s="52">
        <v>8.9047195013357075E-2</v>
      </c>
      <c r="G289" s="52" t="s">
        <v>115</v>
      </c>
      <c r="H289" s="54" t="s">
        <v>110</v>
      </c>
      <c r="I289" s="55">
        <v>0.7</v>
      </c>
      <c r="J289" s="54" t="s">
        <v>339</v>
      </c>
      <c r="K289" s="52" t="s">
        <v>8</v>
      </c>
    </row>
    <row r="290" spans="1:11" x14ac:dyDescent="0.3">
      <c r="A290" s="52" t="s">
        <v>14</v>
      </c>
      <c r="B290" s="52" t="s">
        <v>213</v>
      </c>
      <c r="C290" s="53">
        <v>40878</v>
      </c>
      <c r="D290" s="52" t="s">
        <v>4</v>
      </c>
      <c r="E290" s="52">
        <v>8.9047195013357075E-2</v>
      </c>
      <c r="F290" s="52">
        <v>0.11365095672274303</v>
      </c>
      <c r="G290" s="52" t="s">
        <v>116</v>
      </c>
      <c r="H290" s="54" t="s">
        <v>111</v>
      </c>
      <c r="I290" s="55">
        <v>0.55000000000000004</v>
      </c>
      <c r="J290" s="54" t="s">
        <v>340</v>
      </c>
      <c r="K290" s="52" t="s">
        <v>8</v>
      </c>
    </row>
    <row r="291" spans="1:11" x14ac:dyDescent="0.3">
      <c r="A291" s="52" t="s">
        <v>14</v>
      </c>
      <c r="B291" s="52" t="s">
        <v>213</v>
      </c>
      <c r="C291" s="53">
        <v>40878</v>
      </c>
      <c r="D291" s="52" t="s">
        <v>4</v>
      </c>
      <c r="E291" s="52">
        <v>0.11365095672274303</v>
      </c>
      <c r="F291" s="52">
        <v>1</v>
      </c>
      <c r="G291" s="52" t="s">
        <v>117</v>
      </c>
      <c r="H291" s="54" t="s">
        <v>112</v>
      </c>
      <c r="I291" s="55">
        <v>0.55000000000000004</v>
      </c>
      <c r="J291" s="54" t="s">
        <v>341</v>
      </c>
      <c r="K291" s="52" t="s">
        <v>8</v>
      </c>
    </row>
    <row r="292" spans="1:11" x14ac:dyDescent="0.3">
      <c r="A292" s="52" t="s">
        <v>507</v>
      </c>
      <c r="B292" s="52" t="s">
        <v>213</v>
      </c>
      <c r="C292" s="53">
        <v>40909</v>
      </c>
      <c r="D292" s="52" t="s">
        <v>4</v>
      </c>
      <c r="E292" s="52">
        <v>0</v>
      </c>
      <c r="F292" s="52">
        <v>106000</v>
      </c>
      <c r="G292" s="52" t="s">
        <v>113</v>
      </c>
      <c r="H292" s="54" t="s">
        <v>108</v>
      </c>
      <c r="I292" s="55">
        <v>0.55000000000000004</v>
      </c>
      <c r="J292" s="54" t="s">
        <v>618</v>
      </c>
      <c r="K292" s="52" t="s">
        <v>121</v>
      </c>
    </row>
    <row r="293" spans="1:11" x14ac:dyDescent="0.3">
      <c r="A293" s="52" t="s">
        <v>507</v>
      </c>
      <c r="B293" s="52" t="s">
        <v>213</v>
      </c>
      <c r="C293" s="53">
        <v>40909</v>
      </c>
      <c r="D293" s="52" t="s">
        <v>4</v>
      </c>
      <c r="E293" s="52">
        <v>106000</v>
      </c>
      <c r="F293" s="52">
        <v>132990</v>
      </c>
      <c r="G293" s="52" t="s">
        <v>114</v>
      </c>
      <c r="H293" s="54" t="s">
        <v>109</v>
      </c>
      <c r="I293" s="55">
        <v>0.55000000000000004</v>
      </c>
      <c r="J293" s="54" t="s">
        <v>628</v>
      </c>
      <c r="K293" s="52" t="s">
        <v>121</v>
      </c>
    </row>
    <row r="294" spans="1:11" x14ac:dyDescent="0.3">
      <c r="A294" s="52" t="s">
        <v>507</v>
      </c>
      <c r="B294" s="52" t="s">
        <v>213</v>
      </c>
      <c r="C294" s="53">
        <v>40909</v>
      </c>
      <c r="D294" s="52" t="s">
        <v>4</v>
      </c>
      <c r="E294" s="52">
        <v>132990</v>
      </c>
      <c r="F294" s="52">
        <v>168000</v>
      </c>
      <c r="G294" s="52" t="s">
        <v>115</v>
      </c>
      <c r="H294" s="54" t="s">
        <v>110</v>
      </c>
      <c r="I294" s="55">
        <v>0.7</v>
      </c>
      <c r="J294" s="54" t="s">
        <v>629</v>
      </c>
      <c r="K294" s="52" t="s">
        <v>121</v>
      </c>
    </row>
    <row r="295" spans="1:11" x14ac:dyDescent="0.3">
      <c r="A295" s="52" t="s">
        <v>507</v>
      </c>
      <c r="B295" s="52" t="s">
        <v>213</v>
      </c>
      <c r="C295" s="53">
        <v>40909</v>
      </c>
      <c r="D295" s="52" t="s">
        <v>4</v>
      </c>
      <c r="E295" s="52">
        <v>168000</v>
      </c>
      <c r="F295" s="52">
        <v>222000</v>
      </c>
      <c r="G295" s="52" t="s">
        <v>116</v>
      </c>
      <c r="H295" s="54" t="s">
        <v>111</v>
      </c>
      <c r="I295" s="55">
        <v>0.55000000000000004</v>
      </c>
      <c r="J295" s="54" t="s">
        <v>630</v>
      </c>
      <c r="K295" s="52" t="s">
        <v>121</v>
      </c>
    </row>
    <row r="296" spans="1:11" x14ac:dyDescent="0.3">
      <c r="A296" s="52" t="s">
        <v>507</v>
      </c>
      <c r="B296" s="52" t="s">
        <v>213</v>
      </c>
      <c r="C296" s="53">
        <v>40909</v>
      </c>
      <c r="D296" s="52" t="s">
        <v>4</v>
      </c>
      <c r="E296" s="52">
        <v>222000</v>
      </c>
      <c r="F296" s="52">
        <v>895000</v>
      </c>
      <c r="G296" s="52" t="s">
        <v>117</v>
      </c>
      <c r="H296" s="54" t="s">
        <v>112</v>
      </c>
      <c r="I296" s="55">
        <v>0.55000000000000004</v>
      </c>
      <c r="J296" s="54" t="s">
        <v>631</v>
      </c>
      <c r="K296" s="52" t="s">
        <v>121</v>
      </c>
    </row>
    <row r="297" spans="1:11" x14ac:dyDescent="0.3">
      <c r="A297" s="52" t="s">
        <v>11</v>
      </c>
      <c r="B297" s="52" t="s">
        <v>15</v>
      </c>
      <c r="C297" s="53">
        <v>40909</v>
      </c>
      <c r="D297" s="52" t="s">
        <v>4</v>
      </c>
      <c r="E297" s="52">
        <v>0</v>
      </c>
      <c r="F297" s="52">
        <v>0.21884026500000001</v>
      </c>
      <c r="G297" s="52" t="s">
        <v>113</v>
      </c>
      <c r="H297" s="54" t="s">
        <v>108</v>
      </c>
      <c r="I297" s="55">
        <v>0.55000000000000004</v>
      </c>
      <c r="J297" s="54" t="s">
        <v>180</v>
      </c>
      <c r="K297" s="52" t="s">
        <v>8</v>
      </c>
    </row>
    <row r="298" spans="1:11" x14ac:dyDescent="0.3">
      <c r="A298" s="52" t="s">
        <v>11</v>
      </c>
      <c r="B298" s="52" t="s">
        <v>15</v>
      </c>
      <c r="C298" s="53">
        <v>40909</v>
      </c>
      <c r="D298" s="52" t="s">
        <v>4</v>
      </c>
      <c r="E298" s="52">
        <v>0.21884026500000001</v>
      </c>
      <c r="F298" s="52">
        <v>0.23134864899999999</v>
      </c>
      <c r="G298" s="52" t="s">
        <v>114</v>
      </c>
      <c r="H298" s="54" t="s">
        <v>109</v>
      </c>
      <c r="I298" s="55">
        <v>0.55000000000000004</v>
      </c>
      <c r="J298" s="54" t="s">
        <v>181</v>
      </c>
      <c r="K298" s="52" t="s">
        <v>8</v>
      </c>
    </row>
    <row r="299" spans="1:11" x14ac:dyDescent="0.3">
      <c r="A299" s="52" t="s">
        <v>11</v>
      </c>
      <c r="B299" s="52" t="s">
        <v>15</v>
      </c>
      <c r="C299" s="53">
        <v>40909</v>
      </c>
      <c r="D299" s="52" t="s">
        <v>4</v>
      </c>
      <c r="E299" s="52">
        <v>0.23134864899999999</v>
      </c>
      <c r="F299" s="52">
        <v>0.24060399199999999</v>
      </c>
      <c r="G299" s="52" t="s">
        <v>115</v>
      </c>
      <c r="H299" s="54" t="s">
        <v>110</v>
      </c>
      <c r="I299" s="55">
        <v>0.7</v>
      </c>
      <c r="J299" s="54" t="s">
        <v>182</v>
      </c>
      <c r="K299" s="52" t="s">
        <v>8</v>
      </c>
    </row>
    <row r="300" spans="1:11" x14ac:dyDescent="0.3">
      <c r="A300" s="52" t="s">
        <v>11</v>
      </c>
      <c r="B300" s="52" t="s">
        <v>15</v>
      </c>
      <c r="C300" s="53">
        <v>40909</v>
      </c>
      <c r="D300" s="52" t="s">
        <v>4</v>
      </c>
      <c r="E300" s="52">
        <v>0.24060399199999999</v>
      </c>
      <c r="F300" s="52">
        <v>0.252918902</v>
      </c>
      <c r="G300" s="52" t="s">
        <v>116</v>
      </c>
      <c r="H300" s="54" t="s">
        <v>111</v>
      </c>
      <c r="I300" s="55">
        <v>0.55000000000000004</v>
      </c>
      <c r="J300" s="54" t="s">
        <v>183</v>
      </c>
      <c r="K300" s="52" t="s">
        <v>8</v>
      </c>
    </row>
    <row r="301" spans="1:11" x14ac:dyDescent="0.3">
      <c r="A301" s="52" t="s">
        <v>11</v>
      </c>
      <c r="B301" s="52" t="s">
        <v>15</v>
      </c>
      <c r="C301" s="53">
        <v>40909</v>
      </c>
      <c r="D301" s="52" t="s">
        <v>4</v>
      </c>
      <c r="E301" s="52">
        <v>0.252918902</v>
      </c>
      <c r="F301" s="52">
        <v>1</v>
      </c>
      <c r="G301" s="52" t="s">
        <v>117</v>
      </c>
      <c r="H301" s="54" t="s">
        <v>112</v>
      </c>
      <c r="I301" s="55">
        <v>0.55000000000000004</v>
      </c>
      <c r="J301" s="54" t="s">
        <v>184</v>
      </c>
      <c r="K301" s="52" t="s">
        <v>8</v>
      </c>
    </row>
    <row r="302" spans="1:11" x14ac:dyDescent="0.3">
      <c r="A302" s="52" t="s">
        <v>11</v>
      </c>
      <c r="B302" s="52" t="s">
        <v>16</v>
      </c>
      <c r="C302" s="53">
        <v>40909</v>
      </c>
      <c r="D302" s="52" t="s">
        <v>4</v>
      </c>
      <c r="E302" s="52">
        <v>0</v>
      </c>
      <c r="F302" s="52">
        <v>0.56868539399999996</v>
      </c>
      <c r="G302" s="52" t="s">
        <v>113</v>
      </c>
      <c r="H302" s="54" t="s">
        <v>108</v>
      </c>
      <c r="I302" s="55">
        <v>0.55000000000000004</v>
      </c>
      <c r="J302" s="54" t="s">
        <v>185</v>
      </c>
      <c r="K302" s="52" t="s">
        <v>8</v>
      </c>
    </row>
    <row r="303" spans="1:11" x14ac:dyDescent="0.3">
      <c r="A303" s="52" t="s">
        <v>11</v>
      </c>
      <c r="B303" s="52" t="s">
        <v>16</v>
      </c>
      <c r="C303" s="53">
        <v>40909</v>
      </c>
      <c r="D303" s="52" t="s">
        <v>4</v>
      </c>
      <c r="E303" s="52">
        <v>0.56868539399999996</v>
      </c>
      <c r="F303" s="52">
        <v>0.58286488000000003</v>
      </c>
      <c r="G303" s="52" t="s">
        <v>114</v>
      </c>
      <c r="H303" s="54" t="s">
        <v>109</v>
      </c>
      <c r="I303" s="55">
        <v>0.55000000000000004</v>
      </c>
      <c r="J303" s="54" t="s">
        <v>186</v>
      </c>
      <c r="K303" s="52" t="s">
        <v>8</v>
      </c>
    </row>
    <row r="304" spans="1:11" x14ac:dyDescent="0.3">
      <c r="A304" s="52" t="s">
        <v>11</v>
      </c>
      <c r="B304" s="52" t="s">
        <v>16</v>
      </c>
      <c r="C304" s="53">
        <v>40909</v>
      </c>
      <c r="D304" s="52" t="s">
        <v>4</v>
      </c>
      <c r="E304" s="52">
        <v>0.58286488000000003</v>
      </c>
      <c r="F304" s="52">
        <v>0.59368656099999995</v>
      </c>
      <c r="G304" s="52" t="s">
        <v>115</v>
      </c>
      <c r="H304" s="54" t="s">
        <v>110</v>
      </c>
      <c r="I304" s="55">
        <v>0.7</v>
      </c>
      <c r="J304" s="54" t="s">
        <v>187</v>
      </c>
      <c r="K304" s="52" t="s">
        <v>8</v>
      </c>
    </row>
    <row r="305" spans="1:11" x14ac:dyDescent="0.3">
      <c r="A305" s="52" t="s">
        <v>11</v>
      </c>
      <c r="B305" s="52" t="s">
        <v>16</v>
      </c>
      <c r="C305" s="53">
        <v>40909</v>
      </c>
      <c r="D305" s="52" t="s">
        <v>4</v>
      </c>
      <c r="E305" s="52">
        <v>0.59368656099999995</v>
      </c>
      <c r="F305" s="52">
        <v>0.61117036599999996</v>
      </c>
      <c r="G305" s="52" t="s">
        <v>116</v>
      </c>
      <c r="H305" s="54" t="s">
        <v>111</v>
      </c>
      <c r="I305" s="55">
        <v>0.55000000000000004</v>
      </c>
      <c r="J305" s="54" t="s">
        <v>188</v>
      </c>
      <c r="K305" s="52" t="s">
        <v>8</v>
      </c>
    </row>
    <row r="306" spans="1:11" x14ac:dyDescent="0.3">
      <c r="A306" s="52" t="s">
        <v>11</v>
      </c>
      <c r="B306" s="52" t="s">
        <v>16</v>
      </c>
      <c r="C306" s="53">
        <v>40909</v>
      </c>
      <c r="D306" s="52" t="s">
        <v>4</v>
      </c>
      <c r="E306" s="52">
        <v>0.61117036599999996</v>
      </c>
      <c r="F306" s="52">
        <v>1</v>
      </c>
      <c r="G306" s="52" t="s">
        <v>117</v>
      </c>
      <c r="H306" s="54" t="s">
        <v>112</v>
      </c>
      <c r="I306" s="55">
        <v>0.55000000000000004</v>
      </c>
      <c r="J306" s="54" t="s">
        <v>189</v>
      </c>
      <c r="K306" s="52" t="s">
        <v>8</v>
      </c>
    </row>
    <row r="307" spans="1:11" x14ac:dyDescent="0.3">
      <c r="A307" s="52" t="s">
        <v>11</v>
      </c>
      <c r="B307" s="52" t="s">
        <v>17</v>
      </c>
      <c r="C307" s="53">
        <v>40909</v>
      </c>
      <c r="D307" s="52" t="s">
        <v>4</v>
      </c>
      <c r="E307" s="52">
        <v>0</v>
      </c>
      <c r="F307" s="52">
        <v>0.13672178300000001</v>
      </c>
      <c r="G307" s="52" t="s">
        <v>113</v>
      </c>
      <c r="H307" s="54" t="s">
        <v>108</v>
      </c>
      <c r="I307" s="55">
        <v>0.55000000000000004</v>
      </c>
      <c r="J307" s="54" t="s">
        <v>190</v>
      </c>
      <c r="K307" s="52" t="s">
        <v>8</v>
      </c>
    </row>
    <row r="308" spans="1:11" x14ac:dyDescent="0.3">
      <c r="A308" s="52" t="s">
        <v>11</v>
      </c>
      <c r="B308" s="52" t="s">
        <v>17</v>
      </c>
      <c r="C308" s="53">
        <v>40909</v>
      </c>
      <c r="D308" s="52" t="s">
        <v>4</v>
      </c>
      <c r="E308" s="52">
        <v>0.13672178300000001</v>
      </c>
      <c r="F308" s="52">
        <v>0.16012813000000001</v>
      </c>
      <c r="G308" s="52" t="s">
        <v>114</v>
      </c>
      <c r="H308" s="54" t="s">
        <v>109</v>
      </c>
      <c r="I308" s="55">
        <v>0.55000000000000004</v>
      </c>
      <c r="J308" s="54" t="s">
        <v>191</v>
      </c>
      <c r="K308" s="52" t="s">
        <v>8</v>
      </c>
    </row>
    <row r="309" spans="1:11" x14ac:dyDescent="0.3">
      <c r="A309" s="52" t="s">
        <v>11</v>
      </c>
      <c r="B309" s="52" t="s">
        <v>17</v>
      </c>
      <c r="C309" s="53">
        <v>40909</v>
      </c>
      <c r="D309" s="52" t="s">
        <v>4</v>
      </c>
      <c r="E309" s="52">
        <v>0.16012813000000001</v>
      </c>
      <c r="F309" s="52">
        <v>0.17766062699999999</v>
      </c>
      <c r="G309" s="52" t="s">
        <v>115</v>
      </c>
      <c r="H309" s="54" t="s">
        <v>110</v>
      </c>
      <c r="I309" s="55">
        <v>0.7</v>
      </c>
      <c r="J309" s="54" t="s">
        <v>192</v>
      </c>
      <c r="K309" s="52" t="s">
        <v>8</v>
      </c>
    </row>
    <row r="310" spans="1:11" x14ac:dyDescent="0.3">
      <c r="A310" s="52" t="s">
        <v>11</v>
      </c>
      <c r="B310" s="52" t="s">
        <v>17</v>
      </c>
      <c r="C310" s="53">
        <v>40909</v>
      </c>
      <c r="D310" s="52" t="s">
        <v>4</v>
      </c>
      <c r="E310" s="52">
        <v>0.17766062699999999</v>
      </c>
      <c r="F310" s="52">
        <v>0.20237929199999999</v>
      </c>
      <c r="G310" s="52" t="s">
        <v>116</v>
      </c>
      <c r="H310" s="54" t="s">
        <v>111</v>
      </c>
      <c r="I310" s="55">
        <v>0.55000000000000004</v>
      </c>
      <c r="J310" s="54" t="s">
        <v>193</v>
      </c>
      <c r="K310" s="52" t="s">
        <v>8</v>
      </c>
    </row>
    <row r="311" spans="1:11" x14ac:dyDescent="0.3">
      <c r="A311" s="52" t="s">
        <v>11</v>
      </c>
      <c r="B311" s="52" t="s">
        <v>17</v>
      </c>
      <c r="C311" s="53">
        <v>40909</v>
      </c>
      <c r="D311" s="52" t="s">
        <v>4</v>
      </c>
      <c r="E311" s="52">
        <v>0.20237929199999999</v>
      </c>
      <c r="F311" s="52">
        <v>1</v>
      </c>
      <c r="G311" s="52" t="s">
        <v>117</v>
      </c>
      <c r="H311" s="54" t="s">
        <v>112</v>
      </c>
      <c r="I311" s="55">
        <v>0.55000000000000004</v>
      </c>
      <c r="J311" s="54" t="s">
        <v>194</v>
      </c>
      <c r="K311" s="52" t="s">
        <v>8</v>
      </c>
    </row>
    <row r="312" spans="1:11" x14ac:dyDescent="0.3">
      <c r="A312" s="52" t="s">
        <v>12</v>
      </c>
      <c r="B312" s="52" t="s">
        <v>213</v>
      </c>
      <c r="C312" s="53">
        <v>40909</v>
      </c>
      <c r="D312" s="52" t="s">
        <v>4</v>
      </c>
      <c r="E312" s="52">
        <v>0</v>
      </c>
      <c r="F312" s="52">
        <v>3.0307342709251475E-2</v>
      </c>
      <c r="G312" s="52" t="s">
        <v>113</v>
      </c>
      <c r="H312" s="54" t="s">
        <v>108</v>
      </c>
      <c r="I312" s="55">
        <v>0.55000000000000004</v>
      </c>
      <c r="J312" s="54" t="s">
        <v>342</v>
      </c>
      <c r="K312" s="52" t="s">
        <v>8</v>
      </c>
    </row>
    <row r="313" spans="1:11" x14ac:dyDescent="0.3">
      <c r="A313" s="52" t="s">
        <v>12</v>
      </c>
      <c r="B313" s="52" t="s">
        <v>213</v>
      </c>
      <c r="C313" s="53">
        <v>40909</v>
      </c>
      <c r="D313" s="52" t="s">
        <v>4</v>
      </c>
      <c r="E313" s="52">
        <v>3.0307342709251475E-2</v>
      </c>
      <c r="F313" s="52">
        <v>4.2938273110976893E-2</v>
      </c>
      <c r="G313" s="52" t="s">
        <v>114</v>
      </c>
      <c r="H313" s="54" t="s">
        <v>109</v>
      </c>
      <c r="I313" s="55">
        <v>0.55000000000000004</v>
      </c>
      <c r="J313" s="54" t="s">
        <v>343</v>
      </c>
      <c r="K313" s="52" t="s">
        <v>8</v>
      </c>
    </row>
    <row r="314" spans="1:11" x14ac:dyDescent="0.3">
      <c r="A314" s="52" t="s">
        <v>12</v>
      </c>
      <c r="B314" s="52" t="s">
        <v>213</v>
      </c>
      <c r="C314" s="53">
        <v>40909</v>
      </c>
      <c r="D314" s="52" t="s">
        <v>4</v>
      </c>
      <c r="E314" s="52">
        <v>4.2938273110976893E-2</v>
      </c>
      <c r="F314" s="52">
        <v>5.4483704357890059E-2</v>
      </c>
      <c r="G314" s="52" t="s">
        <v>115</v>
      </c>
      <c r="H314" s="54" t="s">
        <v>110</v>
      </c>
      <c r="I314" s="55">
        <v>0.7</v>
      </c>
      <c r="J314" s="54" t="s">
        <v>344</v>
      </c>
      <c r="K314" s="52" t="s">
        <v>8</v>
      </c>
    </row>
    <row r="315" spans="1:11" x14ac:dyDescent="0.3">
      <c r="A315" s="52" t="s">
        <v>12</v>
      </c>
      <c r="B315" s="52" t="s">
        <v>213</v>
      </c>
      <c r="C315" s="53">
        <v>40909</v>
      </c>
      <c r="D315" s="52" t="s">
        <v>4</v>
      </c>
      <c r="E315" s="52">
        <v>5.4483704357890059E-2</v>
      </c>
      <c r="F315" s="52">
        <v>7.2748019154402072E-2</v>
      </c>
      <c r="G315" s="52" t="s">
        <v>116</v>
      </c>
      <c r="H315" s="54" t="s">
        <v>111</v>
      </c>
      <c r="I315" s="55">
        <v>0.55000000000000004</v>
      </c>
      <c r="J315" s="54" t="s">
        <v>345</v>
      </c>
      <c r="K315" s="52" t="s">
        <v>8</v>
      </c>
    </row>
    <row r="316" spans="1:11" x14ac:dyDescent="0.3">
      <c r="A316" s="52" t="s">
        <v>12</v>
      </c>
      <c r="B316" s="52" t="s">
        <v>213</v>
      </c>
      <c r="C316" s="53">
        <v>40909</v>
      </c>
      <c r="D316" s="52" t="s">
        <v>4</v>
      </c>
      <c r="E316" s="52">
        <v>7.2748019154402072E-2</v>
      </c>
      <c r="F316" s="52">
        <v>1</v>
      </c>
      <c r="G316" s="52" t="s">
        <v>117</v>
      </c>
      <c r="H316" s="54" t="s">
        <v>112</v>
      </c>
      <c r="I316" s="55">
        <v>0.55000000000000004</v>
      </c>
      <c r="J316" s="54" t="s">
        <v>346</v>
      </c>
      <c r="K316" s="52" t="s">
        <v>8</v>
      </c>
    </row>
    <row r="317" spans="1:11" x14ac:dyDescent="0.3">
      <c r="A317" s="52" t="s">
        <v>14</v>
      </c>
      <c r="B317" s="52" t="s">
        <v>213</v>
      </c>
      <c r="C317" s="53">
        <v>40909</v>
      </c>
      <c r="D317" s="52" t="s">
        <v>4</v>
      </c>
      <c r="E317" s="52">
        <v>0</v>
      </c>
      <c r="F317" s="52">
        <v>5.133539122265468E-2</v>
      </c>
      <c r="G317" s="52" t="s">
        <v>113</v>
      </c>
      <c r="H317" s="54" t="s">
        <v>108</v>
      </c>
      <c r="I317" s="55">
        <v>0.55000000000000004</v>
      </c>
      <c r="J317" s="54" t="s">
        <v>318</v>
      </c>
      <c r="K317" s="52" t="s">
        <v>8</v>
      </c>
    </row>
    <row r="318" spans="1:11" x14ac:dyDescent="0.3">
      <c r="A318" s="52" t="s">
        <v>14</v>
      </c>
      <c r="B318" s="52" t="s">
        <v>213</v>
      </c>
      <c r="C318" s="53">
        <v>40909</v>
      </c>
      <c r="D318" s="52" t="s">
        <v>4</v>
      </c>
      <c r="E318" s="52">
        <v>5.133539122265468E-2</v>
      </c>
      <c r="F318" s="52">
        <v>6.9719653603405249E-2</v>
      </c>
      <c r="G318" s="52" t="s">
        <v>114</v>
      </c>
      <c r="H318" s="54" t="s">
        <v>109</v>
      </c>
      <c r="I318" s="55">
        <v>0.55000000000000004</v>
      </c>
      <c r="J318" s="54" t="s">
        <v>347</v>
      </c>
      <c r="K318" s="52" t="s">
        <v>8</v>
      </c>
    </row>
    <row r="319" spans="1:11" x14ac:dyDescent="0.3">
      <c r="A319" s="52" t="s">
        <v>14</v>
      </c>
      <c r="B319" s="52" t="s">
        <v>213</v>
      </c>
      <c r="C319" s="53">
        <v>40909</v>
      </c>
      <c r="D319" s="52" t="s">
        <v>4</v>
      </c>
      <c r="E319" s="52">
        <v>6.9719653603405249E-2</v>
      </c>
      <c r="F319" s="52">
        <v>9.2536407766990292E-2</v>
      </c>
      <c r="G319" s="52" t="s">
        <v>115</v>
      </c>
      <c r="H319" s="54" t="s">
        <v>110</v>
      </c>
      <c r="I319" s="55">
        <v>0.7</v>
      </c>
      <c r="J319" s="54" t="s">
        <v>348</v>
      </c>
      <c r="K319" s="52" t="s">
        <v>8</v>
      </c>
    </row>
    <row r="320" spans="1:11" x14ac:dyDescent="0.3">
      <c r="A320" s="52" t="s">
        <v>14</v>
      </c>
      <c r="B320" s="52" t="s">
        <v>213</v>
      </c>
      <c r="C320" s="53">
        <v>40909</v>
      </c>
      <c r="D320" s="52" t="s">
        <v>4</v>
      </c>
      <c r="E320" s="52">
        <v>9.2536407766990292E-2</v>
      </c>
      <c r="F320" s="52">
        <v>0.1187572217229426</v>
      </c>
      <c r="G320" s="52" t="s">
        <v>116</v>
      </c>
      <c r="H320" s="54" t="s">
        <v>111</v>
      </c>
      <c r="I320" s="55">
        <v>0.55000000000000004</v>
      </c>
      <c r="J320" s="54" t="s">
        <v>349</v>
      </c>
      <c r="K320" s="52" t="s">
        <v>8</v>
      </c>
    </row>
    <row r="321" spans="1:11" x14ac:dyDescent="0.3">
      <c r="A321" s="52" t="s">
        <v>14</v>
      </c>
      <c r="B321" s="52" t="s">
        <v>213</v>
      </c>
      <c r="C321" s="53">
        <v>40909</v>
      </c>
      <c r="D321" s="52" t="s">
        <v>4</v>
      </c>
      <c r="E321" s="52">
        <v>0.1187572217229426</v>
      </c>
      <c r="F321" s="52">
        <v>1</v>
      </c>
      <c r="G321" s="52" t="s">
        <v>117</v>
      </c>
      <c r="H321" s="54" t="s">
        <v>112</v>
      </c>
      <c r="I321" s="55">
        <v>0.55000000000000004</v>
      </c>
      <c r="J321" s="54" t="s">
        <v>350</v>
      </c>
      <c r="K321" s="52" t="s">
        <v>8</v>
      </c>
    </row>
    <row r="322" spans="1:11" x14ac:dyDescent="0.3">
      <c r="A322" s="52" t="s">
        <v>12</v>
      </c>
      <c r="B322" s="52" t="s">
        <v>213</v>
      </c>
      <c r="C322" s="53">
        <v>40940</v>
      </c>
      <c r="D322" s="52" t="s">
        <v>4</v>
      </c>
      <c r="E322" s="52">
        <v>0</v>
      </c>
      <c r="F322" s="52">
        <v>3.1059333935500231E-2</v>
      </c>
      <c r="G322" s="52" t="s">
        <v>113</v>
      </c>
      <c r="H322" s="54" t="s">
        <v>108</v>
      </c>
      <c r="I322" s="55">
        <v>0.55000000000000004</v>
      </c>
      <c r="J322" s="54" t="s">
        <v>351</v>
      </c>
      <c r="K322" s="52" t="s">
        <v>8</v>
      </c>
    </row>
    <row r="323" spans="1:11" x14ac:dyDescent="0.3">
      <c r="A323" s="52" t="s">
        <v>12</v>
      </c>
      <c r="B323" s="52" t="s">
        <v>213</v>
      </c>
      <c r="C323" s="53">
        <v>40940</v>
      </c>
      <c r="D323" s="52" t="s">
        <v>4</v>
      </c>
      <c r="E323" s="52">
        <v>3.1059333935500231E-2</v>
      </c>
      <c r="F323" s="52">
        <v>4.3930061295545053E-2</v>
      </c>
      <c r="G323" s="52" t="s">
        <v>114</v>
      </c>
      <c r="H323" s="54" t="s">
        <v>109</v>
      </c>
      <c r="I323" s="55">
        <v>0.55000000000000004</v>
      </c>
      <c r="J323" s="54" t="s">
        <v>352</v>
      </c>
      <c r="K323" s="52" t="s">
        <v>8</v>
      </c>
    </row>
    <row r="324" spans="1:11" x14ac:dyDescent="0.3">
      <c r="A324" s="52" t="s">
        <v>12</v>
      </c>
      <c r="B324" s="52" t="s">
        <v>213</v>
      </c>
      <c r="C324" s="53">
        <v>40940</v>
      </c>
      <c r="D324" s="52" t="s">
        <v>4</v>
      </c>
      <c r="E324" s="52">
        <v>4.3930061295545053E-2</v>
      </c>
      <c r="F324" s="52">
        <v>5.5837938883873062E-2</v>
      </c>
      <c r="G324" s="52" t="s">
        <v>115</v>
      </c>
      <c r="H324" s="54" t="s">
        <v>110</v>
      </c>
      <c r="I324" s="55">
        <v>0.7</v>
      </c>
      <c r="J324" s="54" t="s">
        <v>353</v>
      </c>
      <c r="K324" s="52" t="s">
        <v>8</v>
      </c>
    </row>
    <row r="325" spans="1:11" x14ac:dyDescent="0.3">
      <c r="A325" s="52" t="s">
        <v>12</v>
      </c>
      <c r="B325" s="52" t="s">
        <v>213</v>
      </c>
      <c r="C325" s="53">
        <v>40940</v>
      </c>
      <c r="D325" s="52" t="s">
        <v>4</v>
      </c>
      <c r="E325" s="52">
        <v>5.5837938883873062E-2</v>
      </c>
      <c r="F325" s="52">
        <v>7.4469222943779292E-2</v>
      </c>
      <c r="G325" s="52" t="s">
        <v>116</v>
      </c>
      <c r="H325" s="54" t="s">
        <v>111</v>
      </c>
      <c r="I325" s="55">
        <v>0.55000000000000004</v>
      </c>
      <c r="J325" s="54" t="s">
        <v>354</v>
      </c>
      <c r="K325" s="52" t="s">
        <v>8</v>
      </c>
    </row>
    <row r="326" spans="1:11" x14ac:dyDescent="0.3">
      <c r="A326" s="52" t="s">
        <v>12</v>
      </c>
      <c r="B326" s="52" t="s">
        <v>213</v>
      </c>
      <c r="C326" s="53">
        <v>40940</v>
      </c>
      <c r="D326" s="52" t="s">
        <v>4</v>
      </c>
      <c r="E326" s="52">
        <v>7.4469222943779292E-2</v>
      </c>
      <c r="F326" s="52">
        <v>1</v>
      </c>
      <c r="G326" s="52" t="s">
        <v>117</v>
      </c>
      <c r="H326" s="54" t="s">
        <v>112</v>
      </c>
      <c r="I326" s="55">
        <v>0.55000000000000004</v>
      </c>
      <c r="J326" s="54" t="s">
        <v>355</v>
      </c>
      <c r="K326" s="52" t="s">
        <v>8</v>
      </c>
    </row>
    <row r="327" spans="1:11" x14ac:dyDescent="0.3">
      <c r="A327" s="52" t="s">
        <v>14</v>
      </c>
      <c r="B327" s="52" t="s">
        <v>213</v>
      </c>
      <c r="C327" s="53">
        <v>40940</v>
      </c>
      <c r="D327" s="52" t="s">
        <v>4</v>
      </c>
      <c r="E327" s="52">
        <v>0</v>
      </c>
      <c r="F327" s="52">
        <v>5.3594283276450515E-2</v>
      </c>
      <c r="G327" s="52" t="s">
        <v>113</v>
      </c>
      <c r="H327" s="54" t="s">
        <v>108</v>
      </c>
      <c r="I327" s="55">
        <v>0.55000000000000004</v>
      </c>
      <c r="J327" s="54" t="s">
        <v>356</v>
      </c>
      <c r="K327" s="52" t="s">
        <v>8</v>
      </c>
    </row>
    <row r="328" spans="1:11" x14ac:dyDescent="0.3">
      <c r="A328" s="52" t="s">
        <v>14</v>
      </c>
      <c r="B328" s="52" t="s">
        <v>213</v>
      </c>
      <c r="C328" s="53">
        <v>40940</v>
      </c>
      <c r="D328" s="52" t="s">
        <v>4</v>
      </c>
      <c r="E328" s="52">
        <v>5.3594283276450515E-2</v>
      </c>
      <c r="F328" s="52">
        <v>7.3387188531118447E-2</v>
      </c>
      <c r="G328" s="52" t="s">
        <v>114</v>
      </c>
      <c r="H328" s="54" t="s">
        <v>109</v>
      </c>
      <c r="I328" s="55">
        <v>0.55000000000000004</v>
      </c>
      <c r="J328" s="54" t="s">
        <v>345</v>
      </c>
      <c r="K328" s="52" t="s">
        <v>8</v>
      </c>
    </row>
    <row r="329" spans="1:11" x14ac:dyDescent="0.3">
      <c r="A329" s="52" t="s">
        <v>14</v>
      </c>
      <c r="B329" s="52" t="s">
        <v>213</v>
      </c>
      <c r="C329" s="53">
        <v>40940</v>
      </c>
      <c r="D329" s="52" t="s">
        <v>4</v>
      </c>
      <c r="E329" s="52">
        <v>7.3387188531118447E-2</v>
      </c>
      <c r="F329" s="52">
        <v>9.5570388349514562E-2</v>
      </c>
      <c r="G329" s="52" t="s">
        <v>115</v>
      </c>
      <c r="H329" s="54" t="s">
        <v>110</v>
      </c>
      <c r="I329" s="55">
        <v>0.7</v>
      </c>
      <c r="J329" s="54" t="s">
        <v>357</v>
      </c>
      <c r="K329" s="52" t="s">
        <v>8</v>
      </c>
    </row>
    <row r="330" spans="1:11" x14ac:dyDescent="0.3">
      <c r="A330" s="52" t="s">
        <v>14</v>
      </c>
      <c r="B330" s="52" t="s">
        <v>213</v>
      </c>
      <c r="C330" s="53">
        <v>40940</v>
      </c>
      <c r="D330" s="52" t="s">
        <v>4</v>
      </c>
      <c r="E330" s="52">
        <v>9.5570388349514562E-2</v>
      </c>
      <c r="F330" s="52">
        <v>0.1222888786340563</v>
      </c>
      <c r="G330" s="52" t="s">
        <v>116</v>
      </c>
      <c r="H330" s="54" t="s">
        <v>111</v>
      </c>
      <c r="I330" s="55">
        <v>0.55000000000000004</v>
      </c>
      <c r="J330" s="54" t="s">
        <v>358</v>
      </c>
      <c r="K330" s="52" t="s">
        <v>8</v>
      </c>
    </row>
    <row r="331" spans="1:11" x14ac:dyDescent="0.3">
      <c r="A331" s="52" t="s">
        <v>14</v>
      </c>
      <c r="B331" s="52" t="s">
        <v>213</v>
      </c>
      <c r="C331" s="53">
        <v>40940</v>
      </c>
      <c r="D331" s="52" t="s">
        <v>4</v>
      </c>
      <c r="E331" s="52">
        <v>0.1222888786340563</v>
      </c>
      <c r="F331" s="52">
        <v>1</v>
      </c>
      <c r="G331" s="52" t="s">
        <v>117</v>
      </c>
      <c r="H331" s="54" t="s">
        <v>112</v>
      </c>
      <c r="I331" s="55">
        <v>0.55000000000000004</v>
      </c>
      <c r="J331" s="54" t="s">
        <v>359</v>
      </c>
      <c r="K331" s="52" t="s">
        <v>8</v>
      </c>
    </row>
    <row r="332" spans="1:11" x14ac:dyDescent="0.3">
      <c r="A332" s="52" t="s">
        <v>12</v>
      </c>
      <c r="B332" s="52" t="s">
        <v>213</v>
      </c>
      <c r="C332" s="53">
        <v>40969</v>
      </c>
      <c r="D332" s="52" t="s">
        <v>4</v>
      </c>
      <c r="E332" s="52">
        <v>0</v>
      </c>
      <c r="F332" s="52">
        <v>3.061584451307589E-2</v>
      </c>
      <c r="G332" s="52" t="s">
        <v>113</v>
      </c>
      <c r="H332" s="54" t="s">
        <v>108</v>
      </c>
      <c r="I332" s="55">
        <v>0.55000000000000004</v>
      </c>
      <c r="J332" s="54" t="s">
        <v>351</v>
      </c>
      <c r="K332" s="52" t="s">
        <v>8</v>
      </c>
    </row>
    <row r="333" spans="1:11" x14ac:dyDescent="0.3">
      <c r="A333" s="52" t="s">
        <v>12</v>
      </c>
      <c r="B333" s="52" t="s">
        <v>213</v>
      </c>
      <c r="C333" s="53">
        <v>40969</v>
      </c>
      <c r="D333" s="52" t="s">
        <v>4</v>
      </c>
      <c r="E333" s="52">
        <v>3.061584451307589E-2</v>
      </c>
      <c r="F333" s="52">
        <v>4.298241351180284E-2</v>
      </c>
      <c r="G333" s="52" t="s">
        <v>114</v>
      </c>
      <c r="H333" s="54" t="s">
        <v>109</v>
      </c>
      <c r="I333" s="55">
        <v>0.55000000000000004</v>
      </c>
      <c r="J333" s="54" t="s">
        <v>360</v>
      </c>
      <c r="K333" s="52" t="s">
        <v>8</v>
      </c>
    </row>
    <row r="334" spans="1:11" x14ac:dyDescent="0.3">
      <c r="A334" s="52" t="s">
        <v>12</v>
      </c>
      <c r="B334" s="52" t="s">
        <v>213</v>
      </c>
      <c r="C334" s="53">
        <v>40969</v>
      </c>
      <c r="D334" s="52" t="s">
        <v>4</v>
      </c>
      <c r="E334" s="52">
        <v>4.298241351180284E-2</v>
      </c>
      <c r="F334" s="52">
        <v>5.5368962538216042E-2</v>
      </c>
      <c r="G334" s="52" t="s">
        <v>115</v>
      </c>
      <c r="H334" s="54" t="s">
        <v>110</v>
      </c>
      <c r="I334" s="55">
        <v>0.7</v>
      </c>
      <c r="J334" s="54" t="s">
        <v>361</v>
      </c>
      <c r="K334" s="52" t="s">
        <v>8</v>
      </c>
    </row>
    <row r="335" spans="1:11" x14ac:dyDescent="0.3">
      <c r="A335" s="52" t="s">
        <v>12</v>
      </c>
      <c r="B335" s="52" t="s">
        <v>213</v>
      </c>
      <c r="C335" s="53">
        <v>40969</v>
      </c>
      <c r="D335" s="52" t="s">
        <v>4</v>
      </c>
      <c r="E335" s="52">
        <v>5.5368962538216042E-2</v>
      </c>
      <c r="F335" s="52">
        <v>7.3759895147427382E-2</v>
      </c>
      <c r="G335" s="52" t="s">
        <v>116</v>
      </c>
      <c r="H335" s="54" t="s">
        <v>111</v>
      </c>
      <c r="I335" s="55">
        <v>0.55000000000000004</v>
      </c>
      <c r="J335" s="54" t="s">
        <v>362</v>
      </c>
      <c r="K335" s="52" t="s">
        <v>8</v>
      </c>
    </row>
    <row r="336" spans="1:11" x14ac:dyDescent="0.3">
      <c r="A336" s="52" t="s">
        <v>12</v>
      </c>
      <c r="B336" s="52" t="s">
        <v>213</v>
      </c>
      <c r="C336" s="53">
        <v>40969</v>
      </c>
      <c r="D336" s="52" t="s">
        <v>4</v>
      </c>
      <c r="E336" s="52">
        <v>7.3759895147427382E-2</v>
      </c>
      <c r="F336" s="52">
        <v>1</v>
      </c>
      <c r="G336" s="52" t="s">
        <v>117</v>
      </c>
      <c r="H336" s="54" t="s">
        <v>112</v>
      </c>
      <c r="I336" s="55">
        <v>0.55000000000000004</v>
      </c>
      <c r="J336" s="54" t="s">
        <v>355</v>
      </c>
      <c r="K336" s="52" t="s">
        <v>8</v>
      </c>
    </row>
    <row r="337" spans="1:11" x14ac:dyDescent="0.3">
      <c r="A337" s="52" t="s">
        <v>14</v>
      </c>
      <c r="B337" s="52" t="s">
        <v>213</v>
      </c>
      <c r="C337" s="53">
        <v>40969</v>
      </c>
      <c r="D337" s="52" t="s">
        <v>4</v>
      </c>
      <c r="E337" s="52">
        <v>0</v>
      </c>
      <c r="F337" s="52">
        <v>5.3068882337175022E-2</v>
      </c>
      <c r="G337" s="52" t="s">
        <v>113</v>
      </c>
      <c r="H337" s="54" t="s">
        <v>108</v>
      </c>
      <c r="I337" s="55">
        <v>0.55000000000000004</v>
      </c>
      <c r="J337" s="54" t="s">
        <v>363</v>
      </c>
      <c r="K337" s="52" t="s">
        <v>8</v>
      </c>
    </row>
    <row r="338" spans="1:11" x14ac:dyDescent="0.3">
      <c r="A338" s="52" t="s">
        <v>14</v>
      </c>
      <c r="B338" s="52" t="s">
        <v>213</v>
      </c>
      <c r="C338" s="53">
        <v>40969</v>
      </c>
      <c r="D338" s="52" t="s">
        <v>4</v>
      </c>
      <c r="E338" s="52">
        <v>5.3068882337175022E-2</v>
      </c>
      <c r="F338" s="52">
        <v>7.19910011248594E-2</v>
      </c>
      <c r="G338" s="52" t="s">
        <v>114</v>
      </c>
      <c r="H338" s="54" t="s">
        <v>109</v>
      </c>
      <c r="I338" s="55">
        <v>0.55000000000000004</v>
      </c>
      <c r="J338" s="54" t="s">
        <v>364</v>
      </c>
      <c r="K338" s="52" t="s">
        <v>8</v>
      </c>
    </row>
    <row r="339" spans="1:11" x14ac:dyDescent="0.3">
      <c r="A339" s="52" t="s">
        <v>14</v>
      </c>
      <c r="B339" s="52" t="s">
        <v>213</v>
      </c>
      <c r="C339" s="53">
        <v>40969</v>
      </c>
      <c r="D339" s="52" t="s">
        <v>4</v>
      </c>
      <c r="E339" s="52">
        <v>7.19910011248594E-2</v>
      </c>
      <c r="F339" s="52">
        <v>9.3944395074266857E-2</v>
      </c>
      <c r="G339" s="52" t="s">
        <v>115</v>
      </c>
      <c r="H339" s="54" t="s">
        <v>110</v>
      </c>
      <c r="I339" s="55">
        <v>0.7</v>
      </c>
      <c r="J339" s="54" t="s">
        <v>365</v>
      </c>
      <c r="K339" s="52" t="s">
        <v>8</v>
      </c>
    </row>
    <row r="340" spans="1:11" x14ac:dyDescent="0.3">
      <c r="A340" s="52" t="s">
        <v>14</v>
      </c>
      <c r="B340" s="52" t="s">
        <v>213</v>
      </c>
      <c r="C340" s="53">
        <v>40969</v>
      </c>
      <c r="D340" s="52" t="s">
        <v>4</v>
      </c>
      <c r="E340" s="52">
        <v>9.3944395074266857E-2</v>
      </c>
      <c r="F340" s="52">
        <v>0.12029996875325487</v>
      </c>
      <c r="G340" s="52" t="s">
        <v>116</v>
      </c>
      <c r="H340" s="54" t="s">
        <v>111</v>
      </c>
      <c r="I340" s="55">
        <v>0.55000000000000004</v>
      </c>
      <c r="J340" s="54" t="s">
        <v>366</v>
      </c>
      <c r="K340" s="52" t="s">
        <v>8</v>
      </c>
    </row>
    <row r="341" spans="1:11" x14ac:dyDescent="0.3">
      <c r="A341" s="52" t="s">
        <v>14</v>
      </c>
      <c r="B341" s="52" t="s">
        <v>213</v>
      </c>
      <c r="C341" s="53">
        <v>40969</v>
      </c>
      <c r="D341" s="52" t="s">
        <v>4</v>
      </c>
      <c r="E341" s="52">
        <v>0.12029996875325487</v>
      </c>
      <c r="F341" s="52">
        <v>1</v>
      </c>
      <c r="G341" s="52" t="s">
        <v>117</v>
      </c>
      <c r="H341" s="54" t="s">
        <v>112</v>
      </c>
      <c r="I341" s="55">
        <v>0.55000000000000004</v>
      </c>
      <c r="J341" s="54" t="s">
        <v>367</v>
      </c>
      <c r="K341" s="52" t="s">
        <v>8</v>
      </c>
    </row>
    <row r="342" spans="1:11" x14ac:dyDescent="0.3">
      <c r="A342" s="52" t="s">
        <v>12</v>
      </c>
      <c r="B342" s="52" t="s">
        <v>213</v>
      </c>
      <c r="C342" s="53">
        <v>41000</v>
      </c>
      <c r="D342" s="52" t="s">
        <v>4</v>
      </c>
      <c r="E342" s="52">
        <v>0</v>
      </c>
      <c r="F342" s="52">
        <v>2.8952948639460747E-2</v>
      </c>
      <c r="G342" s="52" t="s">
        <v>113</v>
      </c>
      <c r="H342" s="54" t="s">
        <v>108</v>
      </c>
      <c r="I342" s="55">
        <v>0.55000000000000004</v>
      </c>
      <c r="J342" s="54" t="s">
        <v>281</v>
      </c>
      <c r="K342" s="52" t="s">
        <v>8</v>
      </c>
    </row>
    <row r="343" spans="1:11" x14ac:dyDescent="0.3">
      <c r="A343" s="52" t="s">
        <v>12</v>
      </c>
      <c r="B343" s="52" t="s">
        <v>213</v>
      </c>
      <c r="C343" s="53">
        <v>41000</v>
      </c>
      <c r="D343" s="52" t="s">
        <v>4</v>
      </c>
      <c r="E343" s="52">
        <v>2.8952948639460747E-2</v>
      </c>
      <c r="F343" s="52">
        <v>4.0992707938796911E-2</v>
      </c>
      <c r="G343" s="52" t="s">
        <v>114</v>
      </c>
      <c r="H343" s="54" t="s">
        <v>109</v>
      </c>
      <c r="I343" s="55">
        <v>0.55000000000000004</v>
      </c>
      <c r="J343" s="54" t="s">
        <v>282</v>
      </c>
      <c r="K343" s="52" t="s">
        <v>8</v>
      </c>
    </row>
    <row r="344" spans="1:11" x14ac:dyDescent="0.3">
      <c r="A344" s="52" t="s">
        <v>12</v>
      </c>
      <c r="B344" s="52" t="s">
        <v>213</v>
      </c>
      <c r="C344" s="53">
        <v>41000</v>
      </c>
      <c r="D344" s="52" t="s">
        <v>4</v>
      </c>
      <c r="E344" s="52">
        <v>4.0992707938796911E-2</v>
      </c>
      <c r="F344" s="52">
        <v>5.3853519936916325E-2</v>
      </c>
      <c r="G344" s="52" t="s">
        <v>115</v>
      </c>
      <c r="H344" s="54" t="s">
        <v>110</v>
      </c>
      <c r="I344" s="55">
        <v>0.7</v>
      </c>
      <c r="J344" s="54" t="s">
        <v>368</v>
      </c>
      <c r="K344" s="52" t="s">
        <v>8</v>
      </c>
    </row>
    <row r="345" spans="1:11" x14ac:dyDescent="0.3">
      <c r="A345" s="52" t="s">
        <v>12</v>
      </c>
      <c r="B345" s="52" t="s">
        <v>213</v>
      </c>
      <c r="C345" s="53">
        <v>41000</v>
      </c>
      <c r="D345" s="52" t="s">
        <v>4</v>
      </c>
      <c r="E345" s="52">
        <v>5.3853519936916325E-2</v>
      </c>
      <c r="F345" s="52">
        <v>7.2432412300669158E-2</v>
      </c>
      <c r="G345" s="52" t="s">
        <v>116</v>
      </c>
      <c r="H345" s="54" t="s">
        <v>111</v>
      </c>
      <c r="I345" s="55">
        <v>0.55000000000000004</v>
      </c>
      <c r="J345" s="54" t="s">
        <v>369</v>
      </c>
      <c r="K345" s="52" t="s">
        <v>8</v>
      </c>
    </row>
    <row r="346" spans="1:11" x14ac:dyDescent="0.3">
      <c r="A346" s="52" t="s">
        <v>12</v>
      </c>
      <c r="B346" s="52" t="s">
        <v>213</v>
      </c>
      <c r="C346" s="53">
        <v>41000</v>
      </c>
      <c r="D346" s="52" t="s">
        <v>4</v>
      </c>
      <c r="E346" s="52">
        <v>7.2432412300669158E-2</v>
      </c>
      <c r="F346" s="52">
        <v>1</v>
      </c>
      <c r="G346" s="52" t="s">
        <v>117</v>
      </c>
      <c r="H346" s="54" t="s">
        <v>112</v>
      </c>
      <c r="I346" s="55">
        <v>0.55000000000000004</v>
      </c>
      <c r="J346" s="54" t="s">
        <v>370</v>
      </c>
      <c r="K346" s="52" t="s">
        <v>8</v>
      </c>
    </row>
    <row r="347" spans="1:11" x14ac:dyDescent="0.3">
      <c r="A347" s="52" t="s">
        <v>14</v>
      </c>
      <c r="B347" s="52" t="s">
        <v>213</v>
      </c>
      <c r="C347" s="53">
        <v>41000</v>
      </c>
      <c r="D347" s="52" t="s">
        <v>4</v>
      </c>
      <c r="E347" s="52">
        <v>0</v>
      </c>
      <c r="F347" s="52">
        <v>4.8418334409296319E-2</v>
      </c>
      <c r="G347" s="52" t="s">
        <v>113</v>
      </c>
      <c r="H347" s="54" t="s">
        <v>108</v>
      </c>
      <c r="I347" s="55">
        <v>0.55000000000000004</v>
      </c>
      <c r="J347" s="54" t="s">
        <v>286</v>
      </c>
      <c r="K347" s="52" t="s">
        <v>8</v>
      </c>
    </row>
    <row r="348" spans="1:11" x14ac:dyDescent="0.3">
      <c r="A348" s="52" t="s">
        <v>14</v>
      </c>
      <c r="B348" s="52" t="s">
        <v>213</v>
      </c>
      <c r="C348" s="53">
        <v>41000</v>
      </c>
      <c r="D348" s="52" t="s">
        <v>4</v>
      </c>
      <c r="E348" s="52">
        <v>4.8418334409296319E-2</v>
      </c>
      <c r="F348" s="52">
        <v>6.661172915808268E-2</v>
      </c>
      <c r="G348" s="52" t="s">
        <v>114</v>
      </c>
      <c r="H348" s="54" t="s">
        <v>109</v>
      </c>
      <c r="I348" s="55">
        <v>0.55000000000000004</v>
      </c>
      <c r="J348" s="54" t="s">
        <v>371</v>
      </c>
      <c r="K348" s="52" t="s">
        <v>8</v>
      </c>
    </row>
    <row r="349" spans="1:11" x14ac:dyDescent="0.3">
      <c r="A349" s="52" t="s">
        <v>14</v>
      </c>
      <c r="B349" s="52" t="s">
        <v>213</v>
      </c>
      <c r="C349" s="53">
        <v>41000</v>
      </c>
      <c r="D349" s="52" t="s">
        <v>4</v>
      </c>
      <c r="E349" s="52">
        <v>6.661172915808268E-2</v>
      </c>
      <c r="F349" s="52">
        <v>8.7777566900740178E-2</v>
      </c>
      <c r="G349" s="52" t="s">
        <v>115</v>
      </c>
      <c r="H349" s="54" t="s">
        <v>110</v>
      </c>
      <c r="I349" s="55">
        <v>0.7</v>
      </c>
      <c r="J349" s="54" t="s">
        <v>372</v>
      </c>
      <c r="K349" s="52" t="s">
        <v>8</v>
      </c>
    </row>
    <row r="350" spans="1:11" x14ac:dyDescent="0.3">
      <c r="A350" s="52" t="s">
        <v>14</v>
      </c>
      <c r="B350" s="52" t="s">
        <v>213</v>
      </c>
      <c r="C350" s="53">
        <v>41000</v>
      </c>
      <c r="D350" s="52" t="s">
        <v>4</v>
      </c>
      <c r="E350" s="52">
        <v>8.7777566900740178E-2</v>
      </c>
      <c r="F350" s="52">
        <v>0.11413673232908458</v>
      </c>
      <c r="G350" s="52" t="s">
        <v>116</v>
      </c>
      <c r="H350" s="54" t="s">
        <v>111</v>
      </c>
      <c r="I350" s="55">
        <v>0.55000000000000004</v>
      </c>
      <c r="J350" s="54" t="s">
        <v>373</v>
      </c>
      <c r="K350" s="52" t="s">
        <v>8</v>
      </c>
    </row>
    <row r="351" spans="1:11" x14ac:dyDescent="0.3">
      <c r="A351" s="52" t="s">
        <v>14</v>
      </c>
      <c r="B351" s="52" t="s">
        <v>213</v>
      </c>
      <c r="C351" s="53">
        <v>41000</v>
      </c>
      <c r="D351" s="52" t="s">
        <v>4</v>
      </c>
      <c r="E351" s="52">
        <v>0.11413673232908458</v>
      </c>
      <c r="F351" s="52">
        <v>1</v>
      </c>
      <c r="G351" s="52" t="s">
        <v>117</v>
      </c>
      <c r="H351" s="54" t="s">
        <v>112</v>
      </c>
      <c r="I351" s="55">
        <v>0.55000000000000004</v>
      </c>
      <c r="J351" s="54" t="s">
        <v>341</v>
      </c>
      <c r="K351" s="52" t="s">
        <v>8</v>
      </c>
    </row>
    <row r="352" spans="1:11" x14ac:dyDescent="0.3">
      <c r="A352" s="52" t="s">
        <v>12</v>
      </c>
      <c r="B352" s="52" t="s">
        <v>213</v>
      </c>
      <c r="C352" s="53">
        <v>41030</v>
      </c>
      <c r="D352" s="52" t="s">
        <v>4</v>
      </c>
      <c r="E352" s="52">
        <v>0</v>
      </c>
      <c r="F352" s="52">
        <v>2.8214875623719091E-2</v>
      </c>
      <c r="G352" s="52" t="s">
        <v>113</v>
      </c>
      <c r="H352" s="54" t="s">
        <v>108</v>
      </c>
      <c r="I352" s="55">
        <v>0.55000000000000004</v>
      </c>
      <c r="J352" s="54" t="s">
        <v>223</v>
      </c>
      <c r="K352" s="52" t="s">
        <v>8</v>
      </c>
    </row>
    <row r="353" spans="1:11" x14ac:dyDescent="0.3">
      <c r="A353" s="52" t="s">
        <v>12</v>
      </c>
      <c r="B353" s="52" t="s">
        <v>213</v>
      </c>
      <c r="C353" s="53">
        <v>41030</v>
      </c>
      <c r="D353" s="52" t="s">
        <v>4</v>
      </c>
      <c r="E353" s="52">
        <v>2.8214875623719091E-2</v>
      </c>
      <c r="F353" s="52">
        <v>3.9987596508302914E-2</v>
      </c>
      <c r="G353" s="52" t="s">
        <v>114</v>
      </c>
      <c r="H353" s="54" t="s">
        <v>109</v>
      </c>
      <c r="I353" s="55">
        <v>0.55000000000000004</v>
      </c>
      <c r="J353" s="54" t="s">
        <v>291</v>
      </c>
      <c r="K353" s="52" t="s">
        <v>8</v>
      </c>
    </row>
    <row r="354" spans="1:11" x14ac:dyDescent="0.3">
      <c r="A354" s="52" t="s">
        <v>12</v>
      </c>
      <c r="B354" s="52" t="s">
        <v>213</v>
      </c>
      <c r="C354" s="53">
        <v>41030</v>
      </c>
      <c r="D354" s="52" t="s">
        <v>4</v>
      </c>
      <c r="E354" s="52">
        <v>3.9987596508302914E-2</v>
      </c>
      <c r="F354" s="52">
        <v>5.2813647931896419E-2</v>
      </c>
      <c r="G354" s="52" t="s">
        <v>115</v>
      </c>
      <c r="H354" s="54" t="s">
        <v>110</v>
      </c>
      <c r="I354" s="55">
        <v>0.7</v>
      </c>
      <c r="J354" s="54" t="s">
        <v>374</v>
      </c>
      <c r="K354" s="52" t="s">
        <v>8</v>
      </c>
    </row>
    <row r="355" spans="1:11" x14ac:dyDescent="0.3">
      <c r="A355" s="52" t="s">
        <v>12</v>
      </c>
      <c r="B355" s="52" t="s">
        <v>213</v>
      </c>
      <c r="C355" s="53">
        <v>41030</v>
      </c>
      <c r="D355" s="52" t="s">
        <v>4</v>
      </c>
      <c r="E355" s="52">
        <v>5.2813647931896419E-2</v>
      </c>
      <c r="F355" s="52">
        <v>7.0934644664916668E-2</v>
      </c>
      <c r="G355" s="52" t="s">
        <v>116</v>
      </c>
      <c r="H355" s="54" t="s">
        <v>111</v>
      </c>
      <c r="I355" s="55">
        <v>0.55000000000000004</v>
      </c>
      <c r="J355" s="54" t="s">
        <v>375</v>
      </c>
      <c r="K355" s="52" t="s">
        <v>8</v>
      </c>
    </row>
    <row r="356" spans="1:11" x14ac:dyDescent="0.3">
      <c r="A356" s="52" t="s">
        <v>12</v>
      </c>
      <c r="B356" s="52" t="s">
        <v>213</v>
      </c>
      <c r="C356" s="53">
        <v>41030</v>
      </c>
      <c r="D356" s="52" t="s">
        <v>4</v>
      </c>
      <c r="E356" s="52">
        <v>7.0934644664916668E-2</v>
      </c>
      <c r="F356" s="52">
        <v>1</v>
      </c>
      <c r="G356" s="52" t="s">
        <v>117</v>
      </c>
      <c r="H356" s="54" t="s">
        <v>112</v>
      </c>
      <c r="I356" s="55">
        <v>0.55000000000000004</v>
      </c>
      <c r="J356" s="54" t="s">
        <v>376</v>
      </c>
      <c r="K356" s="52" t="s">
        <v>8</v>
      </c>
    </row>
    <row r="357" spans="1:11" x14ac:dyDescent="0.3">
      <c r="A357" s="52" t="s">
        <v>14</v>
      </c>
      <c r="B357" s="52" t="s">
        <v>213</v>
      </c>
      <c r="C357" s="53">
        <v>41030</v>
      </c>
      <c r="D357" s="52" t="s">
        <v>4</v>
      </c>
      <c r="E357" s="52">
        <v>0</v>
      </c>
      <c r="F357" s="52">
        <v>4.6227056424201225E-2</v>
      </c>
      <c r="G357" s="52" t="s">
        <v>113</v>
      </c>
      <c r="H357" s="54" t="s">
        <v>108</v>
      </c>
      <c r="I357" s="55">
        <v>0.55000000000000004</v>
      </c>
      <c r="J357" s="54" t="s">
        <v>247</v>
      </c>
      <c r="K357" s="52" t="s">
        <v>8</v>
      </c>
    </row>
    <row r="358" spans="1:11" x14ac:dyDescent="0.3">
      <c r="A358" s="52" t="s">
        <v>14</v>
      </c>
      <c r="B358" s="52" t="s">
        <v>213</v>
      </c>
      <c r="C358" s="53">
        <v>41030</v>
      </c>
      <c r="D358" s="52" t="s">
        <v>4</v>
      </c>
      <c r="E358" s="52">
        <v>4.6227056424201225E-2</v>
      </c>
      <c r="F358" s="52">
        <v>6.3744324135522182E-2</v>
      </c>
      <c r="G358" s="52" t="s">
        <v>114</v>
      </c>
      <c r="H358" s="54" t="s">
        <v>109</v>
      </c>
      <c r="I358" s="55">
        <v>0.55000000000000004</v>
      </c>
      <c r="J358" s="54" t="s">
        <v>377</v>
      </c>
      <c r="K358" s="52" t="s">
        <v>8</v>
      </c>
    </row>
    <row r="359" spans="1:11" x14ac:dyDescent="0.3">
      <c r="A359" s="52" t="s">
        <v>14</v>
      </c>
      <c r="B359" s="52" t="s">
        <v>213</v>
      </c>
      <c r="C359" s="53">
        <v>41030</v>
      </c>
      <c r="D359" s="52" t="s">
        <v>4</v>
      </c>
      <c r="E359" s="52">
        <v>6.3744324135522182E-2</v>
      </c>
      <c r="F359" s="52">
        <v>8.4507042253521125E-2</v>
      </c>
      <c r="G359" s="52" t="s">
        <v>115</v>
      </c>
      <c r="H359" s="54" t="s">
        <v>110</v>
      </c>
      <c r="I359" s="55">
        <v>0.7</v>
      </c>
      <c r="J359" s="54" t="s">
        <v>312</v>
      </c>
      <c r="K359" s="52" t="s">
        <v>8</v>
      </c>
    </row>
    <row r="360" spans="1:11" x14ac:dyDescent="0.3">
      <c r="A360" s="52" t="s">
        <v>14</v>
      </c>
      <c r="B360" s="52" t="s">
        <v>213</v>
      </c>
      <c r="C360" s="53">
        <v>41030</v>
      </c>
      <c r="D360" s="52" t="s">
        <v>4</v>
      </c>
      <c r="E360" s="52">
        <v>8.4507042253521125E-2</v>
      </c>
      <c r="F360" s="52">
        <v>0.11101292389263227</v>
      </c>
      <c r="G360" s="52" t="s">
        <v>116</v>
      </c>
      <c r="H360" s="54" t="s">
        <v>111</v>
      </c>
      <c r="I360" s="55">
        <v>0.55000000000000004</v>
      </c>
      <c r="J360" s="54" t="s">
        <v>378</v>
      </c>
      <c r="K360" s="52" t="s">
        <v>8</v>
      </c>
    </row>
    <row r="361" spans="1:11" x14ac:dyDescent="0.3">
      <c r="A361" s="52" t="s">
        <v>14</v>
      </c>
      <c r="B361" s="52" t="s">
        <v>213</v>
      </c>
      <c r="C361" s="53">
        <v>41030</v>
      </c>
      <c r="D361" s="52" t="s">
        <v>4</v>
      </c>
      <c r="E361" s="52">
        <v>0.11101292389263227</v>
      </c>
      <c r="F361" s="52">
        <v>1</v>
      </c>
      <c r="G361" s="52" t="s">
        <v>117</v>
      </c>
      <c r="H361" s="54" t="s">
        <v>112</v>
      </c>
      <c r="I361" s="55">
        <v>0.55000000000000004</v>
      </c>
      <c r="J361" s="54" t="s">
        <v>379</v>
      </c>
      <c r="K361" s="52" t="s">
        <v>8</v>
      </c>
    </row>
    <row r="362" spans="1:11" x14ac:dyDescent="0.3">
      <c r="A362" s="52" t="s">
        <v>12</v>
      </c>
      <c r="B362" s="52" t="s">
        <v>213</v>
      </c>
      <c r="C362" s="53">
        <v>41061</v>
      </c>
      <c r="D362" s="52" t="s">
        <v>4</v>
      </c>
      <c r="E362" s="52">
        <v>0</v>
      </c>
      <c r="F362" s="52">
        <v>2.7293751450403678E-2</v>
      </c>
      <c r="G362" s="52" t="s">
        <v>113</v>
      </c>
      <c r="H362" s="54" t="s">
        <v>108</v>
      </c>
      <c r="I362" s="55">
        <v>0.55000000000000004</v>
      </c>
      <c r="J362" s="54" t="s">
        <v>243</v>
      </c>
      <c r="K362" s="52" t="s">
        <v>8</v>
      </c>
    </row>
    <row r="363" spans="1:11" x14ac:dyDescent="0.3">
      <c r="A363" s="52" t="s">
        <v>12</v>
      </c>
      <c r="B363" s="52" t="s">
        <v>213</v>
      </c>
      <c r="C363" s="53">
        <v>41061</v>
      </c>
      <c r="D363" s="52" t="s">
        <v>4</v>
      </c>
      <c r="E363" s="52">
        <v>2.7293751450403678E-2</v>
      </c>
      <c r="F363" s="52">
        <v>3.8942169148608721E-2</v>
      </c>
      <c r="G363" s="52" t="s">
        <v>114</v>
      </c>
      <c r="H363" s="54" t="s">
        <v>109</v>
      </c>
      <c r="I363" s="55">
        <v>0.55000000000000004</v>
      </c>
      <c r="J363" s="54" t="s">
        <v>273</v>
      </c>
      <c r="K363" s="52" t="s">
        <v>8</v>
      </c>
    </row>
    <row r="364" spans="1:11" x14ac:dyDescent="0.3">
      <c r="A364" s="52" t="s">
        <v>12</v>
      </c>
      <c r="B364" s="52" t="s">
        <v>213</v>
      </c>
      <c r="C364" s="53">
        <v>41061</v>
      </c>
      <c r="D364" s="52" t="s">
        <v>4</v>
      </c>
      <c r="E364" s="52">
        <v>3.8942169148608721E-2</v>
      </c>
      <c r="F364" s="52">
        <v>5.171487355959567E-2</v>
      </c>
      <c r="G364" s="52" t="s">
        <v>115</v>
      </c>
      <c r="H364" s="54" t="s">
        <v>110</v>
      </c>
      <c r="I364" s="55">
        <v>0.7</v>
      </c>
      <c r="J364" s="54" t="s">
        <v>328</v>
      </c>
      <c r="K364" s="52" t="s">
        <v>8</v>
      </c>
    </row>
    <row r="365" spans="1:11" x14ac:dyDescent="0.3">
      <c r="A365" s="52" t="s">
        <v>12</v>
      </c>
      <c r="B365" s="52" t="s">
        <v>213</v>
      </c>
      <c r="C365" s="53">
        <v>41061</v>
      </c>
      <c r="D365" s="52" t="s">
        <v>4</v>
      </c>
      <c r="E365" s="52">
        <v>5.171487355959567E-2</v>
      </c>
      <c r="F365" s="52">
        <v>7.0474396253447688E-2</v>
      </c>
      <c r="G365" s="52" t="s">
        <v>116</v>
      </c>
      <c r="H365" s="54" t="s">
        <v>111</v>
      </c>
      <c r="I365" s="55">
        <v>0.55000000000000004</v>
      </c>
      <c r="J365" s="54" t="s">
        <v>316</v>
      </c>
      <c r="K365" s="52" t="s">
        <v>8</v>
      </c>
    </row>
    <row r="366" spans="1:11" x14ac:dyDescent="0.3">
      <c r="A366" s="52" t="s">
        <v>12</v>
      </c>
      <c r="B366" s="52" t="s">
        <v>213</v>
      </c>
      <c r="C366" s="53">
        <v>41061</v>
      </c>
      <c r="D366" s="52" t="s">
        <v>4</v>
      </c>
      <c r="E366" s="52">
        <v>7.0474396253447688E-2</v>
      </c>
      <c r="F366" s="52">
        <v>1</v>
      </c>
      <c r="G366" s="52" t="s">
        <v>117</v>
      </c>
      <c r="H366" s="54" t="s">
        <v>112</v>
      </c>
      <c r="I366" s="55">
        <v>0.55000000000000004</v>
      </c>
      <c r="J366" s="54" t="s">
        <v>317</v>
      </c>
      <c r="K366" s="52" t="s">
        <v>8</v>
      </c>
    </row>
    <row r="367" spans="1:11" x14ac:dyDescent="0.3">
      <c r="A367" s="52" t="s">
        <v>14</v>
      </c>
      <c r="B367" s="52" t="s">
        <v>213</v>
      </c>
      <c r="C367" s="53">
        <v>41061</v>
      </c>
      <c r="D367" s="52" t="s">
        <v>4</v>
      </c>
      <c r="E367" s="52">
        <v>0</v>
      </c>
      <c r="F367" s="52">
        <v>4.3952712943316159E-2</v>
      </c>
      <c r="G367" s="52" t="s">
        <v>113</v>
      </c>
      <c r="H367" s="54" t="s">
        <v>108</v>
      </c>
      <c r="I367" s="55">
        <v>0.55000000000000004</v>
      </c>
      <c r="J367" s="54" t="s">
        <v>228</v>
      </c>
      <c r="K367" s="52" t="s">
        <v>8</v>
      </c>
    </row>
    <row r="368" spans="1:11" x14ac:dyDescent="0.3">
      <c r="A368" s="52" t="s">
        <v>14</v>
      </c>
      <c r="B368" s="52" t="s">
        <v>213</v>
      </c>
      <c r="C368" s="53">
        <v>41061</v>
      </c>
      <c r="D368" s="52" t="s">
        <v>4</v>
      </c>
      <c r="E368" s="52">
        <v>4.3952712943316159E-2</v>
      </c>
      <c r="F368" s="52">
        <v>6.1283897655890915E-2</v>
      </c>
      <c r="G368" s="52" t="s">
        <v>114</v>
      </c>
      <c r="H368" s="54" t="s">
        <v>109</v>
      </c>
      <c r="I368" s="55">
        <v>0.55000000000000004</v>
      </c>
      <c r="J368" s="54" t="s">
        <v>380</v>
      </c>
      <c r="K368" s="52" t="s">
        <v>8</v>
      </c>
    </row>
    <row r="369" spans="1:11" x14ac:dyDescent="0.3">
      <c r="A369" s="52" t="s">
        <v>14</v>
      </c>
      <c r="B369" s="52" t="s">
        <v>213</v>
      </c>
      <c r="C369" s="53">
        <v>41061</v>
      </c>
      <c r="D369" s="52" t="s">
        <v>4</v>
      </c>
      <c r="E369" s="52">
        <v>6.1283897655890915E-2</v>
      </c>
      <c r="F369" s="52">
        <v>8.340818683433851E-2</v>
      </c>
      <c r="G369" s="52" t="s">
        <v>115</v>
      </c>
      <c r="H369" s="54" t="s">
        <v>110</v>
      </c>
      <c r="I369" s="55">
        <v>0.7</v>
      </c>
      <c r="J369" s="54" t="s">
        <v>381</v>
      </c>
      <c r="K369" s="52" t="s">
        <v>8</v>
      </c>
    </row>
    <row r="370" spans="1:11" x14ac:dyDescent="0.3">
      <c r="A370" s="52" t="s">
        <v>14</v>
      </c>
      <c r="B370" s="52" t="s">
        <v>213</v>
      </c>
      <c r="C370" s="53">
        <v>41061</v>
      </c>
      <c r="D370" s="52" t="s">
        <v>4</v>
      </c>
      <c r="E370" s="52">
        <v>8.340818683433851E-2</v>
      </c>
      <c r="F370" s="52">
        <v>0.10871559633027524</v>
      </c>
      <c r="G370" s="52" t="s">
        <v>116</v>
      </c>
      <c r="H370" s="54" t="s">
        <v>111</v>
      </c>
      <c r="I370" s="55">
        <v>0.55000000000000004</v>
      </c>
      <c r="J370" s="54" t="s">
        <v>382</v>
      </c>
      <c r="K370" s="52" t="s">
        <v>8</v>
      </c>
    </row>
    <row r="371" spans="1:11" x14ac:dyDescent="0.3">
      <c r="A371" s="52" t="s">
        <v>14</v>
      </c>
      <c r="B371" s="52" t="s">
        <v>213</v>
      </c>
      <c r="C371" s="53">
        <v>41061</v>
      </c>
      <c r="D371" s="52" t="s">
        <v>4</v>
      </c>
      <c r="E371" s="52">
        <v>0.10871559633027524</v>
      </c>
      <c r="F371" s="52">
        <v>1</v>
      </c>
      <c r="G371" s="52" t="s">
        <v>117</v>
      </c>
      <c r="H371" s="54" t="s">
        <v>112</v>
      </c>
      <c r="I371" s="55">
        <v>0.55000000000000004</v>
      </c>
      <c r="J371" s="54" t="s">
        <v>383</v>
      </c>
      <c r="K371" s="52" t="s">
        <v>8</v>
      </c>
    </row>
    <row r="372" spans="1:11" x14ac:dyDescent="0.3">
      <c r="A372" s="52" t="s">
        <v>12</v>
      </c>
      <c r="B372" s="52" t="s">
        <v>213</v>
      </c>
      <c r="C372" s="53">
        <v>41091</v>
      </c>
      <c r="D372" s="52" t="s">
        <v>4</v>
      </c>
      <c r="E372" s="52">
        <v>0</v>
      </c>
      <c r="F372" s="52">
        <v>2.7534602098985939E-2</v>
      </c>
      <c r="G372" s="52" t="s">
        <v>113</v>
      </c>
      <c r="H372" s="54" t="s">
        <v>108</v>
      </c>
      <c r="I372" s="55">
        <v>0.55000000000000004</v>
      </c>
      <c r="J372" s="54" t="s">
        <v>223</v>
      </c>
      <c r="K372" s="52" t="s">
        <v>8</v>
      </c>
    </row>
    <row r="373" spans="1:11" x14ac:dyDescent="0.3">
      <c r="A373" s="52" t="s">
        <v>12</v>
      </c>
      <c r="B373" s="52" t="s">
        <v>213</v>
      </c>
      <c r="C373" s="53">
        <v>41091</v>
      </c>
      <c r="D373" s="52" t="s">
        <v>4</v>
      </c>
      <c r="E373" s="52">
        <v>2.7534602098985939E-2</v>
      </c>
      <c r="F373" s="52">
        <v>3.9025352320728457E-2</v>
      </c>
      <c r="G373" s="52" t="s">
        <v>114</v>
      </c>
      <c r="H373" s="54" t="s">
        <v>109</v>
      </c>
      <c r="I373" s="55">
        <v>0.55000000000000004</v>
      </c>
      <c r="J373" s="54" t="s">
        <v>224</v>
      </c>
      <c r="K373" s="52" t="s">
        <v>8</v>
      </c>
    </row>
    <row r="374" spans="1:11" x14ac:dyDescent="0.3">
      <c r="A374" s="52" t="s">
        <v>12</v>
      </c>
      <c r="B374" s="52" t="s">
        <v>213</v>
      </c>
      <c r="C374" s="53">
        <v>41091</v>
      </c>
      <c r="D374" s="52" t="s">
        <v>4</v>
      </c>
      <c r="E374" s="52">
        <v>3.9025352320728457E-2</v>
      </c>
      <c r="F374" s="52">
        <v>5.2335724777952737E-2</v>
      </c>
      <c r="G374" s="52" t="s">
        <v>115</v>
      </c>
      <c r="H374" s="54" t="s">
        <v>110</v>
      </c>
      <c r="I374" s="55">
        <v>0.7</v>
      </c>
      <c r="J374" s="54" t="s">
        <v>328</v>
      </c>
      <c r="K374" s="52" t="s">
        <v>8</v>
      </c>
    </row>
    <row r="375" spans="1:11" x14ac:dyDescent="0.3">
      <c r="A375" s="52" t="s">
        <v>12</v>
      </c>
      <c r="B375" s="52" t="s">
        <v>213</v>
      </c>
      <c r="C375" s="53">
        <v>41091</v>
      </c>
      <c r="D375" s="52" t="s">
        <v>4</v>
      </c>
      <c r="E375" s="52">
        <v>5.2335724777952737E-2</v>
      </c>
      <c r="F375" s="52">
        <v>7.1073657686214833E-2</v>
      </c>
      <c r="G375" s="52" t="s">
        <v>116</v>
      </c>
      <c r="H375" s="54" t="s">
        <v>111</v>
      </c>
      <c r="I375" s="55">
        <v>0.55000000000000004</v>
      </c>
      <c r="J375" s="54" t="s">
        <v>384</v>
      </c>
      <c r="K375" s="52" t="s">
        <v>8</v>
      </c>
    </row>
    <row r="376" spans="1:11" x14ac:dyDescent="0.3">
      <c r="A376" s="52" t="s">
        <v>12</v>
      </c>
      <c r="B376" s="52" t="s">
        <v>213</v>
      </c>
      <c r="C376" s="53">
        <v>41091</v>
      </c>
      <c r="D376" s="52" t="s">
        <v>4</v>
      </c>
      <c r="E376" s="52">
        <v>7.1073657686214833E-2</v>
      </c>
      <c r="F376" s="52">
        <v>1</v>
      </c>
      <c r="G376" s="52" t="s">
        <v>117</v>
      </c>
      <c r="H376" s="54" t="s">
        <v>112</v>
      </c>
      <c r="I376" s="55">
        <v>0.55000000000000004</v>
      </c>
      <c r="J376" s="54" t="s">
        <v>376</v>
      </c>
      <c r="K376" s="52" t="s">
        <v>8</v>
      </c>
    </row>
    <row r="377" spans="1:11" x14ac:dyDescent="0.3">
      <c r="A377" s="52" t="s">
        <v>14</v>
      </c>
      <c r="B377" s="52" t="s">
        <v>213</v>
      </c>
      <c r="C377" s="53">
        <v>41091</v>
      </c>
      <c r="D377" s="52" t="s">
        <v>4</v>
      </c>
      <c r="E377" s="52">
        <v>0</v>
      </c>
      <c r="F377" s="52">
        <v>4.4692737430167599E-2</v>
      </c>
      <c r="G377" s="52" t="s">
        <v>113</v>
      </c>
      <c r="H377" s="54" t="s">
        <v>108</v>
      </c>
      <c r="I377" s="55">
        <v>0.55000000000000004</v>
      </c>
      <c r="J377" s="54" t="s">
        <v>260</v>
      </c>
      <c r="K377" s="52" t="s">
        <v>8</v>
      </c>
    </row>
    <row r="378" spans="1:11" x14ac:dyDescent="0.3">
      <c r="A378" s="52" t="s">
        <v>14</v>
      </c>
      <c r="B378" s="52" t="s">
        <v>213</v>
      </c>
      <c r="C378" s="53">
        <v>41091</v>
      </c>
      <c r="D378" s="52" t="s">
        <v>4</v>
      </c>
      <c r="E378" s="52">
        <v>4.4692737430167599E-2</v>
      </c>
      <c r="F378" s="52">
        <v>6.370348921384103E-2</v>
      </c>
      <c r="G378" s="52" t="s">
        <v>114</v>
      </c>
      <c r="H378" s="54" t="s">
        <v>109</v>
      </c>
      <c r="I378" s="55">
        <v>0.55000000000000004</v>
      </c>
      <c r="J378" s="54" t="s">
        <v>385</v>
      </c>
      <c r="K378" s="52" t="s">
        <v>8</v>
      </c>
    </row>
    <row r="379" spans="1:11" x14ac:dyDescent="0.3">
      <c r="A379" s="52" t="s">
        <v>14</v>
      </c>
      <c r="B379" s="52" t="s">
        <v>213</v>
      </c>
      <c r="C379" s="53">
        <v>41091</v>
      </c>
      <c r="D379" s="52" t="s">
        <v>4</v>
      </c>
      <c r="E379" s="52">
        <v>6.370348921384103E-2</v>
      </c>
      <c r="F379" s="52">
        <v>8.6648892534864644E-2</v>
      </c>
      <c r="G379" s="52" t="s">
        <v>115</v>
      </c>
      <c r="H379" s="54" t="s">
        <v>110</v>
      </c>
      <c r="I379" s="55">
        <v>0.7</v>
      </c>
      <c r="J379" s="54" t="s">
        <v>386</v>
      </c>
      <c r="K379" s="52" t="s">
        <v>8</v>
      </c>
    </row>
    <row r="380" spans="1:11" x14ac:dyDescent="0.3">
      <c r="A380" s="52" t="s">
        <v>14</v>
      </c>
      <c r="B380" s="52" t="s">
        <v>213</v>
      </c>
      <c r="C380" s="53">
        <v>41091</v>
      </c>
      <c r="D380" s="52" t="s">
        <v>4</v>
      </c>
      <c r="E380" s="52">
        <v>8.6648892534864644E-2</v>
      </c>
      <c r="F380" s="52">
        <v>0.11225728155339806</v>
      </c>
      <c r="G380" s="52" t="s">
        <v>116</v>
      </c>
      <c r="H380" s="54" t="s">
        <v>111</v>
      </c>
      <c r="I380" s="55">
        <v>0.55000000000000004</v>
      </c>
      <c r="J380" s="54" t="s">
        <v>387</v>
      </c>
      <c r="K380" s="52" t="s">
        <v>8</v>
      </c>
    </row>
    <row r="381" spans="1:11" x14ac:dyDescent="0.3">
      <c r="A381" s="52" t="s">
        <v>14</v>
      </c>
      <c r="B381" s="52" t="s">
        <v>213</v>
      </c>
      <c r="C381" s="53">
        <v>41091</v>
      </c>
      <c r="D381" s="52" t="s">
        <v>4</v>
      </c>
      <c r="E381" s="52">
        <v>0.11225728155339806</v>
      </c>
      <c r="F381" s="52">
        <v>1</v>
      </c>
      <c r="G381" s="52" t="s">
        <v>117</v>
      </c>
      <c r="H381" s="54" t="s">
        <v>112</v>
      </c>
      <c r="I381" s="55">
        <v>0.55000000000000004</v>
      </c>
      <c r="J381" s="54" t="s">
        <v>388</v>
      </c>
      <c r="K381" s="52" t="s">
        <v>8</v>
      </c>
    </row>
    <row r="382" spans="1:11" x14ac:dyDescent="0.3">
      <c r="A382" s="52" t="s">
        <v>12</v>
      </c>
      <c r="B382" s="52" t="s">
        <v>213</v>
      </c>
      <c r="C382" s="53">
        <v>41122</v>
      </c>
      <c r="D382" s="52" t="s">
        <v>4</v>
      </c>
      <c r="E382" s="52">
        <v>0</v>
      </c>
      <c r="F382" s="52">
        <v>2.7633846026205139E-2</v>
      </c>
      <c r="G382" s="52" t="s">
        <v>113</v>
      </c>
      <c r="H382" s="54" t="s">
        <v>108</v>
      </c>
      <c r="I382" s="55">
        <v>0.55000000000000004</v>
      </c>
      <c r="J382" s="54" t="s">
        <v>223</v>
      </c>
      <c r="K382" s="52" t="s">
        <v>8</v>
      </c>
    </row>
    <row r="383" spans="1:11" x14ac:dyDescent="0.3">
      <c r="A383" s="52" t="s">
        <v>12</v>
      </c>
      <c r="B383" s="52" t="s">
        <v>213</v>
      </c>
      <c r="C383" s="53">
        <v>41122</v>
      </c>
      <c r="D383" s="52" t="s">
        <v>4</v>
      </c>
      <c r="E383" s="52">
        <v>2.7633846026205139E-2</v>
      </c>
      <c r="F383" s="52">
        <v>3.8908140532910841E-2</v>
      </c>
      <c r="G383" s="52" t="s">
        <v>114</v>
      </c>
      <c r="H383" s="54" t="s">
        <v>109</v>
      </c>
      <c r="I383" s="55">
        <v>0.55000000000000004</v>
      </c>
      <c r="J383" s="54" t="s">
        <v>224</v>
      </c>
      <c r="K383" s="52" t="s">
        <v>8</v>
      </c>
    </row>
    <row r="384" spans="1:11" x14ac:dyDescent="0.3">
      <c r="A384" s="52" t="s">
        <v>12</v>
      </c>
      <c r="B384" s="52" t="s">
        <v>213</v>
      </c>
      <c r="C384" s="53">
        <v>41122</v>
      </c>
      <c r="D384" s="52" t="s">
        <v>4</v>
      </c>
      <c r="E384" s="52">
        <v>3.8908140532910841E-2</v>
      </c>
      <c r="F384" s="52">
        <v>5.2469992710486815E-2</v>
      </c>
      <c r="G384" s="52" t="s">
        <v>115</v>
      </c>
      <c r="H384" s="54" t="s">
        <v>110</v>
      </c>
      <c r="I384" s="55">
        <v>0.7</v>
      </c>
      <c r="J384" s="54" t="s">
        <v>328</v>
      </c>
      <c r="K384" s="52" t="s">
        <v>8</v>
      </c>
    </row>
    <row r="385" spans="1:11" x14ac:dyDescent="0.3">
      <c r="A385" s="52" t="s">
        <v>12</v>
      </c>
      <c r="B385" s="52" t="s">
        <v>213</v>
      </c>
      <c r="C385" s="53">
        <v>41122</v>
      </c>
      <c r="D385" s="52" t="s">
        <v>4</v>
      </c>
      <c r="E385" s="52">
        <v>5.2469992710486815E-2</v>
      </c>
      <c r="F385" s="52">
        <v>7.0918844547744206E-2</v>
      </c>
      <c r="G385" s="52" t="s">
        <v>116</v>
      </c>
      <c r="H385" s="54" t="s">
        <v>111</v>
      </c>
      <c r="I385" s="55">
        <v>0.55000000000000004</v>
      </c>
      <c r="J385" s="54" t="s">
        <v>384</v>
      </c>
      <c r="K385" s="52" t="s">
        <v>8</v>
      </c>
    </row>
    <row r="386" spans="1:11" x14ac:dyDescent="0.3">
      <c r="A386" s="52" t="s">
        <v>12</v>
      </c>
      <c r="B386" s="52" t="s">
        <v>213</v>
      </c>
      <c r="C386" s="53">
        <v>41122</v>
      </c>
      <c r="D386" s="52" t="s">
        <v>4</v>
      </c>
      <c r="E386" s="52">
        <v>7.0918844547744206E-2</v>
      </c>
      <c r="F386" s="52">
        <v>1</v>
      </c>
      <c r="G386" s="52" t="s">
        <v>117</v>
      </c>
      <c r="H386" s="54" t="s">
        <v>112</v>
      </c>
      <c r="I386" s="55">
        <v>0.55000000000000004</v>
      </c>
      <c r="J386" s="54" t="s">
        <v>376</v>
      </c>
      <c r="K386" s="52" t="s">
        <v>8</v>
      </c>
    </row>
    <row r="387" spans="1:11" x14ac:dyDescent="0.3">
      <c r="A387" s="52" t="s">
        <v>14</v>
      </c>
      <c r="B387" s="52" t="s">
        <v>213</v>
      </c>
      <c r="C387" s="53">
        <v>41122</v>
      </c>
      <c r="D387" s="52" t="s">
        <v>4</v>
      </c>
      <c r="E387" s="52">
        <v>0</v>
      </c>
      <c r="F387" s="52">
        <v>4.4702726866338846E-2</v>
      </c>
      <c r="G387" s="52" t="s">
        <v>113</v>
      </c>
      <c r="H387" s="54" t="s">
        <v>108</v>
      </c>
      <c r="I387" s="55">
        <v>0.55000000000000004</v>
      </c>
      <c r="J387" s="54" t="s">
        <v>260</v>
      </c>
      <c r="K387" s="52" t="s">
        <v>8</v>
      </c>
    </row>
    <row r="388" spans="1:11" x14ac:dyDescent="0.3">
      <c r="A388" s="52" t="s">
        <v>14</v>
      </c>
      <c r="B388" s="52" t="s">
        <v>213</v>
      </c>
      <c r="C388" s="53">
        <v>41122</v>
      </c>
      <c r="D388" s="52" t="s">
        <v>4</v>
      </c>
      <c r="E388" s="52">
        <v>4.4702726866338846E-2</v>
      </c>
      <c r="F388" s="52">
        <v>6.3494380382425927E-2</v>
      </c>
      <c r="G388" s="52" t="s">
        <v>114</v>
      </c>
      <c r="H388" s="54" t="s">
        <v>109</v>
      </c>
      <c r="I388" s="55">
        <v>0.55000000000000004</v>
      </c>
      <c r="J388" s="54" t="s">
        <v>389</v>
      </c>
      <c r="K388" s="52" t="s">
        <v>8</v>
      </c>
    </row>
    <row r="389" spans="1:11" x14ac:dyDescent="0.3">
      <c r="A389" s="52" t="s">
        <v>14</v>
      </c>
      <c r="B389" s="52" t="s">
        <v>213</v>
      </c>
      <c r="C389" s="53">
        <v>41122</v>
      </c>
      <c r="D389" s="52" t="s">
        <v>4</v>
      </c>
      <c r="E389" s="52">
        <v>6.3494380382425927E-2</v>
      </c>
      <c r="F389" s="52">
        <v>8.5403726708074529E-2</v>
      </c>
      <c r="G389" s="52" t="s">
        <v>115</v>
      </c>
      <c r="H389" s="54" t="s">
        <v>110</v>
      </c>
      <c r="I389" s="55">
        <v>0.7</v>
      </c>
      <c r="J389" s="54" t="s">
        <v>390</v>
      </c>
      <c r="K389" s="52" t="s">
        <v>8</v>
      </c>
    </row>
    <row r="390" spans="1:11" x14ac:dyDescent="0.3">
      <c r="A390" s="52" t="s">
        <v>14</v>
      </c>
      <c r="B390" s="52" t="s">
        <v>213</v>
      </c>
      <c r="C390" s="53">
        <v>41122</v>
      </c>
      <c r="D390" s="52" t="s">
        <v>4</v>
      </c>
      <c r="E390" s="52">
        <v>8.5403726708074529E-2</v>
      </c>
      <c r="F390" s="52">
        <v>0.11155428144085754</v>
      </c>
      <c r="G390" s="52" t="s">
        <v>116</v>
      </c>
      <c r="H390" s="54" t="s">
        <v>111</v>
      </c>
      <c r="I390" s="55">
        <v>0.55000000000000004</v>
      </c>
      <c r="J390" s="54" t="s">
        <v>391</v>
      </c>
      <c r="K390" s="52" t="s">
        <v>8</v>
      </c>
    </row>
    <row r="391" spans="1:11" x14ac:dyDescent="0.3">
      <c r="A391" s="52" t="s">
        <v>14</v>
      </c>
      <c r="B391" s="52" t="s">
        <v>213</v>
      </c>
      <c r="C391" s="53">
        <v>41122</v>
      </c>
      <c r="D391" s="52" t="s">
        <v>4</v>
      </c>
      <c r="E391" s="52">
        <v>0.11155428144085754</v>
      </c>
      <c r="F391" s="52">
        <v>1</v>
      </c>
      <c r="G391" s="52" t="s">
        <v>117</v>
      </c>
      <c r="H391" s="54" t="s">
        <v>112</v>
      </c>
      <c r="I391" s="55">
        <v>0.55000000000000004</v>
      </c>
      <c r="J391" s="54" t="s">
        <v>388</v>
      </c>
      <c r="K391" s="52" t="s">
        <v>8</v>
      </c>
    </row>
    <row r="392" spans="1:11" x14ac:dyDescent="0.3">
      <c r="A392" s="52" t="s">
        <v>12</v>
      </c>
      <c r="B392" s="52" t="s">
        <v>213</v>
      </c>
      <c r="C392" s="53">
        <v>41153</v>
      </c>
      <c r="D392" s="52" t="s">
        <v>4</v>
      </c>
      <c r="E392" s="52">
        <v>0</v>
      </c>
      <c r="F392" s="52">
        <v>2.7086278116226787E-2</v>
      </c>
      <c r="G392" s="52" t="s">
        <v>113</v>
      </c>
      <c r="H392" s="54" t="s">
        <v>108</v>
      </c>
      <c r="I392" s="55">
        <v>0.55000000000000004</v>
      </c>
      <c r="J392" s="54" t="s">
        <v>243</v>
      </c>
      <c r="K392" s="52" t="s">
        <v>8</v>
      </c>
    </row>
    <row r="393" spans="1:11" x14ac:dyDescent="0.3">
      <c r="A393" s="52" t="s">
        <v>12</v>
      </c>
      <c r="B393" s="52" t="s">
        <v>213</v>
      </c>
      <c r="C393" s="53">
        <v>41153</v>
      </c>
      <c r="D393" s="52" t="s">
        <v>4</v>
      </c>
      <c r="E393" s="52">
        <v>2.7086278116226787E-2</v>
      </c>
      <c r="F393" s="52">
        <v>3.8124622235909983E-2</v>
      </c>
      <c r="G393" s="52" t="s">
        <v>114</v>
      </c>
      <c r="H393" s="54" t="s">
        <v>109</v>
      </c>
      <c r="I393" s="55">
        <v>0.55000000000000004</v>
      </c>
      <c r="J393" s="54" t="s">
        <v>300</v>
      </c>
      <c r="K393" s="52" t="s">
        <v>8</v>
      </c>
    </row>
    <row r="394" spans="1:11" x14ac:dyDescent="0.3">
      <c r="A394" s="52" t="s">
        <v>12</v>
      </c>
      <c r="B394" s="52" t="s">
        <v>213</v>
      </c>
      <c r="C394" s="53">
        <v>41153</v>
      </c>
      <c r="D394" s="52" t="s">
        <v>4</v>
      </c>
      <c r="E394" s="52">
        <v>3.8124622235909983E-2</v>
      </c>
      <c r="F394" s="52">
        <v>5.1002942377576965E-2</v>
      </c>
      <c r="G394" s="52" t="s">
        <v>115</v>
      </c>
      <c r="H394" s="54" t="s">
        <v>110</v>
      </c>
      <c r="I394" s="55">
        <v>0.7</v>
      </c>
      <c r="J394" s="54" t="s">
        <v>392</v>
      </c>
      <c r="K394" s="52" t="s">
        <v>8</v>
      </c>
    </row>
    <row r="395" spans="1:11" x14ac:dyDescent="0.3">
      <c r="A395" s="52" t="s">
        <v>12</v>
      </c>
      <c r="B395" s="52" t="s">
        <v>213</v>
      </c>
      <c r="C395" s="53">
        <v>41153</v>
      </c>
      <c r="D395" s="52" t="s">
        <v>4</v>
      </c>
      <c r="E395" s="52">
        <v>5.1002942377576965E-2</v>
      </c>
      <c r="F395" s="52">
        <v>7.0809252668394621E-2</v>
      </c>
      <c r="G395" s="52" t="s">
        <v>116</v>
      </c>
      <c r="H395" s="54" t="s">
        <v>111</v>
      </c>
      <c r="I395" s="55">
        <v>0.55000000000000004</v>
      </c>
      <c r="J395" s="54" t="s">
        <v>393</v>
      </c>
      <c r="K395" s="52" t="s">
        <v>8</v>
      </c>
    </row>
    <row r="396" spans="1:11" x14ac:dyDescent="0.3">
      <c r="A396" s="52" t="s">
        <v>12</v>
      </c>
      <c r="B396" s="52" t="s">
        <v>213</v>
      </c>
      <c r="C396" s="53">
        <v>41153</v>
      </c>
      <c r="D396" s="52" t="s">
        <v>4</v>
      </c>
      <c r="E396" s="52">
        <v>7.0809252668394621E-2</v>
      </c>
      <c r="F396" s="52">
        <v>1</v>
      </c>
      <c r="G396" s="52" t="s">
        <v>117</v>
      </c>
      <c r="H396" s="54" t="s">
        <v>112</v>
      </c>
      <c r="I396" s="55">
        <v>0.55000000000000004</v>
      </c>
      <c r="J396" s="54" t="s">
        <v>376</v>
      </c>
      <c r="K396" s="52" t="s">
        <v>8</v>
      </c>
    </row>
    <row r="397" spans="1:11" x14ac:dyDescent="0.3">
      <c r="A397" s="52" t="s">
        <v>14</v>
      </c>
      <c r="B397" s="52" t="s">
        <v>213</v>
      </c>
      <c r="C397" s="53">
        <v>41153</v>
      </c>
      <c r="D397" s="52" t="s">
        <v>4</v>
      </c>
      <c r="E397" s="52">
        <v>0</v>
      </c>
      <c r="F397" s="52">
        <v>4.5003673769287288E-2</v>
      </c>
      <c r="G397" s="52" t="s">
        <v>113</v>
      </c>
      <c r="H397" s="54" t="s">
        <v>108</v>
      </c>
      <c r="I397" s="55">
        <v>0.55000000000000004</v>
      </c>
      <c r="J397" s="54" t="s">
        <v>260</v>
      </c>
      <c r="K397" s="52" t="s">
        <v>8</v>
      </c>
    </row>
    <row r="398" spans="1:11" x14ac:dyDescent="0.3">
      <c r="A398" s="52" t="s">
        <v>14</v>
      </c>
      <c r="B398" s="52" t="s">
        <v>213</v>
      </c>
      <c r="C398" s="53">
        <v>41153</v>
      </c>
      <c r="D398" s="52" t="s">
        <v>4</v>
      </c>
      <c r="E398" s="52">
        <v>4.5003673769287288E-2</v>
      </c>
      <c r="F398" s="52">
        <v>6.2844542447629548E-2</v>
      </c>
      <c r="G398" s="52" t="s">
        <v>114</v>
      </c>
      <c r="H398" s="54" t="s">
        <v>109</v>
      </c>
      <c r="I398" s="55">
        <v>0.55000000000000004</v>
      </c>
      <c r="J398" s="54" t="s">
        <v>389</v>
      </c>
      <c r="K398" s="52" t="s">
        <v>8</v>
      </c>
    </row>
    <row r="399" spans="1:11" x14ac:dyDescent="0.3">
      <c r="A399" s="52" t="s">
        <v>14</v>
      </c>
      <c r="B399" s="52" t="s">
        <v>213</v>
      </c>
      <c r="C399" s="53">
        <v>41153</v>
      </c>
      <c r="D399" s="52" t="s">
        <v>4</v>
      </c>
      <c r="E399" s="52">
        <v>6.2844542447629548E-2</v>
      </c>
      <c r="F399" s="52">
        <v>8.3612040133779264E-2</v>
      </c>
      <c r="G399" s="52" t="s">
        <v>115</v>
      </c>
      <c r="H399" s="54" t="s">
        <v>110</v>
      </c>
      <c r="I399" s="55">
        <v>0.7</v>
      </c>
      <c r="J399" s="54" t="s">
        <v>394</v>
      </c>
      <c r="K399" s="52" t="s">
        <v>8</v>
      </c>
    </row>
    <row r="400" spans="1:11" x14ac:dyDescent="0.3">
      <c r="A400" s="52" t="s">
        <v>14</v>
      </c>
      <c r="B400" s="52" t="s">
        <v>213</v>
      </c>
      <c r="C400" s="53">
        <v>41153</v>
      </c>
      <c r="D400" s="52" t="s">
        <v>4</v>
      </c>
      <c r="E400" s="52">
        <v>8.3612040133779264E-2</v>
      </c>
      <c r="F400" s="52">
        <v>0.10955099521678753</v>
      </c>
      <c r="G400" s="52" t="s">
        <v>116</v>
      </c>
      <c r="H400" s="54" t="s">
        <v>111</v>
      </c>
      <c r="I400" s="55">
        <v>0.55000000000000004</v>
      </c>
      <c r="J400" s="54" t="s">
        <v>395</v>
      </c>
      <c r="K400" s="52" t="s">
        <v>8</v>
      </c>
    </row>
    <row r="401" spans="1:11" x14ac:dyDescent="0.3">
      <c r="A401" s="52" t="s">
        <v>14</v>
      </c>
      <c r="B401" s="52" t="s">
        <v>213</v>
      </c>
      <c r="C401" s="53">
        <v>41153</v>
      </c>
      <c r="D401" s="52" t="s">
        <v>4</v>
      </c>
      <c r="E401" s="52">
        <v>0.10955099521678753</v>
      </c>
      <c r="F401" s="52">
        <v>1</v>
      </c>
      <c r="G401" s="52" t="s">
        <v>117</v>
      </c>
      <c r="H401" s="54" t="s">
        <v>112</v>
      </c>
      <c r="I401" s="55">
        <v>0.55000000000000004</v>
      </c>
      <c r="J401" s="54" t="s">
        <v>314</v>
      </c>
      <c r="K401" s="52" t="s">
        <v>8</v>
      </c>
    </row>
    <row r="402" spans="1:11" x14ac:dyDescent="0.3">
      <c r="A402" s="52" t="s">
        <v>12</v>
      </c>
      <c r="B402" s="52" t="s">
        <v>213</v>
      </c>
      <c r="C402" s="53">
        <v>41183</v>
      </c>
      <c r="D402" s="52" t="s">
        <v>4</v>
      </c>
      <c r="E402" s="52">
        <v>0</v>
      </c>
      <c r="F402" s="52">
        <v>2.6981238592375941E-2</v>
      </c>
      <c r="G402" s="52" t="s">
        <v>113</v>
      </c>
      <c r="H402" s="54" t="s">
        <v>108</v>
      </c>
      <c r="I402" s="55">
        <v>0.55000000000000004</v>
      </c>
      <c r="J402" s="54" t="s">
        <v>243</v>
      </c>
      <c r="K402" s="52" t="s">
        <v>8</v>
      </c>
    </row>
    <row r="403" spans="1:11" x14ac:dyDescent="0.3">
      <c r="A403" s="52" t="s">
        <v>12</v>
      </c>
      <c r="B403" s="52" t="s">
        <v>213</v>
      </c>
      <c r="C403" s="53">
        <v>41183</v>
      </c>
      <c r="D403" s="52" t="s">
        <v>4</v>
      </c>
      <c r="E403" s="52">
        <v>2.6981238592375941E-2</v>
      </c>
      <c r="F403" s="52">
        <v>3.828368583844162E-2</v>
      </c>
      <c r="G403" s="52" t="s">
        <v>114</v>
      </c>
      <c r="H403" s="54" t="s">
        <v>109</v>
      </c>
      <c r="I403" s="55">
        <v>0.55000000000000004</v>
      </c>
      <c r="J403" s="54" t="s">
        <v>300</v>
      </c>
      <c r="K403" s="52" t="s">
        <v>8</v>
      </c>
    </row>
    <row r="404" spans="1:11" x14ac:dyDescent="0.3">
      <c r="A404" s="52" t="s">
        <v>12</v>
      </c>
      <c r="B404" s="52" t="s">
        <v>213</v>
      </c>
      <c r="C404" s="53">
        <v>41183</v>
      </c>
      <c r="D404" s="52" t="s">
        <v>4</v>
      </c>
      <c r="E404" s="52">
        <v>3.828368583844162E-2</v>
      </c>
      <c r="F404" s="52">
        <v>5.0791795711992965E-2</v>
      </c>
      <c r="G404" s="52" t="s">
        <v>115</v>
      </c>
      <c r="H404" s="54" t="s">
        <v>110</v>
      </c>
      <c r="I404" s="55">
        <v>0.7</v>
      </c>
      <c r="J404" s="54" t="s">
        <v>392</v>
      </c>
      <c r="K404" s="52" t="s">
        <v>8</v>
      </c>
    </row>
    <row r="405" spans="1:11" x14ac:dyDescent="0.3">
      <c r="A405" s="52" t="s">
        <v>12</v>
      </c>
      <c r="B405" s="52" t="s">
        <v>213</v>
      </c>
      <c r="C405" s="53">
        <v>41183</v>
      </c>
      <c r="D405" s="52" t="s">
        <v>4</v>
      </c>
      <c r="E405" s="52">
        <v>5.0791795711992965E-2</v>
      </c>
      <c r="F405" s="52">
        <v>7.0221041135585777E-2</v>
      </c>
      <c r="G405" s="52" t="s">
        <v>116</v>
      </c>
      <c r="H405" s="54" t="s">
        <v>111</v>
      </c>
      <c r="I405" s="55">
        <v>0.55000000000000004</v>
      </c>
      <c r="J405" s="54" t="s">
        <v>347</v>
      </c>
      <c r="K405" s="52" t="s">
        <v>8</v>
      </c>
    </row>
    <row r="406" spans="1:11" x14ac:dyDescent="0.3">
      <c r="A406" s="52" t="s">
        <v>12</v>
      </c>
      <c r="B406" s="52" t="s">
        <v>213</v>
      </c>
      <c r="C406" s="53">
        <v>41183</v>
      </c>
      <c r="D406" s="52" t="s">
        <v>4</v>
      </c>
      <c r="E406" s="52">
        <v>7.0221041135585777E-2</v>
      </c>
      <c r="F406" s="52">
        <v>1</v>
      </c>
      <c r="G406" s="52" t="s">
        <v>117</v>
      </c>
      <c r="H406" s="54" t="s">
        <v>112</v>
      </c>
      <c r="I406" s="55">
        <v>0.55000000000000004</v>
      </c>
      <c r="J406" s="54" t="s">
        <v>317</v>
      </c>
      <c r="K406" s="52" t="s">
        <v>8</v>
      </c>
    </row>
    <row r="407" spans="1:11" x14ac:dyDescent="0.3">
      <c r="A407" s="52" t="s">
        <v>14</v>
      </c>
      <c r="B407" s="52" t="s">
        <v>213</v>
      </c>
      <c r="C407" s="53">
        <v>41183</v>
      </c>
      <c r="D407" s="52" t="s">
        <v>4</v>
      </c>
      <c r="E407" s="52">
        <v>0</v>
      </c>
      <c r="F407" s="52">
        <v>4.366406540319584E-2</v>
      </c>
      <c r="G407" s="52" t="s">
        <v>113</v>
      </c>
      <c r="H407" s="54" t="s">
        <v>108</v>
      </c>
      <c r="I407" s="55">
        <v>0.55000000000000004</v>
      </c>
      <c r="J407" s="54" t="s">
        <v>228</v>
      </c>
      <c r="K407" s="52" t="s">
        <v>8</v>
      </c>
    </row>
    <row r="408" spans="1:11" x14ac:dyDescent="0.3">
      <c r="A408" s="52" t="s">
        <v>14</v>
      </c>
      <c r="B408" s="52" t="s">
        <v>213</v>
      </c>
      <c r="C408" s="53">
        <v>41183</v>
      </c>
      <c r="D408" s="52" t="s">
        <v>4</v>
      </c>
      <c r="E408" s="52">
        <v>4.366406540319584E-2</v>
      </c>
      <c r="F408" s="52">
        <v>6.2148918369786067E-2</v>
      </c>
      <c r="G408" s="52" t="s">
        <v>114</v>
      </c>
      <c r="H408" s="54" t="s">
        <v>109</v>
      </c>
      <c r="I408" s="55">
        <v>0.55000000000000004</v>
      </c>
      <c r="J408" s="54" t="s">
        <v>396</v>
      </c>
      <c r="K408" s="52" t="s">
        <v>8</v>
      </c>
    </row>
    <row r="409" spans="1:11" x14ac:dyDescent="0.3">
      <c r="A409" s="52" t="s">
        <v>14</v>
      </c>
      <c r="B409" s="52" t="s">
        <v>213</v>
      </c>
      <c r="C409" s="53">
        <v>41183</v>
      </c>
      <c r="D409" s="52" t="s">
        <v>4</v>
      </c>
      <c r="E409" s="52">
        <v>6.2148918369786067E-2</v>
      </c>
      <c r="F409" s="52">
        <v>8.0759254892713989E-2</v>
      </c>
      <c r="G409" s="52" t="s">
        <v>115</v>
      </c>
      <c r="H409" s="54" t="s">
        <v>110</v>
      </c>
      <c r="I409" s="55">
        <v>0.7</v>
      </c>
      <c r="J409" s="54" t="s">
        <v>397</v>
      </c>
      <c r="K409" s="52" t="s">
        <v>8</v>
      </c>
    </row>
    <row r="410" spans="1:11" x14ac:dyDescent="0.3">
      <c r="A410" s="52" t="s">
        <v>14</v>
      </c>
      <c r="B410" s="52" t="s">
        <v>213</v>
      </c>
      <c r="C410" s="53">
        <v>41183</v>
      </c>
      <c r="D410" s="52" t="s">
        <v>4</v>
      </c>
      <c r="E410" s="52">
        <v>8.0759254892713989E-2</v>
      </c>
      <c r="F410" s="52">
        <v>0.10708857261296117</v>
      </c>
      <c r="G410" s="52" t="s">
        <v>116</v>
      </c>
      <c r="H410" s="54" t="s">
        <v>111</v>
      </c>
      <c r="I410" s="55">
        <v>0.55000000000000004</v>
      </c>
      <c r="J410" s="54" t="s">
        <v>398</v>
      </c>
      <c r="K410" s="52" t="s">
        <v>8</v>
      </c>
    </row>
    <row r="411" spans="1:11" x14ac:dyDescent="0.3">
      <c r="A411" s="52" t="s">
        <v>14</v>
      </c>
      <c r="B411" s="52" t="s">
        <v>213</v>
      </c>
      <c r="C411" s="53">
        <v>41183</v>
      </c>
      <c r="D411" s="52" t="s">
        <v>4</v>
      </c>
      <c r="E411" s="52">
        <v>0.10708857261296117</v>
      </c>
      <c r="F411" s="52">
        <v>1</v>
      </c>
      <c r="G411" s="52" t="s">
        <v>117</v>
      </c>
      <c r="H411" s="54" t="s">
        <v>112</v>
      </c>
      <c r="I411" s="55">
        <v>0.55000000000000004</v>
      </c>
      <c r="J411" s="54" t="s">
        <v>290</v>
      </c>
      <c r="K411" s="52" t="s">
        <v>8</v>
      </c>
    </row>
    <row r="412" spans="1:11" x14ac:dyDescent="0.3">
      <c r="A412" s="52" t="s">
        <v>12</v>
      </c>
      <c r="B412" s="52" t="s">
        <v>213</v>
      </c>
      <c r="C412" s="53">
        <v>41214</v>
      </c>
      <c r="D412" s="52" t="s">
        <v>4</v>
      </c>
      <c r="E412" s="52">
        <v>0</v>
      </c>
      <c r="F412" s="52">
        <v>2.6727573553317403E-2</v>
      </c>
      <c r="G412" s="52" t="s">
        <v>113</v>
      </c>
      <c r="H412" s="54" t="s">
        <v>108</v>
      </c>
      <c r="I412" s="55">
        <v>0.55000000000000004</v>
      </c>
      <c r="J412" s="54" t="s">
        <v>243</v>
      </c>
      <c r="K412" s="52" t="s">
        <v>8</v>
      </c>
    </row>
    <row r="413" spans="1:11" x14ac:dyDescent="0.3">
      <c r="A413" s="52" t="s">
        <v>12</v>
      </c>
      <c r="B413" s="52" t="s">
        <v>213</v>
      </c>
      <c r="C413" s="53">
        <v>41214</v>
      </c>
      <c r="D413" s="52" t="s">
        <v>4</v>
      </c>
      <c r="E413" s="52">
        <v>2.6727573553317403E-2</v>
      </c>
      <c r="F413" s="52">
        <v>3.7809031729306504E-2</v>
      </c>
      <c r="G413" s="52" t="s">
        <v>114</v>
      </c>
      <c r="H413" s="54" t="s">
        <v>109</v>
      </c>
      <c r="I413" s="55">
        <v>0.55000000000000004</v>
      </c>
      <c r="J413" s="54" t="s">
        <v>300</v>
      </c>
      <c r="K413" s="52" t="s">
        <v>8</v>
      </c>
    </row>
    <row r="414" spans="1:11" x14ac:dyDescent="0.3">
      <c r="A414" s="52" t="s">
        <v>12</v>
      </c>
      <c r="B414" s="52" t="s">
        <v>213</v>
      </c>
      <c r="C414" s="53">
        <v>41214</v>
      </c>
      <c r="D414" s="52" t="s">
        <v>4</v>
      </c>
      <c r="E414" s="52">
        <v>3.7809031729306504E-2</v>
      </c>
      <c r="F414" s="52">
        <v>5.044935484828382E-2</v>
      </c>
      <c r="G414" s="52" t="s">
        <v>115</v>
      </c>
      <c r="H414" s="54" t="s">
        <v>110</v>
      </c>
      <c r="I414" s="55">
        <v>0.7</v>
      </c>
      <c r="J414" s="54" t="s">
        <v>301</v>
      </c>
      <c r="K414" s="52" t="s">
        <v>8</v>
      </c>
    </row>
    <row r="415" spans="1:11" x14ac:dyDescent="0.3">
      <c r="A415" s="52" t="s">
        <v>12</v>
      </c>
      <c r="B415" s="52" t="s">
        <v>213</v>
      </c>
      <c r="C415" s="53">
        <v>41214</v>
      </c>
      <c r="D415" s="52" t="s">
        <v>4</v>
      </c>
      <c r="E415" s="52">
        <v>5.044935484828382E-2</v>
      </c>
      <c r="F415" s="52">
        <v>6.9644600382211957E-2</v>
      </c>
      <c r="G415" s="52" t="s">
        <v>116</v>
      </c>
      <c r="H415" s="54" t="s">
        <v>111</v>
      </c>
      <c r="I415" s="55">
        <v>0.55000000000000004</v>
      </c>
      <c r="J415" s="54" t="s">
        <v>399</v>
      </c>
      <c r="K415" s="52" t="s">
        <v>8</v>
      </c>
    </row>
    <row r="416" spans="1:11" x14ac:dyDescent="0.3">
      <c r="A416" s="52" t="s">
        <v>12</v>
      </c>
      <c r="B416" s="52" t="s">
        <v>213</v>
      </c>
      <c r="C416" s="53">
        <v>41214</v>
      </c>
      <c r="D416" s="52" t="s">
        <v>4</v>
      </c>
      <c r="E416" s="52">
        <v>6.9644600382211957E-2</v>
      </c>
      <c r="F416" s="52">
        <v>1</v>
      </c>
      <c r="G416" s="52" t="s">
        <v>117</v>
      </c>
      <c r="H416" s="54" t="s">
        <v>112</v>
      </c>
      <c r="I416" s="55">
        <v>0.55000000000000004</v>
      </c>
      <c r="J416" s="54" t="s">
        <v>317</v>
      </c>
      <c r="K416" s="52" t="s">
        <v>8</v>
      </c>
    </row>
    <row r="417" spans="1:11" x14ac:dyDescent="0.3">
      <c r="A417" s="52" t="s">
        <v>14</v>
      </c>
      <c r="B417" s="52" t="s">
        <v>213</v>
      </c>
      <c r="C417" s="53">
        <v>41214</v>
      </c>
      <c r="D417" s="52" t="s">
        <v>4</v>
      </c>
      <c r="E417" s="52">
        <v>0</v>
      </c>
      <c r="F417" s="52">
        <v>4.2129196201685169E-2</v>
      </c>
      <c r="G417" s="52" t="s">
        <v>113</v>
      </c>
      <c r="H417" s="54" t="s">
        <v>108</v>
      </c>
      <c r="I417" s="55">
        <v>0.55000000000000004</v>
      </c>
      <c r="J417" s="54" t="s">
        <v>233</v>
      </c>
      <c r="K417" s="52" t="s">
        <v>8</v>
      </c>
    </row>
    <row r="418" spans="1:11" x14ac:dyDescent="0.3">
      <c r="A418" s="52" t="s">
        <v>14</v>
      </c>
      <c r="B418" s="52" t="s">
        <v>213</v>
      </c>
      <c r="C418" s="53">
        <v>41214</v>
      </c>
      <c r="D418" s="52" t="s">
        <v>4</v>
      </c>
      <c r="E418" s="52">
        <v>4.2129196201685169E-2</v>
      </c>
      <c r="F418" s="52">
        <v>5.8999050589990505E-2</v>
      </c>
      <c r="G418" s="52" t="s">
        <v>114</v>
      </c>
      <c r="H418" s="54" t="s">
        <v>109</v>
      </c>
      <c r="I418" s="55">
        <v>0.55000000000000004</v>
      </c>
      <c r="J418" s="54" t="s">
        <v>400</v>
      </c>
      <c r="K418" s="52" t="s">
        <v>8</v>
      </c>
    </row>
    <row r="419" spans="1:11" x14ac:dyDescent="0.3">
      <c r="A419" s="52" t="s">
        <v>14</v>
      </c>
      <c r="B419" s="52" t="s">
        <v>213</v>
      </c>
      <c r="C419" s="53">
        <v>41214</v>
      </c>
      <c r="D419" s="52" t="s">
        <v>4</v>
      </c>
      <c r="E419" s="52">
        <v>5.8999050589990505E-2</v>
      </c>
      <c r="F419" s="52">
        <v>7.8990804055647248E-2</v>
      </c>
      <c r="G419" s="52" t="s">
        <v>115</v>
      </c>
      <c r="H419" s="46" t="s">
        <v>110</v>
      </c>
      <c r="I419" s="55">
        <v>0.7</v>
      </c>
      <c r="J419" s="52" t="s">
        <v>401</v>
      </c>
      <c r="K419" s="52" t="s">
        <v>8</v>
      </c>
    </row>
    <row r="420" spans="1:11" x14ac:dyDescent="0.3">
      <c r="A420" s="52" t="s">
        <v>14</v>
      </c>
      <c r="B420" s="52" t="s">
        <v>213</v>
      </c>
      <c r="C420" s="53">
        <v>41214</v>
      </c>
      <c r="D420" s="52" t="s">
        <v>4</v>
      </c>
      <c r="E420" s="52">
        <v>7.8990804055647248E-2</v>
      </c>
      <c r="F420" s="52">
        <v>0.10327635327635327</v>
      </c>
      <c r="G420" s="52" t="s">
        <v>116</v>
      </c>
      <c r="H420" s="46" t="s">
        <v>111</v>
      </c>
      <c r="I420" s="55">
        <v>0.55000000000000004</v>
      </c>
      <c r="J420" s="52" t="s">
        <v>279</v>
      </c>
      <c r="K420" s="52" t="s">
        <v>8</v>
      </c>
    </row>
    <row r="421" spans="1:11" x14ac:dyDescent="0.3">
      <c r="A421" s="52" t="s">
        <v>14</v>
      </c>
      <c r="B421" s="52" t="s">
        <v>213</v>
      </c>
      <c r="C421" s="53">
        <v>41214</v>
      </c>
      <c r="D421" s="52" t="s">
        <v>4</v>
      </c>
      <c r="E421" s="52">
        <v>0.10327635327635327</v>
      </c>
      <c r="F421" s="52">
        <v>1</v>
      </c>
      <c r="G421" s="52" t="s">
        <v>117</v>
      </c>
      <c r="H421" s="46" t="s">
        <v>112</v>
      </c>
      <c r="I421" s="55">
        <v>0.55000000000000004</v>
      </c>
      <c r="J421" s="52" t="s">
        <v>280</v>
      </c>
      <c r="K421" s="52" t="s">
        <v>8</v>
      </c>
    </row>
    <row r="422" spans="1:11" x14ac:dyDescent="0.3">
      <c r="A422" s="52" t="s">
        <v>12</v>
      </c>
      <c r="B422" s="52" t="s">
        <v>213</v>
      </c>
      <c r="C422" s="53">
        <v>41244</v>
      </c>
      <c r="D422" s="52" t="s">
        <v>4</v>
      </c>
      <c r="E422" s="52">
        <v>0</v>
      </c>
      <c r="F422" s="52">
        <v>2.6707279268159228E-2</v>
      </c>
      <c r="G422" s="52" t="s">
        <v>113</v>
      </c>
      <c r="H422" s="54" t="s">
        <v>108</v>
      </c>
      <c r="I422" s="55">
        <v>0.55000000000000004</v>
      </c>
      <c r="J422" s="54" t="s">
        <v>243</v>
      </c>
      <c r="K422" s="52" t="s">
        <v>8</v>
      </c>
    </row>
    <row r="423" spans="1:11" x14ac:dyDescent="0.3">
      <c r="A423" s="52" t="s">
        <v>12</v>
      </c>
      <c r="B423" s="52" t="s">
        <v>213</v>
      </c>
      <c r="C423" s="53">
        <v>41244</v>
      </c>
      <c r="D423" s="52" t="s">
        <v>4</v>
      </c>
      <c r="E423" s="52">
        <v>2.6707279268159228E-2</v>
      </c>
      <c r="F423" s="52">
        <v>3.7658633550431392E-2</v>
      </c>
      <c r="G423" s="52" t="s">
        <v>114</v>
      </c>
      <c r="H423" s="54" t="s">
        <v>109</v>
      </c>
      <c r="I423" s="55">
        <v>0.55000000000000004</v>
      </c>
      <c r="J423" s="54" t="s">
        <v>300</v>
      </c>
      <c r="K423" s="52" t="s">
        <v>8</v>
      </c>
    </row>
    <row r="424" spans="1:11" x14ac:dyDescent="0.3">
      <c r="A424" s="52" t="s">
        <v>12</v>
      </c>
      <c r="B424" s="52" t="s">
        <v>213</v>
      </c>
      <c r="C424" s="53">
        <v>41244</v>
      </c>
      <c r="D424" s="52" t="s">
        <v>4</v>
      </c>
      <c r="E424" s="52">
        <v>3.7658633550431392E-2</v>
      </c>
      <c r="F424" s="52">
        <v>5.0473949492212407E-2</v>
      </c>
      <c r="G424" s="52" t="s">
        <v>115</v>
      </c>
      <c r="H424" s="54" t="s">
        <v>110</v>
      </c>
      <c r="I424" s="55">
        <v>0.7</v>
      </c>
      <c r="J424" s="54" t="s">
        <v>301</v>
      </c>
      <c r="K424" s="52" t="s">
        <v>8</v>
      </c>
    </row>
    <row r="425" spans="1:11" x14ac:dyDescent="0.3">
      <c r="A425" s="52" t="s">
        <v>12</v>
      </c>
      <c r="B425" s="52" t="s">
        <v>213</v>
      </c>
      <c r="C425" s="53">
        <v>41244</v>
      </c>
      <c r="D425" s="52" t="s">
        <v>4</v>
      </c>
      <c r="E425" s="52">
        <v>5.0473949492212407E-2</v>
      </c>
      <c r="F425" s="52">
        <v>6.9217113729501553E-2</v>
      </c>
      <c r="G425" s="52" t="s">
        <v>116</v>
      </c>
      <c r="H425" s="54" t="s">
        <v>111</v>
      </c>
      <c r="I425" s="55">
        <v>0.55000000000000004</v>
      </c>
      <c r="J425" s="54" t="s">
        <v>402</v>
      </c>
      <c r="K425" s="52" t="s">
        <v>8</v>
      </c>
    </row>
    <row r="426" spans="1:11" x14ac:dyDescent="0.3">
      <c r="A426" s="52" t="s">
        <v>12</v>
      </c>
      <c r="B426" s="52" t="s">
        <v>213</v>
      </c>
      <c r="C426" s="53">
        <v>41244</v>
      </c>
      <c r="D426" s="52" t="s">
        <v>4</v>
      </c>
      <c r="E426" s="52">
        <v>6.9217113729501553E-2</v>
      </c>
      <c r="F426" s="52">
        <v>1</v>
      </c>
      <c r="G426" s="52" t="s">
        <v>117</v>
      </c>
      <c r="H426" s="54" t="s">
        <v>112</v>
      </c>
      <c r="I426" s="55">
        <v>0.55000000000000004</v>
      </c>
      <c r="J426" s="54" t="s">
        <v>311</v>
      </c>
      <c r="K426" s="52" t="s">
        <v>8</v>
      </c>
    </row>
    <row r="427" spans="1:11" x14ac:dyDescent="0.3">
      <c r="A427" s="52" t="s">
        <v>14</v>
      </c>
      <c r="B427" s="52" t="s">
        <v>213</v>
      </c>
      <c r="C427" s="53">
        <v>41244</v>
      </c>
      <c r="D427" s="52" t="s">
        <v>4</v>
      </c>
      <c r="E427" s="52">
        <v>0</v>
      </c>
      <c r="F427" s="52">
        <v>4.0280814823339853E-2</v>
      </c>
      <c r="G427" s="52" t="s">
        <v>113</v>
      </c>
      <c r="H427" s="46" t="s">
        <v>108</v>
      </c>
      <c r="I427" s="55">
        <v>0.55000000000000004</v>
      </c>
      <c r="J427" s="52" t="s">
        <v>403</v>
      </c>
      <c r="K427" s="52" t="s">
        <v>8</v>
      </c>
    </row>
    <row r="428" spans="1:11" x14ac:dyDescent="0.3">
      <c r="A428" s="52" t="s">
        <v>14</v>
      </c>
      <c r="B428" s="52" t="s">
        <v>213</v>
      </c>
      <c r="C428" s="53">
        <v>41244</v>
      </c>
      <c r="D428" s="52" t="s">
        <v>4</v>
      </c>
      <c r="E428" s="52">
        <v>4.0280814823339853E-2</v>
      </c>
      <c r="F428" s="52">
        <v>5.6464456348631821E-2</v>
      </c>
      <c r="G428" s="52" t="s">
        <v>114</v>
      </c>
      <c r="H428" s="54" t="s">
        <v>109</v>
      </c>
      <c r="I428" s="55">
        <v>0.55000000000000004</v>
      </c>
      <c r="J428" s="54" t="s">
        <v>404</v>
      </c>
      <c r="K428" s="52" t="s">
        <v>8</v>
      </c>
    </row>
    <row r="429" spans="1:11" x14ac:dyDescent="0.3">
      <c r="A429" s="52" t="s">
        <v>14</v>
      </c>
      <c r="B429" s="52" t="s">
        <v>213</v>
      </c>
      <c r="C429" s="53">
        <v>41244</v>
      </c>
      <c r="D429" s="52" t="s">
        <v>4</v>
      </c>
      <c r="E429" s="52">
        <v>5.6464456348631821E-2</v>
      </c>
      <c r="F429" s="52">
        <v>7.5690115761353524E-2</v>
      </c>
      <c r="G429" s="52" t="s">
        <v>115</v>
      </c>
      <c r="H429" s="54" t="s">
        <v>110</v>
      </c>
      <c r="I429" s="55">
        <v>0.7</v>
      </c>
      <c r="J429" s="54" t="s">
        <v>405</v>
      </c>
      <c r="K429" s="52" t="s">
        <v>8</v>
      </c>
    </row>
    <row r="430" spans="1:11" x14ac:dyDescent="0.3">
      <c r="A430" s="52" t="s">
        <v>14</v>
      </c>
      <c r="B430" s="52" t="s">
        <v>213</v>
      </c>
      <c r="C430" s="53">
        <v>41244</v>
      </c>
      <c r="D430" s="52" t="s">
        <v>4</v>
      </c>
      <c r="E430" s="52">
        <v>7.5690115761353524E-2</v>
      </c>
      <c r="F430" s="52">
        <v>0.10055038103302286</v>
      </c>
      <c r="G430" s="52" t="s">
        <v>116</v>
      </c>
      <c r="H430" s="54" t="s">
        <v>111</v>
      </c>
      <c r="I430" s="55">
        <v>0.55000000000000004</v>
      </c>
      <c r="J430" s="54" t="s">
        <v>406</v>
      </c>
      <c r="K430" s="52" t="s">
        <v>8</v>
      </c>
    </row>
    <row r="431" spans="1:11" x14ac:dyDescent="0.3">
      <c r="A431" s="52" t="s">
        <v>14</v>
      </c>
      <c r="B431" s="52" t="s">
        <v>213</v>
      </c>
      <c r="C431" s="53">
        <v>41244</v>
      </c>
      <c r="D431" s="52" t="s">
        <v>4</v>
      </c>
      <c r="E431" s="52">
        <v>0.10055038103302286</v>
      </c>
      <c r="F431" s="52">
        <v>1</v>
      </c>
      <c r="G431" s="52" t="s">
        <v>117</v>
      </c>
      <c r="H431" s="54" t="s">
        <v>112</v>
      </c>
      <c r="I431" s="55">
        <v>0.55000000000000004</v>
      </c>
      <c r="J431" s="54" t="s">
        <v>256</v>
      </c>
      <c r="K431" s="52" t="s">
        <v>8</v>
      </c>
    </row>
    <row r="432" spans="1:11" x14ac:dyDescent="0.3">
      <c r="A432" s="52" t="s">
        <v>507</v>
      </c>
      <c r="B432" s="52" t="s">
        <v>213</v>
      </c>
      <c r="C432" s="53">
        <v>41275</v>
      </c>
      <c r="D432" s="52" t="s">
        <v>4</v>
      </c>
      <c r="E432" s="52">
        <v>0</v>
      </c>
      <c r="F432" s="52">
        <v>107500</v>
      </c>
      <c r="G432" s="52" t="s">
        <v>113</v>
      </c>
      <c r="H432" s="54" t="s">
        <v>108</v>
      </c>
      <c r="I432" s="55">
        <v>0.55000000000000004</v>
      </c>
      <c r="J432" s="54" t="s">
        <v>598</v>
      </c>
      <c r="K432" s="52" t="s">
        <v>121</v>
      </c>
    </row>
    <row r="433" spans="1:11" x14ac:dyDescent="0.3">
      <c r="A433" s="52" t="s">
        <v>507</v>
      </c>
      <c r="B433" s="52" t="s">
        <v>213</v>
      </c>
      <c r="C433" s="53">
        <v>41275</v>
      </c>
      <c r="D433" s="52" t="s">
        <v>4</v>
      </c>
      <c r="E433" s="52">
        <v>107500</v>
      </c>
      <c r="F433" s="52">
        <v>136050</v>
      </c>
      <c r="G433" s="52" t="s">
        <v>114</v>
      </c>
      <c r="H433" s="54" t="s">
        <v>109</v>
      </c>
      <c r="I433" s="55">
        <v>0.55000000000000004</v>
      </c>
      <c r="J433" s="54" t="s">
        <v>632</v>
      </c>
      <c r="K433" s="52" t="s">
        <v>121</v>
      </c>
    </row>
    <row r="434" spans="1:11" x14ac:dyDescent="0.3">
      <c r="A434" s="52" t="s">
        <v>507</v>
      </c>
      <c r="B434" s="52" t="s">
        <v>213</v>
      </c>
      <c r="C434" s="53">
        <v>41275</v>
      </c>
      <c r="D434" s="52" t="s">
        <v>4</v>
      </c>
      <c r="E434" s="52">
        <v>136050</v>
      </c>
      <c r="F434" s="52">
        <v>175000</v>
      </c>
      <c r="G434" s="52" t="s">
        <v>115</v>
      </c>
      <c r="H434" s="54" t="s">
        <v>110</v>
      </c>
      <c r="I434" s="55">
        <v>0.7</v>
      </c>
      <c r="J434" s="54" t="s">
        <v>633</v>
      </c>
      <c r="K434" s="52" t="s">
        <v>121</v>
      </c>
    </row>
    <row r="435" spans="1:11" x14ac:dyDescent="0.3">
      <c r="A435" s="52" t="s">
        <v>507</v>
      </c>
      <c r="B435" s="52" t="s">
        <v>213</v>
      </c>
      <c r="C435" s="53">
        <v>41275</v>
      </c>
      <c r="D435" s="52" t="s">
        <v>4</v>
      </c>
      <c r="E435" s="52">
        <v>175000</v>
      </c>
      <c r="F435" s="52">
        <v>232500</v>
      </c>
      <c r="G435" s="52" t="s">
        <v>116</v>
      </c>
      <c r="H435" s="54" t="s">
        <v>111</v>
      </c>
      <c r="I435" s="55">
        <v>0.55000000000000004</v>
      </c>
      <c r="J435" s="54" t="s">
        <v>634</v>
      </c>
      <c r="K435" s="52" t="s">
        <v>121</v>
      </c>
    </row>
    <row r="436" spans="1:11" x14ac:dyDescent="0.3">
      <c r="A436" s="52" t="s">
        <v>507</v>
      </c>
      <c r="B436" s="52" t="s">
        <v>213</v>
      </c>
      <c r="C436" s="53">
        <v>41275</v>
      </c>
      <c r="D436" s="52" t="s">
        <v>4</v>
      </c>
      <c r="E436" s="52">
        <v>232500</v>
      </c>
      <c r="F436" s="52">
        <v>980000</v>
      </c>
      <c r="G436" s="52" t="s">
        <v>117</v>
      </c>
      <c r="H436" s="54" t="s">
        <v>112</v>
      </c>
      <c r="I436" s="55">
        <v>0.55000000000000004</v>
      </c>
      <c r="J436" s="54" t="s">
        <v>635</v>
      </c>
      <c r="K436" s="52" t="s">
        <v>121</v>
      </c>
    </row>
    <row r="437" spans="1:11" x14ac:dyDescent="0.3">
      <c r="A437" s="52" t="s">
        <v>12</v>
      </c>
      <c r="B437" s="52" t="s">
        <v>213</v>
      </c>
      <c r="C437" s="53">
        <v>41275</v>
      </c>
      <c r="D437" s="52" t="s">
        <v>4</v>
      </c>
      <c r="E437" s="52">
        <v>0</v>
      </c>
      <c r="F437" s="52">
        <v>2.8286114646705007E-2</v>
      </c>
      <c r="G437" s="52" t="s">
        <v>113</v>
      </c>
      <c r="H437" s="54" t="s">
        <v>108</v>
      </c>
      <c r="I437" s="55">
        <v>0.55000000000000004</v>
      </c>
      <c r="J437" s="54" t="s">
        <v>223</v>
      </c>
      <c r="K437" s="52" t="s">
        <v>8</v>
      </c>
    </row>
    <row r="438" spans="1:11" x14ac:dyDescent="0.3">
      <c r="A438" s="52" t="s">
        <v>12</v>
      </c>
      <c r="B438" s="52" t="s">
        <v>213</v>
      </c>
      <c r="C438" s="53">
        <v>41275</v>
      </c>
      <c r="D438" s="52" t="s">
        <v>4</v>
      </c>
      <c r="E438" s="52">
        <v>2.8286114646705007E-2</v>
      </c>
      <c r="F438" s="52">
        <v>3.9667436406015479E-2</v>
      </c>
      <c r="G438" s="52" t="s">
        <v>114</v>
      </c>
      <c r="H438" s="54" t="s">
        <v>109</v>
      </c>
      <c r="I438" s="55">
        <v>0.55000000000000004</v>
      </c>
      <c r="J438" s="54" t="s">
        <v>291</v>
      </c>
      <c r="K438" s="52" t="s">
        <v>8</v>
      </c>
    </row>
    <row r="439" spans="1:11" x14ac:dyDescent="0.3">
      <c r="A439" s="52" t="s">
        <v>12</v>
      </c>
      <c r="B439" s="52" t="s">
        <v>213</v>
      </c>
      <c r="C439" s="53">
        <v>41275</v>
      </c>
      <c r="D439" s="52" t="s">
        <v>4</v>
      </c>
      <c r="E439" s="52">
        <v>3.9667436406015479E-2</v>
      </c>
      <c r="F439" s="52">
        <v>5.2428781263178598E-2</v>
      </c>
      <c r="G439" s="52" t="s">
        <v>115</v>
      </c>
      <c r="H439" s="54" t="s">
        <v>110</v>
      </c>
      <c r="I439" s="55">
        <v>0.7</v>
      </c>
      <c r="J439" s="54" t="s">
        <v>315</v>
      </c>
      <c r="K439" s="52" t="s">
        <v>8</v>
      </c>
    </row>
    <row r="440" spans="1:11" x14ac:dyDescent="0.3">
      <c r="A440" s="52" t="s">
        <v>12</v>
      </c>
      <c r="B440" s="52" t="s">
        <v>213</v>
      </c>
      <c r="C440" s="53">
        <v>41275</v>
      </c>
      <c r="D440" s="52" t="s">
        <v>4</v>
      </c>
      <c r="E440" s="52">
        <v>5.2428781263178598E-2</v>
      </c>
      <c r="F440" s="52">
        <v>7.1870562896551332E-2</v>
      </c>
      <c r="G440" s="52" t="s">
        <v>116</v>
      </c>
      <c r="H440" s="54" t="s">
        <v>111</v>
      </c>
      <c r="I440" s="55">
        <v>0.55000000000000004</v>
      </c>
      <c r="J440" s="54" t="s">
        <v>407</v>
      </c>
      <c r="K440" s="52" t="s">
        <v>8</v>
      </c>
    </row>
    <row r="441" spans="1:11" x14ac:dyDescent="0.3">
      <c r="A441" s="52" t="s">
        <v>12</v>
      </c>
      <c r="B441" s="52" t="s">
        <v>213</v>
      </c>
      <c r="C441" s="53">
        <v>41275</v>
      </c>
      <c r="D441" s="52" t="s">
        <v>4</v>
      </c>
      <c r="E441" s="52">
        <v>7.1870562896551332E-2</v>
      </c>
      <c r="F441" s="52">
        <v>1</v>
      </c>
      <c r="G441" s="52" t="s">
        <v>117</v>
      </c>
      <c r="H441" s="54" t="s">
        <v>112</v>
      </c>
      <c r="I441" s="55">
        <v>0.55000000000000004</v>
      </c>
      <c r="J441" s="54" t="s">
        <v>370</v>
      </c>
      <c r="K441" s="52" t="s">
        <v>8</v>
      </c>
    </row>
    <row r="442" spans="1:11" x14ac:dyDescent="0.3">
      <c r="A442" s="52" t="s">
        <v>14</v>
      </c>
      <c r="B442" s="52" t="s">
        <v>213</v>
      </c>
      <c r="C442" s="53">
        <v>41275</v>
      </c>
      <c r="D442" s="52" t="s">
        <v>4</v>
      </c>
      <c r="E442" s="52">
        <v>0</v>
      </c>
      <c r="F442" s="52">
        <v>4.2271111538092036E-2</v>
      </c>
      <c r="G442" s="52" t="s">
        <v>113</v>
      </c>
      <c r="H442" s="54" t="s">
        <v>108</v>
      </c>
      <c r="I442" s="55">
        <v>0.55000000000000004</v>
      </c>
      <c r="J442" s="54" t="s">
        <v>233</v>
      </c>
      <c r="K442" s="52" t="s">
        <v>8</v>
      </c>
    </row>
    <row r="443" spans="1:11" x14ac:dyDescent="0.3">
      <c r="A443" s="52" t="s">
        <v>14</v>
      </c>
      <c r="B443" s="52" t="s">
        <v>213</v>
      </c>
      <c r="C443" s="53">
        <v>41275</v>
      </c>
      <c r="D443" s="52" t="s">
        <v>4</v>
      </c>
      <c r="E443" s="52">
        <v>4.2271111538092036E-2</v>
      </c>
      <c r="F443" s="52">
        <v>5.912892991058552E-2</v>
      </c>
      <c r="G443" s="52" t="s">
        <v>114</v>
      </c>
      <c r="H443" s="46" t="s">
        <v>109</v>
      </c>
      <c r="I443" s="55">
        <v>0.55000000000000004</v>
      </c>
      <c r="J443" s="52" t="s">
        <v>400</v>
      </c>
      <c r="K443" s="52" t="s">
        <v>8</v>
      </c>
    </row>
    <row r="444" spans="1:11" x14ac:dyDescent="0.3">
      <c r="A444" s="52" t="s">
        <v>14</v>
      </c>
      <c r="B444" s="52" t="s">
        <v>213</v>
      </c>
      <c r="C444" s="53">
        <v>41275</v>
      </c>
      <c r="D444" s="52" t="s">
        <v>4</v>
      </c>
      <c r="E444" s="52">
        <v>5.912892991058552E-2</v>
      </c>
      <c r="F444" s="52">
        <v>7.9440136183090593E-2</v>
      </c>
      <c r="G444" s="52" t="s">
        <v>115</v>
      </c>
      <c r="H444" s="47" t="s">
        <v>110</v>
      </c>
      <c r="I444" s="55">
        <v>0.7</v>
      </c>
      <c r="J444" s="52" t="s">
        <v>401</v>
      </c>
      <c r="K444" s="52" t="s">
        <v>8</v>
      </c>
    </row>
    <row r="445" spans="1:11" x14ac:dyDescent="0.3">
      <c r="A445" s="52" t="s">
        <v>14</v>
      </c>
      <c r="B445" s="52" t="s">
        <v>213</v>
      </c>
      <c r="C445" s="53">
        <v>41275</v>
      </c>
      <c r="D445" s="52" t="s">
        <v>4</v>
      </c>
      <c r="E445" s="52">
        <v>7.9440136183090593E-2</v>
      </c>
      <c r="F445" s="52">
        <v>0.1065891472868217</v>
      </c>
      <c r="G445" s="52" t="s">
        <v>116</v>
      </c>
      <c r="H445" s="46" t="s">
        <v>111</v>
      </c>
      <c r="I445" s="55">
        <v>0.55000000000000004</v>
      </c>
      <c r="J445" s="52" t="s">
        <v>408</v>
      </c>
      <c r="K445" s="52" t="s">
        <v>8</v>
      </c>
    </row>
    <row r="446" spans="1:11" x14ac:dyDescent="0.3">
      <c r="A446" s="52" t="s">
        <v>14</v>
      </c>
      <c r="B446" s="52" t="s">
        <v>213</v>
      </c>
      <c r="C446" s="53">
        <v>41275</v>
      </c>
      <c r="D446" s="52" t="s">
        <v>4</v>
      </c>
      <c r="E446" s="52">
        <v>0.1065891472868217</v>
      </c>
      <c r="F446" s="52">
        <v>1</v>
      </c>
      <c r="G446" s="52" t="s">
        <v>117</v>
      </c>
      <c r="H446" s="46" t="s">
        <v>112</v>
      </c>
      <c r="I446" s="55">
        <v>0.55000000000000004</v>
      </c>
      <c r="J446" s="52" t="s">
        <v>290</v>
      </c>
      <c r="K446" s="52" t="s">
        <v>8</v>
      </c>
    </row>
    <row r="447" spans="1:11" x14ac:dyDescent="0.3">
      <c r="A447" s="52" t="s">
        <v>12</v>
      </c>
      <c r="B447" s="52" t="s">
        <v>213</v>
      </c>
      <c r="C447" s="53">
        <v>41306</v>
      </c>
      <c r="D447" s="52" t="s">
        <v>4</v>
      </c>
      <c r="E447" s="52">
        <v>0</v>
      </c>
      <c r="F447" s="52">
        <v>2.8592498275199916E-2</v>
      </c>
      <c r="G447" s="52" t="s">
        <v>113</v>
      </c>
      <c r="H447" s="54" t="s">
        <v>108</v>
      </c>
      <c r="I447" s="55">
        <v>0.55000000000000004</v>
      </c>
      <c r="J447" s="54" t="s">
        <v>281</v>
      </c>
      <c r="K447" s="52" t="s">
        <v>8</v>
      </c>
    </row>
    <row r="448" spans="1:11" x14ac:dyDescent="0.3">
      <c r="A448" s="52" t="s">
        <v>12</v>
      </c>
      <c r="B448" s="52" t="s">
        <v>213</v>
      </c>
      <c r="C448" s="53">
        <v>41306</v>
      </c>
      <c r="D448" s="52" t="s">
        <v>4</v>
      </c>
      <c r="E448" s="52">
        <v>2.8592498275199916E-2</v>
      </c>
      <c r="F448" s="52">
        <v>4.075732974153843E-2</v>
      </c>
      <c r="G448" s="52" t="s">
        <v>114</v>
      </c>
      <c r="H448" s="54" t="s">
        <v>109</v>
      </c>
      <c r="I448" s="55">
        <v>0.55000000000000004</v>
      </c>
      <c r="J448" s="54" t="s">
        <v>282</v>
      </c>
      <c r="K448" s="52" t="s">
        <v>8</v>
      </c>
    </row>
    <row r="449" spans="1:11" x14ac:dyDescent="0.3">
      <c r="A449" s="52" t="s">
        <v>12</v>
      </c>
      <c r="B449" s="52" t="s">
        <v>213</v>
      </c>
      <c r="C449" s="53">
        <v>41306</v>
      </c>
      <c r="D449" s="52" t="s">
        <v>4</v>
      </c>
      <c r="E449" s="52">
        <v>4.075732974153843E-2</v>
      </c>
      <c r="F449" s="52">
        <v>5.4233469191347188E-2</v>
      </c>
      <c r="G449" s="52" t="s">
        <v>115</v>
      </c>
      <c r="H449" s="54" t="s">
        <v>110</v>
      </c>
      <c r="I449" s="55">
        <v>0.7</v>
      </c>
      <c r="J449" s="54" t="s">
        <v>368</v>
      </c>
      <c r="K449" s="52" t="s">
        <v>8</v>
      </c>
    </row>
    <row r="450" spans="1:11" x14ac:dyDescent="0.3">
      <c r="A450" s="52" t="s">
        <v>12</v>
      </c>
      <c r="B450" s="52" t="s">
        <v>213</v>
      </c>
      <c r="C450" s="53">
        <v>41306</v>
      </c>
      <c r="D450" s="52" t="s">
        <v>4</v>
      </c>
      <c r="E450" s="52">
        <v>5.4233469191347188E-2</v>
      </c>
      <c r="F450" s="52">
        <v>7.2558119043532751E-2</v>
      </c>
      <c r="G450" s="52" t="s">
        <v>116</v>
      </c>
      <c r="H450" s="54" t="s">
        <v>111</v>
      </c>
      <c r="I450" s="55">
        <v>0.55000000000000004</v>
      </c>
      <c r="J450" s="54" t="s">
        <v>345</v>
      </c>
      <c r="K450" s="52" t="s">
        <v>8</v>
      </c>
    </row>
    <row r="451" spans="1:11" x14ac:dyDescent="0.3">
      <c r="A451" s="52" t="s">
        <v>12</v>
      </c>
      <c r="B451" s="52" t="s">
        <v>213</v>
      </c>
      <c r="C451" s="53">
        <v>41306</v>
      </c>
      <c r="D451" s="52" t="s">
        <v>4</v>
      </c>
      <c r="E451" s="52">
        <v>7.2558119043532751E-2</v>
      </c>
      <c r="F451" s="52">
        <v>1</v>
      </c>
      <c r="G451" s="52" t="s">
        <v>117</v>
      </c>
      <c r="H451" s="54" t="s">
        <v>112</v>
      </c>
      <c r="I451" s="55">
        <v>0.55000000000000004</v>
      </c>
      <c r="J451" s="54" t="s">
        <v>346</v>
      </c>
      <c r="K451" s="52" t="s">
        <v>8</v>
      </c>
    </row>
    <row r="452" spans="1:11" x14ac:dyDescent="0.3">
      <c r="A452" s="52" t="s">
        <v>14</v>
      </c>
      <c r="B452" s="52" t="s">
        <v>213</v>
      </c>
      <c r="C452" s="53">
        <v>41306</v>
      </c>
      <c r="D452" s="52" t="s">
        <v>4</v>
      </c>
      <c r="E452" s="52">
        <v>0</v>
      </c>
      <c r="F452" s="52">
        <v>4.3994413407821231E-2</v>
      </c>
      <c r="G452" s="52" t="s">
        <v>113</v>
      </c>
      <c r="H452" s="46" t="s">
        <v>108</v>
      </c>
      <c r="I452" s="55">
        <v>0.55000000000000004</v>
      </c>
      <c r="J452" s="52" t="s">
        <v>228</v>
      </c>
      <c r="K452" s="52" t="s">
        <v>8</v>
      </c>
    </row>
    <row r="453" spans="1:11" x14ac:dyDescent="0.3">
      <c r="A453" s="52" t="s">
        <v>14</v>
      </c>
      <c r="B453" s="52" t="s">
        <v>213</v>
      </c>
      <c r="C453" s="53">
        <v>41306</v>
      </c>
      <c r="D453" s="52" t="s">
        <v>4</v>
      </c>
      <c r="E453" s="52">
        <v>4.3994413407821231E-2</v>
      </c>
      <c r="F453" s="52">
        <v>6.2150403977625855E-2</v>
      </c>
      <c r="G453" s="52" t="s">
        <v>114</v>
      </c>
      <c r="H453" s="54" t="s">
        <v>109</v>
      </c>
      <c r="I453" s="55">
        <v>0.55000000000000004</v>
      </c>
      <c r="J453" s="54" t="s">
        <v>396</v>
      </c>
      <c r="K453" s="52" t="s">
        <v>8</v>
      </c>
    </row>
    <row r="454" spans="1:11" x14ac:dyDescent="0.3">
      <c r="A454" s="52" t="s">
        <v>14</v>
      </c>
      <c r="B454" s="52" t="s">
        <v>213</v>
      </c>
      <c r="C454" s="53">
        <v>41306</v>
      </c>
      <c r="D454" s="52" t="s">
        <v>4</v>
      </c>
      <c r="E454" s="52">
        <v>6.2150403977625855E-2</v>
      </c>
      <c r="F454" s="52">
        <v>8.4154578673458089E-2</v>
      </c>
      <c r="G454" s="52" t="s">
        <v>115</v>
      </c>
      <c r="H454" s="54" t="s">
        <v>110</v>
      </c>
      <c r="I454" s="55">
        <v>0.7</v>
      </c>
      <c r="J454" s="54" t="s">
        <v>409</v>
      </c>
      <c r="K454" s="52" t="s">
        <v>8</v>
      </c>
    </row>
    <row r="455" spans="1:11" x14ac:dyDescent="0.3">
      <c r="A455" s="52" t="s">
        <v>14</v>
      </c>
      <c r="B455" s="52" t="s">
        <v>213</v>
      </c>
      <c r="C455" s="53">
        <v>41306</v>
      </c>
      <c r="D455" s="52" t="s">
        <v>4</v>
      </c>
      <c r="E455" s="52">
        <v>8.4154578673458089E-2</v>
      </c>
      <c r="F455" s="52">
        <v>0.10957324106113034</v>
      </c>
      <c r="G455" s="52" t="s">
        <v>116</v>
      </c>
      <c r="H455" s="54" t="s">
        <v>111</v>
      </c>
      <c r="I455" s="55">
        <v>0.55000000000000004</v>
      </c>
      <c r="J455" s="54" t="s">
        <v>395</v>
      </c>
      <c r="K455" s="52" t="s">
        <v>8</v>
      </c>
    </row>
    <row r="456" spans="1:11" x14ac:dyDescent="0.3">
      <c r="A456" s="52" t="s">
        <v>14</v>
      </c>
      <c r="B456" s="52" t="s">
        <v>213</v>
      </c>
      <c r="C456" s="53">
        <v>41306</v>
      </c>
      <c r="D456" s="52" t="s">
        <v>4</v>
      </c>
      <c r="E456" s="52">
        <v>0.10957324106113034</v>
      </c>
      <c r="F456" s="52">
        <v>1</v>
      </c>
      <c r="G456" s="52" t="s">
        <v>117</v>
      </c>
      <c r="H456" s="54" t="s">
        <v>112</v>
      </c>
      <c r="I456" s="55">
        <v>0.55000000000000004</v>
      </c>
      <c r="J456" s="54" t="s">
        <v>314</v>
      </c>
      <c r="K456" s="52" t="s">
        <v>8</v>
      </c>
    </row>
    <row r="457" spans="1:11" x14ac:dyDescent="0.3">
      <c r="A457" s="52" t="s">
        <v>12</v>
      </c>
      <c r="B457" s="52" t="s">
        <v>213</v>
      </c>
      <c r="C457" s="53">
        <v>41334</v>
      </c>
      <c r="D457" s="52" t="s">
        <v>4</v>
      </c>
      <c r="E457" s="52">
        <v>0</v>
      </c>
      <c r="F457" s="52">
        <v>2.7705247573571238E-2</v>
      </c>
      <c r="G457" s="52" t="s">
        <v>113</v>
      </c>
      <c r="H457" s="54" t="s">
        <v>108</v>
      </c>
      <c r="I457" s="55">
        <v>0.55000000000000004</v>
      </c>
      <c r="J457" s="54" t="s">
        <v>223</v>
      </c>
      <c r="K457" s="52" t="s">
        <v>8</v>
      </c>
    </row>
    <row r="458" spans="1:11" x14ac:dyDescent="0.3">
      <c r="A458" s="52" t="s">
        <v>12</v>
      </c>
      <c r="B458" s="52" t="s">
        <v>213</v>
      </c>
      <c r="C458" s="53">
        <v>41334</v>
      </c>
      <c r="D458" s="52" t="s">
        <v>4</v>
      </c>
      <c r="E458" s="52">
        <v>2.7705247573571238E-2</v>
      </c>
      <c r="F458" s="52">
        <v>4.0052277278299915E-2</v>
      </c>
      <c r="G458" s="52" t="s">
        <v>114</v>
      </c>
      <c r="H458" s="54" t="s">
        <v>109</v>
      </c>
      <c r="I458" s="55">
        <v>0.55000000000000004</v>
      </c>
      <c r="J458" s="54" t="s">
        <v>291</v>
      </c>
      <c r="K458" s="52" t="s">
        <v>8</v>
      </c>
    </row>
    <row r="459" spans="1:11" x14ac:dyDescent="0.3">
      <c r="A459" s="52" t="s">
        <v>12</v>
      </c>
      <c r="B459" s="52" t="s">
        <v>213</v>
      </c>
      <c r="C459" s="53">
        <v>41334</v>
      </c>
      <c r="D459" s="52" t="s">
        <v>4</v>
      </c>
      <c r="E459" s="52">
        <v>4.0052277278299915E-2</v>
      </c>
      <c r="F459" s="52">
        <v>5.2931184693225788E-2</v>
      </c>
      <c r="G459" s="52" t="s">
        <v>115</v>
      </c>
      <c r="H459" s="54" t="s">
        <v>110</v>
      </c>
      <c r="I459" s="55">
        <v>0.7</v>
      </c>
      <c r="J459" s="54" t="s">
        <v>374</v>
      </c>
      <c r="K459" s="52" t="s">
        <v>8</v>
      </c>
    </row>
    <row r="460" spans="1:11" x14ac:dyDescent="0.3">
      <c r="A460" s="52" t="s">
        <v>12</v>
      </c>
      <c r="B460" s="52" t="s">
        <v>213</v>
      </c>
      <c r="C460" s="53">
        <v>41334</v>
      </c>
      <c r="D460" s="52" t="s">
        <v>4</v>
      </c>
      <c r="E460" s="52">
        <v>5.2931184693225788E-2</v>
      </c>
      <c r="F460" s="52">
        <v>7.127808709941208E-2</v>
      </c>
      <c r="G460" s="52" t="s">
        <v>116</v>
      </c>
      <c r="H460" s="54" t="s">
        <v>111</v>
      </c>
      <c r="I460" s="55">
        <v>0.55000000000000004</v>
      </c>
      <c r="J460" s="54" t="s">
        <v>375</v>
      </c>
      <c r="K460" s="52" t="s">
        <v>8</v>
      </c>
    </row>
    <row r="461" spans="1:11" x14ac:dyDescent="0.3">
      <c r="A461" s="52" t="s">
        <v>12</v>
      </c>
      <c r="B461" s="52" t="s">
        <v>213</v>
      </c>
      <c r="C461" s="53">
        <v>41334</v>
      </c>
      <c r="D461" s="52" t="s">
        <v>4</v>
      </c>
      <c r="E461" s="52">
        <v>7.127808709941208E-2</v>
      </c>
      <c r="F461" s="52">
        <v>1</v>
      </c>
      <c r="G461" s="52" t="s">
        <v>117</v>
      </c>
      <c r="H461" s="54" t="s">
        <v>112</v>
      </c>
      <c r="I461" s="55">
        <v>0.55000000000000004</v>
      </c>
      <c r="J461" s="54" t="s">
        <v>376</v>
      </c>
      <c r="K461" s="52" t="s">
        <v>8</v>
      </c>
    </row>
    <row r="462" spans="1:11" x14ac:dyDescent="0.3">
      <c r="A462" s="52" t="s">
        <v>14</v>
      </c>
      <c r="B462" s="52" t="s">
        <v>213</v>
      </c>
      <c r="C462" s="53">
        <v>41334</v>
      </c>
      <c r="D462" s="52" t="s">
        <v>4</v>
      </c>
      <c r="E462" s="52">
        <v>0</v>
      </c>
      <c r="F462" s="52">
        <v>4.2854481088131169E-2</v>
      </c>
      <c r="G462" s="52" t="s">
        <v>113</v>
      </c>
      <c r="H462" s="54" t="s">
        <v>108</v>
      </c>
      <c r="I462" s="55">
        <v>0.55000000000000004</v>
      </c>
      <c r="J462" s="54" t="s">
        <v>238</v>
      </c>
      <c r="K462" s="52" t="s">
        <v>8</v>
      </c>
    </row>
    <row r="463" spans="1:11" x14ac:dyDescent="0.3">
      <c r="A463" s="52" t="s">
        <v>14</v>
      </c>
      <c r="B463" s="52" t="s">
        <v>213</v>
      </c>
      <c r="C463" s="53">
        <v>41334</v>
      </c>
      <c r="D463" s="52" t="s">
        <v>4</v>
      </c>
      <c r="E463" s="52">
        <v>4.2854481088131169E-2</v>
      </c>
      <c r="F463" s="52">
        <v>0.06</v>
      </c>
      <c r="G463" s="52" t="s">
        <v>114</v>
      </c>
      <c r="H463" s="46" t="s">
        <v>109</v>
      </c>
      <c r="I463" s="55">
        <v>0.55000000000000004</v>
      </c>
      <c r="J463" s="52" t="s">
        <v>410</v>
      </c>
      <c r="K463" s="52" t="s">
        <v>8</v>
      </c>
    </row>
    <row r="464" spans="1:11" x14ac:dyDescent="0.3">
      <c r="A464" s="52" t="s">
        <v>14</v>
      </c>
      <c r="B464" s="52" t="s">
        <v>213</v>
      </c>
      <c r="C464" s="53">
        <v>41334</v>
      </c>
      <c r="D464" s="52" t="s">
        <v>4</v>
      </c>
      <c r="E464" s="52">
        <v>0.06</v>
      </c>
      <c r="F464" s="52">
        <v>8.1490104772991845E-2</v>
      </c>
      <c r="G464" s="52" t="s">
        <v>115</v>
      </c>
      <c r="H464" s="46" t="s">
        <v>110</v>
      </c>
      <c r="I464" s="55">
        <v>0.7</v>
      </c>
      <c r="J464" s="52" t="s">
        <v>411</v>
      </c>
      <c r="K464" s="52" t="s">
        <v>8</v>
      </c>
    </row>
    <row r="465" spans="1:11" x14ac:dyDescent="0.3">
      <c r="A465" s="52" t="s">
        <v>14</v>
      </c>
      <c r="B465" s="52" t="s">
        <v>213</v>
      </c>
      <c r="C465" s="53">
        <v>41334</v>
      </c>
      <c r="D465" s="52" t="s">
        <v>4</v>
      </c>
      <c r="E465" s="52">
        <v>8.1490104772991845E-2</v>
      </c>
      <c r="F465" s="52">
        <v>0.10644364189317621</v>
      </c>
      <c r="G465" s="52" t="s">
        <v>116</v>
      </c>
      <c r="H465" s="46" t="s">
        <v>111</v>
      </c>
      <c r="I465" s="55">
        <v>0.55000000000000004</v>
      </c>
      <c r="J465" s="52" t="s">
        <v>412</v>
      </c>
      <c r="K465" s="52" t="s">
        <v>8</v>
      </c>
    </row>
    <row r="466" spans="1:11" x14ac:dyDescent="0.3">
      <c r="A466" s="52" t="s">
        <v>14</v>
      </c>
      <c r="B466" s="52" t="s">
        <v>213</v>
      </c>
      <c r="C466" s="53">
        <v>41334</v>
      </c>
      <c r="D466" s="52" t="s">
        <v>4</v>
      </c>
      <c r="E466" s="52">
        <v>0.10644364189317621</v>
      </c>
      <c r="F466" s="52">
        <v>1</v>
      </c>
      <c r="G466" s="52" t="s">
        <v>117</v>
      </c>
      <c r="H466" s="46" t="s">
        <v>112</v>
      </c>
      <c r="I466" s="55">
        <v>0.55000000000000004</v>
      </c>
      <c r="J466" s="52" t="s">
        <v>296</v>
      </c>
      <c r="K466" s="52" t="s">
        <v>8</v>
      </c>
    </row>
    <row r="467" spans="1:11" x14ac:dyDescent="0.3">
      <c r="A467" s="52" t="s">
        <v>12</v>
      </c>
      <c r="B467" s="52" t="s">
        <v>213</v>
      </c>
      <c r="C467" s="53">
        <v>41365</v>
      </c>
      <c r="D467" s="52" t="s">
        <v>4</v>
      </c>
      <c r="E467" s="52">
        <v>0</v>
      </c>
      <c r="F467" s="52">
        <v>2.6501622347185977E-2</v>
      </c>
      <c r="G467" s="52" t="s">
        <v>113</v>
      </c>
      <c r="H467" s="54" t="s">
        <v>108</v>
      </c>
      <c r="I467" s="55">
        <v>0.55000000000000004</v>
      </c>
      <c r="J467" s="54" t="s">
        <v>243</v>
      </c>
      <c r="K467" s="52" t="s">
        <v>8</v>
      </c>
    </row>
    <row r="468" spans="1:11" x14ac:dyDescent="0.3">
      <c r="A468" s="52" t="s">
        <v>12</v>
      </c>
      <c r="B468" s="52" t="s">
        <v>213</v>
      </c>
      <c r="C468" s="53">
        <v>41365</v>
      </c>
      <c r="D468" s="52" t="s">
        <v>4</v>
      </c>
      <c r="E468" s="52">
        <v>2.6501622347185977E-2</v>
      </c>
      <c r="F468" s="52">
        <v>3.8414227095720205E-2</v>
      </c>
      <c r="G468" s="52" t="s">
        <v>114</v>
      </c>
      <c r="H468" s="54" t="s">
        <v>109</v>
      </c>
      <c r="I468" s="55">
        <v>0.55000000000000004</v>
      </c>
      <c r="J468" s="54" t="s">
        <v>300</v>
      </c>
      <c r="K468" s="52" t="s">
        <v>8</v>
      </c>
    </row>
    <row r="469" spans="1:11" x14ac:dyDescent="0.3">
      <c r="A469" s="52" t="s">
        <v>12</v>
      </c>
      <c r="B469" s="52" t="s">
        <v>213</v>
      </c>
      <c r="C469" s="53">
        <v>41365</v>
      </c>
      <c r="D469" s="52" t="s">
        <v>4</v>
      </c>
      <c r="E469" s="52">
        <v>3.8414227095720205E-2</v>
      </c>
      <c r="F469" s="52">
        <v>5.1620792221806912E-2</v>
      </c>
      <c r="G469" s="52" t="s">
        <v>115</v>
      </c>
      <c r="H469" s="54" t="s">
        <v>110</v>
      </c>
      <c r="I469" s="55">
        <v>0.7</v>
      </c>
      <c r="J469" s="54" t="s">
        <v>413</v>
      </c>
      <c r="K469" s="52" t="s">
        <v>8</v>
      </c>
    </row>
    <row r="470" spans="1:11" x14ac:dyDescent="0.3">
      <c r="A470" s="52" t="s">
        <v>12</v>
      </c>
      <c r="B470" s="52" t="s">
        <v>213</v>
      </c>
      <c r="C470" s="53">
        <v>41365</v>
      </c>
      <c r="D470" s="52" t="s">
        <v>4</v>
      </c>
      <c r="E470" s="52">
        <v>5.1620792221806912E-2</v>
      </c>
      <c r="F470" s="52">
        <v>6.9803183115037484E-2</v>
      </c>
      <c r="G470" s="52" t="s">
        <v>116</v>
      </c>
      <c r="H470" s="54" t="s">
        <v>111</v>
      </c>
      <c r="I470" s="55">
        <v>0.55000000000000004</v>
      </c>
      <c r="J470" s="54" t="s">
        <v>316</v>
      </c>
      <c r="K470" s="52" t="s">
        <v>8</v>
      </c>
    </row>
    <row r="471" spans="1:11" x14ac:dyDescent="0.3">
      <c r="A471" s="52" t="s">
        <v>12</v>
      </c>
      <c r="B471" s="52" t="s">
        <v>213</v>
      </c>
      <c r="C471" s="53">
        <v>41365</v>
      </c>
      <c r="D471" s="52" t="s">
        <v>4</v>
      </c>
      <c r="E471" s="52">
        <v>6.9803183115037484E-2</v>
      </c>
      <c r="F471" s="52">
        <v>1</v>
      </c>
      <c r="G471" s="52" t="s">
        <v>117</v>
      </c>
      <c r="H471" s="54" t="s">
        <v>112</v>
      </c>
      <c r="I471" s="55">
        <v>0.55000000000000004</v>
      </c>
      <c r="J471" s="54" t="s">
        <v>317</v>
      </c>
      <c r="K471" s="52" t="s">
        <v>8</v>
      </c>
    </row>
    <row r="472" spans="1:11" x14ac:dyDescent="0.3">
      <c r="A472" s="52" t="s">
        <v>14</v>
      </c>
      <c r="B472" s="52" t="s">
        <v>213</v>
      </c>
      <c r="C472" s="53">
        <v>41365</v>
      </c>
      <c r="D472" s="52" t="s">
        <v>4</v>
      </c>
      <c r="E472" s="52">
        <v>0</v>
      </c>
      <c r="F472" s="52">
        <v>4.0106951871657755E-2</v>
      </c>
      <c r="G472" s="52" t="s">
        <v>113</v>
      </c>
      <c r="H472" s="54" t="s">
        <v>108</v>
      </c>
      <c r="I472" s="55">
        <v>0.55000000000000004</v>
      </c>
      <c r="J472" s="54" t="s">
        <v>403</v>
      </c>
      <c r="K472" s="52" t="s">
        <v>8</v>
      </c>
    </row>
    <row r="473" spans="1:11" x14ac:dyDescent="0.3">
      <c r="A473" s="52" t="s">
        <v>14</v>
      </c>
      <c r="B473" s="52" t="s">
        <v>213</v>
      </c>
      <c r="C473" s="53">
        <v>41365</v>
      </c>
      <c r="D473" s="52" t="s">
        <v>4</v>
      </c>
      <c r="E473" s="52">
        <v>4.0106951871657755E-2</v>
      </c>
      <c r="F473" s="52">
        <v>5.6571428571428571E-2</v>
      </c>
      <c r="G473" s="52" t="s">
        <v>114</v>
      </c>
      <c r="H473" s="54" t="s">
        <v>109</v>
      </c>
      <c r="I473" s="55">
        <v>0.55000000000000004</v>
      </c>
      <c r="J473" s="54" t="s">
        <v>414</v>
      </c>
      <c r="K473" s="52" t="s">
        <v>8</v>
      </c>
    </row>
    <row r="474" spans="1:11" x14ac:dyDescent="0.3">
      <c r="A474" s="52" t="s">
        <v>14</v>
      </c>
      <c r="B474" s="52" t="s">
        <v>213</v>
      </c>
      <c r="C474" s="53">
        <v>41365</v>
      </c>
      <c r="D474" s="52" t="s">
        <v>4</v>
      </c>
      <c r="E474" s="52">
        <v>5.6571428571428571E-2</v>
      </c>
      <c r="F474" s="52">
        <v>7.6250697414915386E-2</v>
      </c>
      <c r="G474" s="52" t="s">
        <v>115</v>
      </c>
      <c r="H474" s="54" t="s">
        <v>110</v>
      </c>
      <c r="I474" s="55">
        <v>0.7</v>
      </c>
      <c r="J474" s="54" t="s">
        <v>415</v>
      </c>
      <c r="K474" s="52" t="s">
        <v>8</v>
      </c>
    </row>
    <row r="475" spans="1:11" x14ac:dyDescent="0.3">
      <c r="A475" s="52" t="s">
        <v>14</v>
      </c>
      <c r="B475" s="52" t="s">
        <v>213</v>
      </c>
      <c r="C475" s="53">
        <v>41365</v>
      </c>
      <c r="D475" s="52" t="s">
        <v>4</v>
      </c>
      <c r="E475" s="52">
        <v>7.6250697414915386E-2</v>
      </c>
      <c r="F475" s="52">
        <v>0.10169169359437369</v>
      </c>
      <c r="G475" s="52" t="s">
        <v>116</v>
      </c>
      <c r="H475" s="54" t="s">
        <v>111</v>
      </c>
      <c r="I475" s="55">
        <v>0.55000000000000004</v>
      </c>
      <c r="J475" s="54" t="s">
        <v>416</v>
      </c>
      <c r="K475" s="52" t="s">
        <v>8</v>
      </c>
    </row>
    <row r="476" spans="1:11" x14ac:dyDescent="0.3">
      <c r="A476" s="52" t="s">
        <v>14</v>
      </c>
      <c r="B476" s="52" t="s">
        <v>213</v>
      </c>
      <c r="C476" s="53">
        <v>41365</v>
      </c>
      <c r="D476" s="52" t="s">
        <v>4</v>
      </c>
      <c r="E476" s="52">
        <v>0.10169169359437369</v>
      </c>
      <c r="F476" s="52">
        <v>1</v>
      </c>
      <c r="G476" s="52" t="s">
        <v>117</v>
      </c>
      <c r="H476" s="54" t="s">
        <v>112</v>
      </c>
      <c r="I476" s="55">
        <v>0.55000000000000004</v>
      </c>
      <c r="J476" s="54" t="s">
        <v>308</v>
      </c>
      <c r="K476" s="52" t="s">
        <v>8</v>
      </c>
    </row>
    <row r="477" spans="1:11" x14ac:dyDescent="0.3">
      <c r="A477" s="52" t="s">
        <v>12</v>
      </c>
      <c r="B477" s="52" t="s">
        <v>213</v>
      </c>
      <c r="C477" s="53">
        <v>41395</v>
      </c>
      <c r="D477" s="52" t="s">
        <v>4</v>
      </c>
      <c r="E477" s="52">
        <v>0</v>
      </c>
      <c r="F477" s="52">
        <v>2.5359941217291609E-2</v>
      </c>
      <c r="G477" s="52" t="s">
        <v>113</v>
      </c>
      <c r="H477" s="54" t="s">
        <v>108</v>
      </c>
      <c r="I477" s="55">
        <v>0.55000000000000004</v>
      </c>
      <c r="J477" s="54" t="s">
        <v>417</v>
      </c>
      <c r="K477" s="52" t="s">
        <v>8</v>
      </c>
    </row>
    <row r="478" spans="1:11" x14ac:dyDescent="0.3">
      <c r="A478" s="52" t="s">
        <v>12</v>
      </c>
      <c r="B478" s="52" t="s">
        <v>213</v>
      </c>
      <c r="C478" s="53">
        <v>41395</v>
      </c>
      <c r="D478" s="52" t="s">
        <v>4</v>
      </c>
      <c r="E478" s="52">
        <v>2.5359941217291609E-2</v>
      </c>
      <c r="F478" s="52">
        <v>3.6676851771255174E-2</v>
      </c>
      <c r="G478" s="52" t="s">
        <v>114</v>
      </c>
      <c r="H478" s="54" t="s">
        <v>109</v>
      </c>
      <c r="I478" s="55">
        <v>0.55000000000000004</v>
      </c>
      <c r="J478" s="54" t="s">
        <v>418</v>
      </c>
      <c r="K478" s="52" t="s">
        <v>8</v>
      </c>
    </row>
    <row r="479" spans="1:11" x14ac:dyDescent="0.3">
      <c r="A479" s="52" t="s">
        <v>12</v>
      </c>
      <c r="B479" s="52" t="s">
        <v>213</v>
      </c>
      <c r="C479" s="53">
        <v>41395</v>
      </c>
      <c r="D479" s="52" t="s">
        <v>4</v>
      </c>
      <c r="E479" s="52">
        <v>3.6676851771255174E-2</v>
      </c>
      <c r="F479" s="52">
        <v>5.0292167454230124E-2</v>
      </c>
      <c r="G479" s="52" t="s">
        <v>115</v>
      </c>
      <c r="H479" s="54" t="s">
        <v>110</v>
      </c>
      <c r="I479" s="55">
        <v>0.7</v>
      </c>
      <c r="J479" s="54" t="s">
        <v>419</v>
      </c>
      <c r="K479" s="52" t="s">
        <v>8</v>
      </c>
    </row>
    <row r="480" spans="1:11" x14ac:dyDescent="0.3">
      <c r="A480" s="52" t="s">
        <v>12</v>
      </c>
      <c r="B480" s="52" t="s">
        <v>213</v>
      </c>
      <c r="C480" s="53">
        <v>41395</v>
      </c>
      <c r="D480" s="52" t="s">
        <v>4</v>
      </c>
      <c r="E480" s="52">
        <v>5.0292167454230124E-2</v>
      </c>
      <c r="F480" s="52">
        <v>6.8782686145983318E-2</v>
      </c>
      <c r="G480" s="52" t="s">
        <v>116</v>
      </c>
      <c r="H480" s="54" t="s">
        <v>111</v>
      </c>
      <c r="I480" s="55">
        <v>0.55000000000000004</v>
      </c>
      <c r="J480" s="54" t="s">
        <v>402</v>
      </c>
      <c r="K480" s="52" t="s">
        <v>8</v>
      </c>
    </row>
    <row r="481" spans="1:11" x14ac:dyDescent="0.3">
      <c r="A481" s="52" t="s">
        <v>12</v>
      </c>
      <c r="B481" s="52" t="s">
        <v>213</v>
      </c>
      <c r="C481" s="53">
        <v>41395</v>
      </c>
      <c r="D481" s="52" t="s">
        <v>4</v>
      </c>
      <c r="E481" s="52">
        <v>6.8782686145983318E-2</v>
      </c>
      <c r="F481" s="52">
        <v>1</v>
      </c>
      <c r="G481" s="52" t="s">
        <v>117</v>
      </c>
      <c r="H481" s="54" t="s">
        <v>112</v>
      </c>
      <c r="I481" s="55">
        <v>0.55000000000000004</v>
      </c>
      <c r="J481" s="54" t="s">
        <v>311</v>
      </c>
      <c r="K481" s="52" t="s">
        <v>8</v>
      </c>
    </row>
    <row r="482" spans="1:11" x14ac:dyDescent="0.3">
      <c r="A482" s="52" t="s">
        <v>14</v>
      </c>
      <c r="B482" s="52" t="s">
        <v>213</v>
      </c>
      <c r="C482" s="53">
        <v>41395</v>
      </c>
      <c r="D482" s="52" t="s">
        <v>4</v>
      </c>
      <c r="E482" s="52">
        <v>0</v>
      </c>
      <c r="F482" s="52">
        <v>3.7479921470640727E-2</v>
      </c>
      <c r="G482" s="52" t="s">
        <v>113</v>
      </c>
      <c r="H482" s="54" t="s">
        <v>108</v>
      </c>
      <c r="I482" s="55">
        <v>0.55000000000000004</v>
      </c>
      <c r="J482" s="54" t="s">
        <v>420</v>
      </c>
      <c r="K482" s="52" t="s">
        <v>8</v>
      </c>
    </row>
    <row r="483" spans="1:11" x14ac:dyDescent="0.3">
      <c r="A483" s="52" t="s">
        <v>14</v>
      </c>
      <c r="B483" s="52" t="s">
        <v>213</v>
      </c>
      <c r="C483" s="53">
        <v>41395</v>
      </c>
      <c r="D483" s="52" t="s">
        <v>4</v>
      </c>
      <c r="E483" s="52">
        <v>3.7479921470640727E-2</v>
      </c>
      <c r="F483" s="52">
        <v>5.3542869063347473E-2</v>
      </c>
      <c r="G483" s="52" t="s">
        <v>114</v>
      </c>
      <c r="H483" s="54" t="s">
        <v>109</v>
      </c>
      <c r="I483" s="55">
        <v>0.55000000000000004</v>
      </c>
      <c r="J483" s="54" t="s">
        <v>421</v>
      </c>
      <c r="K483" s="52" t="s">
        <v>8</v>
      </c>
    </row>
    <row r="484" spans="1:11" x14ac:dyDescent="0.3">
      <c r="A484" s="52" t="s">
        <v>14</v>
      </c>
      <c r="B484" s="52" t="s">
        <v>213</v>
      </c>
      <c r="C484" s="53">
        <v>41395</v>
      </c>
      <c r="D484" s="52" t="s">
        <v>4</v>
      </c>
      <c r="E484" s="52">
        <v>5.3542869063347473E-2</v>
      </c>
      <c r="F484" s="52">
        <v>7.2933549432739053E-2</v>
      </c>
      <c r="G484" s="52" t="s">
        <v>115</v>
      </c>
      <c r="H484" s="54" t="s">
        <v>110</v>
      </c>
      <c r="I484" s="55">
        <v>0.7</v>
      </c>
      <c r="J484" s="54" t="s">
        <v>345</v>
      </c>
      <c r="K484" s="52" t="s">
        <v>8</v>
      </c>
    </row>
    <row r="485" spans="1:11" x14ac:dyDescent="0.3">
      <c r="A485" s="52" t="s">
        <v>14</v>
      </c>
      <c r="B485" s="52" t="s">
        <v>213</v>
      </c>
      <c r="C485" s="53">
        <v>41395</v>
      </c>
      <c r="D485" s="52" t="s">
        <v>4</v>
      </c>
      <c r="E485" s="52">
        <v>7.2933549432739053E-2</v>
      </c>
      <c r="F485" s="52">
        <v>9.8287353412638154E-2</v>
      </c>
      <c r="G485" s="52" t="s">
        <v>116</v>
      </c>
      <c r="H485" s="54" t="s">
        <v>111</v>
      </c>
      <c r="I485" s="55">
        <v>0.55000000000000004</v>
      </c>
      <c r="J485" s="54" t="s">
        <v>422</v>
      </c>
      <c r="K485" s="52" t="s">
        <v>8</v>
      </c>
    </row>
    <row r="486" spans="1:11" x14ac:dyDescent="0.3">
      <c r="A486" s="52" t="s">
        <v>14</v>
      </c>
      <c r="B486" s="52" t="s">
        <v>213</v>
      </c>
      <c r="C486" s="53">
        <v>41395</v>
      </c>
      <c r="D486" s="52" t="s">
        <v>4</v>
      </c>
      <c r="E486" s="52">
        <v>9.8287353412638154E-2</v>
      </c>
      <c r="F486" s="52">
        <v>1</v>
      </c>
      <c r="G486" s="52" t="s">
        <v>117</v>
      </c>
      <c r="H486" s="54" t="s">
        <v>112</v>
      </c>
      <c r="I486" s="55">
        <v>0.55000000000000004</v>
      </c>
      <c r="J486" s="54" t="s">
        <v>242</v>
      </c>
      <c r="K486" s="52" t="s">
        <v>8</v>
      </c>
    </row>
    <row r="487" spans="1:11" x14ac:dyDescent="0.3">
      <c r="A487" s="52" t="s">
        <v>12</v>
      </c>
      <c r="B487" s="52" t="s">
        <v>213</v>
      </c>
      <c r="C487" s="53">
        <v>41426</v>
      </c>
      <c r="D487" s="52" t="s">
        <v>4</v>
      </c>
      <c r="E487" s="52">
        <v>0</v>
      </c>
      <c r="F487" s="52">
        <v>2.4062455852685991E-2</v>
      </c>
      <c r="G487" s="52" t="s">
        <v>113</v>
      </c>
      <c r="H487" s="54" t="s">
        <v>108</v>
      </c>
      <c r="I487" s="55">
        <v>0.55000000000000004</v>
      </c>
      <c r="J487" s="54" t="s">
        <v>423</v>
      </c>
      <c r="K487" s="52" t="s">
        <v>8</v>
      </c>
    </row>
    <row r="488" spans="1:11" x14ac:dyDescent="0.3">
      <c r="A488" s="52" t="s">
        <v>12</v>
      </c>
      <c r="B488" s="52" t="s">
        <v>213</v>
      </c>
      <c r="C488" s="53">
        <v>41426</v>
      </c>
      <c r="D488" s="52" t="s">
        <v>4</v>
      </c>
      <c r="E488" s="52">
        <v>2.4062455852685991E-2</v>
      </c>
      <c r="F488" s="52">
        <v>3.5051244619325586E-2</v>
      </c>
      <c r="G488" s="52" t="s">
        <v>114</v>
      </c>
      <c r="H488" s="54" t="s">
        <v>109</v>
      </c>
      <c r="I488" s="55">
        <v>0.55000000000000004</v>
      </c>
      <c r="J488" s="54" t="s">
        <v>424</v>
      </c>
      <c r="K488" s="52" t="s">
        <v>8</v>
      </c>
    </row>
    <row r="489" spans="1:11" x14ac:dyDescent="0.3">
      <c r="A489" s="52" t="s">
        <v>12</v>
      </c>
      <c r="B489" s="52" t="s">
        <v>213</v>
      </c>
      <c r="C489" s="53">
        <v>41426</v>
      </c>
      <c r="D489" s="52" t="s">
        <v>4</v>
      </c>
      <c r="E489" s="52">
        <v>3.5051244619325586E-2</v>
      </c>
      <c r="F489" s="52">
        <v>4.7886770793295855E-2</v>
      </c>
      <c r="G489" s="52" t="s">
        <v>115</v>
      </c>
      <c r="H489" s="54" t="s">
        <v>110</v>
      </c>
      <c r="I489" s="55">
        <v>0.7</v>
      </c>
      <c r="J489" s="54" t="s">
        <v>425</v>
      </c>
      <c r="K489" s="52" t="s">
        <v>8</v>
      </c>
    </row>
    <row r="490" spans="1:11" x14ac:dyDescent="0.3">
      <c r="A490" s="52" t="s">
        <v>12</v>
      </c>
      <c r="B490" s="52" t="s">
        <v>213</v>
      </c>
      <c r="C490" s="53">
        <v>41426</v>
      </c>
      <c r="D490" s="52" t="s">
        <v>4</v>
      </c>
      <c r="E490" s="52">
        <v>4.7886770793295855E-2</v>
      </c>
      <c r="F490" s="52">
        <v>6.5975704580013034E-2</v>
      </c>
      <c r="G490" s="52" t="s">
        <v>116</v>
      </c>
      <c r="H490" s="54" t="s">
        <v>111</v>
      </c>
      <c r="I490" s="55">
        <v>0.55000000000000004</v>
      </c>
      <c r="J490" s="54" t="s">
        <v>426</v>
      </c>
      <c r="K490" s="52" t="s">
        <v>8</v>
      </c>
    </row>
    <row r="491" spans="1:11" x14ac:dyDescent="0.3">
      <c r="A491" s="52" t="s">
        <v>12</v>
      </c>
      <c r="B491" s="52" t="s">
        <v>213</v>
      </c>
      <c r="C491" s="53">
        <v>41426</v>
      </c>
      <c r="D491" s="52" t="s">
        <v>4</v>
      </c>
      <c r="E491" s="52">
        <v>6.5975704580013034E-2</v>
      </c>
      <c r="F491" s="52">
        <v>1</v>
      </c>
      <c r="G491" s="52" t="s">
        <v>117</v>
      </c>
      <c r="H491" s="54" t="s">
        <v>112</v>
      </c>
      <c r="I491" s="55">
        <v>0.55000000000000004</v>
      </c>
      <c r="J491" s="54" t="s">
        <v>276</v>
      </c>
      <c r="K491" s="52" t="s">
        <v>8</v>
      </c>
    </row>
    <row r="492" spans="1:11" x14ac:dyDescent="0.3">
      <c r="A492" s="52" t="s">
        <v>14</v>
      </c>
      <c r="B492" s="52" t="s">
        <v>213</v>
      </c>
      <c r="C492" s="53">
        <v>41426</v>
      </c>
      <c r="D492" s="52" t="s">
        <v>4</v>
      </c>
      <c r="E492" s="52">
        <v>0</v>
      </c>
      <c r="F492" s="52">
        <v>3.5121951219512199E-2</v>
      </c>
      <c r="G492" s="52" t="s">
        <v>113</v>
      </c>
      <c r="H492" s="54" t="s">
        <v>108</v>
      </c>
      <c r="I492" s="55">
        <v>0.55000000000000004</v>
      </c>
      <c r="J492" s="54" t="s">
        <v>427</v>
      </c>
      <c r="K492" s="52" t="s">
        <v>8</v>
      </c>
    </row>
    <row r="493" spans="1:11" x14ac:dyDescent="0.3">
      <c r="A493" s="52" t="s">
        <v>14</v>
      </c>
      <c r="B493" s="52" t="s">
        <v>213</v>
      </c>
      <c r="C493" s="53">
        <v>41426</v>
      </c>
      <c r="D493" s="52" t="s">
        <v>4</v>
      </c>
      <c r="E493" s="52">
        <v>3.5121951219512199E-2</v>
      </c>
      <c r="F493" s="52">
        <v>5.0560910096381737E-2</v>
      </c>
      <c r="G493" s="52" t="s">
        <v>114</v>
      </c>
      <c r="H493" s="54" t="s">
        <v>109</v>
      </c>
      <c r="I493" s="55">
        <v>0.55000000000000004</v>
      </c>
      <c r="J493" s="54" t="s">
        <v>428</v>
      </c>
      <c r="K493" s="52" t="s">
        <v>8</v>
      </c>
    </row>
    <row r="494" spans="1:11" x14ac:dyDescent="0.3">
      <c r="A494" s="52" t="s">
        <v>14</v>
      </c>
      <c r="B494" s="52" t="s">
        <v>213</v>
      </c>
      <c r="C494" s="53">
        <v>41426</v>
      </c>
      <c r="D494" s="52" t="s">
        <v>4</v>
      </c>
      <c r="E494" s="52">
        <v>5.0560910096381737E-2</v>
      </c>
      <c r="F494" s="52">
        <v>7.0883315158124321E-2</v>
      </c>
      <c r="G494" s="52" t="s">
        <v>115</v>
      </c>
      <c r="H494" s="54" t="s">
        <v>110</v>
      </c>
      <c r="I494" s="55">
        <v>0.7</v>
      </c>
      <c r="J494" s="54" t="s">
        <v>393</v>
      </c>
      <c r="K494" s="52" t="s">
        <v>8</v>
      </c>
    </row>
    <row r="495" spans="1:11" x14ac:dyDescent="0.3">
      <c r="A495" s="52" t="s">
        <v>14</v>
      </c>
      <c r="B495" s="52" t="s">
        <v>213</v>
      </c>
      <c r="C495" s="53">
        <v>41426</v>
      </c>
      <c r="D495" s="52" t="s">
        <v>4</v>
      </c>
      <c r="E495" s="52">
        <v>7.0883315158124321E-2</v>
      </c>
      <c r="F495" s="52">
        <v>9.4120856636202427E-2</v>
      </c>
      <c r="G495" s="52" t="s">
        <v>116</v>
      </c>
      <c r="H495" s="54" t="s">
        <v>111</v>
      </c>
      <c r="I495" s="55">
        <v>0.55000000000000004</v>
      </c>
      <c r="J495" s="54" t="s">
        <v>429</v>
      </c>
      <c r="K495" s="52" t="s">
        <v>8</v>
      </c>
    </row>
    <row r="496" spans="1:11" x14ac:dyDescent="0.3">
      <c r="A496" s="52" t="s">
        <v>14</v>
      </c>
      <c r="B496" s="52" t="s">
        <v>213</v>
      </c>
      <c r="C496" s="53">
        <v>41426</v>
      </c>
      <c r="D496" s="52" t="s">
        <v>4</v>
      </c>
      <c r="E496" s="52">
        <v>9.4120856636202427E-2</v>
      </c>
      <c r="F496" s="52">
        <v>1</v>
      </c>
      <c r="G496" s="52" t="s">
        <v>117</v>
      </c>
      <c r="H496" s="54" t="s">
        <v>112</v>
      </c>
      <c r="I496" s="55">
        <v>0.55000000000000004</v>
      </c>
      <c r="J496" s="54" t="s">
        <v>430</v>
      </c>
      <c r="K496" s="52" t="s">
        <v>8</v>
      </c>
    </row>
    <row r="497" spans="1:11" x14ac:dyDescent="0.3">
      <c r="A497" s="52" t="s">
        <v>12</v>
      </c>
      <c r="B497" s="52" t="s">
        <v>213</v>
      </c>
      <c r="C497" s="53">
        <v>41456</v>
      </c>
      <c r="D497" s="52" t="s">
        <v>4</v>
      </c>
      <c r="E497" s="52">
        <v>0</v>
      </c>
      <c r="F497" s="52">
        <v>2.3887788067817037E-2</v>
      </c>
      <c r="G497" s="52" t="s">
        <v>113</v>
      </c>
      <c r="H497" s="54" t="s">
        <v>108</v>
      </c>
      <c r="I497" s="55">
        <v>0.55000000000000004</v>
      </c>
      <c r="J497" s="54" t="s">
        <v>423</v>
      </c>
      <c r="K497" s="52" t="s">
        <v>8</v>
      </c>
    </row>
    <row r="498" spans="1:11" x14ac:dyDescent="0.3">
      <c r="A498" s="52" t="s">
        <v>12</v>
      </c>
      <c r="B498" s="52" t="s">
        <v>213</v>
      </c>
      <c r="C498" s="53">
        <v>41456</v>
      </c>
      <c r="D498" s="52" t="s">
        <v>4</v>
      </c>
      <c r="E498" s="52">
        <v>2.3887788067817037E-2</v>
      </c>
      <c r="F498" s="52">
        <v>3.4183187269604023E-2</v>
      </c>
      <c r="G498" s="52" t="s">
        <v>114</v>
      </c>
      <c r="H498" s="54" t="s">
        <v>109</v>
      </c>
      <c r="I498" s="55">
        <v>0.55000000000000004</v>
      </c>
      <c r="J498" s="54" t="s">
        <v>431</v>
      </c>
      <c r="K498" s="52" t="s">
        <v>8</v>
      </c>
    </row>
    <row r="499" spans="1:11" x14ac:dyDescent="0.3">
      <c r="A499" s="52" t="s">
        <v>12</v>
      </c>
      <c r="B499" s="52" t="s">
        <v>213</v>
      </c>
      <c r="C499" s="53">
        <v>41456</v>
      </c>
      <c r="D499" s="52" t="s">
        <v>4</v>
      </c>
      <c r="E499" s="52">
        <v>3.4183187269604023E-2</v>
      </c>
      <c r="F499" s="52">
        <v>4.696685440398226E-2</v>
      </c>
      <c r="G499" s="52" t="s">
        <v>115</v>
      </c>
      <c r="H499" s="54" t="s">
        <v>110</v>
      </c>
      <c r="I499" s="55">
        <v>0.7</v>
      </c>
      <c r="J499" s="54" t="s">
        <v>432</v>
      </c>
      <c r="K499" s="52" t="s">
        <v>8</v>
      </c>
    </row>
    <row r="500" spans="1:11" x14ac:dyDescent="0.3">
      <c r="A500" s="52" t="s">
        <v>12</v>
      </c>
      <c r="B500" s="52" t="s">
        <v>213</v>
      </c>
      <c r="C500" s="53">
        <v>41456</v>
      </c>
      <c r="D500" s="52" t="s">
        <v>4</v>
      </c>
      <c r="E500" s="52">
        <v>4.696685440398226E-2</v>
      </c>
      <c r="F500" s="52">
        <v>6.521400554339031E-2</v>
      </c>
      <c r="G500" s="52" t="s">
        <v>116</v>
      </c>
      <c r="H500" s="54" t="s">
        <v>111</v>
      </c>
      <c r="I500" s="55">
        <v>0.55000000000000004</v>
      </c>
      <c r="J500" s="54" t="s">
        <v>433</v>
      </c>
      <c r="K500" s="52" t="s">
        <v>8</v>
      </c>
    </row>
    <row r="501" spans="1:11" x14ac:dyDescent="0.3">
      <c r="A501" s="52" t="s">
        <v>12</v>
      </c>
      <c r="B501" s="52" t="s">
        <v>213</v>
      </c>
      <c r="C501" s="53">
        <v>41456</v>
      </c>
      <c r="D501" s="52" t="s">
        <v>4</v>
      </c>
      <c r="E501" s="52">
        <v>6.521400554339031E-2</v>
      </c>
      <c r="F501" s="52">
        <v>1</v>
      </c>
      <c r="G501" s="52" t="s">
        <v>117</v>
      </c>
      <c r="H501" s="54" t="s">
        <v>112</v>
      </c>
      <c r="I501" s="55">
        <v>0.55000000000000004</v>
      </c>
      <c r="J501" s="54" t="s">
        <v>227</v>
      </c>
      <c r="K501" s="52" t="s">
        <v>8</v>
      </c>
    </row>
    <row r="502" spans="1:11" x14ac:dyDescent="0.3">
      <c r="A502" s="52" t="s">
        <v>14</v>
      </c>
      <c r="B502" s="52" t="s">
        <v>213</v>
      </c>
      <c r="C502" s="53">
        <v>41456</v>
      </c>
      <c r="D502" s="52" t="s">
        <v>4</v>
      </c>
      <c r="E502" s="52">
        <v>0</v>
      </c>
      <c r="F502" s="52">
        <v>3.6083877995642701E-2</v>
      </c>
      <c r="G502" s="52" t="s">
        <v>113</v>
      </c>
      <c r="H502" s="54" t="s">
        <v>108</v>
      </c>
      <c r="I502" s="55">
        <v>0.55000000000000004</v>
      </c>
      <c r="J502" s="54" t="s">
        <v>434</v>
      </c>
      <c r="K502" s="52" t="s">
        <v>8</v>
      </c>
    </row>
    <row r="503" spans="1:11" x14ac:dyDescent="0.3">
      <c r="A503" s="52" t="s">
        <v>14</v>
      </c>
      <c r="B503" s="52" t="s">
        <v>213</v>
      </c>
      <c r="C503" s="53">
        <v>41456</v>
      </c>
      <c r="D503" s="52" t="s">
        <v>4</v>
      </c>
      <c r="E503" s="52">
        <v>3.6083877995642701E-2</v>
      </c>
      <c r="F503" s="52">
        <v>5.1211185173142576E-2</v>
      </c>
      <c r="G503" s="52" t="s">
        <v>114</v>
      </c>
      <c r="H503" s="54" t="s">
        <v>109</v>
      </c>
      <c r="I503" s="55">
        <v>0.55000000000000004</v>
      </c>
      <c r="J503" s="54" t="s">
        <v>435</v>
      </c>
      <c r="K503" s="52" t="s">
        <v>8</v>
      </c>
    </row>
    <row r="504" spans="1:11" x14ac:dyDescent="0.3">
      <c r="A504" s="52" t="s">
        <v>14</v>
      </c>
      <c r="B504" s="52" t="s">
        <v>213</v>
      </c>
      <c r="C504" s="53">
        <v>41456</v>
      </c>
      <c r="D504" s="52" t="s">
        <v>4</v>
      </c>
      <c r="E504" s="52">
        <v>5.1211185173142576E-2</v>
      </c>
      <c r="F504" s="52">
        <v>7.15648854961832E-2</v>
      </c>
      <c r="G504" s="52" t="s">
        <v>115</v>
      </c>
      <c r="H504" s="54" t="s">
        <v>110</v>
      </c>
      <c r="I504" s="55">
        <v>0.7</v>
      </c>
      <c r="J504" s="54" t="s">
        <v>436</v>
      </c>
      <c r="K504" s="52" t="s">
        <v>8</v>
      </c>
    </row>
    <row r="505" spans="1:11" x14ac:dyDescent="0.3">
      <c r="A505" s="52" t="s">
        <v>14</v>
      </c>
      <c r="B505" s="52" t="s">
        <v>213</v>
      </c>
      <c r="C505" s="53">
        <v>41456</v>
      </c>
      <c r="D505" s="52" t="s">
        <v>4</v>
      </c>
      <c r="E505" s="52">
        <v>7.15648854961832E-2</v>
      </c>
      <c r="F505" s="52">
        <v>9.4656659572084689E-2</v>
      </c>
      <c r="G505" s="52" t="s">
        <v>116</v>
      </c>
      <c r="H505" s="54" t="s">
        <v>111</v>
      </c>
      <c r="I505" s="55">
        <v>0.55000000000000004</v>
      </c>
      <c r="J505" s="54" t="s">
        <v>437</v>
      </c>
      <c r="K505" s="52" t="s">
        <v>8</v>
      </c>
    </row>
    <row r="506" spans="1:11" x14ac:dyDescent="0.3">
      <c r="A506" s="52" t="s">
        <v>14</v>
      </c>
      <c r="B506" s="52" t="s">
        <v>213</v>
      </c>
      <c r="C506" s="53">
        <v>41456</v>
      </c>
      <c r="D506" s="52" t="s">
        <v>4</v>
      </c>
      <c r="E506" s="52">
        <v>9.4656659572084689E-2</v>
      </c>
      <c r="F506" s="52">
        <v>1</v>
      </c>
      <c r="G506" s="52" t="s">
        <v>117</v>
      </c>
      <c r="H506" s="54" t="s">
        <v>112</v>
      </c>
      <c r="I506" s="55">
        <v>0.55000000000000004</v>
      </c>
      <c r="J506" s="54" t="s">
        <v>237</v>
      </c>
      <c r="K506" s="52" t="s">
        <v>8</v>
      </c>
    </row>
    <row r="507" spans="1:11" x14ac:dyDescent="0.3">
      <c r="A507" s="52" t="s">
        <v>12</v>
      </c>
      <c r="B507" s="52" t="s">
        <v>213</v>
      </c>
      <c r="C507" s="53">
        <v>41487</v>
      </c>
      <c r="D507" s="52" t="s">
        <v>4</v>
      </c>
      <c r="E507" s="52">
        <v>0</v>
      </c>
      <c r="F507" s="52">
        <v>2.3347604683308352E-2</v>
      </c>
      <c r="G507" s="52" t="s">
        <v>113</v>
      </c>
      <c r="H507" s="54" t="s">
        <v>108</v>
      </c>
      <c r="I507" s="55">
        <v>0.55000000000000004</v>
      </c>
      <c r="J507" s="54" t="s">
        <v>438</v>
      </c>
      <c r="K507" s="52" t="s">
        <v>8</v>
      </c>
    </row>
    <row r="508" spans="1:11" x14ac:dyDescent="0.3">
      <c r="A508" s="52" t="s">
        <v>12</v>
      </c>
      <c r="B508" s="52" t="s">
        <v>213</v>
      </c>
      <c r="C508" s="53">
        <v>41487</v>
      </c>
      <c r="D508" s="52" t="s">
        <v>4</v>
      </c>
      <c r="E508" s="52">
        <v>2.3347604683308352E-2</v>
      </c>
      <c r="F508" s="52">
        <v>3.3508891696629496E-2</v>
      </c>
      <c r="G508" s="52" t="s">
        <v>114</v>
      </c>
      <c r="H508" s="54" t="s">
        <v>109</v>
      </c>
      <c r="I508" s="55">
        <v>0.55000000000000004</v>
      </c>
      <c r="J508" s="54" t="s">
        <v>439</v>
      </c>
      <c r="K508" s="52" t="s">
        <v>8</v>
      </c>
    </row>
    <row r="509" spans="1:11" x14ac:dyDescent="0.3">
      <c r="A509" s="52" t="s">
        <v>12</v>
      </c>
      <c r="B509" s="52" t="s">
        <v>213</v>
      </c>
      <c r="C509" s="53">
        <v>41487</v>
      </c>
      <c r="D509" s="52" t="s">
        <v>4</v>
      </c>
      <c r="E509" s="52">
        <v>3.3508891696629496E-2</v>
      </c>
      <c r="F509" s="52">
        <v>4.6091064904795365E-2</v>
      </c>
      <c r="G509" s="52" t="s">
        <v>115</v>
      </c>
      <c r="H509" s="54" t="s">
        <v>110</v>
      </c>
      <c r="I509" s="55">
        <v>0.7</v>
      </c>
      <c r="J509" s="54" t="s">
        <v>440</v>
      </c>
      <c r="K509" s="52" t="s">
        <v>8</v>
      </c>
    </row>
    <row r="510" spans="1:11" x14ac:dyDescent="0.3">
      <c r="A510" s="52" t="s">
        <v>12</v>
      </c>
      <c r="B510" s="52" t="s">
        <v>213</v>
      </c>
      <c r="C510" s="53">
        <v>41487</v>
      </c>
      <c r="D510" s="52" t="s">
        <v>4</v>
      </c>
      <c r="E510" s="52">
        <v>4.6091064904795365E-2</v>
      </c>
      <c r="F510" s="52">
        <v>6.3665977187421965E-2</v>
      </c>
      <c r="G510" s="52" t="s">
        <v>116</v>
      </c>
      <c r="H510" s="54" t="s">
        <v>111</v>
      </c>
      <c r="I510" s="55">
        <v>0.55000000000000004</v>
      </c>
      <c r="J510" s="54" t="s">
        <v>377</v>
      </c>
      <c r="K510" s="52" t="s">
        <v>8</v>
      </c>
    </row>
    <row r="511" spans="1:11" x14ac:dyDescent="0.3">
      <c r="A511" s="52" t="s">
        <v>12</v>
      </c>
      <c r="B511" s="52" t="s">
        <v>213</v>
      </c>
      <c r="C511" s="53">
        <v>41487</v>
      </c>
      <c r="D511" s="52" t="s">
        <v>4</v>
      </c>
      <c r="E511" s="52">
        <v>6.3665977187421965E-2</v>
      </c>
      <c r="F511" s="52">
        <v>1</v>
      </c>
      <c r="G511" s="52" t="s">
        <v>117</v>
      </c>
      <c r="H511" s="54" t="s">
        <v>112</v>
      </c>
      <c r="I511" s="55">
        <v>0.55000000000000004</v>
      </c>
      <c r="J511" s="54" t="s">
        <v>246</v>
      </c>
      <c r="K511" s="52" t="s">
        <v>8</v>
      </c>
    </row>
    <row r="512" spans="1:11" x14ac:dyDescent="0.3">
      <c r="A512" s="52" t="s">
        <v>14</v>
      </c>
      <c r="B512" s="52" t="s">
        <v>213</v>
      </c>
      <c r="C512" s="53">
        <v>41488</v>
      </c>
      <c r="D512" s="52" t="s">
        <v>4</v>
      </c>
      <c r="E512" s="52">
        <v>0</v>
      </c>
      <c r="F512" s="52">
        <v>3.6041939711664479E-2</v>
      </c>
      <c r="G512" s="52" t="s">
        <v>113</v>
      </c>
      <c r="H512" s="54" t="s">
        <v>108</v>
      </c>
      <c r="I512" s="55">
        <v>0.55000000000000004</v>
      </c>
      <c r="J512" s="54" t="s">
        <v>434</v>
      </c>
      <c r="K512" s="52" t="s">
        <v>8</v>
      </c>
    </row>
    <row r="513" spans="1:11" x14ac:dyDescent="0.3">
      <c r="A513" s="52" t="s">
        <v>14</v>
      </c>
      <c r="B513" s="52" t="s">
        <v>213</v>
      </c>
      <c r="C513" s="53">
        <v>41488</v>
      </c>
      <c r="D513" s="52" t="s">
        <v>4</v>
      </c>
      <c r="E513" s="52">
        <v>3.6041939711664479E-2</v>
      </c>
      <c r="F513" s="52">
        <v>5.0608438530649377E-2</v>
      </c>
      <c r="G513" s="52" t="s">
        <v>114</v>
      </c>
      <c r="H513" s="54" t="s">
        <v>109</v>
      </c>
      <c r="I513" s="55">
        <v>0.55000000000000004</v>
      </c>
      <c r="J513" s="54" t="s">
        <v>435</v>
      </c>
      <c r="K513" s="52" t="s">
        <v>8</v>
      </c>
    </row>
    <row r="514" spans="1:11" x14ac:dyDescent="0.3">
      <c r="A514" s="52" t="s">
        <v>14</v>
      </c>
      <c r="B514" s="52" t="s">
        <v>213</v>
      </c>
      <c r="C514" s="53">
        <v>41488</v>
      </c>
      <c r="D514" s="52" t="s">
        <v>4</v>
      </c>
      <c r="E514" s="52">
        <v>5.0608438530649377E-2</v>
      </c>
      <c r="F514" s="52">
        <v>7.0277682550565643E-2</v>
      </c>
      <c r="G514" s="52" t="s">
        <v>115</v>
      </c>
      <c r="H514" s="54" t="s">
        <v>110</v>
      </c>
      <c r="I514" s="55">
        <v>0.7</v>
      </c>
      <c r="J514" s="54" t="s">
        <v>347</v>
      </c>
      <c r="K514" s="52" t="s">
        <v>8</v>
      </c>
    </row>
    <row r="515" spans="1:11" x14ac:dyDescent="0.3">
      <c r="A515" s="52" t="s">
        <v>14</v>
      </c>
      <c r="B515" s="52" t="s">
        <v>213</v>
      </c>
      <c r="C515" s="53">
        <v>41488</v>
      </c>
      <c r="D515" s="52" t="s">
        <v>4</v>
      </c>
      <c r="E515" s="52">
        <v>7.0277682550565643E-2</v>
      </c>
      <c r="F515" s="52">
        <v>9.2852306799497047E-2</v>
      </c>
      <c r="G515" s="52" t="s">
        <v>116</v>
      </c>
      <c r="H515" s="54" t="s">
        <v>111</v>
      </c>
      <c r="I515" s="55">
        <v>0.55000000000000004</v>
      </c>
      <c r="J515" s="54" t="s">
        <v>348</v>
      </c>
      <c r="K515" s="52" t="s">
        <v>8</v>
      </c>
    </row>
    <row r="516" spans="1:11" x14ac:dyDescent="0.3">
      <c r="A516" s="52" t="s">
        <v>14</v>
      </c>
      <c r="B516" s="52" t="s">
        <v>213</v>
      </c>
      <c r="C516" s="53">
        <v>41488</v>
      </c>
      <c r="D516" s="52" t="s">
        <v>4</v>
      </c>
      <c r="E516" s="52">
        <v>9.2852306799497047E-2</v>
      </c>
      <c r="F516" s="52">
        <v>1</v>
      </c>
      <c r="G516" s="52" t="s">
        <v>117</v>
      </c>
      <c r="H516" s="54" t="s">
        <v>112</v>
      </c>
      <c r="I516" s="55">
        <v>0.55000000000000004</v>
      </c>
      <c r="J516" s="54" t="s">
        <v>441</v>
      </c>
      <c r="K516" s="52" t="s">
        <v>8</v>
      </c>
    </row>
    <row r="517" spans="1:11" x14ac:dyDescent="0.3">
      <c r="A517" s="52" t="s">
        <v>12</v>
      </c>
      <c r="B517" s="52" t="s">
        <v>213</v>
      </c>
      <c r="C517" s="53">
        <v>41518</v>
      </c>
      <c r="D517" s="52" t="s">
        <v>4</v>
      </c>
      <c r="E517" s="52">
        <v>0</v>
      </c>
      <c r="F517" s="52">
        <v>2.2010511722453871E-2</v>
      </c>
      <c r="G517" s="52" t="s">
        <v>113</v>
      </c>
      <c r="H517" s="54" t="s">
        <v>108</v>
      </c>
      <c r="I517" s="55">
        <v>0.55000000000000004</v>
      </c>
      <c r="J517" s="54" t="s">
        <v>442</v>
      </c>
      <c r="K517" s="52" t="s">
        <v>8</v>
      </c>
    </row>
    <row r="518" spans="1:11" x14ac:dyDescent="0.3">
      <c r="A518" s="52" t="s">
        <v>12</v>
      </c>
      <c r="B518" s="52" t="s">
        <v>213</v>
      </c>
      <c r="C518" s="53">
        <v>41518</v>
      </c>
      <c r="D518" s="52" t="s">
        <v>4</v>
      </c>
      <c r="E518" s="52">
        <v>2.2010511722453871E-2</v>
      </c>
      <c r="F518" s="52">
        <v>3.2136937333408749E-2</v>
      </c>
      <c r="G518" s="52" t="s">
        <v>114</v>
      </c>
      <c r="H518" s="54" t="s">
        <v>109</v>
      </c>
      <c r="I518" s="55">
        <v>0.55000000000000004</v>
      </c>
      <c r="J518" s="54" t="s">
        <v>443</v>
      </c>
      <c r="K518" s="52" t="s">
        <v>8</v>
      </c>
    </row>
    <row r="519" spans="1:11" x14ac:dyDescent="0.3">
      <c r="A519" s="52" t="s">
        <v>12</v>
      </c>
      <c r="B519" s="52" t="s">
        <v>213</v>
      </c>
      <c r="C519" s="53">
        <v>41518</v>
      </c>
      <c r="D519" s="52" t="s">
        <v>4</v>
      </c>
      <c r="E519" s="52">
        <v>3.2136937333408749E-2</v>
      </c>
      <c r="F519" s="52">
        <v>4.4018944351677657E-2</v>
      </c>
      <c r="G519" s="52" t="s">
        <v>115</v>
      </c>
      <c r="H519" s="54" t="s">
        <v>110</v>
      </c>
      <c r="I519" s="55">
        <v>0.7</v>
      </c>
      <c r="J519" s="54" t="s">
        <v>444</v>
      </c>
      <c r="K519" s="52" t="s">
        <v>8</v>
      </c>
    </row>
    <row r="520" spans="1:11" x14ac:dyDescent="0.3">
      <c r="A520" s="52" t="s">
        <v>12</v>
      </c>
      <c r="B520" s="52" t="s">
        <v>213</v>
      </c>
      <c r="C520" s="53">
        <v>41518</v>
      </c>
      <c r="D520" s="52" t="s">
        <v>4</v>
      </c>
      <c r="E520" s="52">
        <v>4.4018944351677657E-2</v>
      </c>
      <c r="F520" s="52">
        <v>6.1025401428297113E-2</v>
      </c>
      <c r="G520" s="52" t="s">
        <v>116</v>
      </c>
      <c r="H520" s="54" t="s">
        <v>111</v>
      </c>
      <c r="I520" s="55">
        <v>0.55000000000000004</v>
      </c>
      <c r="J520" s="54" t="s">
        <v>380</v>
      </c>
      <c r="K520" s="52" t="s">
        <v>8</v>
      </c>
    </row>
    <row r="521" spans="1:11" x14ac:dyDescent="0.3">
      <c r="A521" s="52" t="s">
        <v>12</v>
      </c>
      <c r="B521" s="52" t="s">
        <v>213</v>
      </c>
      <c r="C521" s="53">
        <v>41518</v>
      </c>
      <c r="D521" s="52" t="s">
        <v>4</v>
      </c>
      <c r="E521" s="52">
        <v>6.1025401428297113E-2</v>
      </c>
      <c r="F521" s="52">
        <v>1</v>
      </c>
      <c r="G521" s="52" t="s">
        <v>117</v>
      </c>
      <c r="H521" s="54" t="s">
        <v>112</v>
      </c>
      <c r="I521" s="55">
        <v>0.55000000000000004</v>
      </c>
      <c r="J521" s="54" t="s">
        <v>445</v>
      </c>
      <c r="K521" s="52" t="s">
        <v>8</v>
      </c>
    </row>
    <row r="522" spans="1:11" x14ac:dyDescent="0.3">
      <c r="A522" s="52" t="s">
        <v>14</v>
      </c>
      <c r="B522" s="52" t="s">
        <v>213</v>
      </c>
      <c r="C522" s="53">
        <v>41518</v>
      </c>
      <c r="D522" s="52" t="s">
        <v>4</v>
      </c>
      <c r="E522" s="52">
        <v>0</v>
      </c>
      <c r="F522" s="52">
        <v>3.4722222222222224E-2</v>
      </c>
      <c r="G522" s="52" t="s">
        <v>113</v>
      </c>
      <c r="H522" s="54" t="s">
        <v>108</v>
      </c>
      <c r="I522" s="55">
        <v>0.55000000000000004</v>
      </c>
      <c r="J522" s="54" t="s">
        <v>427</v>
      </c>
      <c r="K522" s="52" t="s">
        <v>8</v>
      </c>
    </row>
    <row r="523" spans="1:11" x14ac:dyDescent="0.3">
      <c r="A523" s="52" t="s">
        <v>14</v>
      </c>
      <c r="B523" s="52" t="s">
        <v>213</v>
      </c>
      <c r="C523" s="53">
        <v>41518</v>
      </c>
      <c r="D523" s="52" t="s">
        <v>4</v>
      </c>
      <c r="E523" s="52">
        <v>3.4722222222222224E-2</v>
      </c>
      <c r="F523" s="52">
        <v>4.8469776176216818E-2</v>
      </c>
      <c r="G523" s="52" t="s">
        <v>114</v>
      </c>
      <c r="H523" s="54" t="s">
        <v>109</v>
      </c>
      <c r="I523" s="55">
        <v>0.55000000000000004</v>
      </c>
      <c r="J523" s="54" t="s">
        <v>425</v>
      </c>
      <c r="K523" s="52" t="s">
        <v>8</v>
      </c>
    </row>
    <row r="524" spans="1:11" x14ac:dyDescent="0.3">
      <c r="A524" s="52" t="s">
        <v>14</v>
      </c>
      <c r="B524" s="52" t="s">
        <v>213</v>
      </c>
      <c r="C524" s="53">
        <v>41518</v>
      </c>
      <c r="D524" s="52" t="s">
        <v>4</v>
      </c>
      <c r="E524" s="52">
        <v>4.8469776176216818E-2</v>
      </c>
      <c r="F524" s="52">
        <v>6.4729194187582564E-2</v>
      </c>
      <c r="G524" s="52" t="s">
        <v>115</v>
      </c>
      <c r="H524" s="54" t="s">
        <v>110</v>
      </c>
      <c r="I524" s="55">
        <v>0.7</v>
      </c>
      <c r="J524" s="54" t="s">
        <v>287</v>
      </c>
      <c r="K524" s="52" t="s">
        <v>8</v>
      </c>
    </row>
    <row r="525" spans="1:11" x14ac:dyDescent="0.3">
      <c r="A525" s="52" t="s">
        <v>14</v>
      </c>
      <c r="B525" s="52" t="s">
        <v>213</v>
      </c>
      <c r="C525" s="53">
        <v>41518</v>
      </c>
      <c r="D525" s="52" t="s">
        <v>4</v>
      </c>
      <c r="E525" s="52">
        <v>6.4729194187582564E-2</v>
      </c>
      <c r="F525" s="52">
        <v>8.8148873653281098E-2</v>
      </c>
      <c r="G525" s="52" t="s">
        <v>116</v>
      </c>
      <c r="H525" s="54" t="s">
        <v>111</v>
      </c>
      <c r="I525" s="55">
        <v>0.55000000000000004</v>
      </c>
      <c r="J525" s="54" t="s">
        <v>446</v>
      </c>
      <c r="K525" s="52" t="s">
        <v>8</v>
      </c>
    </row>
    <row r="526" spans="1:11" x14ac:dyDescent="0.3">
      <c r="A526" s="52" t="s">
        <v>14</v>
      </c>
      <c r="B526" s="52" t="s">
        <v>213</v>
      </c>
      <c r="C526" s="53">
        <v>41518</v>
      </c>
      <c r="D526" s="52" t="s">
        <v>4</v>
      </c>
      <c r="E526" s="52">
        <v>8.8148873653281098E-2</v>
      </c>
      <c r="F526" s="52">
        <v>1</v>
      </c>
      <c r="G526" s="52" t="s">
        <v>117</v>
      </c>
      <c r="H526" s="54" t="s">
        <v>112</v>
      </c>
      <c r="I526" s="55">
        <v>0.55000000000000004</v>
      </c>
      <c r="J526" s="54" t="s">
        <v>447</v>
      </c>
      <c r="K526" s="52" t="s">
        <v>8</v>
      </c>
    </row>
    <row r="527" spans="1:11" x14ac:dyDescent="0.3">
      <c r="A527" s="52" t="s">
        <v>12</v>
      </c>
      <c r="B527" s="52" t="s">
        <v>213</v>
      </c>
      <c r="C527" s="53">
        <v>41548</v>
      </c>
      <c r="D527" s="52" t="s">
        <v>4</v>
      </c>
      <c r="E527" s="52">
        <v>0</v>
      </c>
      <c r="F527" s="52">
        <v>2.0975345032000599E-2</v>
      </c>
      <c r="G527" s="52" t="s">
        <v>113</v>
      </c>
      <c r="H527" s="54" t="s">
        <v>108</v>
      </c>
      <c r="I527" s="55">
        <v>0.55000000000000004</v>
      </c>
      <c r="J527" s="54" t="s">
        <v>448</v>
      </c>
      <c r="K527" s="52" t="s">
        <v>8</v>
      </c>
    </row>
    <row r="528" spans="1:11" x14ac:dyDescent="0.3">
      <c r="A528" s="52" t="s">
        <v>12</v>
      </c>
      <c r="B528" s="52" t="s">
        <v>213</v>
      </c>
      <c r="C528" s="53">
        <v>41548</v>
      </c>
      <c r="D528" s="52" t="s">
        <v>4</v>
      </c>
      <c r="E528" s="52">
        <v>2.0975345032000599E-2</v>
      </c>
      <c r="F528" s="52">
        <v>3.0951057622485074E-2</v>
      </c>
      <c r="G528" s="52" t="s">
        <v>114</v>
      </c>
      <c r="H528" s="54" t="s">
        <v>109</v>
      </c>
      <c r="I528" s="55">
        <v>0.55000000000000004</v>
      </c>
      <c r="J528" s="54" t="s">
        <v>449</v>
      </c>
      <c r="K528" s="52" t="s">
        <v>8</v>
      </c>
    </row>
    <row r="529" spans="1:11" x14ac:dyDescent="0.3">
      <c r="A529" s="52" t="s">
        <v>12</v>
      </c>
      <c r="B529" s="52" t="s">
        <v>213</v>
      </c>
      <c r="C529" s="53">
        <v>41548</v>
      </c>
      <c r="D529" s="52" t="s">
        <v>4</v>
      </c>
      <c r="E529" s="52">
        <v>3.0951057622485074E-2</v>
      </c>
      <c r="F529" s="52">
        <v>4.2096472850195757E-2</v>
      </c>
      <c r="G529" s="52" t="s">
        <v>115</v>
      </c>
      <c r="H529" s="54" t="s">
        <v>110</v>
      </c>
      <c r="I529" s="55">
        <v>0.7</v>
      </c>
      <c r="J529" s="54" t="s">
        <v>450</v>
      </c>
      <c r="K529" s="52" t="s">
        <v>8</v>
      </c>
    </row>
    <row r="530" spans="1:11" x14ac:dyDescent="0.3">
      <c r="A530" s="52" t="s">
        <v>12</v>
      </c>
      <c r="B530" s="52" t="s">
        <v>213</v>
      </c>
      <c r="C530" s="53">
        <v>41548</v>
      </c>
      <c r="D530" s="52" t="s">
        <v>4</v>
      </c>
      <c r="E530" s="52">
        <v>4.2096472850195757E-2</v>
      </c>
      <c r="F530" s="52">
        <v>5.8381200453321139E-2</v>
      </c>
      <c r="G530" s="52" t="s">
        <v>116</v>
      </c>
      <c r="H530" s="54" t="s">
        <v>111</v>
      </c>
      <c r="I530" s="55">
        <v>0.55000000000000004</v>
      </c>
      <c r="J530" s="54" t="s">
        <v>451</v>
      </c>
      <c r="K530" s="52" t="s">
        <v>8</v>
      </c>
    </row>
    <row r="531" spans="1:11" x14ac:dyDescent="0.3">
      <c r="A531" s="52" t="s">
        <v>12</v>
      </c>
      <c r="B531" s="52" t="s">
        <v>213</v>
      </c>
      <c r="C531" s="53">
        <v>41548</v>
      </c>
      <c r="D531" s="52" t="s">
        <v>4</v>
      </c>
      <c r="E531" s="52">
        <v>5.8381200453321139E-2</v>
      </c>
      <c r="F531" s="52">
        <v>1</v>
      </c>
      <c r="G531" s="52" t="s">
        <v>117</v>
      </c>
      <c r="H531" s="54" t="s">
        <v>112</v>
      </c>
      <c r="I531" s="55">
        <v>0.55000000000000004</v>
      </c>
      <c r="J531" s="54" t="s">
        <v>452</v>
      </c>
      <c r="K531" s="52" t="s">
        <v>8</v>
      </c>
    </row>
    <row r="532" spans="1:11" x14ac:dyDescent="0.3">
      <c r="A532" s="52" t="s">
        <v>14</v>
      </c>
      <c r="B532" s="52" t="s">
        <v>213</v>
      </c>
      <c r="C532" s="53">
        <v>41548</v>
      </c>
      <c r="D532" s="52" t="s">
        <v>4</v>
      </c>
      <c r="E532" s="52">
        <v>0</v>
      </c>
      <c r="F532" s="52">
        <v>3.2122905027932962E-2</v>
      </c>
      <c r="G532" s="52" t="s">
        <v>113</v>
      </c>
      <c r="H532" s="54" t="s">
        <v>108</v>
      </c>
      <c r="I532" s="55">
        <v>0.55000000000000004</v>
      </c>
      <c r="J532" s="54" t="s">
        <v>453</v>
      </c>
      <c r="K532" s="52" t="s">
        <v>8</v>
      </c>
    </row>
    <row r="533" spans="1:11" x14ac:dyDescent="0.3">
      <c r="A533" s="52" t="s">
        <v>14</v>
      </c>
      <c r="B533" s="52" t="s">
        <v>213</v>
      </c>
      <c r="C533" s="53">
        <v>41548</v>
      </c>
      <c r="D533" s="52" t="s">
        <v>4</v>
      </c>
      <c r="E533" s="52">
        <v>3.2122905027932962E-2</v>
      </c>
      <c r="F533" s="52">
        <v>4.5793075684380034E-2</v>
      </c>
      <c r="G533" s="52" t="s">
        <v>114</v>
      </c>
      <c r="H533" s="54" t="s">
        <v>109</v>
      </c>
      <c r="I533" s="55">
        <v>0.55000000000000004</v>
      </c>
      <c r="J533" s="54" t="s">
        <v>454</v>
      </c>
      <c r="K533" s="52" t="s">
        <v>8</v>
      </c>
    </row>
    <row r="534" spans="1:11" x14ac:dyDescent="0.3">
      <c r="A534" s="52" t="s">
        <v>14</v>
      </c>
      <c r="B534" s="52" t="s">
        <v>213</v>
      </c>
      <c r="C534" s="53">
        <v>41548</v>
      </c>
      <c r="D534" s="52" t="s">
        <v>4</v>
      </c>
      <c r="E534" s="52">
        <v>4.5793075684380034E-2</v>
      </c>
      <c r="F534" s="52">
        <v>6.0567604983848639E-2</v>
      </c>
      <c r="G534" s="52" t="s">
        <v>115</v>
      </c>
      <c r="H534" s="54" t="s">
        <v>110</v>
      </c>
      <c r="I534" s="55">
        <v>0.7</v>
      </c>
      <c r="J534" s="54" t="s">
        <v>248</v>
      </c>
      <c r="K534" s="52" t="s">
        <v>8</v>
      </c>
    </row>
    <row r="535" spans="1:11" x14ac:dyDescent="0.3">
      <c r="A535" s="52" t="s">
        <v>14</v>
      </c>
      <c r="B535" s="52" t="s">
        <v>213</v>
      </c>
      <c r="C535" s="53">
        <v>41548</v>
      </c>
      <c r="D535" s="52" t="s">
        <v>4</v>
      </c>
      <c r="E535" s="52">
        <v>6.0567604983848639E-2</v>
      </c>
      <c r="F535" s="52">
        <v>8.3397768695460062E-2</v>
      </c>
      <c r="G535" s="52" t="s">
        <v>116</v>
      </c>
      <c r="H535" s="54" t="s">
        <v>111</v>
      </c>
      <c r="I535" s="55">
        <v>0.55000000000000004</v>
      </c>
      <c r="J535" s="54" t="s">
        <v>381</v>
      </c>
      <c r="K535" s="52" t="s">
        <v>8</v>
      </c>
    </row>
    <row r="536" spans="1:11" x14ac:dyDescent="0.3">
      <c r="A536" s="52" t="s">
        <v>14</v>
      </c>
      <c r="B536" s="52" t="s">
        <v>213</v>
      </c>
      <c r="C536" s="53">
        <v>41548</v>
      </c>
      <c r="D536" s="52" t="s">
        <v>4</v>
      </c>
      <c r="E536" s="52">
        <v>8.3397768695460062E-2</v>
      </c>
      <c r="F536" s="52">
        <v>1</v>
      </c>
      <c r="G536" s="52" t="s">
        <v>117</v>
      </c>
      <c r="H536" s="54" t="s">
        <v>112</v>
      </c>
      <c r="I536" s="55">
        <v>0.55000000000000004</v>
      </c>
      <c r="J536" s="54" t="s">
        <v>455</v>
      </c>
      <c r="K536" s="52" t="s">
        <v>8</v>
      </c>
    </row>
    <row r="537" spans="1:11" x14ac:dyDescent="0.3">
      <c r="A537" s="52" t="s">
        <v>12</v>
      </c>
      <c r="B537" s="52" t="s">
        <v>213</v>
      </c>
      <c r="C537" s="53">
        <v>41579</v>
      </c>
      <c r="D537" s="52" t="s">
        <v>4</v>
      </c>
      <c r="E537" s="52">
        <v>0</v>
      </c>
      <c r="F537" s="52">
        <v>2.0555098513057087E-2</v>
      </c>
      <c r="G537" s="52" t="s">
        <v>113</v>
      </c>
      <c r="H537" s="54" t="s">
        <v>108</v>
      </c>
      <c r="I537" s="55">
        <v>0.55000000000000004</v>
      </c>
      <c r="J537" s="54" t="s">
        <v>448</v>
      </c>
      <c r="K537" s="52" t="s">
        <v>8</v>
      </c>
    </row>
    <row r="538" spans="1:11" x14ac:dyDescent="0.3">
      <c r="A538" s="52" t="s">
        <v>12</v>
      </c>
      <c r="B538" s="52" t="s">
        <v>213</v>
      </c>
      <c r="C538" s="53">
        <v>41579</v>
      </c>
      <c r="D538" s="52" t="s">
        <v>4</v>
      </c>
      <c r="E538" s="52">
        <v>2.0555098513057087E-2</v>
      </c>
      <c r="F538" s="52">
        <v>2.9547373627073149E-2</v>
      </c>
      <c r="G538" s="52" t="s">
        <v>114</v>
      </c>
      <c r="H538" s="54" t="s">
        <v>109</v>
      </c>
      <c r="I538" s="55">
        <v>0.55000000000000004</v>
      </c>
      <c r="J538" s="54" t="s">
        <v>456</v>
      </c>
      <c r="K538" s="52" t="s">
        <v>8</v>
      </c>
    </row>
    <row r="539" spans="1:11" x14ac:dyDescent="0.3">
      <c r="A539" s="52" t="s">
        <v>12</v>
      </c>
      <c r="B539" s="52" t="s">
        <v>213</v>
      </c>
      <c r="C539" s="53">
        <v>41579</v>
      </c>
      <c r="D539" s="52" t="s">
        <v>4</v>
      </c>
      <c r="E539" s="52">
        <v>2.9547373627073149E-2</v>
      </c>
      <c r="F539" s="52">
        <v>4.1279711312600165E-2</v>
      </c>
      <c r="G539" s="52" t="s">
        <v>115</v>
      </c>
      <c r="H539" s="54" t="s">
        <v>110</v>
      </c>
      <c r="I539" s="55">
        <v>0.7</v>
      </c>
      <c r="J539" s="54" t="s">
        <v>457</v>
      </c>
      <c r="K539" s="52" t="s">
        <v>8</v>
      </c>
    </row>
    <row r="540" spans="1:11" x14ac:dyDescent="0.3">
      <c r="A540" s="52" t="s">
        <v>12</v>
      </c>
      <c r="B540" s="52" t="s">
        <v>213</v>
      </c>
      <c r="C540" s="53">
        <v>41579</v>
      </c>
      <c r="D540" s="52" t="s">
        <v>4</v>
      </c>
      <c r="E540" s="52">
        <v>4.1279711312600165E-2</v>
      </c>
      <c r="F540" s="52">
        <v>5.5945587581341522E-2</v>
      </c>
      <c r="G540" s="52" t="s">
        <v>116</v>
      </c>
      <c r="H540" s="54" t="s">
        <v>111</v>
      </c>
      <c r="I540" s="55">
        <v>0.55000000000000004</v>
      </c>
      <c r="J540" s="54" t="s">
        <v>458</v>
      </c>
      <c r="K540" s="52" t="s">
        <v>8</v>
      </c>
    </row>
    <row r="541" spans="1:11" x14ac:dyDescent="0.3">
      <c r="A541" s="52" t="s">
        <v>12</v>
      </c>
      <c r="B541" s="52" t="s">
        <v>213</v>
      </c>
      <c r="C541" s="53">
        <v>41579</v>
      </c>
      <c r="D541" s="52" t="s">
        <v>4</v>
      </c>
      <c r="E541" s="52">
        <v>5.5945587581341522E-2</v>
      </c>
      <c r="F541" s="52">
        <v>1</v>
      </c>
      <c r="G541" s="52" t="s">
        <v>117</v>
      </c>
      <c r="H541" s="54" t="s">
        <v>112</v>
      </c>
      <c r="I541" s="55">
        <v>0.55000000000000004</v>
      </c>
      <c r="J541" s="54" t="s">
        <v>459</v>
      </c>
      <c r="K541" s="52" t="s">
        <v>8</v>
      </c>
    </row>
    <row r="542" spans="1:11" x14ac:dyDescent="0.3">
      <c r="A542" s="52" t="s">
        <v>14</v>
      </c>
      <c r="B542" s="52" t="s">
        <v>213</v>
      </c>
      <c r="C542" s="53">
        <v>41579</v>
      </c>
      <c r="D542" s="52" t="s">
        <v>4</v>
      </c>
      <c r="E542" s="52">
        <v>0</v>
      </c>
      <c r="F542" s="52">
        <v>2.9957620926494229E-2</v>
      </c>
      <c r="G542" s="52" t="s">
        <v>113</v>
      </c>
      <c r="H542" s="54" t="s">
        <v>108</v>
      </c>
      <c r="I542" s="55">
        <v>0.55000000000000004</v>
      </c>
      <c r="J542" s="54" t="s">
        <v>342</v>
      </c>
      <c r="K542" s="52" t="s">
        <v>8</v>
      </c>
    </row>
    <row r="543" spans="1:11" x14ac:dyDescent="0.3">
      <c r="A543" s="52" t="s">
        <v>14</v>
      </c>
      <c r="B543" s="52" t="s">
        <v>213</v>
      </c>
      <c r="C543" s="53">
        <v>41579</v>
      </c>
      <c r="D543" s="52" t="s">
        <v>4</v>
      </c>
      <c r="E543" s="52">
        <v>2.9957620926494229E-2</v>
      </c>
      <c r="F543" s="52">
        <v>4.2638357117995129E-2</v>
      </c>
      <c r="G543" s="52" t="s">
        <v>114</v>
      </c>
      <c r="H543" s="54" t="s">
        <v>109</v>
      </c>
      <c r="I543" s="55">
        <v>0.55000000000000004</v>
      </c>
      <c r="J543" s="54" t="s">
        <v>343</v>
      </c>
      <c r="K543" s="52" t="s">
        <v>8</v>
      </c>
    </row>
    <row r="544" spans="1:11" x14ac:dyDescent="0.3">
      <c r="A544" s="52" t="s">
        <v>14</v>
      </c>
      <c r="B544" s="52" t="s">
        <v>213</v>
      </c>
      <c r="C544" s="53">
        <v>41579</v>
      </c>
      <c r="D544" s="52" t="s">
        <v>4</v>
      </c>
      <c r="E544" s="52">
        <v>4.2638357117995129E-2</v>
      </c>
      <c r="F544" s="52">
        <v>5.7744129346849735E-2</v>
      </c>
      <c r="G544" s="52" t="s">
        <v>115</v>
      </c>
      <c r="H544" s="54" t="s">
        <v>110</v>
      </c>
      <c r="I544" s="55">
        <v>0.7</v>
      </c>
      <c r="J544" s="54" t="s">
        <v>239</v>
      </c>
      <c r="K544" s="52" t="s">
        <v>8</v>
      </c>
    </row>
    <row r="545" spans="1:11" x14ac:dyDescent="0.3">
      <c r="A545" s="52" t="s">
        <v>14</v>
      </c>
      <c r="B545" s="52" t="s">
        <v>213</v>
      </c>
      <c r="C545" s="53">
        <v>41579</v>
      </c>
      <c r="D545" s="52" t="s">
        <v>4</v>
      </c>
      <c r="E545" s="52">
        <v>5.7744129346849735E-2</v>
      </c>
      <c r="F545" s="52">
        <v>7.8578749572941572E-2</v>
      </c>
      <c r="G545" s="52" t="s">
        <v>116</v>
      </c>
      <c r="H545" s="54" t="s">
        <v>111</v>
      </c>
      <c r="I545" s="55">
        <v>0.55000000000000004</v>
      </c>
      <c r="J545" s="54" t="s">
        <v>460</v>
      </c>
      <c r="K545" s="52" t="s">
        <v>8</v>
      </c>
    </row>
    <row r="546" spans="1:11" x14ac:dyDescent="0.3">
      <c r="A546" s="52" t="s">
        <v>14</v>
      </c>
      <c r="B546" s="52" t="s">
        <v>213</v>
      </c>
      <c r="C546" s="53">
        <v>41579</v>
      </c>
      <c r="D546" s="52" t="s">
        <v>4</v>
      </c>
      <c r="E546" s="52">
        <v>7.8578749572941572E-2</v>
      </c>
      <c r="F546" s="52">
        <v>1</v>
      </c>
      <c r="G546" s="52" t="s">
        <v>117</v>
      </c>
      <c r="H546" s="54" t="s">
        <v>112</v>
      </c>
      <c r="I546" s="55">
        <v>0.55000000000000004</v>
      </c>
      <c r="J546" s="54" t="s">
        <v>461</v>
      </c>
      <c r="K546" s="52" t="s">
        <v>8</v>
      </c>
    </row>
    <row r="547" spans="1:11" x14ac:dyDescent="0.3">
      <c r="A547" s="52" t="s">
        <v>12</v>
      </c>
      <c r="B547" s="52" t="s">
        <v>213</v>
      </c>
      <c r="C547" s="53">
        <v>41609</v>
      </c>
      <c r="D547" s="52" t="s">
        <v>4</v>
      </c>
      <c r="E547" s="52">
        <v>0</v>
      </c>
      <c r="F547" s="52">
        <v>2.0080418283080166E-2</v>
      </c>
      <c r="G547" s="52" t="s">
        <v>113</v>
      </c>
      <c r="H547" s="54" t="s">
        <v>108</v>
      </c>
      <c r="I547" s="55">
        <v>0.55000000000000004</v>
      </c>
      <c r="J547" s="54" t="s">
        <v>462</v>
      </c>
      <c r="K547" s="52" t="s">
        <v>8</v>
      </c>
    </row>
    <row r="548" spans="1:11" x14ac:dyDescent="0.3">
      <c r="A548" s="52" t="s">
        <v>12</v>
      </c>
      <c r="B548" s="52" t="s">
        <v>213</v>
      </c>
      <c r="C548" s="53">
        <v>41609</v>
      </c>
      <c r="D548" s="52" t="s">
        <v>4</v>
      </c>
      <c r="E548" s="52">
        <v>2.0080418283080166E-2</v>
      </c>
      <c r="F548" s="52">
        <v>2.9227625795707413E-2</v>
      </c>
      <c r="G548" s="52" t="s">
        <v>114</v>
      </c>
      <c r="H548" s="54" t="s">
        <v>109</v>
      </c>
      <c r="I548" s="55">
        <v>0.55000000000000004</v>
      </c>
      <c r="J548" s="54" t="s">
        <v>463</v>
      </c>
      <c r="K548" s="52" t="s">
        <v>8</v>
      </c>
    </row>
    <row r="549" spans="1:11" x14ac:dyDescent="0.3">
      <c r="A549" s="52" t="s">
        <v>12</v>
      </c>
      <c r="B549" s="52" t="s">
        <v>213</v>
      </c>
      <c r="C549" s="53">
        <v>41609</v>
      </c>
      <c r="D549" s="52" t="s">
        <v>4</v>
      </c>
      <c r="E549" s="52">
        <v>2.9227625795707413E-2</v>
      </c>
      <c r="F549" s="52">
        <v>4.0537226188291739E-2</v>
      </c>
      <c r="G549" s="52" t="s">
        <v>115</v>
      </c>
      <c r="H549" s="54" t="s">
        <v>110</v>
      </c>
      <c r="I549" s="55">
        <v>0.7</v>
      </c>
      <c r="J549" s="54" t="s">
        <v>282</v>
      </c>
      <c r="K549" s="52" t="s">
        <v>8</v>
      </c>
    </row>
    <row r="550" spans="1:11" x14ac:dyDescent="0.3">
      <c r="A550" s="52" t="s">
        <v>12</v>
      </c>
      <c r="B550" s="52" t="s">
        <v>213</v>
      </c>
      <c r="C550" s="53">
        <v>41609</v>
      </c>
      <c r="D550" s="52" t="s">
        <v>4</v>
      </c>
      <c r="E550" s="52">
        <v>4.0537226188291739E-2</v>
      </c>
      <c r="F550" s="52">
        <v>5.4849020684675315E-2</v>
      </c>
      <c r="G550" s="52" t="s">
        <v>116</v>
      </c>
      <c r="H550" s="54" t="s">
        <v>111</v>
      </c>
      <c r="I550" s="55">
        <v>0.55000000000000004</v>
      </c>
      <c r="J550" s="54" t="s">
        <v>464</v>
      </c>
      <c r="K550" s="52" t="s">
        <v>8</v>
      </c>
    </row>
    <row r="551" spans="1:11" x14ac:dyDescent="0.3">
      <c r="A551" s="52" t="s">
        <v>12</v>
      </c>
      <c r="B551" s="52" t="s">
        <v>213</v>
      </c>
      <c r="C551" s="53">
        <v>41609</v>
      </c>
      <c r="D551" s="52" t="s">
        <v>4</v>
      </c>
      <c r="E551" s="52">
        <v>5.4849020684675315E-2</v>
      </c>
      <c r="F551" s="52">
        <v>1</v>
      </c>
      <c r="G551" s="52" t="s">
        <v>117</v>
      </c>
      <c r="H551" s="54" t="s">
        <v>112</v>
      </c>
      <c r="I551" s="55">
        <v>0.55000000000000004</v>
      </c>
      <c r="J551" s="54" t="s">
        <v>465</v>
      </c>
      <c r="K551" s="52" t="s">
        <v>8</v>
      </c>
    </row>
    <row r="552" spans="1:11" x14ac:dyDescent="0.3">
      <c r="A552" s="52" t="s">
        <v>14</v>
      </c>
      <c r="B552" s="52" t="s">
        <v>213</v>
      </c>
      <c r="C552" s="53">
        <v>41609</v>
      </c>
      <c r="D552" s="52" t="s">
        <v>4</v>
      </c>
      <c r="E552" s="52">
        <v>0</v>
      </c>
      <c r="F552" s="52">
        <v>2.8034945886034685E-2</v>
      </c>
      <c r="G552" s="52" t="s">
        <v>113</v>
      </c>
      <c r="H552" s="54" t="s">
        <v>108</v>
      </c>
      <c r="I552" s="55">
        <v>0.55000000000000004</v>
      </c>
      <c r="J552" s="54" t="s">
        <v>223</v>
      </c>
      <c r="K552" s="52" t="s">
        <v>8</v>
      </c>
    </row>
    <row r="553" spans="1:11" x14ac:dyDescent="0.3">
      <c r="A553" s="52" t="s">
        <v>14</v>
      </c>
      <c r="B553" s="52" t="s">
        <v>213</v>
      </c>
      <c r="C553" s="53">
        <v>41609</v>
      </c>
      <c r="D553" s="52" t="s">
        <v>4</v>
      </c>
      <c r="E553" s="52">
        <v>2.8034945886034685E-2</v>
      </c>
      <c r="F553" s="52">
        <v>4.0525206678554061E-2</v>
      </c>
      <c r="G553" s="52" t="s">
        <v>114</v>
      </c>
      <c r="H553" s="54" t="s">
        <v>109</v>
      </c>
      <c r="I553" s="55">
        <v>0.55000000000000004</v>
      </c>
      <c r="J553" s="54" t="s">
        <v>336</v>
      </c>
      <c r="K553" s="52" t="s">
        <v>8</v>
      </c>
    </row>
    <row r="554" spans="1:11" x14ac:dyDescent="0.3">
      <c r="A554" s="52" t="s">
        <v>14</v>
      </c>
      <c r="B554" s="52" t="s">
        <v>213</v>
      </c>
      <c r="C554" s="53">
        <v>41609</v>
      </c>
      <c r="D554" s="52" t="s">
        <v>4</v>
      </c>
      <c r="E554" s="52">
        <v>4.0525206678554061E-2</v>
      </c>
      <c r="F554" s="52">
        <v>5.5012224938875302E-2</v>
      </c>
      <c r="G554" s="52" t="s">
        <v>115</v>
      </c>
      <c r="H554" s="54" t="s">
        <v>110</v>
      </c>
      <c r="I554" s="55">
        <v>0.7</v>
      </c>
      <c r="J554" s="54" t="s">
        <v>464</v>
      </c>
      <c r="K554" s="52" t="s">
        <v>8</v>
      </c>
    </row>
    <row r="555" spans="1:11" x14ac:dyDescent="0.3">
      <c r="A555" s="52" t="s">
        <v>14</v>
      </c>
      <c r="B555" s="52" t="s">
        <v>213</v>
      </c>
      <c r="C555" s="53">
        <v>41609</v>
      </c>
      <c r="D555" s="52" t="s">
        <v>4</v>
      </c>
      <c r="E555" s="52">
        <v>5.5012224938875302E-2</v>
      </c>
      <c r="F555" s="52">
        <v>7.584951456310679E-2</v>
      </c>
      <c r="G555" s="52" t="s">
        <v>116</v>
      </c>
      <c r="H555" s="54" t="s">
        <v>111</v>
      </c>
      <c r="I555" s="55">
        <v>0.55000000000000004</v>
      </c>
      <c r="J555" s="54" t="s">
        <v>466</v>
      </c>
      <c r="K555" s="52" t="s">
        <v>8</v>
      </c>
    </row>
    <row r="556" spans="1:11" x14ac:dyDescent="0.3">
      <c r="A556" s="52" t="s">
        <v>14</v>
      </c>
      <c r="B556" s="52" t="s">
        <v>213</v>
      </c>
      <c r="C556" s="53">
        <v>41609</v>
      </c>
      <c r="D556" s="52" t="s">
        <v>4</v>
      </c>
      <c r="E556" s="52">
        <v>7.584951456310679E-2</v>
      </c>
      <c r="F556" s="52">
        <v>1</v>
      </c>
      <c r="G556" s="52" t="s">
        <v>117</v>
      </c>
      <c r="H556" s="54" t="s">
        <v>112</v>
      </c>
      <c r="I556" s="55">
        <v>0.55000000000000004</v>
      </c>
      <c r="J556" s="54" t="s">
        <v>467</v>
      </c>
      <c r="K556" s="52" t="s">
        <v>8</v>
      </c>
    </row>
    <row r="557" spans="1:11" x14ac:dyDescent="0.3">
      <c r="A557" s="52" t="s">
        <v>507</v>
      </c>
      <c r="B557" s="52" t="s">
        <v>213</v>
      </c>
      <c r="C557" s="53">
        <v>41640</v>
      </c>
      <c r="D557" s="52" t="s">
        <v>4</v>
      </c>
      <c r="E557" s="52">
        <v>0</v>
      </c>
      <c r="F557" s="52">
        <v>112000</v>
      </c>
      <c r="G557" s="52" t="s">
        <v>113</v>
      </c>
      <c r="H557" s="54" t="s">
        <v>108</v>
      </c>
      <c r="I557" s="55">
        <v>0.55000000000000004</v>
      </c>
      <c r="J557" s="54" t="s">
        <v>636</v>
      </c>
      <c r="K557" s="52" t="s">
        <v>121</v>
      </c>
    </row>
    <row r="558" spans="1:11" x14ac:dyDescent="0.3">
      <c r="A558" s="52" t="s">
        <v>507</v>
      </c>
      <c r="B558" s="52" t="s">
        <v>213</v>
      </c>
      <c r="C558" s="53">
        <v>41640</v>
      </c>
      <c r="D558" s="52" t="s">
        <v>4</v>
      </c>
      <c r="E558" s="52">
        <v>112000</v>
      </c>
      <c r="F558" s="52">
        <v>142500</v>
      </c>
      <c r="G558" s="52" t="s">
        <v>114</v>
      </c>
      <c r="H558" s="54" t="s">
        <v>109</v>
      </c>
      <c r="I558" s="55">
        <v>0.55000000000000004</v>
      </c>
      <c r="J558" s="54" t="s">
        <v>637</v>
      </c>
      <c r="K558" s="52" t="s">
        <v>121</v>
      </c>
    </row>
    <row r="559" spans="1:11" x14ac:dyDescent="0.3">
      <c r="A559" s="52" t="s">
        <v>507</v>
      </c>
      <c r="B559" s="52" t="s">
        <v>213</v>
      </c>
      <c r="C559" s="53">
        <v>41640</v>
      </c>
      <c r="D559" s="52" t="s">
        <v>4</v>
      </c>
      <c r="E559" s="52">
        <v>142500</v>
      </c>
      <c r="F559" s="52">
        <v>182000</v>
      </c>
      <c r="G559" s="52" t="s">
        <v>115</v>
      </c>
      <c r="H559" s="54" t="s">
        <v>110</v>
      </c>
      <c r="I559" s="55">
        <v>0.7</v>
      </c>
      <c r="J559" s="54" t="s">
        <v>638</v>
      </c>
      <c r="K559" s="52" t="s">
        <v>121</v>
      </c>
    </row>
    <row r="560" spans="1:11" x14ac:dyDescent="0.3">
      <c r="A560" s="52" t="s">
        <v>507</v>
      </c>
      <c r="B560" s="52" t="s">
        <v>213</v>
      </c>
      <c r="C560" s="53">
        <v>41640</v>
      </c>
      <c r="D560" s="52" t="s">
        <v>4</v>
      </c>
      <c r="E560" s="52">
        <v>182000</v>
      </c>
      <c r="F560" s="52">
        <v>246000</v>
      </c>
      <c r="G560" s="52" t="s">
        <v>116</v>
      </c>
      <c r="H560" s="54" t="s">
        <v>111</v>
      </c>
      <c r="I560" s="55">
        <v>0.55000000000000004</v>
      </c>
      <c r="J560" s="54" t="s">
        <v>639</v>
      </c>
      <c r="K560" s="52" t="s">
        <v>121</v>
      </c>
    </row>
    <row r="561" spans="1:11" x14ac:dyDescent="0.3">
      <c r="A561" s="52" t="s">
        <v>507</v>
      </c>
      <c r="B561" s="52" t="s">
        <v>213</v>
      </c>
      <c r="C561" s="53">
        <v>41640</v>
      </c>
      <c r="D561" s="52" t="s">
        <v>4</v>
      </c>
      <c r="E561" s="52">
        <v>246000</v>
      </c>
      <c r="F561" s="52">
        <v>1150000</v>
      </c>
      <c r="G561" s="52" t="s">
        <v>117</v>
      </c>
      <c r="H561" s="54" t="s">
        <v>112</v>
      </c>
      <c r="I561" s="55">
        <v>0.55000000000000004</v>
      </c>
      <c r="J561" s="54" t="s">
        <v>640</v>
      </c>
      <c r="K561" s="52" t="s">
        <v>121</v>
      </c>
    </row>
    <row r="562" spans="1:11" x14ac:dyDescent="0.3">
      <c r="A562" s="52" t="s">
        <v>12</v>
      </c>
      <c r="B562" s="52" t="s">
        <v>213</v>
      </c>
      <c r="C562" s="53">
        <v>41640</v>
      </c>
      <c r="D562" s="52" t="s">
        <v>4</v>
      </c>
      <c r="E562" s="52">
        <v>0</v>
      </c>
      <c r="F562" s="52">
        <v>2.084425498869184E-2</v>
      </c>
      <c r="G562" s="52" t="s">
        <v>113</v>
      </c>
      <c r="H562" s="54" t="s">
        <v>108</v>
      </c>
      <c r="I562" s="55">
        <v>0.55000000000000004</v>
      </c>
      <c r="J562" s="54" t="s">
        <v>448</v>
      </c>
      <c r="K562" s="52" t="s">
        <v>8</v>
      </c>
    </row>
    <row r="563" spans="1:11" x14ac:dyDescent="0.3">
      <c r="A563" s="52" t="s">
        <v>12</v>
      </c>
      <c r="B563" s="52" t="s">
        <v>213</v>
      </c>
      <c r="C563" s="53">
        <v>41640</v>
      </c>
      <c r="D563" s="52" t="s">
        <v>4</v>
      </c>
      <c r="E563" s="52">
        <v>2.084425498869184E-2</v>
      </c>
      <c r="F563" s="52">
        <v>2.9996003856619761E-2</v>
      </c>
      <c r="G563" s="52" t="s">
        <v>114</v>
      </c>
      <c r="H563" s="54" t="s">
        <v>109</v>
      </c>
      <c r="I563" s="55">
        <v>0.55000000000000004</v>
      </c>
      <c r="J563" s="54" t="s">
        <v>456</v>
      </c>
      <c r="K563" s="52" t="s">
        <v>8</v>
      </c>
    </row>
    <row r="564" spans="1:11" x14ac:dyDescent="0.3">
      <c r="A564" s="52" t="s">
        <v>12</v>
      </c>
      <c r="B564" s="52" t="s">
        <v>213</v>
      </c>
      <c r="C564" s="53">
        <v>41640</v>
      </c>
      <c r="D564" s="52" t="s">
        <v>4</v>
      </c>
      <c r="E564" s="52">
        <v>2.9996003856619761E-2</v>
      </c>
      <c r="F564" s="52">
        <v>4.2067667988303914E-2</v>
      </c>
      <c r="G564" s="52" t="s">
        <v>115</v>
      </c>
      <c r="H564" s="54" t="s">
        <v>110</v>
      </c>
      <c r="I564" s="55">
        <v>0.7</v>
      </c>
      <c r="J564" s="54" t="s">
        <v>468</v>
      </c>
      <c r="K564" s="52" t="s">
        <v>8</v>
      </c>
    </row>
    <row r="565" spans="1:11" x14ac:dyDescent="0.3">
      <c r="A565" s="52" t="s">
        <v>12</v>
      </c>
      <c r="B565" s="52" t="s">
        <v>213</v>
      </c>
      <c r="C565" s="53">
        <v>41640</v>
      </c>
      <c r="D565" s="52" t="s">
        <v>4</v>
      </c>
      <c r="E565" s="52">
        <v>4.2067667988303914E-2</v>
      </c>
      <c r="F565" s="52">
        <v>5.7407406590654152E-2</v>
      </c>
      <c r="G565" s="52" t="s">
        <v>116</v>
      </c>
      <c r="H565" s="54" t="s">
        <v>111</v>
      </c>
      <c r="I565" s="55">
        <v>0.55000000000000004</v>
      </c>
      <c r="J565" s="54" t="s">
        <v>234</v>
      </c>
      <c r="K565" s="52" t="s">
        <v>8</v>
      </c>
    </row>
    <row r="566" spans="1:11" x14ac:dyDescent="0.3">
      <c r="A566" s="52" t="s">
        <v>12</v>
      </c>
      <c r="B566" s="52" t="s">
        <v>213</v>
      </c>
      <c r="C566" s="53">
        <v>41640</v>
      </c>
      <c r="D566" s="52" t="s">
        <v>4</v>
      </c>
      <c r="E566" s="52">
        <v>5.7407406590654152E-2</v>
      </c>
      <c r="F566" s="52">
        <v>1</v>
      </c>
      <c r="G566" s="52" t="s">
        <v>117</v>
      </c>
      <c r="H566" s="54" t="s">
        <v>112</v>
      </c>
      <c r="I566" s="55">
        <v>0.55000000000000004</v>
      </c>
      <c r="J566" s="54" t="s">
        <v>469</v>
      </c>
      <c r="K566" s="52" t="s">
        <v>8</v>
      </c>
    </row>
    <row r="567" spans="1:11" x14ac:dyDescent="0.3">
      <c r="A567" s="52" t="s">
        <v>14</v>
      </c>
      <c r="B567" s="52" t="s">
        <v>213</v>
      </c>
      <c r="C567" s="53">
        <v>41640</v>
      </c>
      <c r="D567" s="52" t="s">
        <v>4</v>
      </c>
      <c r="E567" s="52">
        <v>0</v>
      </c>
      <c r="F567" s="52">
        <v>2.8825995807127882E-2</v>
      </c>
      <c r="G567" s="52" t="s">
        <v>113</v>
      </c>
      <c r="H567" s="54" t="s">
        <v>108</v>
      </c>
      <c r="I567" s="55">
        <v>0.55000000000000004</v>
      </c>
      <c r="J567" s="54" t="s">
        <v>281</v>
      </c>
      <c r="K567" s="52" t="s">
        <v>8</v>
      </c>
    </row>
    <row r="568" spans="1:11" x14ac:dyDescent="0.3">
      <c r="A568" s="52" t="s">
        <v>14</v>
      </c>
      <c r="B568" s="52" t="s">
        <v>213</v>
      </c>
      <c r="C568" s="53">
        <v>41640</v>
      </c>
      <c r="D568" s="52" t="s">
        <v>4</v>
      </c>
      <c r="E568" s="52">
        <v>2.8825995807127882E-2</v>
      </c>
      <c r="F568" s="52">
        <v>4.1947838774393578E-2</v>
      </c>
      <c r="G568" s="52" t="s">
        <v>114</v>
      </c>
      <c r="H568" s="54" t="s">
        <v>109</v>
      </c>
      <c r="I568" s="55">
        <v>0.55000000000000004</v>
      </c>
      <c r="J568" s="54" t="s">
        <v>470</v>
      </c>
      <c r="K568" s="52" t="s">
        <v>8</v>
      </c>
    </row>
    <row r="569" spans="1:11" x14ac:dyDescent="0.3">
      <c r="A569" s="52" t="s">
        <v>14</v>
      </c>
      <c r="B569" s="52" t="s">
        <v>213</v>
      </c>
      <c r="C569" s="53">
        <v>41640</v>
      </c>
      <c r="D569" s="52" t="s">
        <v>4</v>
      </c>
      <c r="E569" s="52">
        <v>4.1947838774393578E-2</v>
      </c>
      <c r="F569" s="52">
        <v>5.7429130009775169E-2</v>
      </c>
      <c r="G569" s="52" t="s">
        <v>115</v>
      </c>
      <c r="H569" s="54" t="s">
        <v>110</v>
      </c>
      <c r="I569" s="55">
        <v>0.7</v>
      </c>
      <c r="J569" s="54" t="s">
        <v>234</v>
      </c>
      <c r="K569" s="52" t="s">
        <v>8</v>
      </c>
    </row>
    <row r="570" spans="1:11" x14ac:dyDescent="0.3">
      <c r="A570" s="52" t="s">
        <v>14</v>
      </c>
      <c r="B570" s="52" t="s">
        <v>213</v>
      </c>
      <c r="C570" s="53">
        <v>41640</v>
      </c>
      <c r="D570" s="52" t="s">
        <v>4</v>
      </c>
      <c r="E570" s="52">
        <v>5.7429130009775169E-2</v>
      </c>
      <c r="F570" s="52">
        <v>7.9399373447121099E-2</v>
      </c>
      <c r="G570" s="52" t="s">
        <v>116</v>
      </c>
      <c r="H570" s="54" t="s">
        <v>111</v>
      </c>
      <c r="I570" s="55">
        <v>0.55000000000000004</v>
      </c>
      <c r="J570" s="54" t="s">
        <v>471</v>
      </c>
      <c r="K570" s="52" t="s">
        <v>8</v>
      </c>
    </row>
    <row r="571" spans="1:11" x14ac:dyDescent="0.3">
      <c r="A571" s="52" t="s">
        <v>14</v>
      </c>
      <c r="B571" s="52" t="s">
        <v>213</v>
      </c>
      <c r="C571" s="53">
        <v>41640</v>
      </c>
      <c r="D571" s="52" t="s">
        <v>4</v>
      </c>
      <c r="E571" s="52">
        <v>7.9399373447121099E-2</v>
      </c>
      <c r="F571" s="52">
        <v>1</v>
      </c>
      <c r="G571" s="52" t="s">
        <v>117</v>
      </c>
      <c r="H571" s="54" t="s">
        <v>112</v>
      </c>
      <c r="I571" s="55">
        <v>0.55000000000000004</v>
      </c>
      <c r="J571" s="54" t="s">
        <v>461</v>
      </c>
      <c r="K571" s="52" t="s">
        <v>8</v>
      </c>
    </row>
    <row r="572" spans="1:11" x14ac:dyDescent="0.3">
      <c r="A572" s="52" t="s">
        <v>12</v>
      </c>
      <c r="B572" s="52" t="s">
        <v>213</v>
      </c>
      <c r="C572" s="53">
        <v>41671</v>
      </c>
      <c r="D572" s="52" t="s">
        <v>4</v>
      </c>
      <c r="E572" s="52">
        <v>0</v>
      </c>
      <c r="F572" s="52">
        <v>2.0560141511143638E-2</v>
      </c>
      <c r="G572" s="52" t="s">
        <v>113</v>
      </c>
      <c r="H572" s="54" t="s">
        <v>108</v>
      </c>
      <c r="I572" s="55">
        <v>0.55000000000000004</v>
      </c>
      <c r="J572" s="54" t="s">
        <v>448</v>
      </c>
      <c r="K572" s="52" t="s">
        <v>8</v>
      </c>
    </row>
    <row r="573" spans="1:11" x14ac:dyDescent="0.3">
      <c r="A573" s="52" t="s">
        <v>12</v>
      </c>
      <c r="B573" s="52" t="s">
        <v>213</v>
      </c>
      <c r="C573" s="53">
        <v>41671</v>
      </c>
      <c r="D573" s="52" t="s">
        <v>4</v>
      </c>
      <c r="E573" s="52">
        <v>2.0560141511143638E-2</v>
      </c>
      <c r="F573" s="52">
        <v>3.0398611828494404E-2</v>
      </c>
      <c r="G573" s="52" t="s">
        <v>114</v>
      </c>
      <c r="H573" s="54" t="s">
        <v>109</v>
      </c>
      <c r="I573" s="55">
        <v>0.55000000000000004</v>
      </c>
      <c r="J573" s="54" t="s">
        <v>456</v>
      </c>
      <c r="K573" s="52" t="s">
        <v>8</v>
      </c>
    </row>
    <row r="574" spans="1:11" x14ac:dyDescent="0.3">
      <c r="A574" s="52" t="s">
        <v>12</v>
      </c>
      <c r="B574" s="52" t="s">
        <v>213</v>
      </c>
      <c r="C574" s="53">
        <v>41671</v>
      </c>
      <c r="D574" s="52" t="s">
        <v>4</v>
      </c>
      <c r="E574" s="52">
        <v>3.0398611828494404E-2</v>
      </c>
      <c r="F574" s="52">
        <v>4.2148109670749341E-2</v>
      </c>
      <c r="G574" s="52" t="s">
        <v>115</v>
      </c>
      <c r="H574" s="54" t="s">
        <v>110</v>
      </c>
      <c r="I574" s="55">
        <v>0.7</v>
      </c>
      <c r="J574" s="54" t="s">
        <v>468</v>
      </c>
      <c r="K574" s="52" t="s">
        <v>8</v>
      </c>
    </row>
    <row r="575" spans="1:11" x14ac:dyDescent="0.3">
      <c r="A575" s="52" t="s">
        <v>12</v>
      </c>
      <c r="B575" s="52" t="s">
        <v>213</v>
      </c>
      <c r="C575" s="53">
        <v>41671</v>
      </c>
      <c r="D575" s="52" t="s">
        <v>4</v>
      </c>
      <c r="E575" s="52">
        <v>4.2148109670749341E-2</v>
      </c>
      <c r="F575" s="52">
        <v>5.718106564441014E-2</v>
      </c>
      <c r="G575" s="52" t="s">
        <v>116</v>
      </c>
      <c r="H575" s="54" t="s">
        <v>111</v>
      </c>
      <c r="I575" s="55">
        <v>0.55000000000000004</v>
      </c>
      <c r="J575" s="54" t="s">
        <v>234</v>
      </c>
      <c r="K575" s="52" t="s">
        <v>8</v>
      </c>
    </row>
    <row r="576" spans="1:11" x14ac:dyDescent="0.3">
      <c r="A576" s="52" t="s">
        <v>12</v>
      </c>
      <c r="B576" s="52" t="s">
        <v>213</v>
      </c>
      <c r="C576" s="53">
        <v>41671</v>
      </c>
      <c r="D576" s="52" t="s">
        <v>4</v>
      </c>
      <c r="E576" s="52">
        <v>5.718106564441014E-2</v>
      </c>
      <c r="F576" s="52">
        <v>1</v>
      </c>
      <c r="G576" s="52" t="s">
        <v>117</v>
      </c>
      <c r="H576" s="54" t="s">
        <v>112</v>
      </c>
      <c r="I576" s="55">
        <v>0.55000000000000004</v>
      </c>
      <c r="J576" s="54" t="s">
        <v>469</v>
      </c>
      <c r="K576" s="52" t="s">
        <v>8</v>
      </c>
    </row>
    <row r="577" spans="1:11" x14ac:dyDescent="0.3">
      <c r="A577" s="52" t="s">
        <v>14</v>
      </c>
      <c r="B577" s="52" t="s">
        <v>213</v>
      </c>
      <c r="C577" s="53">
        <v>41671</v>
      </c>
      <c r="D577" s="52" t="s">
        <v>4</v>
      </c>
      <c r="E577" s="52">
        <v>0</v>
      </c>
      <c r="F577" s="52">
        <v>2.9957620926494229E-2</v>
      </c>
      <c r="G577" s="52" t="s">
        <v>113</v>
      </c>
      <c r="H577" s="54" t="s">
        <v>108</v>
      </c>
      <c r="I577" s="55">
        <v>0.55000000000000004</v>
      </c>
      <c r="J577" s="54" t="s">
        <v>342</v>
      </c>
      <c r="K577" s="52" t="s">
        <v>8</v>
      </c>
    </row>
    <row r="578" spans="1:11" x14ac:dyDescent="0.3">
      <c r="A578" s="52" t="s">
        <v>14</v>
      </c>
      <c r="B578" s="52" t="s">
        <v>213</v>
      </c>
      <c r="C578" s="53">
        <v>41671</v>
      </c>
      <c r="D578" s="52" t="s">
        <v>4</v>
      </c>
      <c r="E578" s="52">
        <v>2.9957620926494229E-2</v>
      </c>
      <c r="F578" s="52">
        <v>4.3270665472993138E-2</v>
      </c>
      <c r="G578" s="52" t="s">
        <v>114</v>
      </c>
      <c r="H578" s="54" t="s">
        <v>109</v>
      </c>
      <c r="I578" s="55">
        <v>0.55000000000000004</v>
      </c>
      <c r="J578" s="54" t="s">
        <v>343</v>
      </c>
      <c r="K578" s="52" t="s">
        <v>8</v>
      </c>
    </row>
    <row r="579" spans="1:11" x14ac:dyDescent="0.3">
      <c r="A579" s="52" t="s">
        <v>14</v>
      </c>
      <c r="B579" s="52" t="s">
        <v>213</v>
      </c>
      <c r="C579" s="53">
        <v>41671</v>
      </c>
      <c r="D579" s="52" t="s">
        <v>4</v>
      </c>
      <c r="E579" s="52">
        <v>4.3270665472993138E-2</v>
      </c>
      <c r="F579" s="52">
        <v>5.9265442404006677E-2</v>
      </c>
      <c r="G579" s="52" t="s">
        <v>115</v>
      </c>
      <c r="H579" s="54" t="s">
        <v>110</v>
      </c>
      <c r="I579" s="55">
        <v>0.7</v>
      </c>
      <c r="J579" s="54" t="s">
        <v>472</v>
      </c>
      <c r="K579" s="52" t="s">
        <v>8</v>
      </c>
    </row>
    <row r="580" spans="1:11" x14ac:dyDescent="0.3">
      <c r="A580" s="52" t="s">
        <v>14</v>
      </c>
      <c r="B580" s="52" t="s">
        <v>213</v>
      </c>
      <c r="C580" s="53">
        <v>41671</v>
      </c>
      <c r="D580" s="52" t="s">
        <v>4</v>
      </c>
      <c r="E580" s="52">
        <v>5.9265442404006677E-2</v>
      </c>
      <c r="F580" s="52">
        <v>8.1077168090343127E-2</v>
      </c>
      <c r="G580" s="52" t="s">
        <v>116</v>
      </c>
      <c r="H580" s="54" t="s">
        <v>111</v>
      </c>
      <c r="I580" s="55">
        <v>0.55000000000000004</v>
      </c>
      <c r="J580" s="54" t="s">
        <v>473</v>
      </c>
      <c r="K580" s="52" t="s">
        <v>8</v>
      </c>
    </row>
    <row r="581" spans="1:11" x14ac:dyDescent="0.3">
      <c r="A581" s="52" t="s">
        <v>14</v>
      </c>
      <c r="B581" s="52" t="s">
        <v>213</v>
      </c>
      <c r="C581" s="53">
        <v>41671</v>
      </c>
      <c r="D581" s="52" t="s">
        <v>4</v>
      </c>
      <c r="E581" s="52">
        <v>8.1077168090343127E-2</v>
      </c>
      <c r="F581" s="52">
        <v>1</v>
      </c>
      <c r="G581" s="52" t="s">
        <v>117</v>
      </c>
      <c r="H581" s="54" t="s">
        <v>112</v>
      </c>
      <c r="I581" s="55">
        <v>0.55000000000000004</v>
      </c>
      <c r="J581" s="54" t="s">
        <v>474</v>
      </c>
      <c r="K581" s="52" t="s">
        <v>8</v>
      </c>
    </row>
    <row r="582" spans="1:11" x14ac:dyDescent="0.3">
      <c r="A582" s="52" t="s">
        <v>12</v>
      </c>
      <c r="B582" s="52" t="s">
        <v>213</v>
      </c>
      <c r="C582" s="53">
        <v>41699</v>
      </c>
      <c r="D582" s="52" t="s">
        <v>4</v>
      </c>
      <c r="E582" s="52">
        <v>0</v>
      </c>
      <c r="F582" s="52">
        <v>1.9507566E-2</v>
      </c>
      <c r="G582" s="52" t="s">
        <v>113</v>
      </c>
      <c r="H582" s="54" t="s">
        <v>108</v>
      </c>
      <c r="I582" s="55">
        <v>0.55000000000000004</v>
      </c>
      <c r="J582" s="54" t="s">
        <v>462</v>
      </c>
      <c r="K582" s="52" t="s">
        <v>8</v>
      </c>
    </row>
    <row r="583" spans="1:11" x14ac:dyDescent="0.3">
      <c r="A583" s="56" t="s">
        <v>12</v>
      </c>
      <c r="B583" s="57" t="s">
        <v>213</v>
      </c>
      <c r="C583" s="58">
        <v>41699</v>
      </c>
      <c r="D583" s="57" t="s">
        <v>4</v>
      </c>
      <c r="E583" s="57">
        <v>1.9507566E-2</v>
      </c>
      <c r="F583" s="57">
        <v>2.9112892000000001E-2</v>
      </c>
      <c r="G583" s="57" t="s">
        <v>114</v>
      </c>
      <c r="H583" s="59" t="s">
        <v>109</v>
      </c>
      <c r="I583" s="55">
        <v>0.55000000000000004</v>
      </c>
      <c r="J583" s="59" t="s">
        <v>463</v>
      </c>
      <c r="K583" s="60" t="s">
        <v>8</v>
      </c>
    </row>
    <row r="584" spans="1:11" x14ac:dyDescent="0.3">
      <c r="A584" s="56" t="s">
        <v>12</v>
      </c>
      <c r="B584" s="57" t="s">
        <v>213</v>
      </c>
      <c r="C584" s="58">
        <v>41699</v>
      </c>
      <c r="D584" s="57" t="s">
        <v>4</v>
      </c>
      <c r="E584" s="57">
        <v>2.9112892000000001E-2</v>
      </c>
      <c r="F584" s="57">
        <v>4.0361412999999999E-2</v>
      </c>
      <c r="G584" s="57" t="s">
        <v>115</v>
      </c>
      <c r="H584" s="59" t="s">
        <v>110</v>
      </c>
      <c r="I584" s="55">
        <v>0.7</v>
      </c>
      <c r="J584" s="59" t="s">
        <v>475</v>
      </c>
      <c r="K584" s="60" t="s">
        <v>8</v>
      </c>
    </row>
    <row r="585" spans="1:11" x14ac:dyDescent="0.3">
      <c r="A585" s="56" t="s">
        <v>12</v>
      </c>
      <c r="B585" s="57" t="s">
        <v>213</v>
      </c>
      <c r="C585" s="58">
        <v>41699</v>
      </c>
      <c r="D585" s="57" t="s">
        <v>4</v>
      </c>
      <c r="E585" s="57">
        <v>4.0361412999999999E-2</v>
      </c>
      <c r="F585" s="57">
        <v>5.5282671999999998E-2</v>
      </c>
      <c r="G585" s="57" t="s">
        <v>116</v>
      </c>
      <c r="H585" s="59" t="s">
        <v>111</v>
      </c>
      <c r="I585" s="55">
        <v>0.55000000000000004</v>
      </c>
      <c r="J585" s="59" t="s">
        <v>476</v>
      </c>
      <c r="K585" s="60" t="s">
        <v>8</v>
      </c>
    </row>
    <row r="586" spans="1:11" x14ac:dyDescent="0.3">
      <c r="A586" s="56" t="s">
        <v>12</v>
      </c>
      <c r="B586" s="57" t="s">
        <v>213</v>
      </c>
      <c r="C586" s="58">
        <v>41699</v>
      </c>
      <c r="D586" s="57" t="s">
        <v>4</v>
      </c>
      <c r="E586" s="57">
        <v>5.5282671999999998E-2</v>
      </c>
      <c r="F586" s="57">
        <v>1</v>
      </c>
      <c r="G586" s="57" t="s">
        <v>117</v>
      </c>
      <c r="H586" s="59" t="s">
        <v>112</v>
      </c>
      <c r="I586" s="55">
        <v>0.55000000000000004</v>
      </c>
      <c r="J586" s="59" t="s">
        <v>465</v>
      </c>
      <c r="K586" s="60" t="s">
        <v>8</v>
      </c>
    </row>
    <row r="587" spans="1:11" x14ac:dyDescent="0.3">
      <c r="A587" s="56" t="s">
        <v>13</v>
      </c>
      <c r="B587" s="57" t="s">
        <v>213</v>
      </c>
      <c r="C587" s="58">
        <v>41699</v>
      </c>
      <c r="D587" s="57" t="s">
        <v>4</v>
      </c>
      <c r="E587" s="57">
        <v>0</v>
      </c>
      <c r="F587" s="57">
        <v>450</v>
      </c>
      <c r="G587" s="57" t="s">
        <v>113</v>
      </c>
      <c r="H587" s="59" t="s">
        <v>108</v>
      </c>
      <c r="I587" s="55">
        <v>0.55000000000000004</v>
      </c>
      <c r="J587" s="59" t="s">
        <v>503</v>
      </c>
      <c r="K587" s="60" t="s">
        <v>121</v>
      </c>
    </row>
    <row r="588" spans="1:11" x14ac:dyDescent="0.3">
      <c r="A588" s="56" t="s">
        <v>13</v>
      </c>
      <c r="B588" s="57" t="s">
        <v>213</v>
      </c>
      <c r="C588" s="58">
        <v>41699</v>
      </c>
      <c r="D588" s="57" t="s">
        <v>4</v>
      </c>
      <c r="E588" s="57">
        <v>450</v>
      </c>
      <c r="F588" s="57">
        <v>490</v>
      </c>
      <c r="G588" s="57" t="s">
        <v>114</v>
      </c>
      <c r="H588" s="59" t="s">
        <v>109</v>
      </c>
      <c r="I588" s="55">
        <v>0.55000000000000004</v>
      </c>
      <c r="J588" s="59" t="s">
        <v>504</v>
      </c>
      <c r="K588" s="60" t="s">
        <v>121</v>
      </c>
    </row>
    <row r="589" spans="1:11" x14ac:dyDescent="0.3">
      <c r="A589" s="56" t="s">
        <v>13</v>
      </c>
      <c r="B589" s="57" t="s">
        <v>213</v>
      </c>
      <c r="C589" s="58">
        <v>41699</v>
      </c>
      <c r="D589" s="57" t="s">
        <v>4</v>
      </c>
      <c r="E589" s="57">
        <v>490</v>
      </c>
      <c r="F589" s="57">
        <v>520</v>
      </c>
      <c r="G589" s="57" t="s">
        <v>115</v>
      </c>
      <c r="H589" s="59" t="s">
        <v>110</v>
      </c>
      <c r="I589" s="55">
        <v>0.7</v>
      </c>
      <c r="J589" s="59" t="s">
        <v>505</v>
      </c>
      <c r="K589" s="60" t="s">
        <v>121</v>
      </c>
    </row>
    <row r="590" spans="1:11" x14ac:dyDescent="0.3">
      <c r="A590" s="56" t="s">
        <v>13</v>
      </c>
      <c r="B590" s="57" t="s">
        <v>213</v>
      </c>
      <c r="C590" s="58">
        <v>41699</v>
      </c>
      <c r="D590" s="57" t="s">
        <v>4</v>
      </c>
      <c r="E590" s="57">
        <v>520</v>
      </c>
      <c r="F590" s="57">
        <v>570</v>
      </c>
      <c r="G590" s="57" t="s">
        <v>116</v>
      </c>
      <c r="H590" s="59" t="s">
        <v>111</v>
      </c>
      <c r="I590" s="55">
        <v>0.55000000000000004</v>
      </c>
      <c r="J590" s="59" t="s">
        <v>506</v>
      </c>
      <c r="K590" s="60" t="s">
        <v>121</v>
      </c>
    </row>
    <row r="591" spans="1:11" x14ac:dyDescent="0.3">
      <c r="A591" s="56" t="s">
        <v>13</v>
      </c>
      <c r="B591" s="57" t="s">
        <v>213</v>
      </c>
      <c r="C591" s="58">
        <v>41699</v>
      </c>
      <c r="D591" s="57" t="s">
        <v>4</v>
      </c>
      <c r="E591" s="57">
        <v>570</v>
      </c>
      <c r="F591" s="57">
        <v>1000</v>
      </c>
      <c r="G591" s="57" t="s">
        <v>117</v>
      </c>
      <c r="H591" s="59" t="s">
        <v>112</v>
      </c>
      <c r="I591" s="55">
        <v>0.55000000000000004</v>
      </c>
      <c r="J591" s="59" t="s">
        <v>195</v>
      </c>
      <c r="K591" s="60" t="s">
        <v>121</v>
      </c>
    </row>
    <row r="592" spans="1:11" x14ac:dyDescent="0.3">
      <c r="A592" s="56" t="s">
        <v>14</v>
      </c>
      <c r="B592" s="57" t="s">
        <v>213</v>
      </c>
      <c r="C592" s="58">
        <v>41699</v>
      </c>
      <c r="D592" s="57" t="s">
        <v>4</v>
      </c>
      <c r="E592" s="57">
        <v>0</v>
      </c>
      <c r="F592" s="57">
        <v>2.7816411999999999E-2</v>
      </c>
      <c r="G592" s="57" t="s">
        <v>113</v>
      </c>
      <c r="H592" s="59" t="s">
        <v>108</v>
      </c>
      <c r="I592" s="55">
        <v>0.55000000000000004</v>
      </c>
      <c r="J592" s="59" t="s">
        <v>223</v>
      </c>
      <c r="K592" s="60" t="s">
        <v>8</v>
      </c>
    </row>
    <row r="593" spans="1:11" x14ac:dyDescent="0.3">
      <c r="A593" s="56" t="s">
        <v>14</v>
      </c>
      <c r="B593" s="57" t="s">
        <v>213</v>
      </c>
      <c r="C593" s="58">
        <v>41699</v>
      </c>
      <c r="D593" s="57" t="s">
        <v>4</v>
      </c>
      <c r="E593" s="57">
        <v>2.7816411999999999E-2</v>
      </c>
      <c r="F593" s="57">
        <v>4.0938531E-2</v>
      </c>
      <c r="G593" s="57" t="s">
        <v>114</v>
      </c>
      <c r="H593" s="59" t="s">
        <v>109</v>
      </c>
      <c r="I593" s="55">
        <v>0.55000000000000004</v>
      </c>
      <c r="J593" s="59" t="s">
        <v>336</v>
      </c>
      <c r="K593" s="60" t="s">
        <v>8</v>
      </c>
    </row>
    <row r="594" spans="1:11" x14ac:dyDescent="0.3">
      <c r="A594" s="56" t="s">
        <v>14</v>
      </c>
      <c r="B594" s="57" t="s">
        <v>213</v>
      </c>
      <c r="C594" s="58">
        <v>41699</v>
      </c>
      <c r="D594" s="57" t="s">
        <v>4</v>
      </c>
      <c r="E594" s="57">
        <v>4.0938531E-2</v>
      </c>
      <c r="F594" s="57">
        <v>5.6286731E-2</v>
      </c>
      <c r="G594" s="57" t="s">
        <v>115</v>
      </c>
      <c r="H594" s="59" t="s">
        <v>110</v>
      </c>
      <c r="I594" s="55">
        <v>0.7</v>
      </c>
      <c r="J594" s="59" t="s">
        <v>458</v>
      </c>
      <c r="K594" s="60" t="s">
        <v>8</v>
      </c>
    </row>
    <row r="595" spans="1:11" x14ac:dyDescent="0.3">
      <c r="A595" s="56" t="s">
        <v>14</v>
      </c>
      <c r="B595" s="57" t="s">
        <v>213</v>
      </c>
      <c r="C595" s="58">
        <v>41699</v>
      </c>
      <c r="D595" s="57" t="s">
        <v>4</v>
      </c>
      <c r="E595" s="57">
        <v>5.6286731E-2</v>
      </c>
      <c r="F595" s="57">
        <v>7.7063107000000006E-2</v>
      </c>
      <c r="G595" s="57" t="s">
        <v>116</v>
      </c>
      <c r="H595" s="59" t="s">
        <v>111</v>
      </c>
      <c r="I595" s="55">
        <v>0.55000000000000004</v>
      </c>
      <c r="J595" s="59" t="s">
        <v>477</v>
      </c>
      <c r="K595" s="60" t="s">
        <v>8</v>
      </c>
    </row>
    <row r="596" spans="1:11" x14ac:dyDescent="0.3">
      <c r="A596" s="56" t="s">
        <v>14</v>
      </c>
      <c r="B596" s="57" t="s">
        <v>213</v>
      </c>
      <c r="C596" s="58">
        <v>41699</v>
      </c>
      <c r="D596" s="57" t="s">
        <v>4</v>
      </c>
      <c r="E596" s="57">
        <v>7.7063107000000006E-2</v>
      </c>
      <c r="F596" s="57">
        <v>1</v>
      </c>
      <c r="G596" s="57" t="s">
        <v>117</v>
      </c>
      <c r="H596" s="59" t="s">
        <v>112</v>
      </c>
      <c r="I596" s="55">
        <v>0.55000000000000004</v>
      </c>
      <c r="J596" s="59" t="s">
        <v>478</v>
      </c>
      <c r="K596" s="60" t="s">
        <v>8</v>
      </c>
    </row>
    <row r="597" spans="1:11" x14ac:dyDescent="0.3">
      <c r="A597" s="56" t="s">
        <v>12</v>
      </c>
      <c r="B597" s="57" t="s">
        <v>213</v>
      </c>
      <c r="C597" s="58">
        <v>41730</v>
      </c>
      <c r="D597" s="57" t="s">
        <v>4</v>
      </c>
      <c r="E597" s="57">
        <v>0</v>
      </c>
      <c r="F597" s="57">
        <v>1.7987492000000001E-2</v>
      </c>
      <c r="G597" s="57" t="s">
        <v>113</v>
      </c>
      <c r="H597" s="59" t="s">
        <v>108</v>
      </c>
      <c r="I597" s="55">
        <v>0.55000000000000004</v>
      </c>
      <c r="J597" s="59" t="s">
        <v>215</v>
      </c>
      <c r="K597" s="60" t="s">
        <v>8</v>
      </c>
    </row>
    <row r="598" spans="1:11" x14ac:dyDescent="0.3">
      <c r="A598" s="56" t="s">
        <v>12</v>
      </c>
      <c r="B598" s="57" t="s">
        <v>213</v>
      </c>
      <c r="C598" s="58">
        <v>41730</v>
      </c>
      <c r="D598" s="57" t="s">
        <v>4</v>
      </c>
      <c r="E598" s="57">
        <v>1.7987492000000001E-2</v>
      </c>
      <c r="F598" s="57">
        <v>2.7764805E-2</v>
      </c>
      <c r="G598" s="57" t="s">
        <v>114</v>
      </c>
      <c r="H598" s="59" t="s">
        <v>109</v>
      </c>
      <c r="I598" s="55">
        <v>0.55000000000000004</v>
      </c>
      <c r="J598" s="59" t="s">
        <v>216</v>
      </c>
      <c r="K598" s="60" t="s">
        <v>8</v>
      </c>
    </row>
    <row r="599" spans="1:11" x14ac:dyDescent="0.3">
      <c r="A599" s="56" t="s">
        <v>12</v>
      </c>
      <c r="B599" s="57" t="s">
        <v>213</v>
      </c>
      <c r="C599" s="58">
        <v>41730</v>
      </c>
      <c r="D599" s="57" t="s">
        <v>4</v>
      </c>
      <c r="E599" s="57">
        <v>2.7764805E-2</v>
      </c>
      <c r="F599" s="57">
        <v>3.8476992000000002E-2</v>
      </c>
      <c r="G599" s="57" t="s">
        <v>115</v>
      </c>
      <c r="H599" s="59" t="s">
        <v>110</v>
      </c>
      <c r="I599" s="55">
        <v>0.7</v>
      </c>
      <c r="J599" s="59" t="s">
        <v>217</v>
      </c>
      <c r="K599" s="60" t="s">
        <v>8</v>
      </c>
    </row>
    <row r="600" spans="1:11" x14ac:dyDescent="0.3">
      <c r="A600" s="56" t="s">
        <v>12</v>
      </c>
      <c r="B600" s="57" t="s">
        <v>213</v>
      </c>
      <c r="C600" s="58">
        <v>41730</v>
      </c>
      <c r="D600" s="57" t="s">
        <v>4</v>
      </c>
      <c r="E600" s="57">
        <v>3.8476992000000002E-2</v>
      </c>
      <c r="F600" s="57">
        <v>5.3221285E-2</v>
      </c>
      <c r="G600" s="57" t="s">
        <v>116</v>
      </c>
      <c r="H600" s="59" t="s">
        <v>111</v>
      </c>
      <c r="I600" s="55">
        <v>0.55000000000000004</v>
      </c>
      <c r="J600" s="59" t="s">
        <v>218</v>
      </c>
      <c r="K600" s="60" t="s">
        <v>8</v>
      </c>
    </row>
    <row r="601" spans="1:11" x14ac:dyDescent="0.3">
      <c r="A601" s="56" t="s">
        <v>12</v>
      </c>
      <c r="B601" s="57" t="s">
        <v>213</v>
      </c>
      <c r="C601" s="58">
        <v>41730</v>
      </c>
      <c r="D601" s="57" t="s">
        <v>4</v>
      </c>
      <c r="E601" s="57">
        <v>5.3221285E-2</v>
      </c>
      <c r="F601" s="57">
        <v>1</v>
      </c>
      <c r="G601" s="57" t="s">
        <v>117</v>
      </c>
      <c r="H601" s="59" t="s">
        <v>112</v>
      </c>
      <c r="I601" s="55">
        <v>0.55000000000000004</v>
      </c>
      <c r="J601" s="59" t="s">
        <v>219</v>
      </c>
      <c r="K601" s="60" t="s">
        <v>8</v>
      </c>
    </row>
    <row r="602" spans="1:11" x14ac:dyDescent="0.3">
      <c r="A602" s="56" t="s">
        <v>14</v>
      </c>
      <c r="B602" s="57" t="s">
        <v>213</v>
      </c>
      <c r="C602" s="58">
        <v>41730</v>
      </c>
      <c r="D602" s="57" t="s">
        <v>4</v>
      </c>
      <c r="E602" s="57">
        <v>0</v>
      </c>
      <c r="F602" s="57">
        <v>2.5169105000000001E-2</v>
      </c>
      <c r="G602" s="57" t="s">
        <v>113</v>
      </c>
      <c r="H602" s="59" t="s">
        <v>108</v>
      </c>
      <c r="I602" s="55">
        <v>0.55000000000000004</v>
      </c>
      <c r="J602" s="59" t="s">
        <v>417</v>
      </c>
      <c r="K602" s="60" t="s">
        <v>8</v>
      </c>
    </row>
    <row r="603" spans="1:11" x14ac:dyDescent="0.3">
      <c r="A603" s="52" t="s">
        <v>14</v>
      </c>
      <c r="B603" s="52" t="s">
        <v>213</v>
      </c>
      <c r="C603" s="53">
        <v>41730</v>
      </c>
      <c r="D603" s="52" t="s">
        <v>4</v>
      </c>
      <c r="E603" s="52">
        <v>2.5169105000000001E-2</v>
      </c>
      <c r="F603" s="52">
        <v>3.7220844000000003E-2</v>
      </c>
      <c r="G603" s="52" t="s">
        <v>114</v>
      </c>
      <c r="H603" s="54" t="s">
        <v>109</v>
      </c>
      <c r="I603" s="55">
        <v>0.55000000000000004</v>
      </c>
      <c r="J603" s="54" t="s">
        <v>418</v>
      </c>
      <c r="K603" s="52" t="s">
        <v>8</v>
      </c>
    </row>
    <row r="604" spans="1:11" x14ac:dyDescent="0.3">
      <c r="A604" s="52" t="s">
        <v>14</v>
      </c>
      <c r="B604" s="52" t="s">
        <v>213</v>
      </c>
      <c r="C604" s="53">
        <v>41730</v>
      </c>
      <c r="D604" s="52" t="s">
        <v>4</v>
      </c>
      <c r="E604" s="52">
        <v>3.7220844000000003E-2</v>
      </c>
      <c r="F604" s="52">
        <v>5.2336164999999997E-2</v>
      </c>
      <c r="G604" s="52" t="s">
        <v>115</v>
      </c>
      <c r="H604" s="54" t="s">
        <v>110</v>
      </c>
      <c r="I604" s="55">
        <v>0.7</v>
      </c>
      <c r="J604" s="54" t="s">
        <v>479</v>
      </c>
      <c r="K604" s="52" t="s">
        <v>8</v>
      </c>
    </row>
    <row r="605" spans="1:11" x14ac:dyDescent="0.3">
      <c r="A605" s="52" t="s">
        <v>14</v>
      </c>
      <c r="B605" s="52" t="s">
        <v>213</v>
      </c>
      <c r="C605" s="53">
        <v>41730</v>
      </c>
      <c r="D605" s="52" t="s">
        <v>4</v>
      </c>
      <c r="E605" s="52">
        <v>5.2336164999999997E-2</v>
      </c>
      <c r="F605" s="52">
        <v>7.1420723000000005E-2</v>
      </c>
      <c r="G605" s="52" t="s">
        <v>116</v>
      </c>
      <c r="H605" s="54" t="s">
        <v>111</v>
      </c>
      <c r="I605" s="55">
        <v>0.55000000000000004</v>
      </c>
      <c r="J605" s="54" t="s">
        <v>384</v>
      </c>
      <c r="K605" s="52" t="s">
        <v>8</v>
      </c>
    </row>
    <row r="606" spans="1:11" x14ac:dyDescent="0.3">
      <c r="A606" s="52" t="s">
        <v>14</v>
      </c>
      <c r="B606" s="52" t="s">
        <v>213</v>
      </c>
      <c r="C606" s="53">
        <v>41730</v>
      </c>
      <c r="D606" s="52" t="s">
        <v>4</v>
      </c>
      <c r="E606" s="52">
        <v>7.1420723000000005E-2</v>
      </c>
      <c r="F606" s="52">
        <v>1</v>
      </c>
      <c r="G606" s="52" t="s">
        <v>117</v>
      </c>
      <c r="H606" s="54" t="s">
        <v>112</v>
      </c>
      <c r="I606" s="55">
        <v>0.55000000000000004</v>
      </c>
      <c r="J606" s="54" t="s">
        <v>376</v>
      </c>
      <c r="K606" s="52" t="s">
        <v>8</v>
      </c>
    </row>
    <row r="607" spans="1:11" x14ac:dyDescent="0.3">
      <c r="A607" s="52" t="s">
        <v>12</v>
      </c>
      <c r="B607" s="52" t="s">
        <v>213</v>
      </c>
      <c r="C607" s="53">
        <v>41760</v>
      </c>
      <c r="D607" s="52" t="s">
        <v>4</v>
      </c>
      <c r="E607" s="52">
        <v>0</v>
      </c>
      <c r="F607" s="52">
        <v>1.6608059000000001E-2</v>
      </c>
      <c r="G607" s="52" t="s">
        <v>113</v>
      </c>
      <c r="H607" s="54" t="s">
        <v>108</v>
      </c>
      <c r="I607" s="55">
        <v>0.55000000000000004</v>
      </c>
      <c r="J607" s="54" t="s">
        <v>480</v>
      </c>
      <c r="K607" s="52" t="s">
        <v>8</v>
      </c>
    </row>
    <row r="608" spans="1:11" x14ac:dyDescent="0.3">
      <c r="A608" s="52" t="s">
        <v>12</v>
      </c>
      <c r="B608" s="52" t="s">
        <v>213</v>
      </c>
      <c r="C608" s="53">
        <v>41760</v>
      </c>
      <c r="D608" s="52" t="s">
        <v>4</v>
      </c>
      <c r="E608" s="52">
        <v>1.6608059000000001E-2</v>
      </c>
      <c r="F608" s="52">
        <v>2.6191540999999999E-2</v>
      </c>
      <c r="G608" s="52" t="s">
        <v>114</v>
      </c>
      <c r="H608" s="54" t="s">
        <v>109</v>
      </c>
      <c r="I608" s="55">
        <v>0.55000000000000004</v>
      </c>
      <c r="J608" s="54" t="s">
        <v>481</v>
      </c>
      <c r="K608" s="52" t="s">
        <v>8</v>
      </c>
    </row>
    <row r="609" spans="1:11" x14ac:dyDescent="0.3">
      <c r="A609" s="52" t="s">
        <v>12</v>
      </c>
      <c r="B609" s="52" t="s">
        <v>213</v>
      </c>
      <c r="C609" s="53">
        <v>41760</v>
      </c>
      <c r="D609" s="52" t="s">
        <v>4</v>
      </c>
      <c r="E609" s="52">
        <v>2.6191540999999999E-2</v>
      </c>
      <c r="F609" s="52">
        <v>3.6912208000000002E-2</v>
      </c>
      <c r="G609" s="52" t="s">
        <v>115</v>
      </c>
      <c r="H609" s="54" t="s">
        <v>110</v>
      </c>
      <c r="I609" s="55">
        <v>0.7</v>
      </c>
      <c r="J609" s="54" t="s">
        <v>197</v>
      </c>
      <c r="K609" s="52" t="s">
        <v>8</v>
      </c>
    </row>
    <row r="610" spans="1:11" x14ac:dyDescent="0.3">
      <c r="A610" s="52" t="s">
        <v>12</v>
      </c>
      <c r="B610" s="52" t="s">
        <v>213</v>
      </c>
      <c r="C610" s="53">
        <v>41760</v>
      </c>
      <c r="D610" s="52" t="s">
        <v>4</v>
      </c>
      <c r="E610" s="52">
        <v>3.6912208000000002E-2</v>
      </c>
      <c r="F610" s="52">
        <v>5.1107993999999997E-2</v>
      </c>
      <c r="G610" s="52" t="s">
        <v>116</v>
      </c>
      <c r="H610" s="54" t="s">
        <v>111</v>
      </c>
      <c r="I610" s="55">
        <v>0.55000000000000004</v>
      </c>
      <c r="J610" s="54" t="s">
        <v>482</v>
      </c>
      <c r="K610" s="52" t="s">
        <v>8</v>
      </c>
    </row>
    <row r="611" spans="1:11" x14ac:dyDescent="0.3">
      <c r="A611" s="52" t="s">
        <v>12</v>
      </c>
      <c r="B611" s="52" t="s">
        <v>213</v>
      </c>
      <c r="C611" s="53">
        <v>41760</v>
      </c>
      <c r="D611" s="52" t="s">
        <v>4</v>
      </c>
      <c r="E611" s="52">
        <v>5.1107993999999997E-2</v>
      </c>
      <c r="F611" s="52">
        <v>1</v>
      </c>
      <c r="G611" s="52" t="s">
        <v>117</v>
      </c>
      <c r="H611" s="54" t="s">
        <v>112</v>
      </c>
      <c r="I611" s="55">
        <v>0.55000000000000004</v>
      </c>
      <c r="J611" s="54" t="s">
        <v>483</v>
      </c>
      <c r="K611" s="52" t="s">
        <v>8</v>
      </c>
    </row>
    <row r="612" spans="1:11" x14ac:dyDescent="0.3">
      <c r="A612" s="52" t="s">
        <v>14</v>
      </c>
      <c r="B612" s="52" t="s">
        <v>213</v>
      </c>
      <c r="C612" s="53">
        <v>41760</v>
      </c>
      <c r="D612" s="52" t="s">
        <v>4</v>
      </c>
      <c r="E612" s="52">
        <v>0</v>
      </c>
      <c r="F612" s="52">
        <v>2.311111111111111E-2</v>
      </c>
      <c r="G612" s="52" t="s">
        <v>113</v>
      </c>
      <c r="H612" s="54" t="s">
        <v>108</v>
      </c>
      <c r="I612" s="55">
        <v>0.55000000000000004</v>
      </c>
      <c r="J612" s="54" t="s">
        <v>438</v>
      </c>
      <c r="K612" s="52" t="s">
        <v>8</v>
      </c>
    </row>
    <row r="613" spans="1:11" x14ac:dyDescent="0.3">
      <c r="A613" s="52" t="s">
        <v>14</v>
      </c>
      <c r="B613" s="52" t="s">
        <v>213</v>
      </c>
      <c r="C613" s="53">
        <v>41760</v>
      </c>
      <c r="D613" s="52" t="s">
        <v>4</v>
      </c>
      <c r="E613" s="52">
        <v>2.311111111111111E-2</v>
      </c>
      <c r="F613" s="52">
        <v>3.4472852628555012E-2</v>
      </c>
      <c r="G613" s="52" t="s">
        <v>114</v>
      </c>
      <c r="H613" s="54" t="s">
        <v>109</v>
      </c>
      <c r="I613" s="55">
        <v>0.55000000000000004</v>
      </c>
      <c r="J613" s="54" t="s">
        <v>439</v>
      </c>
      <c r="K613" s="52" t="s">
        <v>8</v>
      </c>
    </row>
    <row r="614" spans="1:11" x14ac:dyDescent="0.3">
      <c r="A614" s="52" t="s">
        <v>14</v>
      </c>
      <c r="B614" s="52" t="s">
        <v>213</v>
      </c>
      <c r="C614" s="53">
        <v>41760</v>
      </c>
      <c r="D614" s="52" t="s">
        <v>4</v>
      </c>
      <c r="E614" s="52">
        <v>3.4472852628555012E-2</v>
      </c>
      <c r="F614" s="52">
        <v>4.8706946538327731E-2</v>
      </c>
      <c r="G614" s="52" t="s">
        <v>115</v>
      </c>
      <c r="H614" s="54" t="s">
        <v>110</v>
      </c>
      <c r="I614" s="55">
        <v>0.7</v>
      </c>
      <c r="J614" s="54" t="s">
        <v>484</v>
      </c>
      <c r="K614" s="52" t="s">
        <v>8</v>
      </c>
    </row>
    <row r="615" spans="1:11" x14ac:dyDescent="0.3">
      <c r="A615" s="52" t="s">
        <v>14</v>
      </c>
      <c r="B615" s="52" t="s">
        <v>213</v>
      </c>
      <c r="C615" s="53">
        <v>41760</v>
      </c>
      <c r="D615" s="52" t="s">
        <v>4</v>
      </c>
      <c r="E615" s="52">
        <v>4.8706946538327731E-2</v>
      </c>
      <c r="F615" s="52">
        <v>6.7344961240310072E-2</v>
      </c>
      <c r="G615" s="52" t="s">
        <v>116</v>
      </c>
      <c r="H615" s="54" t="s">
        <v>111</v>
      </c>
      <c r="I615" s="55">
        <v>0.55000000000000004</v>
      </c>
      <c r="J615" s="54" t="s">
        <v>485</v>
      </c>
      <c r="K615" s="52" t="s">
        <v>8</v>
      </c>
    </row>
    <row r="616" spans="1:11" x14ac:dyDescent="0.3">
      <c r="A616" s="52" t="s">
        <v>14</v>
      </c>
      <c r="B616" s="52" t="s">
        <v>213</v>
      </c>
      <c r="C616" s="53">
        <v>41760</v>
      </c>
      <c r="D616" s="52" t="s">
        <v>4</v>
      </c>
      <c r="E616" s="52">
        <v>6.7344961240310072E-2</v>
      </c>
      <c r="F616" s="52">
        <v>1</v>
      </c>
      <c r="G616" s="52" t="s">
        <v>117</v>
      </c>
      <c r="H616" s="54" t="s">
        <v>112</v>
      </c>
      <c r="I616" s="55">
        <v>0.55000000000000004</v>
      </c>
      <c r="J616" s="54" t="s">
        <v>285</v>
      </c>
      <c r="K616" s="52" t="s">
        <v>8</v>
      </c>
    </row>
    <row r="617" spans="1:11" x14ac:dyDescent="0.3">
      <c r="A617" s="52" t="s">
        <v>12</v>
      </c>
      <c r="B617" s="52" t="s">
        <v>213</v>
      </c>
      <c r="C617" s="53">
        <v>41791</v>
      </c>
      <c r="D617" s="52" t="s">
        <v>4</v>
      </c>
      <c r="E617" s="52">
        <v>0</v>
      </c>
      <c r="F617" s="52">
        <v>1.5218519999999999E-2</v>
      </c>
      <c r="G617" s="52" t="s">
        <v>113</v>
      </c>
      <c r="H617" s="54" t="s">
        <v>108</v>
      </c>
      <c r="I617" s="55">
        <v>0.55000000000000004</v>
      </c>
      <c r="J617" s="54" t="s">
        <v>486</v>
      </c>
      <c r="K617" s="52" t="s">
        <v>8</v>
      </c>
    </row>
    <row r="618" spans="1:11" x14ac:dyDescent="0.3">
      <c r="A618" s="52" t="s">
        <v>12</v>
      </c>
      <c r="B618" s="52" t="s">
        <v>213</v>
      </c>
      <c r="C618" s="53">
        <v>41791</v>
      </c>
      <c r="D618" s="52" t="s">
        <v>4</v>
      </c>
      <c r="E618" s="52">
        <v>1.5218519999999999E-2</v>
      </c>
      <c r="F618" s="52">
        <v>2.4302407000000002E-2</v>
      </c>
      <c r="G618" s="52" t="s">
        <v>114</v>
      </c>
      <c r="H618" s="54" t="s">
        <v>109</v>
      </c>
      <c r="I618" s="55">
        <v>0.55000000000000004</v>
      </c>
      <c r="J618" s="54" t="s">
        <v>487</v>
      </c>
      <c r="K618" s="52" t="s">
        <v>8</v>
      </c>
    </row>
    <row r="619" spans="1:11" x14ac:dyDescent="0.3">
      <c r="A619" s="52" t="s">
        <v>12</v>
      </c>
      <c r="B619" s="52" t="s">
        <v>213</v>
      </c>
      <c r="C619" s="53">
        <v>41791</v>
      </c>
      <c r="D619" s="52" t="s">
        <v>4</v>
      </c>
      <c r="E619" s="52">
        <v>2.4302407000000002E-2</v>
      </c>
      <c r="F619" s="52">
        <v>3.4139494999999999E-2</v>
      </c>
      <c r="G619" s="52" t="s">
        <v>115</v>
      </c>
      <c r="H619" s="54" t="s">
        <v>110</v>
      </c>
      <c r="I619" s="55">
        <v>0.7</v>
      </c>
      <c r="J619" s="54" t="s">
        <v>431</v>
      </c>
      <c r="K619" s="52" t="s">
        <v>8</v>
      </c>
    </row>
    <row r="620" spans="1:11" x14ac:dyDescent="0.3">
      <c r="A620" s="52" t="s">
        <v>12</v>
      </c>
      <c r="B620" s="52" t="s">
        <v>213</v>
      </c>
      <c r="C620" s="53">
        <v>41791</v>
      </c>
      <c r="D620" s="52" t="s">
        <v>4</v>
      </c>
      <c r="E620" s="52">
        <v>3.4139494999999999E-2</v>
      </c>
      <c r="F620" s="52">
        <v>4.7886504000000003E-2</v>
      </c>
      <c r="G620" s="52" t="s">
        <v>116</v>
      </c>
      <c r="H620" s="54" t="s">
        <v>111</v>
      </c>
      <c r="I620" s="55">
        <v>0.55000000000000004</v>
      </c>
      <c r="J620" s="54" t="s">
        <v>488</v>
      </c>
      <c r="K620" s="52" t="s">
        <v>8</v>
      </c>
    </row>
    <row r="621" spans="1:11" x14ac:dyDescent="0.3">
      <c r="A621" s="52" t="s">
        <v>12</v>
      </c>
      <c r="B621" s="52" t="s">
        <v>213</v>
      </c>
      <c r="C621" s="53">
        <v>41791</v>
      </c>
      <c r="D621" s="52" t="s">
        <v>4</v>
      </c>
      <c r="E621" s="52">
        <v>4.7886504000000003E-2</v>
      </c>
      <c r="F621" s="52">
        <v>1</v>
      </c>
      <c r="G621" s="52" t="s">
        <v>117</v>
      </c>
      <c r="H621" s="54" t="s">
        <v>112</v>
      </c>
      <c r="I621" s="55">
        <v>0.55000000000000004</v>
      </c>
      <c r="J621" s="54" t="s">
        <v>489</v>
      </c>
      <c r="K621" s="52" t="s">
        <v>8</v>
      </c>
    </row>
    <row r="622" spans="1:11" x14ac:dyDescent="0.3">
      <c r="A622" s="52" t="s">
        <v>14</v>
      </c>
      <c r="B622" s="52" t="s">
        <v>213</v>
      </c>
      <c r="C622" s="53">
        <v>41791</v>
      </c>
      <c r="D622" s="52" t="s">
        <v>4</v>
      </c>
      <c r="E622" s="52">
        <v>0</v>
      </c>
      <c r="F622" s="52">
        <v>2.0806657999999999E-2</v>
      </c>
      <c r="G622" s="52" t="s">
        <v>113</v>
      </c>
      <c r="H622" s="54" t="s">
        <v>108</v>
      </c>
      <c r="I622" s="55">
        <v>0.55000000000000004</v>
      </c>
      <c r="J622" s="54" t="s">
        <v>448</v>
      </c>
      <c r="K622" s="52" t="s">
        <v>8</v>
      </c>
    </row>
    <row r="623" spans="1:11" x14ac:dyDescent="0.3">
      <c r="A623" s="52" t="s">
        <v>14</v>
      </c>
      <c r="B623" s="52" t="s">
        <v>213</v>
      </c>
      <c r="C623" s="53">
        <v>41791</v>
      </c>
      <c r="D623" s="52" t="s">
        <v>4</v>
      </c>
      <c r="E623" s="52">
        <v>2.0806657999999999E-2</v>
      </c>
      <c r="F623" s="52">
        <v>3.0508686E-2</v>
      </c>
      <c r="G623" s="52" t="s">
        <v>114</v>
      </c>
      <c r="H623" s="54" t="s">
        <v>109</v>
      </c>
      <c r="I623" s="55">
        <v>0.55000000000000004</v>
      </c>
      <c r="J623" s="54" t="s">
        <v>449</v>
      </c>
      <c r="K623" s="52" t="s">
        <v>8</v>
      </c>
    </row>
    <row r="624" spans="1:11" x14ac:dyDescent="0.3">
      <c r="A624" s="52" t="s">
        <v>14</v>
      </c>
      <c r="B624" s="52" t="s">
        <v>213</v>
      </c>
      <c r="C624" s="53">
        <v>41791</v>
      </c>
      <c r="D624" s="52" t="s">
        <v>4</v>
      </c>
      <c r="E624" s="52">
        <v>3.0508686E-2</v>
      </c>
      <c r="F624" s="52">
        <v>4.4484754000000001E-2</v>
      </c>
      <c r="G624" s="52" t="s">
        <v>115</v>
      </c>
      <c r="H624" s="54" t="s">
        <v>110</v>
      </c>
      <c r="I624" s="55">
        <v>0.7</v>
      </c>
      <c r="J624" s="54" t="s">
        <v>352</v>
      </c>
      <c r="K624" s="52" t="s">
        <v>8</v>
      </c>
    </row>
    <row r="625" spans="1:11" x14ac:dyDescent="0.3">
      <c r="A625" s="52" t="s">
        <v>14</v>
      </c>
      <c r="B625" s="52" t="s">
        <v>213</v>
      </c>
      <c r="C625" s="53">
        <v>41791</v>
      </c>
      <c r="D625" s="52" t="s">
        <v>4</v>
      </c>
      <c r="E625" s="52">
        <v>4.4484754000000001E-2</v>
      </c>
      <c r="F625" s="52">
        <v>6.1531007999999998E-2</v>
      </c>
      <c r="G625" s="52" t="s">
        <v>116</v>
      </c>
      <c r="H625" s="54" t="s">
        <v>111</v>
      </c>
      <c r="I625" s="55">
        <v>0.55000000000000004</v>
      </c>
      <c r="J625" s="54" t="s">
        <v>396</v>
      </c>
      <c r="K625" s="52" t="s">
        <v>8</v>
      </c>
    </row>
    <row r="626" spans="1:11" x14ac:dyDescent="0.3">
      <c r="A626" s="52" t="s">
        <v>14</v>
      </c>
      <c r="B626" s="52" t="s">
        <v>213</v>
      </c>
      <c r="C626" s="53">
        <v>41791</v>
      </c>
      <c r="D626" s="52" t="s">
        <v>4</v>
      </c>
      <c r="E626" s="52">
        <v>6.1531007999999998E-2</v>
      </c>
      <c r="F626" s="52">
        <v>1</v>
      </c>
      <c r="G626" s="52" t="s">
        <v>117</v>
      </c>
      <c r="H626" s="54" t="s">
        <v>112</v>
      </c>
      <c r="I626" s="55">
        <v>0.55000000000000004</v>
      </c>
      <c r="J626" s="54" t="s">
        <v>259</v>
      </c>
      <c r="K626" s="52" t="s">
        <v>8</v>
      </c>
    </row>
    <row r="627" spans="1:11" x14ac:dyDescent="0.3">
      <c r="A627" s="52" t="s">
        <v>12</v>
      </c>
      <c r="B627" s="52" t="s">
        <v>213</v>
      </c>
      <c r="C627" s="53">
        <v>41821</v>
      </c>
      <c r="D627" s="52" t="s">
        <v>4</v>
      </c>
      <c r="E627" s="52">
        <v>0</v>
      </c>
      <c r="F627" s="52">
        <v>1.4684739E-2</v>
      </c>
      <c r="G627" s="52" t="s">
        <v>113</v>
      </c>
      <c r="H627" s="54" t="s">
        <v>108</v>
      </c>
      <c r="I627" s="55">
        <v>0.55000000000000004</v>
      </c>
      <c r="J627" s="54" t="s">
        <v>486</v>
      </c>
      <c r="K627" s="52" t="s">
        <v>8</v>
      </c>
    </row>
    <row r="628" spans="1:11" x14ac:dyDescent="0.3">
      <c r="A628" s="52" t="s">
        <v>12</v>
      </c>
      <c r="B628" s="52" t="s">
        <v>213</v>
      </c>
      <c r="C628" s="53">
        <v>41821</v>
      </c>
      <c r="D628" s="52" t="s">
        <v>4</v>
      </c>
      <c r="E628" s="52">
        <v>1.4684739E-2</v>
      </c>
      <c r="F628" s="52">
        <v>2.3591661E-2</v>
      </c>
      <c r="G628" s="52" t="s">
        <v>114</v>
      </c>
      <c r="H628" s="54" t="s">
        <v>109</v>
      </c>
      <c r="I628" s="55">
        <v>0.55000000000000004</v>
      </c>
      <c r="J628" s="54" t="s">
        <v>487</v>
      </c>
      <c r="K628" s="52" t="s">
        <v>8</v>
      </c>
    </row>
    <row r="629" spans="1:11" x14ac:dyDescent="0.3">
      <c r="A629" s="52" t="s">
        <v>12</v>
      </c>
      <c r="B629" s="52" t="s">
        <v>213</v>
      </c>
      <c r="C629" s="53">
        <v>41821</v>
      </c>
      <c r="D629" s="52" t="s">
        <v>4</v>
      </c>
      <c r="E629" s="52">
        <v>2.3591661E-2</v>
      </c>
      <c r="F629" s="52">
        <v>3.3534609999999999E-2</v>
      </c>
      <c r="G629" s="52" t="s">
        <v>115</v>
      </c>
      <c r="H629" s="54" t="s">
        <v>110</v>
      </c>
      <c r="I629" s="55">
        <v>0.7</v>
      </c>
      <c r="J629" s="54" t="s">
        <v>431</v>
      </c>
      <c r="K629" s="52" t="s">
        <v>8</v>
      </c>
    </row>
    <row r="630" spans="1:11" x14ac:dyDescent="0.3">
      <c r="A630" s="52" t="s">
        <v>12</v>
      </c>
      <c r="B630" s="52" t="s">
        <v>213</v>
      </c>
      <c r="C630" s="53">
        <v>41821</v>
      </c>
      <c r="D630" s="52" t="s">
        <v>4</v>
      </c>
      <c r="E630" s="52">
        <v>3.3534609999999999E-2</v>
      </c>
      <c r="F630" s="52">
        <v>4.6916317999999999E-2</v>
      </c>
      <c r="G630" s="52" t="s">
        <v>116</v>
      </c>
      <c r="H630" s="54" t="s">
        <v>111</v>
      </c>
      <c r="I630" s="55">
        <v>0.55000000000000004</v>
      </c>
      <c r="J630" s="54" t="s">
        <v>432</v>
      </c>
      <c r="K630" s="52" t="s">
        <v>8</v>
      </c>
    </row>
    <row r="631" spans="1:11" x14ac:dyDescent="0.3">
      <c r="A631" s="52" t="s">
        <v>12</v>
      </c>
      <c r="B631" s="52" t="s">
        <v>213</v>
      </c>
      <c r="C631" s="53">
        <v>41821</v>
      </c>
      <c r="D631" s="52" t="s">
        <v>4</v>
      </c>
      <c r="E631" s="52">
        <v>4.6916317999999999E-2</v>
      </c>
      <c r="F631" s="52">
        <v>1</v>
      </c>
      <c r="G631" s="52" t="s">
        <v>117</v>
      </c>
      <c r="H631" s="54" t="s">
        <v>112</v>
      </c>
      <c r="I631" s="55">
        <v>0.55000000000000004</v>
      </c>
      <c r="J631" s="54" t="s">
        <v>490</v>
      </c>
      <c r="K631" s="52" t="s">
        <v>8</v>
      </c>
    </row>
    <row r="632" spans="1:11" x14ac:dyDescent="0.3">
      <c r="A632" s="52" t="s">
        <v>14</v>
      </c>
      <c r="B632" s="52" t="s">
        <v>213</v>
      </c>
      <c r="C632" s="53">
        <v>41821</v>
      </c>
      <c r="D632" s="52" t="s">
        <v>4</v>
      </c>
      <c r="E632" s="52">
        <v>0</v>
      </c>
      <c r="F632" s="52">
        <v>2.0756457999999998E-2</v>
      </c>
      <c r="G632" s="52" t="s">
        <v>113</v>
      </c>
      <c r="H632" s="54" t="s">
        <v>108</v>
      </c>
      <c r="I632" s="55">
        <v>0.55000000000000004</v>
      </c>
      <c r="J632" s="54" t="s">
        <v>448</v>
      </c>
      <c r="K632" s="52" t="s">
        <v>8</v>
      </c>
    </row>
    <row r="633" spans="1:11" x14ac:dyDescent="0.3">
      <c r="A633" s="52" t="s">
        <v>14</v>
      </c>
      <c r="B633" s="52" t="s">
        <v>213</v>
      </c>
      <c r="C633" s="53">
        <v>41821</v>
      </c>
      <c r="D633" s="52" t="s">
        <v>4</v>
      </c>
      <c r="E633" s="52">
        <v>2.0756457999999998E-2</v>
      </c>
      <c r="F633" s="52">
        <v>3.0725336999999998E-2</v>
      </c>
      <c r="G633" s="52" t="s">
        <v>114</v>
      </c>
      <c r="H633" s="54" t="s">
        <v>109</v>
      </c>
      <c r="I633" s="55">
        <v>0.55000000000000004</v>
      </c>
      <c r="J633" s="54" t="s">
        <v>449</v>
      </c>
      <c r="K633" s="52" t="s">
        <v>8</v>
      </c>
    </row>
    <row r="634" spans="1:11" x14ac:dyDescent="0.3">
      <c r="A634" s="52" t="s">
        <v>14</v>
      </c>
      <c r="B634" s="52" t="s">
        <v>213</v>
      </c>
      <c r="C634" s="53">
        <v>41821</v>
      </c>
      <c r="D634" s="52" t="s">
        <v>4</v>
      </c>
      <c r="E634" s="52">
        <v>3.0725336999999998E-2</v>
      </c>
      <c r="F634" s="52">
        <v>4.3939394E-2</v>
      </c>
      <c r="G634" s="52" t="s">
        <v>115</v>
      </c>
      <c r="H634" s="54" t="s">
        <v>110</v>
      </c>
      <c r="I634" s="55">
        <v>0.7</v>
      </c>
      <c r="J634" s="54" t="s">
        <v>352</v>
      </c>
      <c r="K634" s="52" t="s">
        <v>8</v>
      </c>
    </row>
    <row r="635" spans="1:11" x14ac:dyDescent="0.3">
      <c r="A635" s="52" t="s">
        <v>14</v>
      </c>
      <c r="B635" s="52" t="s">
        <v>213</v>
      </c>
      <c r="C635" s="53">
        <v>41821</v>
      </c>
      <c r="D635" s="52" t="s">
        <v>4</v>
      </c>
      <c r="E635" s="52">
        <v>4.3939394E-2</v>
      </c>
      <c r="F635" s="52">
        <v>6.2368851000000003E-2</v>
      </c>
      <c r="G635" s="52" t="s">
        <v>116</v>
      </c>
      <c r="H635" s="54" t="s">
        <v>111</v>
      </c>
      <c r="I635" s="55">
        <v>0.55000000000000004</v>
      </c>
      <c r="J635" s="54" t="s">
        <v>396</v>
      </c>
      <c r="K635" s="52" t="s">
        <v>8</v>
      </c>
    </row>
    <row r="636" spans="1:11" x14ac:dyDescent="0.3">
      <c r="A636" s="52" t="s">
        <v>14</v>
      </c>
      <c r="B636" s="52" t="s">
        <v>213</v>
      </c>
      <c r="C636" s="53">
        <v>41821</v>
      </c>
      <c r="D636" s="52" t="s">
        <v>4</v>
      </c>
      <c r="E636" s="52">
        <v>6.2368851000000003E-2</v>
      </c>
      <c r="F636" s="52">
        <v>1</v>
      </c>
      <c r="G636" s="52" t="s">
        <v>117</v>
      </c>
      <c r="H636" s="54" t="s">
        <v>112</v>
      </c>
      <c r="I636" s="55">
        <v>0.55000000000000004</v>
      </c>
      <c r="J636" s="54" t="s">
        <v>259</v>
      </c>
      <c r="K636" s="52" t="s">
        <v>8</v>
      </c>
    </row>
    <row r="637" spans="1:11" x14ac:dyDescent="0.3">
      <c r="A637" s="52" t="s">
        <v>12</v>
      </c>
      <c r="B637" s="52" t="s">
        <v>213</v>
      </c>
      <c r="C637" s="53">
        <v>41852</v>
      </c>
      <c r="D637" s="52" t="s">
        <v>4</v>
      </c>
      <c r="E637" s="52">
        <v>0</v>
      </c>
      <c r="F637" s="52">
        <v>1.4459197293414602E-2</v>
      </c>
      <c r="G637" s="52" t="s">
        <v>113</v>
      </c>
      <c r="H637" s="54" t="s">
        <v>108</v>
      </c>
      <c r="I637" s="55">
        <v>0.55000000000000004</v>
      </c>
      <c r="J637" s="54" t="s">
        <v>491</v>
      </c>
      <c r="K637" s="52" t="s">
        <v>8</v>
      </c>
    </row>
    <row r="638" spans="1:11" x14ac:dyDescent="0.3">
      <c r="A638" s="52" t="s">
        <v>12</v>
      </c>
      <c r="B638" s="52" t="s">
        <v>213</v>
      </c>
      <c r="C638" s="53">
        <v>41852</v>
      </c>
      <c r="D638" s="52" t="s">
        <v>4</v>
      </c>
      <c r="E638" s="52">
        <v>1.4459197293414602E-2</v>
      </c>
      <c r="F638" s="52">
        <v>2.2552537535496655E-2</v>
      </c>
      <c r="G638" s="52" t="s">
        <v>114</v>
      </c>
      <c r="H638" s="54" t="s">
        <v>109</v>
      </c>
      <c r="I638" s="55">
        <v>0.55000000000000004</v>
      </c>
      <c r="J638" s="54" t="s">
        <v>492</v>
      </c>
      <c r="K638" s="52" t="s">
        <v>8</v>
      </c>
    </row>
    <row r="639" spans="1:11" x14ac:dyDescent="0.3">
      <c r="A639" s="52" t="s">
        <v>12</v>
      </c>
      <c r="B639" s="52" t="s">
        <v>213</v>
      </c>
      <c r="C639" s="53">
        <v>41852</v>
      </c>
      <c r="D639" s="52" t="s">
        <v>4</v>
      </c>
      <c r="E639" s="52">
        <v>2.2552537535496655E-2</v>
      </c>
      <c r="F639" s="52">
        <v>3.2173813027694592E-2</v>
      </c>
      <c r="G639" s="52" t="s">
        <v>115</v>
      </c>
      <c r="H639" s="54" t="s">
        <v>110</v>
      </c>
      <c r="I639" s="55">
        <v>0.7</v>
      </c>
      <c r="J639" s="54" t="s">
        <v>493</v>
      </c>
      <c r="K639" s="52" t="s">
        <v>8</v>
      </c>
    </row>
    <row r="640" spans="1:11" x14ac:dyDescent="0.3">
      <c r="A640" s="52" t="s">
        <v>12</v>
      </c>
      <c r="B640" s="52" t="s">
        <v>213</v>
      </c>
      <c r="C640" s="53">
        <v>41852</v>
      </c>
      <c r="D640" s="52" t="s">
        <v>4</v>
      </c>
      <c r="E640" s="52">
        <v>3.2173813027694592E-2</v>
      </c>
      <c r="F640" s="52">
        <v>4.5448349009501884E-2</v>
      </c>
      <c r="G640" s="52" t="s">
        <v>116</v>
      </c>
      <c r="H640" s="54" t="s">
        <v>111</v>
      </c>
      <c r="I640" s="55">
        <v>0.55000000000000004</v>
      </c>
      <c r="J640" s="54" t="s">
        <v>494</v>
      </c>
      <c r="K640" s="52" t="s">
        <v>8</v>
      </c>
    </row>
    <row r="641" spans="1:11" x14ac:dyDescent="0.3">
      <c r="A641" s="52" t="s">
        <v>12</v>
      </c>
      <c r="B641" s="52" t="s">
        <v>213</v>
      </c>
      <c r="C641" s="53">
        <v>41852</v>
      </c>
      <c r="D641" s="52" t="s">
        <v>4</v>
      </c>
      <c r="E641" s="52">
        <v>4.5448349009501884E-2</v>
      </c>
      <c r="F641" s="52">
        <v>1</v>
      </c>
      <c r="G641" s="52" t="s">
        <v>117</v>
      </c>
      <c r="H641" s="54" t="s">
        <v>112</v>
      </c>
      <c r="I641" s="55">
        <v>0.55000000000000004</v>
      </c>
      <c r="J641" s="54" t="s">
        <v>495</v>
      </c>
      <c r="K641" s="52" t="s">
        <v>8</v>
      </c>
    </row>
    <row r="642" spans="1:11" x14ac:dyDescent="0.3">
      <c r="A642" s="52" t="s">
        <v>14</v>
      </c>
      <c r="B642" s="52" t="s">
        <v>213</v>
      </c>
      <c r="C642" s="53">
        <v>41852</v>
      </c>
      <c r="D642" s="52" t="s">
        <v>4</v>
      </c>
      <c r="E642" s="52">
        <v>0</v>
      </c>
      <c r="F642" s="52">
        <v>2.0468315048305225E-2</v>
      </c>
      <c r="G642" s="52" t="s">
        <v>113</v>
      </c>
      <c r="H642" s="54" t="s">
        <v>108</v>
      </c>
      <c r="I642" s="55">
        <v>0.55000000000000004</v>
      </c>
      <c r="J642" s="54" t="s">
        <v>462</v>
      </c>
      <c r="K642" s="52" t="s">
        <v>8</v>
      </c>
    </row>
    <row r="643" spans="1:11" x14ac:dyDescent="0.3">
      <c r="A643" s="52" t="s">
        <v>14</v>
      </c>
      <c r="B643" s="52" t="s">
        <v>213</v>
      </c>
      <c r="C643" s="53">
        <v>41852</v>
      </c>
      <c r="D643" s="52" t="s">
        <v>4</v>
      </c>
      <c r="E643" s="52">
        <v>2.0468315048305225E-2</v>
      </c>
      <c r="F643" s="52">
        <v>2.9384472626043923E-2</v>
      </c>
      <c r="G643" s="52" t="s">
        <v>114</v>
      </c>
      <c r="H643" s="54" t="s">
        <v>109</v>
      </c>
      <c r="I643" s="55">
        <v>0.55000000000000004</v>
      </c>
      <c r="J643" s="54" t="s">
        <v>463</v>
      </c>
      <c r="K643" s="52" t="s">
        <v>8</v>
      </c>
    </row>
    <row r="644" spans="1:11" x14ac:dyDescent="0.3">
      <c r="A644" s="52" t="s">
        <v>14</v>
      </c>
      <c r="B644" s="52" t="s">
        <v>213</v>
      </c>
      <c r="C644" s="53">
        <v>41852</v>
      </c>
      <c r="D644" s="52" t="s">
        <v>4</v>
      </c>
      <c r="E644" s="52">
        <v>2.9384472626043923E-2</v>
      </c>
      <c r="F644" s="52">
        <v>4.2500000000000003E-2</v>
      </c>
      <c r="G644" s="52" t="s">
        <v>115</v>
      </c>
      <c r="H644" s="54" t="s">
        <v>110</v>
      </c>
      <c r="I644" s="55">
        <v>0.7</v>
      </c>
      <c r="J644" s="54" t="s">
        <v>496</v>
      </c>
      <c r="K644" s="52" t="s">
        <v>8</v>
      </c>
    </row>
    <row r="645" spans="1:11" x14ac:dyDescent="0.3">
      <c r="A645" s="52" t="s">
        <v>14</v>
      </c>
      <c r="B645" s="52" t="s">
        <v>213</v>
      </c>
      <c r="C645" s="53">
        <v>41852</v>
      </c>
      <c r="D645" s="52" t="s">
        <v>4</v>
      </c>
      <c r="E645" s="52">
        <v>4.2500000000000003E-2</v>
      </c>
      <c r="F645" s="52">
        <v>5.8782365290412877E-2</v>
      </c>
      <c r="G645" s="52" t="s">
        <v>116</v>
      </c>
      <c r="H645" s="54" t="s">
        <v>111</v>
      </c>
      <c r="I645" s="55">
        <v>0.55000000000000004</v>
      </c>
      <c r="J645" s="54" t="s">
        <v>472</v>
      </c>
      <c r="K645" s="52" t="s">
        <v>8</v>
      </c>
    </row>
    <row r="646" spans="1:11" x14ac:dyDescent="0.3">
      <c r="A646" s="52" t="s">
        <v>14</v>
      </c>
      <c r="B646" s="52" t="s">
        <v>213</v>
      </c>
      <c r="C646" s="53">
        <v>41852</v>
      </c>
      <c r="D646" s="52" t="s">
        <v>4</v>
      </c>
      <c r="E646" s="52">
        <v>5.8782365290412877E-2</v>
      </c>
      <c r="F646" s="52">
        <v>1</v>
      </c>
      <c r="G646" s="52" t="s">
        <v>117</v>
      </c>
      <c r="H646" s="54" t="s">
        <v>112</v>
      </c>
      <c r="I646" s="55">
        <v>0.55000000000000004</v>
      </c>
      <c r="J646" s="54" t="s">
        <v>497</v>
      </c>
      <c r="K646" s="52" t="s">
        <v>8</v>
      </c>
    </row>
    <row r="647" spans="1:11" x14ac:dyDescent="0.3">
      <c r="A647" s="52" t="s">
        <v>12</v>
      </c>
      <c r="B647" s="52" t="s">
        <v>213</v>
      </c>
      <c r="C647" s="53">
        <v>41883</v>
      </c>
      <c r="D647" s="52" t="s">
        <v>4</v>
      </c>
      <c r="E647" s="52">
        <v>0</v>
      </c>
      <c r="F647" s="52">
        <v>1.3801572999999999E-2</v>
      </c>
      <c r="G647" s="52" t="s">
        <v>113</v>
      </c>
      <c r="H647" s="54" t="s">
        <v>108</v>
      </c>
      <c r="I647" s="55">
        <v>0.55000000000000004</v>
      </c>
      <c r="J647" s="54" t="s">
        <v>491</v>
      </c>
      <c r="K647" s="52" t="s">
        <v>8</v>
      </c>
    </row>
    <row r="648" spans="1:11" x14ac:dyDescent="0.3">
      <c r="A648" s="52" t="s">
        <v>12</v>
      </c>
      <c r="B648" s="52" t="s">
        <v>213</v>
      </c>
      <c r="C648" s="53">
        <v>41883</v>
      </c>
      <c r="D648" s="52" t="s">
        <v>4</v>
      </c>
      <c r="E648" s="52">
        <v>1.3801572999999999E-2</v>
      </c>
      <c r="F648" s="52">
        <v>2.1464206E-2</v>
      </c>
      <c r="G648" s="52" t="s">
        <v>114</v>
      </c>
      <c r="H648" s="54" t="s">
        <v>109</v>
      </c>
      <c r="I648" s="55">
        <v>0.55000000000000004</v>
      </c>
      <c r="J648" s="54" t="s">
        <v>508</v>
      </c>
      <c r="K648" s="52" t="s">
        <v>8</v>
      </c>
    </row>
    <row r="649" spans="1:11" x14ac:dyDescent="0.3">
      <c r="A649" s="52" t="s">
        <v>12</v>
      </c>
      <c r="B649" s="52" t="s">
        <v>213</v>
      </c>
      <c r="C649" s="53">
        <v>41883</v>
      </c>
      <c r="D649" s="52" t="s">
        <v>4</v>
      </c>
      <c r="E649" s="52">
        <v>2.1464206E-2</v>
      </c>
      <c r="F649" s="52">
        <v>3.0503538E-2</v>
      </c>
      <c r="G649" s="52" t="s">
        <v>115</v>
      </c>
      <c r="H649" s="54" t="s">
        <v>110</v>
      </c>
      <c r="I649" s="55">
        <v>0.7</v>
      </c>
      <c r="J649" s="54" t="s">
        <v>449</v>
      </c>
      <c r="K649" s="52" t="s">
        <v>8</v>
      </c>
    </row>
    <row r="650" spans="1:11" x14ac:dyDescent="0.3">
      <c r="A650" s="52" t="s">
        <v>12</v>
      </c>
      <c r="B650" s="52" t="s">
        <v>213</v>
      </c>
      <c r="C650" s="53">
        <v>41883</v>
      </c>
      <c r="D650" s="52" t="s">
        <v>4</v>
      </c>
      <c r="E650" s="52">
        <v>3.0503538E-2</v>
      </c>
      <c r="F650" s="52">
        <v>4.3523040999999998E-2</v>
      </c>
      <c r="G650" s="52" t="s">
        <v>116</v>
      </c>
      <c r="H650" s="54" t="s">
        <v>111</v>
      </c>
      <c r="I650" s="55">
        <v>0.55000000000000004</v>
      </c>
      <c r="J650" s="54" t="s">
        <v>352</v>
      </c>
      <c r="K650" s="52" t="s">
        <v>8</v>
      </c>
    </row>
    <row r="651" spans="1:11" x14ac:dyDescent="0.3">
      <c r="A651" s="52" t="s">
        <v>12</v>
      </c>
      <c r="B651" s="52" t="s">
        <v>213</v>
      </c>
      <c r="C651" s="53">
        <v>41883</v>
      </c>
      <c r="D651" s="52" t="s">
        <v>4</v>
      </c>
      <c r="E651" s="52">
        <v>4.3523040999999998E-2</v>
      </c>
      <c r="F651" s="52">
        <v>1</v>
      </c>
      <c r="G651" s="52" t="s">
        <v>117</v>
      </c>
      <c r="H651" s="54" t="s">
        <v>112</v>
      </c>
      <c r="I651" s="55">
        <v>0.55000000000000004</v>
      </c>
      <c r="J651" s="54" t="s">
        <v>509</v>
      </c>
      <c r="K651" s="52" t="s">
        <v>8</v>
      </c>
    </row>
    <row r="652" spans="1:11" x14ac:dyDescent="0.3">
      <c r="A652" s="52" t="s">
        <v>14</v>
      </c>
      <c r="B652" s="52" t="s">
        <v>213</v>
      </c>
      <c r="C652" s="53">
        <v>41883</v>
      </c>
      <c r="D652" s="52" t="s">
        <v>4</v>
      </c>
      <c r="E652" s="52">
        <v>0</v>
      </c>
      <c r="F652" s="52">
        <v>2.0062416E-2</v>
      </c>
      <c r="G652" s="52" t="s">
        <v>113</v>
      </c>
      <c r="H652" s="54" t="s">
        <v>108</v>
      </c>
      <c r="I652" s="55">
        <v>0.55000000000000004</v>
      </c>
      <c r="J652" s="54" t="s">
        <v>462</v>
      </c>
      <c r="K652" s="52" t="s">
        <v>8</v>
      </c>
    </row>
    <row r="653" spans="1:11" x14ac:dyDescent="0.3">
      <c r="A653" s="52" t="s">
        <v>14</v>
      </c>
      <c r="B653" s="52" t="s">
        <v>213</v>
      </c>
      <c r="C653" s="53">
        <v>41883</v>
      </c>
      <c r="D653" s="52" t="s">
        <v>4</v>
      </c>
      <c r="E653" s="52">
        <v>2.0062416E-2</v>
      </c>
      <c r="F653" s="52">
        <v>2.8576094E-2</v>
      </c>
      <c r="G653" s="52" t="s">
        <v>114</v>
      </c>
      <c r="H653" s="54" t="s">
        <v>109</v>
      </c>
      <c r="I653" s="55">
        <v>0.55000000000000004</v>
      </c>
      <c r="J653" s="54" t="s">
        <v>463</v>
      </c>
      <c r="K653" s="52" t="s">
        <v>8</v>
      </c>
    </row>
    <row r="654" spans="1:11" x14ac:dyDescent="0.3">
      <c r="A654" s="52" t="s">
        <v>14</v>
      </c>
      <c r="B654" s="52" t="s">
        <v>213</v>
      </c>
      <c r="C654" s="53">
        <v>41883</v>
      </c>
      <c r="D654" s="52" t="s">
        <v>4</v>
      </c>
      <c r="E654" s="52">
        <v>2.8576094E-2</v>
      </c>
      <c r="F654" s="52">
        <v>4.1343340999999999E-2</v>
      </c>
      <c r="G654" s="52" t="s">
        <v>115</v>
      </c>
      <c r="H654" s="54" t="s">
        <v>110</v>
      </c>
      <c r="I654" s="55">
        <v>0.7</v>
      </c>
      <c r="J654" s="54" t="s">
        <v>282</v>
      </c>
      <c r="K654" s="52" t="s">
        <v>8</v>
      </c>
    </row>
    <row r="655" spans="1:11" x14ac:dyDescent="0.3">
      <c r="A655" s="52" t="s">
        <v>14</v>
      </c>
      <c r="B655" s="52" t="s">
        <v>213</v>
      </c>
      <c r="C655" s="53">
        <v>41883</v>
      </c>
      <c r="D655" s="52" t="s">
        <v>4</v>
      </c>
      <c r="E655" s="52">
        <v>4.1343340999999999E-2</v>
      </c>
      <c r="F655" s="52">
        <v>5.7797502000000001E-2</v>
      </c>
      <c r="G655" s="52" t="s">
        <v>116</v>
      </c>
      <c r="H655" s="54" t="s">
        <v>111</v>
      </c>
      <c r="I655" s="55">
        <v>0.55000000000000004</v>
      </c>
      <c r="J655" s="54" t="s">
        <v>510</v>
      </c>
      <c r="K655" s="52" t="s">
        <v>8</v>
      </c>
    </row>
    <row r="656" spans="1:11" x14ac:dyDescent="0.3">
      <c r="A656" s="52" t="s">
        <v>14</v>
      </c>
      <c r="B656" s="52" t="s">
        <v>213</v>
      </c>
      <c r="C656" s="53">
        <v>41883</v>
      </c>
      <c r="D656" s="52" t="s">
        <v>4</v>
      </c>
      <c r="E656" s="52">
        <v>5.8782365290412877E-2</v>
      </c>
      <c r="F656" s="52">
        <v>1</v>
      </c>
      <c r="G656" s="52" t="s">
        <v>117</v>
      </c>
      <c r="H656" s="54" t="s">
        <v>112</v>
      </c>
      <c r="I656" s="55">
        <v>0.55000000000000004</v>
      </c>
      <c r="J656" s="54" t="s">
        <v>497</v>
      </c>
      <c r="K656" s="52" t="s">
        <v>8</v>
      </c>
    </row>
    <row r="657" spans="1:11" x14ac:dyDescent="0.3">
      <c r="A657" s="52" t="s">
        <v>12</v>
      </c>
      <c r="B657" s="52" t="s">
        <v>213</v>
      </c>
      <c r="C657" s="53">
        <v>41913</v>
      </c>
      <c r="D657" s="52" t="s">
        <v>4</v>
      </c>
      <c r="E657" s="52">
        <v>0</v>
      </c>
      <c r="F657" s="52">
        <v>2.9015007194698562E-2</v>
      </c>
      <c r="G657" s="52" t="s">
        <v>113</v>
      </c>
      <c r="H657" s="54" t="s">
        <v>108</v>
      </c>
      <c r="I657" s="55">
        <v>0.55000000000000004</v>
      </c>
      <c r="J657" s="54" t="s">
        <v>281</v>
      </c>
      <c r="K657" s="52" t="s">
        <v>8</v>
      </c>
    </row>
    <row r="658" spans="1:11" x14ac:dyDescent="0.3">
      <c r="A658" s="52" t="s">
        <v>12</v>
      </c>
      <c r="B658" s="52" t="s">
        <v>213</v>
      </c>
      <c r="C658" s="53">
        <v>41913</v>
      </c>
      <c r="D658" s="52" t="s">
        <v>4</v>
      </c>
      <c r="E658" s="52">
        <v>2.9015007194698562E-2</v>
      </c>
      <c r="F658" s="52">
        <v>4.2059077660233292E-2</v>
      </c>
      <c r="G658" s="52" t="s">
        <v>114</v>
      </c>
      <c r="H658" s="54" t="s">
        <v>109</v>
      </c>
      <c r="I658" s="55">
        <v>0.55000000000000004</v>
      </c>
      <c r="J658" s="54" t="s">
        <v>470</v>
      </c>
      <c r="K658" s="52" t="s">
        <v>8</v>
      </c>
    </row>
    <row r="659" spans="1:11" x14ac:dyDescent="0.3">
      <c r="A659" s="52" t="s">
        <v>12</v>
      </c>
      <c r="B659" s="52" t="s">
        <v>213</v>
      </c>
      <c r="C659" s="53">
        <v>41913</v>
      </c>
      <c r="D659" s="52" t="s">
        <v>4</v>
      </c>
      <c r="E659" s="52">
        <v>4.2059077660233292E-2</v>
      </c>
      <c r="F659" s="52">
        <v>1.3263918138403354E-2</v>
      </c>
      <c r="G659" s="52" t="s">
        <v>115</v>
      </c>
      <c r="H659" s="54" t="s">
        <v>110</v>
      </c>
      <c r="I659" s="55">
        <v>0.7</v>
      </c>
      <c r="J659" s="54" t="s">
        <v>511</v>
      </c>
      <c r="K659" s="52" t="s">
        <v>8</v>
      </c>
    </row>
    <row r="660" spans="1:11" x14ac:dyDescent="0.3">
      <c r="A660" s="52" t="s">
        <v>12</v>
      </c>
      <c r="B660" s="52" t="s">
        <v>213</v>
      </c>
      <c r="C660" s="53">
        <v>41913</v>
      </c>
      <c r="D660" s="52" t="s">
        <v>4</v>
      </c>
      <c r="E660" s="52">
        <v>1.3263918138403354E-2</v>
      </c>
      <c r="F660" s="52">
        <v>2.0598962492486265E-2</v>
      </c>
      <c r="G660" s="52" t="s">
        <v>116</v>
      </c>
      <c r="H660" s="54" t="s">
        <v>111</v>
      </c>
      <c r="I660" s="55">
        <v>0.55000000000000004</v>
      </c>
      <c r="J660" s="54" t="s">
        <v>512</v>
      </c>
      <c r="K660" s="52" t="s">
        <v>8</v>
      </c>
    </row>
    <row r="661" spans="1:11" x14ac:dyDescent="0.3">
      <c r="A661" s="52" t="s">
        <v>12</v>
      </c>
      <c r="B661" s="52" t="s">
        <v>213</v>
      </c>
      <c r="C661" s="53">
        <v>41913</v>
      </c>
      <c r="D661" s="52" t="s">
        <v>4</v>
      </c>
      <c r="E661" s="52">
        <v>2.0598962492486265E-2</v>
      </c>
      <c r="F661" s="52">
        <v>1</v>
      </c>
      <c r="G661" s="52" t="s">
        <v>117</v>
      </c>
      <c r="H661" s="54" t="s">
        <v>112</v>
      </c>
      <c r="I661" s="55">
        <v>0.55000000000000004</v>
      </c>
      <c r="J661" s="54" t="s">
        <v>513</v>
      </c>
      <c r="K661" s="52" t="s">
        <v>8</v>
      </c>
    </row>
    <row r="662" spans="1:11" x14ac:dyDescent="0.3">
      <c r="A662" s="52" t="s">
        <v>14</v>
      </c>
      <c r="B662" s="52" t="s">
        <v>213</v>
      </c>
      <c r="C662" s="53">
        <v>41913</v>
      </c>
      <c r="D662" s="52" t="s">
        <v>4</v>
      </c>
      <c r="E662" s="52">
        <v>0</v>
      </c>
      <c r="F662" s="52">
        <v>1.8834541407453914E-2</v>
      </c>
      <c r="G662" s="52" t="s">
        <v>113</v>
      </c>
      <c r="H662" s="54" t="s">
        <v>108</v>
      </c>
      <c r="I662" s="55">
        <v>0.55000000000000004</v>
      </c>
      <c r="J662" s="54" t="s">
        <v>514</v>
      </c>
      <c r="K662" s="52" t="s">
        <v>8</v>
      </c>
    </row>
    <row r="663" spans="1:11" x14ac:dyDescent="0.3">
      <c r="A663" s="52" t="s">
        <v>14</v>
      </c>
      <c r="B663" s="52" t="s">
        <v>213</v>
      </c>
      <c r="C663" s="53">
        <v>41913</v>
      </c>
      <c r="D663" s="52" t="s">
        <v>4</v>
      </c>
      <c r="E663" s="52">
        <v>1.8834541407453914E-2</v>
      </c>
      <c r="F663" s="52">
        <v>3.8357400722021658E-2</v>
      </c>
      <c r="G663" s="52" t="s">
        <v>114</v>
      </c>
      <c r="H663" s="54" t="s">
        <v>109</v>
      </c>
      <c r="I663" s="55">
        <v>0.55000000000000004</v>
      </c>
      <c r="J663" s="54" t="s">
        <v>515</v>
      </c>
      <c r="K663" s="52" t="s">
        <v>8</v>
      </c>
    </row>
    <row r="664" spans="1:11" x14ac:dyDescent="0.3">
      <c r="A664" s="52" t="s">
        <v>14</v>
      </c>
      <c r="B664" s="52" t="s">
        <v>213</v>
      </c>
      <c r="C664" s="53">
        <v>41913</v>
      </c>
      <c r="D664" s="52" t="s">
        <v>4</v>
      </c>
      <c r="E664" s="52">
        <v>3.8357400722021658E-2</v>
      </c>
      <c r="F664" s="52">
        <v>3.8357400722021658E-2</v>
      </c>
      <c r="G664" s="52" t="s">
        <v>115</v>
      </c>
      <c r="H664" s="54" t="s">
        <v>110</v>
      </c>
      <c r="I664" s="55">
        <v>0.7</v>
      </c>
      <c r="J664" s="54" t="s">
        <v>516</v>
      </c>
      <c r="K664" s="52" t="s">
        <v>8</v>
      </c>
    </row>
    <row r="665" spans="1:11" x14ac:dyDescent="0.3">
      <c r="A665" s="52" t="s">
        <v>14</v>
      </c>
      <c r="B665" s="52" t="s">
        <v>213</v>
      </c>
      <c r="C665" s="53">
        <v>41913</v>
      </c>
      <c r="D665" s="52" t="s">
        <v>4</v>
      </c>
      <c r="E665" s="52">
        <v>3.8357400722021658E-2</v>
      </c>
      <c r="F665" s="52">
        <v>3.8357400722021658E-2</v>
      </c>
      <c r="G665" s="52" t="s">
        <v>116</v>
      </c>
      <c r="H665" s="54" t="s">
        <v>111</v>
      </c>
      <c r="I665" s="55">
        <v>0.55000000000000004</v>
      </c>
      <c r="J665" s="54" t="s">
        <v>516</v>
      </c>
      <c r="K665" s="52" t="s">
        <v>8</v>
      </c>
    </row>
    <row r="666" spans="1:11" x14ac:dyDescent="0.3">
      <c r="A666" s="52" t="s">
        <v>14</v>
      </c>
      <c r="B666" s="52" t="s">
        <v>213</v>
      </c>
      <c r="C666" s="53">
        <v>41913</v>
      </c>
      <c r="D666" s="52" t="s">
        <v>4</v>
      </c>
      <c r="E666" s="52">
        <v>3.8357400722021658E-2</v>
      </c>
      <c r="F666" s="52">
        <v>1</v>
      </c>
      <c r="G666" s="52" t="s">
        <v>117</v>
      </c>
      <c r="H666" s="54" t="s">
        <v>112</v>
      </c>
      <c r="I666" s="55">
        <v>0.55000000000000004</v>
      </c>
      <c r="J666" s="54" t="s">
        <v>517</v>
      </c>
      <c r="K666" s="52" t="s">
        <v>8</v>
      </c>
    </row>
    <row r="667" spans="1:11" x14ac:dyDescent="0.3">
      <c r="A667" s="52" t="s">
        <v>9</v>
      </c>
      <c r="B667" s="52" t="s">
        <v>213</v>
      </c>
      <c r="C667" s="53">
        <v>41940</v>
      </c>
      <c r="D667" s="52" t="s">
        <v>4</v>
      </c>
      <c r="E667" s="52">
        <v>0</v>
      </c>
      <c r="F667" s="52">
        <v>0.112</v>
      </c>
      <c r="G667" s="52" t="s">
        <v>113</v>
      </c>
      <c r="H667" s="54" t="s">
        <v>108</v>
      </c>
      <c r="I667" s="55">
        <v>0.55000000000000004</v>
      </c>
      <c r="J667" s="54" t="s">
        <v>498</v>
      </c>
      <c r="K667" s="52" t="s">
        <v>8</v>
      </c>
    </row>
    <row r="668" spans="1:11" x14ac:dyDescent="0.3">
      <c r="A668" s="52" t="s">
        <v>9</v>
      </c>
      <c r="B668" s="52" t="s">
        <v>213</v>
      </c>
      <c r="C668" s="53">
        <v>41940</v>
      </c>
      <c r="D668" s="52" t="s">
        <v>4</v>
      </c>
      <c r="E668" s="52">
        <v>0.112</v>
      </c>
      <c r="F668" s="52">
        <v>0.156</v>
      </c>
      <c r="G668" s="52" t="s">
        <v>114</v>
      </c>
      <c r="H668" s="54" t="s">
        <v>109</v>
      </c>
      <c r="I668" s="55">
        <v>0.55000000000000004</v>
      </c>
      <c r="J668" s="54" t="s">
        <v>499</v>
      </c>
      <c r="K668" s="52" t="s">
        <v>8</v>
      </c>
    </row>
    <row r="669" spans="1:11" x14ac:dyDescent="0.3">
      <c r="A669" s="52" t="s">
        <v>9</v>
      </c>
      <c r="B669" s="52" t="s">
        <v>213</v>
      </c>
      <c r="C669" s="53">
        <v>41940</v>
      </c>
      <c r="D669" s="52" t="s">
        <v>4</v>
      </c>
      <c r="E669" s="52">
        <v>0.156</v>
      </c>
      <c r="F669" s="52">
        <v>0.192</v>
      </c>
      <c r="G669" s="52" t="s">
        <v>115</v>
      </c>
      <c r="H669" s="54" t="s">
        <v>110</v>
      </c>
      <c r="I669" s="55">
        <v>0.7</v>
      </c>
      <c r="J669" s="54" t="s">
        <v>500</v>
      </c>
      <c r="K669" s="52" t="s">
        <v>8</v>
      </c>
    </row>
    <row r="670" spans="1:11" x14ac:dyDescent="0.3">
      <c r="A670" s="52" t="s">
        <v>9</v>
      </c>
      <c r="B670" s="52" t="s">
        <v>213</v>
      </c>
      <c r="C670" s="53">
        <v>41940</v>
      </c>
      <c r="D670" s="52" t="s">
        <v>4</v>
      </c>
      <c r="E670" s="52">
        <v>0.192</v>
      </c>
      <c r="F670" s="52">
        <v>0.24299999999999999</v>
      </c>
      <c r="G670" s="52" t="s">
        <v>116</v>
      </c>
      <c r="H670" s="54" t="s">
        <v>111</v>
      </c>
      <c r="I670" s="55">
        <v>0.55000000000000004</v>
      </c>
      <c r="J670" s="54" t="s">
        <v>501</v>
      </c>
      <c r="K670" s="52" t="s">
        <v>8</v>
      </c>
    </row>
    <row r="671" spans="1:11" x14ac:dyDescent="0.3">
      <c r="A671" s="52" t="s">
        <v>9</v>
      </c>
      <c r="B671" s="52" t="s">
        <v>213</v>
      </c>
      <c r="C671" s="53">
        <v>41940</v>
      </c>
      <c r="D671" s="52" t="s">
        <v>4</v>
      </c>
      <c r="E671" s="52">
        <v>0.24299999999999999</v>
      </c>
      <c r="F671" s="52">
        <v>1</v>
      </c>
      <c r="G671" s="52" t="s">
        <v>117</v>
      </c>
      <c r="H671" s="54" t="s">
        <v>112</v>
      </c>
      <c r="I671" s="55">
        <v>0.55000000000000004</v>
      </c>
      <c r="J671" s="54" t="s">
        <v>502</v>
      </c>
      <c r="K671" s="52" t="s">
        <v>8</v>
      </c>
    </row>
    <row r="672" spans="1:11" x14ac:dyDescent="0.3">
      <c r="A672" s="106" t="s">
        <v>12</v>
      </c>
      <c r="B672" s="106" t="s">
        <v>213</v>
      </c>
      <c r="C672" s="107">
        <v>41944</v>
      </c>
      <c r="D672" s="106" t="s">
        <v>4</v>
      </c>
      <c r="E672" s="106">
        <v>0</v>
      </c>
      <c r="F672" s="106">
        <v>2.8406048999999999E-2</v>
      </c>
      <c r="G672" s="106" t="s">
        <v>113</v>
      </c>
      <c r="H672" s="108" t="s">
        <v>108</v>
      </c>
      <c r="I672" s="55">
        <v>0.55000000000000004</v>
      </c>
      <c r="J672" s="108" t="s">
        <v>223</v>
      </c>
      <c r="K672" s="106" t="s">
        <v>8</v>
      </c>
    </row>
    <row r="673" spans="1:11" x14ac:dyDescent="0.3">
      <c r="A673" s="106" t="s">
        <v>12</v>
      </c>
      <c r="B673" s="106" t="s">
        <v>213</v>
      </c>
      <c r="C673" s="107">
        <v>41944</v>
      </c>
      <c r="D673" s="106" t="s">
        <v>4</v>
      </c>
      <c r="E673" s="106">
        <v>2.8406048999999999E-2</v>
      </c>
      <c r="F673" s="106">
        <v>1.983992E-2</v>
      </c>
      <c r="G673" s="106" t="s">
        <v>114</v>
      </c>
      <c r="H673" s="108" t="s">
        <v>109</v>
      </c>
      <c r="I673" s="55">
        <v>0.55000000000000004</v>
      </c>
      <c r="J673" s="108" t="s">
        <v>518</v>
      </c>
      <c r="K673" s="106" t="s">
        <v>8</v>
      </c>
    </row>
    <row r="674" spans="1:11" x14ac:dyDescent="0.3">
      <c r="A674" s="106" t="s">
        <v>12</v>
      </c>
      <c r="B674" s="106" t="s">
        <v>213</v>
      </c>
      <c r="C674" s="107">
        <v>41944</v>
      </c>
      <c r="D674" s="106" t="s">
        <v>4</v>
      </c>
      <c r="E674" s="106">
        <v>1.983992E-2</v>
      </c>
      <c r="F674" s="106">
        <v>1.2897805E-2</v>
      </c>
      <c r="G674" s="106" t="s">
        <v>115</v>
      </c>
      <c r="H674" s="108" t="s">
        <v>110</v>
      </c>
      <c r="I674" s="55">
        <v>0.7</v>
      </c>
      <c r="J674" s="108" t="s">
        <v>519</v>
      </c>
      <c r="K674" s="106" t="s">
        <v>8</v>
      </c>
    </row>
    <row r="675" spans="1:11" x14ac:dyDescent="0.3">
      <c r="A675" s="106" t="s">
        <v>12</v>
      </c>
      <c r="B675" s="106" t="s">
        <v>213</v>
      </c>
      <c r="C675" s="107">
        <v>41944</v>
      </c>
      <c r="D675" s="106" t="s">
        <v>4</v>
      </c>
      <c r="E675" s="106">
        <v>1.2897805E-2</v>
      </c>
      <c r="F675" s="106">
        <v>4.1258649000000001E-2</v>
      </c>
      <c r="G675" s="106" t="s">
        <v>116</v>
      </c>
      <c r="H675" s="108" t="s">
        <v>111</v>
      </c>
      <c r="I675" s="55">
        <v>0.55000000000000004</v>
      </c>
      <c r="J675" s="108" t="s">
        <v>520</v>
      </c>
      <c r="K675" s="106" t="s">
        <v>8</v>
      </c>
    </row>
    <row r="676" spans="1:11" x14ac:dyDescent="0.3">
      <c r="A676" s="106" t="s">
        <v>12</v>
      </c>
      <c r="B676" s="106" t="s">
        <v>213</v>
      </c>
      <c r="C676" s="107">
        <v>41944</v>
      </c>
      <c r="D676" s="106" t="s">
        <v>4</v>
      </c>
      <c r="E676" s="106">
        <v>4.1258649000000001E-2</v>
      </c>
      <c r="F676" s="106">
        <v>1</v>
      </c>
      <c r="G676" s="106" t="s">
        <v>117</v>
      </c>
      <c r="H676" s="108" t="s">
        <v>112</v>
      </c>
      <c r="I676" s="55">
        <v>0.55000000000000004</v>
      </c>
      <c r="J676" s="108" t="s">
        <v>521</v>
      </c>
      <c r="K676" s="106" t="s">
        <v>8</v>
      </c>
    </row>
    <row r="677" spans="1:11" x14ac:dyDescent="0.3">
      <c r="A677" s="106" t="s">
        <v>14</v>
      </c>
      <c r="B677" s="106" t="s">
        <v>213</v>
      </c>
      <c r="C677" s="107">
        <v>41944</v>
      </c>
      <c r="D677" s="106" t="s">
        <v>4</v>
      </c>
      <c r="E677" s="106">
        <v>0</v>
      </c>
      <c r="F677" s="45">
        <v>1.2944984E-2</v>
      </c>
      <c r="G677" s="106" t="s">
        <v>113</v>
      </c>
      <c r="H677" s="108" t="s">
        <v>108</v>
      </c>
      <c r="I677" s="55">
        <v>0.55000000000000004</v>
      </c>
      <c r="J677" s="108" t="s">
        <v>522</v>
      </c>
      <c r="K677" s="106" t="s">
        <v>8</v>
      </c>
    </row>
    <row r="678" spans="1:11" x14ac:dyDescent="0.3">
      <c r="A678" s="106" t="s">
        <v>14</v>
      </c>
      <c r="B678" s="106" t="s">
        <v>213</v>
      </c>
      <c r="C678" s="107">
        <v>41944</v>
      </c>
      <c r="D678" s="106" t="s">
        <v>4</v>
      </c>
      <c r="E678" s="45">
        <v>1.2944984E-2</v>
      </c>
      <c r="F678" s="45">
        <v>2.22679E-2</v>
      </c>
      <c r="G678" s="106" t="s">
        <v>114</v>
      </c>
      <c r="H678" s="108" t="s">
        <v>109</v>
      </c>
      <c r="I678" s="55">
        <v>0.55000000000000004</v>
      </c>
      <c r="J678" s="108" t="s">
        <v>523</v>
      </c>
      <c r="K678" s="106" t="s">
        <v>8</v>
      </c>
    </row>
    <row r="679" spans="1:11" x14ac:dyDescent="0.3">
      <c r="A679" s="106" t="s">
        <v>14</v>
      </c>
      <c r="B679" s="106" t="s">
        <v>213</v>
      </c>
      <c r="C679" s="107">
        <v>41944</v>
      </c>
      <c r="D679" s="106" t="s">
        <v>4</v>
      </c>
      <c r="E679" s="45">
        <v>2.22679E-2</v>
      </c>
      <c r="F679" s="45">
        <v>3.2894737E-2</v>
      </c>
      <c r="G679" s="106" t="s">
        <v>115</v>
      </c>
      <c r="H679" s="108" t="s">
        <v>110</v>
      </c>
      <c r="I679" s="55">
        <v>0.7</v>
      </c>
      <c r="J679" s="108" t="s">
        <v>524</v>
      </c>
      <c r="K679" s="106" t="s">
        <v>8</v>
      </c>
    </row>
    <row r="680" spans="1:11" x14ac:dyDescent="0.3">
      <c r="A680" s="106" t="s">
        <v>14</v>
      </c>
      <c r="B680" s="106" t="s">
        <v>213</v>
      </c>
      <c r="C680" s="107">
        <v>41944</v>
      </c>
      <c r="D680" s="106" t="s">
        <v>4</v>
      </c>
      <c r="E680" s="45">
        <v>3.2894737E-2</v>
      </c>
      <c r="F680" s="45">
        <v>5.0156040999999998E-2</v>
      </c>
      <c r="G680" s="106" t="s">
        <v>116</v>
      </c>
      <c r="H680" s="108" t="s">
        <v>111</v>
      </c>
      <c r="I680" s="55">
        <v>0.55000000000000004</v>
      </c>
      <c r="J680" s="108" t="s">
        <v>525</v>
      </c>
      <c r="K680" s="106" t="s">
        <v>8</v>
      </c>
    </row>
    <row r="681" spans="1:11" x14ac:dyDescent="0.3">
      <c r="A681" s="106" t="s">
        <v>14</v>
      </c>
      <c r="B681" s="106" t="s">
        <v>213</v>
      </c>
      <c r="C681" s="107">
        <v>41944</v>
      </c>
      <c r="D681" s="106" t="s">
        <v>4</v>
      </c>
      <c r="E681" s="45">
        <v>5.0156040999999998E-2</v>
      </c>
      <c r="F681" s="106">
        <v>1</v>
      </c>
      <c r="G681" s="106" t="s">
        <v>117</v>
      </c>
      <c r="H681" s="108" t="s">
        <v>112</v>
      </c>
      <c r="I681" s="55">
        <v>0.55000000000000004</v>
      </c>
      <c r="J681" s="108" t="s">
        <v>526</v>
      </c>
      <c r="K681" s="106" t="s">
        <v>8</v>
      </c>
    </row>
    <row r="682" spans="1:11" x14ac:dyDescent="0.3">
      <c r="A682" s="106" t="s">
        <v>12</v>
      </c>
      <c r="B682" s="106" t="s">
        <v>213</v>
      </c>
      <c r="C682" s="107">
        <v>41974</v>
      </c>
      <c r="D682" s="106" t="s">
        <v>4</v>
      </c>
      <c r="E682" s="106">
        <v>0</v>
      </c>
      <c r="F682" s="45">
        <v>1.2589467999999999E-2</v>
      </c>
      <c r="G682" s="106" t="s">
        <v>113</v>
      </c>
      <c r="H682" s="108" t="s">
        <v>108</v>
      </c>
      <c r="I682" s="55">
        <v>0.55000000000000004</v>
      </c>
      <c r="J682" s="108" t="s">
        <v>522</v>
      </c>
      <c r="K682" s="106" t="s">
        <v>8</v>
      </c>
    </row>
    <row r="683" spans="1:11" x14ac:dyDescent="0.3">
      <c r="A683" s="106" t="s">
        <v>12</v>
      </c>
      <c r="B683" s="106" t="s">
        <v>213</v>
      </c>
      <c r="C683" s="107">
        <v>41974</v>
      </c>
      <c r="D683" s="106" t="s">
        <v>4</v>
      </c>
      <c r="E683" s="45">
        <v>1.2589467999999999E-2</v>
      </c>
      <c r="F683" s="45">
        <v>1.9116602999999999E-2</v>
      </c>
      <c r="G683" s="106" t="s">
        <v>114</v>
      </c>
      <c r="H683" s="108" t="s">
        <v>109</v>
      </c>
      <c r="I683" s="55">
        <v>0.55000000000000004</v>
      </c>
      <c r="J683" s="108" t="s">
        <v>527</v>
      </c>
      <c r="K683" s="106" t="s">
        <v>8</v>
      </c>
    </row>
    <row r="684" spans="1:11" x14ac:dyDescent="0.3">
      <c r="A684" s="106" t="s">
        <v>12</v>
      </c>
      <c r="B684" s="106" t="s">
        <v>213</v>
      </c>
      <c r="C684" s="107">
        <v>41974</v>
      </c>
      <c r="D684" s="106" t="s">
        <v>4</v>
      </c>
      <c r="E684" s="45">
        <v>1.9116602999999999E-2</v>
      </c>
      <c r="F684" s="45">
        <v>2.8106954999999999E-2</v>
      </c>
      <c r="G684" s="106" t="s">
        <v>115</v>
      </c>
      <c r="H684" s="108" t="s">
        <v>110</v>
      </c>
      <c r="I684" s="55">
        <v>0.7</v>
      </c>
      <c r="J684" s="108" t="s">
        <v>528</v>
      </c>
      <c r="K684" s="106" t="s">
        <v>8</v>
      </c>
    </row>
    <row r="685" spans="1:11" x14ac:dyDescent="0.3">
      <c r="A685" s="106" t="s">
        <v>12</v>
      </c>
      <c r="B685" s="106" t="s">
        <v>213</v>
      </c>
      <c r="C685" s="107">
        <v>41974</v>
      </c>
      <c r="D685" s="106" t="s">
        <v>4</v>
      </c>
      <c r="E685" s="45">
        <v>2.8106954999999999E-2</v>
      </c>
      <c r="F685" s="45">
        <v>4.0051340999999997E-2</v>
      </c>
      <c r="G685" s="106" t="s">
        <v>116</v>
      </c>
      <c r="H685" s="108" t="s">
        <v>111</v>
      </c>
      <c r="I685" s="55">
        <v>0.55000000000000004</v>
      </c>
      <c r="J685" s="108" t="s">
        <v>291</v>
      </c>
      <c r="K685" s="106" t="s">
        <v>8</v>
      </c>
    </row>
    <row r="686" spans="1:11" x14ac:dyDescent="0.3">
      <c r="A686" s="106" t="s">
        <v>12</v>
      </c>
      <c r="B686" s="106" t="s">
        <v>213</v>
      </c>
      <c r="C686" s="107">
        <v>41974</v>
      </c>
      <c r="D686" s="106" t="s">
        <v>4</v>
      </c>
      <c r="E686" s="45">
        <v>4.0051340999999997E-2</v>
      </c>
      <c r="F686" s="106">
        <v>1</v>
      </c>
      <c r="G686" s="106" t="s">
        <v>117</v>
      </c>
      <c r="H686" s="108" t="s">
        <v>112</v>
      </c>
      <c r="I686" s="55">
        <v>0.55000000000000004</v>
      </c>
      <c r="J686" s="108" t="s">
        <v>529</v>
      </c>
      <c r="K686" s="106" t="s">
        <v>8</v>
      </c>
    </row>
    <row r="687" spans="1:11" x14ac:dyDescent="0.3">
      <c r="A687" s="106" t="s">
        <v>14</v>
      </c>
      <c r="B687" s="106" t="s">
        <v>213</v>
      </c>
      <c r="C687" s="107">
        <v>41974</v>
      </c>
      <c r="D687" s="106" t="s">
        <v>4</v>
      </c>
      <c r="E687" s="106">
        <v>0</v>
      </c>
      <c r="F687" s="45">
        <v>1.1967858E-2</v>
      </c>
      <c r="G687" s="106" t="s">
        <v>113</v>
      </c>
      <c r="H687" s="108" t="s">
        <v>108</v>
      </c>
      <c r="I687" s="55">
        <v>0.55000000000000004</v>
      </c>
      <c r="J687" s="108" t="s">
        <v>530</v>
      </c>
      <c r="K687" s="106" t="s">
        <v>8</v>
      </c>
    </row>
    <row r="688" spans="1:11" x14ac:dyDescent="0.3">
      <c r="A688" s="106" t="s">
        <v>14</v>
      </c>
      <c r="B688" s="106" t="s">
        <v>213</v>
      </c>
      <c r="C688" s="107">
        <v>41974</v>
      </c>
      <c r="D688" s="106" t="s">
        <v>4</v>
      </c>
      <c r="E688" s="45">
        <v>1.1967858E-2</v>
      </c>
      <c r="F688" s="45">
        <v>2.1084775E-2</v>
      </c>
      <c r="G688" s="106" t="s">
        <v>114</v>
      </c>
      <c r="H688" s="108" t="s">
        <v>109</v>
      </c>
      <c r="I688" s="55">
        <v>0.55000000000000004</v>
      </c>
      <c r="J688" s="108" t="s">
        <v>531</v>
      </c>
      <c r="K688" s="106" t="s">
        <v>8</v>
      </c>
    </row>
    <row r="689" spans="1:11" x14ac:dyDescent="0.3">
      <c r="A689" s="106" t="s">
        <v>14</v>
      </c>
      <c r="B689" s="106" t="s">
        <v>213</v>
      </c>
      <c r="C689" s="107">
        <v>41974</v>
      </c>
      <c r="D689" s="106" t="s">
        <v>4</v>
      </c>
      <c r="E689" s="45">
        <v>2.1084775E-2</v>
      </c>
      <c r="F689" s="45">
        <v>3.0944024000000001E-2</v>
      </c>
      <c r="G689" s="106" t="s">
        <v>115</v>
      </c>
      <c r="H689" s="108" t="s">
        <v>110</v>
      </c>
      <c r="I689" s="55">
        <v>0.7</v>
      </c>
      <c r="J689" s="108" t="s">
        <v>449</v>
      </c>
      <c r="K689" s="106" t="s">
        <v>8</v>
      </c>
    </row>
    <row r="690" spans="1:11" x14ac:dyDescent="0.3">
      <c r="A690" s="106" t="s">
        <v>14</v>
      </c>
      <c r="B690" s="106" t="s">
        <v>213</v>
      </c>
      <c r="C690" s="107">
        <v>41974</v>
      </c>
      <c r="D690" s="106" t="s">
        <v>4</v>
      </c>
      <c r="E690" s="45">
        <v>3.0944024000000001E-2</v>
      </c>
      <c r="F690" s="45">
        <v>4.7945204999999998E-2</v>
      </c>
      <c r="G690" s="106" t="s">
        <v>116</v>
      </c>
      <c r="H690" s="108" t="s">
        <v>111</v>
      </c>
      <c r="I690" s="55">
        <v>0.55000000000000004</v>
      </c>
      <c r="J690" s="108" t="s">
        <v>532</v>
      </c>
      <c r="K690" s="106" t="s">
        <v>8</v>
      </c>
    </row>
    <row r="691" spans="1:11" x14ac:dyDescent="0.3">
      <c r="A691" s="106" t="s">
        <v>14</v>
      </c>
      <c r="B691" s="106" t="s">
        <v>213</v>
      </c>
      <c r="C691" s="107">
        <v>41974</v>
      </c>
      <c r="D691" s="106" t="s">
        <v>4</v>
      </c>
      <c r="E691" s="45">
        <v>4.7945204999999998E-2</v>
      </c>
      <c r="F691" s="106">
        <v>1</v>
      </c>
      <c r="G691" s="106" t="s">
        <v>117</v>
      </c>
      <c r="H691" s="108" t="s">
        <v>112</v>
      </c>
      <c r="I691" s="55">
        <v>0.55000000000000004</v>
      </c>
      <c r="J691" s="108" t="s">
        <v>489</v>
      </c>
      <c r="K691" s="106" t="s">
        <v>8</v>
      </c>
    </row>
    <row r="692" spans="1:11" x14ac:dyDescent="0.3">
      <c r="A692" s="52" t="s">
        <v>12</v>
      </c>
      <c r="B692" s="52" t="s">
        <v>213</v>
      </c>
      <c r="C692" s="53">
        <v>42005</v>
      </c>
      <c r="D692" s="52" t="s">
        <v>4</v>
      </c>
      <c r="E692" s="52">
        <v>0</v>
      </c>
      <c r="F692" s="52">
        <v>1.3248812E-2</v>
      </c>
      <c r="G692" s="52" t="s">
        <v>113</v>
      </c>
      <c r="H692" s="54" t="s">
        <v>108</v>
      </c>
      <c r="I692" s="55">
        <v>0.55000000000000004</v>
      </c>
      <c r="J692" s="54" t="s">
        <v>522</v>
      </c>
      <c r="K692" s="52" t="s">
        <v>8</v>
      </c>
    </row>
    <row r="693" spans="1:11" x14ac:dyDescent="0.3">
      <c r="A693" s="52" t="s">
        <v>12</v>
      </c>
      <c r="B693" s="52" t="s">
        <v>213</v>
      </c>
      <c r="C693" s="53">
        <v>42005</v>
      </c>
      <c r="D693" s="52" t="s">
        <v>4</v>
      </c>
      <c r="E693" s="52">
        <v>1.3248812E-2</v>
      </c>
      <c r="F693" s="52">
        <v>2.0321479E-2</v>
      </c>
      <c r="G693" s="52" t="s">
        <v>114</v>
      </c>
      <c r="H693" s="54" t="s">
        <v>109</v>
      </c>
      <c r="I693" s="55">
        <v>0.55000000000000004</v>
      </c>
      <c r="J693" s="54" t="s">
        <v>533</v>
      </c>
      <c r="K693" s="52" t="s">
        <v>8</v>
      </c>
    </row>
    <row r="694" spans="1:11" x14ac:dyDescent="0.3">
      <c r="A694" s="52" t="s">
        <v>12</v>
      </c>
      <c r="B694" s="52" t="s">
        <v>213</v>
      </c>
      <c r="C694" s="53">
        <v>42005</v>
      </c>
      <c r="D694" s="52" t="s">
        <v>4</v>
      </c>
      <c r="E694" s="52">
        <v>2.0321479E-2</v>
      </c>
      <c r="F694" s="52">
        <v>2.9281367999999999E-2</v>
      </c>
      <c r="G694" s="52" t="s">
        <v>115</v>
      </c>
      <c r="H694" s="54" t="s">
        <v>110</v>
      </c>
      <c r="I694" s="55">
        <v>0.7</v>
      </c>
      <c r="J694" s="54" t="s">
        <v>463</v>
      </c>
      <c r="K694" s="52" t="s">
        <v>8</v>
      </c>
    </row>
    <row r="695" spans="1:11" x14ac:dyDescent="0.3">
      <c r="A695" s="52" t="s">
        <v>12</v>
      </c>
      <c r="B695" s="52" t="s">
        <v>213</v>
      </c>
      <c r="C695" s="53">
        <v>42005</v>
      </c>
      <c r="D695" s="52" t="s">
        <v>4</v>
      </c>
      <c r="E695" s="52">
        <v>2.9281367999999999E-2</v>
      </c>
      <c r="F695" s="52">
        <v>4.1546509000000002E-2</v>
      </c>
      <c r="G695" s="52" t="s">
        <v>116</v>
      </c>
      <c r="H695" s="54" t="s">
        <v>111</v>
      </c>
      <c r="I695" s="55">
        <v>0.55000000000000004</v>
      </c>
      <c r="J695" s="54" t="s">
        <v>470</v>
      </c>
      <c r="K695" s="52" t="s">
        <v>8</v>
      </c>
    </row>
    <row r="696" spans="1:11" x14ac:dyDescent="0.3">
      <c r="A696" s="52" t="s">
        <v>12</v>
      </c>
      <c r="B696" s="52" t="s">
        <v>213</v>
      </c>
      <c r="C696" s="53">
        <v>42005</v>
      </c>
      <c r="D696" s="52" t="s">
        <v>4</v>
      </c>
      <c r="E696" s="52">
        <v>4.1546509000000002E-2</v>
      </c>
      <c r="F696" s="52">
        <v>1</v>
      </c>
      <c r="G696" s="52" t="s">
        <v>117</v>
      </c>
      <c r="H696" s="54" t="s">
        <v>112</v>
      </c>
      <c r="I696" s="55">
        <v>0.55000000000000004</v>
      </c>
      <c r="J696" s="54" t="s">
        <v>534</v>
      </c>
      <c r="K696" s="52" t="s">
        <v>8</v>
      </c>
    </row>
    <row r="697" spans="1:11" x14ac:dyDescent="0.3">
      <c r="A697" s="52" t="s">
        <v>14</v>
      </c>
      <c r="B697" s="52" t="s">
        <v>213</v>
      </c>
      <c r="C697" s="53">
        <v>42005</v>
      </c>
      <c r="D697" s="52" t="s">
        <v>4</v>
      </c>
      <c r="E697" s="52">
        <v>0</v>
      </c>
      <c r="F697" s="52">
        <v>1.1734335E-2</v>
      </c>
      <c r="G697" s="52" t="s">
        <v>113</v>
      </c>
      <c r="H697" s="54" t="s">
        <v>108</v>
      </c>
      <c r="I697" s="55">
        <v>0.55000000000000004</v>
      </c>
      <c r="J697" s="54" t="s">
        <v>530</v>
      </c>
      <c r="K697" s="52" t="s">
        <v>8</v>
      </c>
    </row>
    <row r="698" spans="1:11" x14ac:dyDescent="0.3">
      <c r="A698" s="52" t="s">
        <v>14</v>
      </c>
      <c r="B698" s="52" t="s">
        <v>213</v>
      </c>
      <c r="C698" s="53">
        <v>42005</v>
      </c>
      <c r="D698" s="52" t="s">
        <v>4</v>
      </c>
      <c r="E698" s="52">
        <v>1.1734335E-2</v>
      </c>
      <c r="F698" s="52">
        <v>2.1735872E-2</v>
      </c>
      <c r="G698" s="52" t="s">
        <v>114</v>
      </c>
      <c r="H698" s="54" t="s">
        <v>109</v>
      </c>
      <c r="I698" s="55">
        <v>0.55000000000000004</v>
      </c>
      <c r="J698" s="54" t="s">
        <v>535</v>
      </c>
      <c r="K698" s="52" t="s">
        <v>8</v>
      </c>
    </row>
    <row r="699" spans="1:11" x14ac:dyDescent="0.3">
      <c r="A699" s="52" t="s">
        <v>14</v>
      </c>
      <c r="B699" s="52" t="s">
        <v>213</v>
      </c>
      <c r="C699" s="53">
        <v>42005</v>
      </c>
      <c r="D699" s="52" t="s">
        <v>4</v>
      </c>
      <c r="E699" s="52">
        <v>2.1735872E-2</v>
      </c>
      <c r="F699" s="52">
        <v>3.1621310999999999E-2</v>
      </c>
      <c r="G699" s="52" t="s">
        <v>115</v>
      </c>
      <c r="H699" s="54" t="s">
        <v>110</v>
      </c>
      <c r="I699" s="55">
        <v>0.7</v>
      </c>
      <c r="J699" s="54" t="s">
        <v>443</v>
      </c>
      <c r="K699" s="52" t="s">
        <v>8</v>
      </c>
    </row>
    <row r="700" spans="1:11" x14ac:dyDescent="0.3">
      <c r="A700" s="52" t="s">
        <v>14</v>
      </c>
      <c r="B700" s="52" t="s">
        <v>213</v>
      </c>
      <c r="C700" s="53">
        <v>42005</v>
      </c>
      <c r="D700" s="52" t="s">
        <v>4</v>
      </c>
      <c r="E700" s="52">
        <v>3.1621310999999999E-2</v>
      </c>
      <c r="F700" s="52">
        <v>4.9117217999999997E-2</v>
      </c>
      <c r="G700" s="52" t="s">
        <v>116</v>
      </c>
      <c r="H700" s="54" t="s">
        <v>111</v>
      </c>
      <c r="I700" s="55">
        <v>0.55000000000000004</v>
      </c>
      <c r="J700" s="54" t="s">
        <v>536</v>
      </c>
      <c r="K700" s="52" t="s">
        <v>8</v>
      </c>
    </row>
    <row r="701" spans="1:11" x14ac:dyDescent="0.3">
      <c r="A701" s="52" t="s">
        <v>14</v>
      </c>
      <c r="B701" s="52" t="s">
        <v>213</v>
      </c>
      <c r="C701" s="53">
        <v>42005</v>
      </c>
      <c r="D701" s="52" t="s">
        <v>4</v>
      </c>
      <c r="E701" s="52">
        <v>4.9117217999999997E-2</v>
      </c>
      <c r="F701" s="52">
        <v>1</v>
      </c>
      <c r="G701" s="52" t="s">
        <v>117</v>
      </c>
      <c r="H701" s="54" t="s">
        <v>112</v>
      </c>
      <c r="I701" s="55">
        <v>0.55000000000000004</v>
      </c>
      <c r="J701" s="54" t="s">
        <v>537</v>
      </c>
      <c r="K701" s="52" t="s">
        <v>8</v>
      </c>
    </row>
    <row r="702" spans="1:11" x14ac:dyDescent="0.3">
      <c r="A702" t="s">
        <v>12</v>
      </c>
      <c r="B702" t="s">
        <v>213</v>
      </c>
      <c r="C702" s="30">
        <v>42036</v>
      </c>
      <c r="D702" t="s">
        <v>4</v>
      </c>
      <c r="E702">
        <v>0</v>
      </c>
      <c r="F702">
        <v>1.3625332915942366E-2</v>
      </c>
      <c r="G702" t="s">
        <v>113</v>
      </c>
      <c r="H702" s="35" t="s">
        <v>108</v>
      </c>
      <c r="I702" s="55">
        <v>0.55000000000000004</v>
      </c>
      <c r="J702" s="35" t="s">
        <v>522</v>
      </c>
      <c r="K702" t="s">
        <v>8</v>
      </c>
    </row>
    <row r="703" spans="1:11" x14ac:dyDescent="0.3">
      <c r="A703" t="s">
        <v>12</v>
      </c>
      <c r="B703" t="s">
        <v>213</v>
      </c>
      <c r="C703" s="30">
        <v>42036</v>
      </c>
      <c r="D703" t="s">
        <v>4</v>
      </c>
      <c r="E703">
        <v>1.3625332915942366E-2</v>
      </c>
      <c r="F703">
        <v>2.088501919196532E-2</v>
      </c>
      <c r="G703" t="s">
        <v>114</v>
      </c>
      <c r="H703" s="35" t="s">
        <v>109</v>
      </c>
      <c r="I703" s="55">
        <v>0.55000000000000004</v>
      </c>
      <c r="J703" s="35" t="s">
        <v>533</v>
      </c>
      <c r="K703" t="s">
        <v>8</v>
      </c>
    </row>
    <row r="704" spans="1:11" x14ac:dyDescent="0.3">
      <c r="A704" t="s">
        <v>12</v>
      </c>
      <c r="B704" t="s">
        <v>213</v>
      </c>
      <c r="C704" s="30">
        <v>42036</v>
      </c>
      <c r="D704" t="s">
        <v>4</v>
      </c>
      <c r="E704">
        <v>2.088501919196532E-2</v>
      </c>
      <c r="F704">
        <v>3.0140778402192266E-2</v>
      </c>
      <c r="G704" t="s">
        <v>115</v>
      </c>
      <c r="H704" s="35" t="s">
        <v>110</v>
      </c>
      <c r="I704" s="55">
        <v>0.7</v>
      </c>
      <c r="J704" s="35" t="s">
        <v>463</v>
      </c>
      <c r="K704" t="s">
        <v>8</v>
      </c>
    </row>
    <row r="705" spans="1:11" x14ac:dyDescent="0.3">
      <c r="A705" t="s">
        <v>12</v>
      </c>
      <c r="B705" t="s">
        <v>213</v>
      </c>
      <c r="C705" s="30">
        <v>42036</v>
      </c>
      <c r="D705" t="s">
        <v>4</v>
      </c>
      <c r="E705">
        <v>3.0140778402192266E-2</v>
      </c>
      <c r="F705">
        <v>4.1940733530783134E-2</v>
      </c>
      <c r="G705" t="s">
        <v>116</v>
      </c>
      <c r="H705" s="35" t="s">
        <v>111</v>
      </c>
      <c r="I705" s="55">
        <v>0.55000000000000004</v>
      </c>
      <c r="J705" s="35" t="s">
        <v>470</v>
      </c>
      <c r="K705" t="s">
        <v>8</v>
      </c>
    </row>
    <row r="706" spans="1:11" x14ac:dyDescent="0.3">
      <c r="A706" t="s">
        <v>12</v>
      </c>
      <c r="B706" t="s">
        <v>213</v>
      </c>
      <c r="C706" s="30">
        <v>42036</v>
      </c>
      <c r="D706" t="s">
        <v>4</v>
      </c>
      <c r="E706">
        <v>4.1940733530783134E-2</v>
      </c>
      <c r="F706">
        <v>1</v>
      </c>
      <c r="G706" t="s">
        <v>117</v>
      </c>
      <c r="H706" s="35" t="s">
        <v>112</v>
      </c>
      <c r="I706" s="55">
        <v>0.55000000000000004</v>
      </c>
      <c r="J706" s="35" t="s">
        <v>534</v>
      </c>
      <c r="K706" t="s">
        <v>8</v>
      </c>
    </row>
    <row r="707" spans="1:11" x14ac:dyDescent="0.3">
      <c r="A707" t="s">
        <v>14</v>
      </c>
      <c r="B707" t="s">
        <v>213</v>
      </c>
      <c r="C707" s="30">
        <v>42036</v>
      </c>
      <c r="D707" t="s">
        <v>4</v>
      </c>
      <c r="E707">
        <v>0</v>
      </c>
      <c r="F707">
        <v>1.2801204819277108E-2</v>
      </c>
      <c r="G707" t="s">
        <v>113</v>
      </c>
      <c r="H707" s="35" t="s">
        <v>108</v>
      </c>
      <c r="I707" s="55">
        <v>0.55000000000000004</v>
      </c>
      <c r="J707" s="35" t="s">
        <v>530</v>
      </c>
      <c r="K707" t="s">
        <v>8</v>
      </c>
    </row>
    <row r="708" spans="1:11" x14ac:dyDescent="0.3">
      <c r="A708" t="s">
        <v>14</v>
      </c>
      <c r="B708" t="s">
        <v>213</v>
      </c>
      <c r="C708" s="30">
        <v>42036</v>
      </c>
      <c r="D708" t="s">
        <v>4</v>
      </c>
      <c r="E708">
        <v>1.2801204819277108E-2</v>
      </c>
      <c r="F708">
        <v>2.3062730627306273E-2</v>
      </c>
      <c r="G708" t="s">
        <v>114</v>
      </c>
      <c r="H708" s="35" t="s">
        <v>109</v>
      </c>
      <c r="I708" s="55">
        <v>0.55000000000000004</v>
      </c>
      <c r="J708" s="35" t="s">
        <v>535</v>
      </c>
      <c r="K708" t="s">
        <v>8</v>
      </c>
    </row>
    <row r="709" spans="1:11" x14ac:dyDescent="0.3">
      <c r="A709" t="s">
        <v>14</v>
      </c>
      <c r="B709" t="s">
        <v>213</v>
      </c>
      <c r="C709" s="30">
        <v>42036</v>
      </c>
      <c r="D709" t="s">
        <v>4</v>
      </c>
      <c r="E709">
        <v>2.3062730627306273E-2</v>
      </c>
      <c r="F709">
        <v>3.3705701078582437E-2</v>
      </c>
      <c r="G709" t="s">
        <v>115</v>
      </c>
      <c r="H709" s="35" t="s">
        <v>110</v>
      </c>
      <c r="I709" s="55">
        <v>0.7</v>
      </c>
      <c r="J709" s="35" t="s">
        <v>443</v>
      </c>
      <c r="K709" t="s">
        <v>8</v>
      </c>
    </row>
    <row r="710" spans="1:11" x14ac:dyDescent="0.3">
      <c r="A710" t="s">
        <v>14</v>
      </c>
      <c r="B710" t="s">
        <v>213</v>
      </c>
      <c r="C710" s="30">
        <v>42036</v>
      </c>
      <c r="D710" t="s">
        <v>4</v>
      </c>
      <c r="E710">
        <v>3.3705701078582437E-2</v>
      </c>
      <c r="F710">
        <v>5.1617873651771957E-2</v>
      </c>
      <c r="G710" t="s">
        <v>116</v>
      </c>
      <c r="H710" s="35" t="s">
        <v>111</v>
      </c>
      <c r="I710" s="55">
        <v>0.55000000000000004</v>
      </c>
      <c r="J710" s="35" t="s">
        <v>536</v>
      </c>
      <c r="K710" t="s">
        <v>8</v>
      </c>
    </row>
    <row r="711" spans="1:11" x14ac:dyDescent="0.3">
      <c r="A711" t="s">
        <v>14</v>
      </c>
      <c r="B711" t="s">
        <v>213</v>
      </c>
      <c r="C711" s="30">
        <v>42036</v>
      </c>
      <c r="D711" t="s">
        <v>4</v>
      </c>
      <c r="E711">
        <v>5.1617873651771957E-2</v>
      </c>
      <c r="F711">
        <v>1</v>
      </c>
      <c r="G711" t="s">
        <v>117</v>
      </c>
      <c r="H711" s="35" t="s">
        <v>112</v>
      </c>
      <c r="I711" s="55">
        <v>0.55000000000000004</v>
      </c>
      <c r="J711" s="35" t="s">
        <v>537</v>
      </c>
      <c r="K711" t="s">
        <v>8</v>
      </c>
    </row>
    <row r="712" spans="1:11" x14ac:dyDescent="0.3">
      <c r="A712" t="s">
        <v>12</v>
      </c>
      <c r="B712" t="s">
        <v>213</v>
      </c>
      <c r="C712" s="30">
        <v>42064</v>
      </c>
      <c r="D712" t="s">
        <v>4</v>
      </c>
      <c r="E712">
        <v>0</v>
      </c>
      <c r="F712">
        <v>1.242004E-2</v>
      </c>
      <c r="G712" t="s">
        <v>113</v>
      </c>
      <c r="H712" s="35" t="s">
        <v>108</v>
      </c>
      <c r="I712" s="55">
        <v>0.55000000000000004</v>
      </c>
      <c r="J712" s="35" t="s">
        <v>522</v>
      </c>
      <c r="K712" t="s">
        <v>8</v>
      </c>
    </row>
    <row r="713" spans="1:11" x14ac:dyDescent="0.3">
      <c r="A713" t="s">
        <v>12</v>
      </c>
      <c r="B713" t="s">
        <v>213</v>
      </c>
      <c r="C713" s="30">
        <v>42064</v>
      </c>
      <c r="D713" t="s">
        <v>4</v>
      </c>
      <c r="E713">
        <v>1.242004E-2</v>
      </c>
      <c r="F713">
        <v>1.9145578999999999E-2</v>
      </c>
      <c r="G713" t="s">
        <v>114</v>
      </c>
      <c r="H713" s="35" t="s">
        <v>109</v>
      </c>
      <c r="I713" s="55">
        <v>0.55000000000000004</v>
      </c>
      <c r="J713" s="35" t="s">
        <v>533</v>
      </c>
      <c r="K713" t="s">
        <v>8</v>
      </c>
    </row>
    <row r="714" spans="1:11" x14ac:dyDescent="0.3">
      <c r="A714" t="s">
        <v>12</v>
      </c>
      <c r="B714" t="s">
        <v>213</v>
      </c>
      <c r="C714" s="30">
        <v>42064</v>
      </c>
      <c r="D714" t="s">
        <v>4</v>
      </c>
      <c r="E714">
        <v>1.9145578999999999E-2</v>
      </c>
      <c r="F714">
        <v>2.758275E-2</v>
      </c>
      <c r="G714" t="s">
        <v>115</v>
      </c>
      <c r="H714" s="35" t="s">
        <v>110</v>
      </c>
      <c r="I714" s="55">
        <v>0.7</v>
      </c>
      <c r="J714" s="35" t="s">
        <v>463</v>
      </c>
      <c r="K714" t="s">
        <v>8</v>
      </c>
    </row>
    <row r="715" spans="1:11" x14ac:dyDescent="0.3">
      <c r="A715" t="s">
        <v>12</v>
      </c>
      <c r="B715" t="s">
        <v>213</v>
      </c>
      <c r="C715" s="30">
        <v>42064</v>
      </c>
      <c r="D715" t="s">
        <v>4</v>
      </c>
      <c r="E715">
        <v>2.758275E-2</v>
      </c>
      <c r="F715">
        <v>3.9200687999999997E-2</v>
      </c>
      <c r="G715" t="s">
        <v>116</v>
      </c>
      <c r="H715" s="35" t="s">
        <v>111</v>
      </c>
      <c r="I715" s="55">
        <v>0.55000000000000004</v>
      </c>
      <c r="J715" s="35" t="s">
        <v>470</v>
      </c>
      <c r="K715" t="s">
        <v>8</v>
      </c>
    </row>
    <row r="716" spans="1:11" x14ac:dyDescent="0.3">
      <c r="A716" t="s">
        <v>12</v>
      </c>
      <c r="B716" t="s">
        <v>213</v>
      </c>
      <c r="C716" s="30">
        <v>42064</v>
      </c>
      <c r="D716" t="s">
        <v>4</v>
      </c>
      <c r="E716">
        <v>3.9200687999999997E-2</v>
      </c>
      <c r="F716">
        <v>1</v>
      </c>
      <c r="G716" t="s">
        <v>117</v>
      </c>
      <c r="H716" s="35" t="s">
        <v>112</v>
      </c>
      <c r="I716" s="55">
        <v>0.55000000000000004</v>
      </c>
      <c r="J716" s="35" t="s">
        <v>534</v>
      </c>
      <c r="K716" t="s">
        <v>8</v>
      </c>
    </row>
    <row r="717" spans="1:11" x14ac:dyDescent="0.3">
      <c r="A717" t="s">
        <v>14</v>
      </c>
      <c r="B717" t="s">
        <v>213</v>
      </c>
      <c r="C717" s="30">
        <v>42064</v>
      </c>
      <c r="D717" t="s">
        <v>4</v>
      </c>
      <c r="E717">
        <v>0</v>
      </c>
      <c r="F717">
        <v>1.2029437E-2</v>
      </c>
      <c r="G717" t="s">
        <v>113</v>
      </c>
      <c r="H717" s="35" t="s">
        <v>108</v>
      </c>
      <c r="I717" s="55">
        <v>0.55000000000000004</v>
      </c>
      <c r="J717" s="35" t="s">
        <v>530</v>
      </c>
      <c r="K717" t="s">
        <v>8</v>
      </c>
    </row>
    <row r="718" spans="1:11" x14ac:dyDescent="0.3">
      <c r="A718" t="s">
        <v>14</v>
      </c>
      <c r="B718" t="s">
        <v>213</v>
      </c>
      <c r="C718" s="30">
        <v>42064</v>
      </c>
      <c r="D718" t="s">
        <v>4</v>
      </c>
      <c r="E718">
        <v>1.2029437E-2</v>
      </c>
      <c r="F718">
        <v>2.1497078999999999E-2</v>
      </c>
      <c r="G718" t="s">
        <v>114</v>
      </c>
      <c r="H718" s="35" t="s">
        <v>109</v>
      </c>
      <c r="I718" s="55">
        <v>0.55000000000000004</v>
      </c>
      <c r="J718" s="35" t="s">
        <v>535</v>
      </c>
      <c r="K718" t="s">
        <v>8</v>
      </c>
    </row>
    <row r="719" spans="1:11" x14ac:dyDescent="0.3">
      <c r="A719" t="s">
        <v>14</v>
      </c>
      <c r="B719" t="s">
        <v>213</v>
      </c>
      <c r="C719" s="30">
        <v>42064</v>
      </c>
      <c r="D719" t="s">
        <v>4</v>
      </c>
      <c r="E719">
        <v>2.1497078999999999E-2</v>
      </c>
      <c r="F719">
        <v>3.1779661000000001E-2</v>
      </c>
      <c r="G719" t="s">
        <v>115</v>
      </c>
      <c r="H719" s="35" t="s">
        <v>110</v>
      </c>
      <c r="I719" s="55">
        <v>0.7</v>
      </c>
      <c r="J719" s="35" t="s">
        <v>443</v>
      </c>
      <c r="K719" t="s">
        <v>8</v>
      </c>
    </row>
    <row r="720" spans="1:11" x14ac:dyDescent="0.3">
      <c r="A720" t="s">
        <v>14</v>
      </c>
      <c r="B720" t="s">
        <v>213</v>
      </c>
      <c r="C720" s="30">
        <v>42064</v>
      </c>
      <c r="D720" t="s">
        <v>4</v>
      </c>
      <c r="E720">
        <v>3.1779661000000001E-2</v>
      </c>
      <c r="F720">
        <v>4.8266784E-2</v>
      </c>
      <c r="G720" t="s">
        <v>116</v>
      </c>
      <c r="H720" s="35" t="s">
        <v>111</v>
      </c>
      <c r="I720" s="55">
        <v>0.55000000000000004</v>
      </c>
      <c r="J720" s="35" t="s">
        <v>536</v>
      </c>
      <c r="K720" t="s">
        <v>8</v>
      </c>
    </row>
    <row r="721" spans="1:11" x14ac:dyDescent="0.3">
      <c r="A721" t="s">
        <v>14</v>
      </c>
      <c r="B721" t="s">
        <v>213</v>
      </c>
      <c r="C721" s="30">
        <v>42064</v>
      </c>
      <c r="D721" t="s">
        <v>4</v>
      </c>
      <c r="E721">
        <v>4.8266784E-2</v>
      </c>
      <c r="F721">
        <v>1</v>
      </c>
      <c r="G721" t="s">
        <v>117</v>
      </c>
      <c r="H721" s="35" t="s">
        <v>112</v>
      </c>
      <c r="I721" s="55">
        <v>0.55000000000000004</v>
      </c>
      <c r="J721" s="35" t="s">
        <v>537</v>
      </c>
      <c r="K721" t="s">
        <v>8</v>
      </c>
    </row>
    <row r="722" spans="1:11" x14ac:dyDescent="0.3">
      <c r="A722" t="s">
        <v>12</v>
      </c>
      <c r="B722" t="s">
        <v>213</v>
      </c>
      <c r="C722" s="30">
        <v>42095</v>
      </c>
      <c r="D722" t="s">
        <v>4</v>
      </c>
      <c r="E722">
        <v>0</v>
      </c>
      <c r="F722">
        <v>1.2516726000000001E-2</v>
      </c>
      <c r="G722" t="s">
        <v>113</v>
      </c>
      <c r="H722" s="35" t="s">
        <v>108</v>
      </c>
      <c r="I722" s="43">
        <v>0.55000000000000004</v>
      </c>
      <c r="J722" s="35" t="s">
        <v>522</v>
      </c>
      <c r="K722" t="s">
        <v>8</v>
      </c>
    </row>
    <row r="723" spans="1:11" x14ac:dyDescent="0.3">
      <c r="A723" t="s">
        <v>12</v>
      </c>
      <c r="B723" t="s">
        <v>213</v>
      </c>
      <c r="C723" s="30">
        <v>42095</v>
      </c>
      <c r="D723" t="s">
        <v>4</v>
      </c>
      <c r="E723">
        <v>1.2516726000000001E-2</v>
      </c>
      <c r="F723">
        <v>1.9347913000000001E-2</v>
      </c>
      <c r="G723" t="s">
        <v>114</v>
      </c>
      <c r="H723" s="35" t="s">
        <v>109</v>
      </c>
      <c r="I723" s="43">
        <v>0.55000000000000004</v>
      </c>
      <c r="J723" s="35" t="s">
        <v>533</v>
      </c>
      <c r="K723" t="s">
        <v>8</v>
      </c>
    </row>
    <row r="724" spans="1:11" x14ac:dyDescent="0.3">
      <c r="A724" t="s">
        <v>12</v>
      </c>
      <c r="B724" t="s">
        <v>213</v>
      </c>
      <c r="C724" s="30">
        <v>42095</v>
      </c>
      <c r="D724" t="s">
        <v>4</v>
      </c>
      <c r="E724">
        <v>1.9347913000000001E-2</v>
      </c>
      <c r="F724">
        <v>2.8385837000000001E-2</v>
      </c>
      <c r="G724" t="s">
        <v>115</v>
      </c>
      <c r="H724" s="35" t="s">
        <v>110</v>
      </c>
      <c r="I724" s="43">
        <v>0.7</v>
      </c>
      <c r="J724" s="35" t="s">
        <v>463</v>
      </c>
      <c r="K724" t="s">
        <v>8</v>
      </c>
    </row>
    <row r="725" spans="1:11" x14ac:dyDescent="0.3">
      <c r="A725" t="s">
        <v>12</v>
      </c>
      <c r="B725" t="s">
        <v>213</v>
      </c>
      <c r="C725" s="30">
        <v>42095</v>
      </c>
      <c r="D725" t="s">
        <v>4</v>
      </c>
      <c r="E725">
        <v>2.8385837000000001E-2</v>
      </c>
      <c r="F725">
        <v>3.9893203000000002E-2</v>
      </c>
      <c r="G725" t="s">
        <v>116</v>
      </c>
      <c r="H725" s="35" t="s">
        <v>111</v>
      </c>
      <c r="I725" s="43">
        <v>0.55000000000000004</v>
      </c>
      <c r="J725" s="35" t="s">
        <v>470</v>
      </c>
      <c r="K725" t="s">
        <v>8</v>
      </c>
    </row>
    <row r="726" spans="1:11" x14ac:dyDescent="0.3">
      <c r="A726" t="s">
        <v>12</v>
      </c>
      <c r="B726" t="s">
        <v>213</v>
      </c>
      <c r="C726" s="30">
        <v>42095</v>
      </c>
      <c r="D726" t="s">
        <v>4</v>
      </c>
      <c r="E726">
        <v>3.9893203000000002E-2</v>
      </c>
      <c r="F726">
        <v>1</v>
      </c>
      <c r="G726" t="s">
        <v>117</v>
      </c>
      <c r="H726" s="35" t="s">
        <v>112</v>
      </c>
      <c r="I726" s="43">
        <v>0.55000000000000004</v>
      </c>
      <c r="J726" s="35" t="s">
        <v>534</v>
      </c>
      <c r="K726" t="s">
        <v>8</v>
      </c>
    </row>
    <row r="727" spans="1:11" x14ac:dyDescent="0.3">
      <c r="A727" t="s">
        <v>14</v>
      </c>
      <c r="B727" t="s">
        <v>213</v>
      </c>
      <c r="C727" s="30">
        <v>42095</v>
      </c>
      <c r="D727" t="s">
        <v>4</v>
      </c>
      <c r="E727">
        <v>0</v>
      </c>
      <c r="F727">
        <v>2.9368576E-2</v>
      </c>
      <c r="G727" t="s">
        <v>113</v>
      </c>
      <c r="H727" s="35" t="s">
        <v>108</v>
      </c>
      <c r="I727" s="43">
        <v>0.55000000000000004</v>
      </c>
      <c r="J727" s="35" t="s">
        <v>530</v>
      </c>
      <c r="K727" t="s">
        <v>8</v>
      </c>
    </row>
    <row r="728" spans="1:11" x14ac:dyDescent="0.3">
      <c r="A728" t="s">
        <v>14</v>
      </c>
      <c r="B728" t="s">
        <v>213</v>
      </c>
      <c r="C728" s="30">
        <v>42095</v>
      </c>
      <c r="D728" t="s">
        <v>4</v>
      </c>
      <c r="E728">
        <v>2.9368576E-2</v>
      </c>
      <c r="F728">
        <v>4.5328264E-2</v>
      </c>
      <c r="G728" t="s">
        <v>114</v>
      </c>
      <c r="H728" s="35" t="s">
        <v>109</v>
      </c>
      <c r="I728" s="43">
        <v>0.55000000000000004</v>
      </c>
      <c r="J728" s="35" t="s">
        <v>535</v>
      </c>
      <c r="K728" t="s">
        <v>8</v>
      </c>
    </row>
    <row r="729" spans="1:11" x14ac:dyDescent="0.3">
      <c r="A729" t="s">
        <v>14</v>
      </c>
      <c r="B729" t="s">
        <v>213</v>
      </c>
      <c r="C729" s="30">
        <v>42095</v>
      </c>
      <c r="D729" t="s">
        <v>4</v>
      </c>
      <c r="E729">
        <v>4.5328264E-2</v>
      </c>
      <c r="F729">
        <v>1.0853834999999999E-2</v>
      </c>
      <c r="G729" t="s">
        <v>115</v>
      </c>
      <c r="H729" s="35" t="s">
        <v>110</v>
      </c>
      <c r="I729" s="43">
        <v>0.7</v>
      </c>
      <c r="J729" s="35" t="s">
        <v>443</v>
      </c>
      <c r="K729" t="s">
        <v>8</v>
      </c>
    </row>
    <row r="730" spans="1:11" x14ac:dyDescent="0.3">
      <c r="A730" t="s">
        <v>14</v>
      </c>
      <c r="B730" t="s">
        <v>213</v>
      </c>
      <c r="C730" s="30">
        <v>42095</v>
      </c>
      <c r="D730" t="s">
        <v>4</v>
      </c>
      <c r="E730">
        <v>1.0853834999999999E-2</v>
      </c>
      <c r="F730">
        <v>1.9495710999999999E-2</v>
      </c>
      <c r="G730" t="s">
        <v>116</v>
      </c>
      <c r="H730" s="35" t="s">
        <v>111</v>
      </c>
      <c r="I730" s="43">
        <v>0.55000000000000004</v>
      </c>
      <c r="J730" s="35" t="s">
        <v>536</v>
      </c>
      <c r="K730" t="s">
        <v>8</v>
      </c>
    </row>
    <row r="731" spans="1:11" x14ac:dyDescent="0.3">
      <c r="A731" t="s">
        <v>14</v>
      </c>
      <c r="B731" t="s">
        <v>213</v>
      </c>
      <c r="C731" s="30">
        <v>42095</v>
      </c>
      <c r="D731" t="s">
        <v>4</v>
      </c>
      <c r="E731">
        <v>1.9495710999999999E-2</v>
      </c>
      <c r="F731">
        <v>1</v>
      </c>
      <c r="G731" t="s">
        <v>117</v>
      </c>
      <c r="H731" s="35" t="s">
        <v>112</v>
      </c>
      <c r="I731" s="43">
        <v>0.55000000000000004</v>
      </c>
      <c r="J731" s="35" t="s">
        <v>537</v>
      </c>
      <c r="K731" t="s">
        <v>8</v>
      </c>
    </row>
    <row r="732" spans="1:11" x14ac:dyDescent="0.3">
      <c r="A732" t="s">
        <v>12</v>
      </c>
      <c r="B732" t="s">
        <v>213</v>
      </c>
      <c r="C732" s="30">
        <v>42125</v>
      </c>
      <c r="D732" t="s">
        <v>4</v>
      </c>
      <c r="E732">
        <v>0</v>
      </c>
      <c r="F732">
        <v>1.2024063E-2</v>
      </c>
      <c r="G732" t="s">
        <v>113</v>
      </c>
      <c r="H732" s="35" t="s">
        <v>108</v>
      </c>
      <c r="I732" s="43">
        <v>0.55000000000000004</v>
      </c>
      <c r="J732" s="35" t="s">
        <v>522</v>
      </c>
      <c r="K732" t="s">
        <v>8</v>
      </c>
    </row>
    <row r="733" spans="1:11" x14ac:dyDescent="0.3">
      <c r="A733" t="s">
        <v>12</v>
      </c>
      <c r="B733" t="s">
        <v>213</v>
      </c>
      <c r="C733" s="30">
        <v>42125</v>
      </c>
      <c r="D733" t="s">
        <v>4</v>
      </c>
      <c r="E733">
        <v>1.2024063E-2</v>
      </c>
      <c r="F733">
        <v>1.8649158999999998E-2</v>
      </c>
      <c r="G733" t="s">
        <v>114</v>
      </c>
      <c r="H733" s="35" t="s">
        <v>109</v>
      </c>
      <c r="I733" s="43">
        <v>0.55000000000000004</v>
      </c>
      <c r="J733" s="35" t="s">
        <v>533</v>
      </c>
      <c r="K733" t="s">
        <v>8</v>
      </c>
    </row>
    <row r="734" spans="1:11" x14ac:dyDescent="0.3">
      <c r="A734" t="s">
        <v>12</v>
      </c>
      <c r="B734" t="s">
        <v>213</v>
      </c>
      <c r="C734" s="30">
        <v>42125</v>
      </c>
      <c r="D734" t="s">
        <v>4</v>
      </c>
      <c r="E734">
        <v>1.8649158999999998E-2</v>
      </c>
      <c r="F734">
        <v>2.6811372999999999E-2</v>
      </c>
      <c r="G734" t="s">
        <v>115</v>
      </c>
      <c r="H734" s="35" t="s">
        <v>110</v>
      </c>
      <c r="I734" s="43">
        <v>0.7</v>
      </c>
      <c r="J734" s="35" t="s">
        <v>463</v>
      </c>
      <c r="K734" t="s">
        <v>8</v>
      </c>
    </row>
    <row r="735" spans="1:11" x14ac:dyDescent="0.3">
      <c r="A735" t="s">
        <v>12</v>
      </c>
      <c r="B735" t="s">
        <v>213</v>
      </c>
      <c r="C735" s="30">
        <v>42125</v>
      </c>
      <c r="D735" t="s">
        <v>4</v>
      </c>
      <c r="E735">
        <v>2.6811372999999999E-2</v>
      </c>
      <c r="F735">
        <v>3.8496811999999998E-2</v>
      </c>
      <c r="G735" t="s">
        <v>116</v>
      </c>
      <c r="H735" s="35" t="s">
        <v>111</v>
      </c>
      <c r="I735" s="43">
        <v>0.55000000000000004</v>
      </c>
      <c r="J735" s="35" t="s">
        <v>470</v>
      </c>
      <c r="K735" t="s">
        <v>8</v>
      </c>
    </row>
    <row r="736" spans="1:11" x14ac:dyDescent="0.3">
      <c r="A736" t="s">
        <v>12</v>
      </c>
      <c r="B736" t="s">
        <v>213</v>
      </c>
      <c r="C736" s="30">
        <v>42125</v>
      </c>
      <c r="D736" t="s">
        <v>4</v>
      </c>
      <c r="E736">
        <v>3.8496811999999998E-2</v>
      </c>
      <c r="F736">
        <v>1</v>
      </c>
      <c r="G736" t="s">
        <v>117</v>
      </c>
      <c r="H736" s="35" t="s">
        <v>112</v>
      </c>
      <c r="I736" s="43">
        <v>0.55000000000000004</v>
      </c>
      <c r="J736" s="35" t="s">
        <v>534</v>
      </c>
      <c r="K736" t="s">
        <v>8</v>
      </c>
    </row>
    <row r="737" spans="1:11" x14ac:dyDescent="0.3">
      <c r="A737" t="s">
        <v>14</v>
      </c>
      <c r="B737" t="s">
        <v>213</v>
      </c>
      <c r="C737" s="30">
        <v>42125</v>
      </c>
      <c r="D737" t="s">
        <v>4</v>
      </c>
      <c r="E737">
        <v>0</v>
      </c>
      <c r="F737">
        <v>9.4282700000000007E-3</v>
      </c>
      <c r="G737" t="s">
        <v>113</v>
      </c>
      <c r="H737" s="35" t="s">
        <v>108</v>
      </c>
      <c r="I737" s="43">
        <v>0.55000000000000004</v>
      </c>
      <c r="J737" s="35" t="s">
        <v>530</v>
      </c>
      <c r="K737" t="s">
        <v>8</v>
      </c>
    </row>
    <row r="738" spans="1:11" x14ac:dyDescent="0.3">
      <c r="A738" t="s">
        <v>14</v>
      </c>
      <c r="B738" t="s">
        <v>213</v>
      </c>
      <c r="C738" s="30">
        <v>42125</v>
      </c>
      <c r="D738" t="s">
        <v>4</v>
      </c>
      <c r="E738">
        <v>9.4282700000000007E-3</v>
      </c>
      <c r="F738">
        <v>1.7638628999999999E-2</v>
      </c>
      <c r="G738" t="s">
        <v>114</v>
      </c>
      <c r="H738" s="35" t="s">
        <v>109</v>
      </c>
      <c r="I738" s="43">
        <v>0.55000000000000004</v>
      </c>
      <c r="J738" s="35" t="s">
        <v>535</v>
      </c>
      <c r="K738" t="s">
        <v>8</v>
      </c>
    </row>
    <row r="739" spans="1:11" x14ac:dyDescent="0.3">
      <c r="A739" t="s">
        <v>14</v>
      </c>
      <c r="B739" t="s">
        <v>213</v>
      </c>
      <c r="C739" s="30">
        <v>42125</v>
      </c>
      <c r="D739" t="s">
        <v>4</v>
      </c>
      <c r="E739">
        <v>1.7638628999999999E-2</v>
      </c>
      <c r="F739">
        <v>2.7136319999999998E-2</v>
      </c>
      <c r="G739" t="s">
        <v>115</v>
      </c>
      <c r="H739" s="35" t="s">
        <v>110</v>
      </c>
      <c r="I739" s="43">
        <v>0.7</v>
      </c>
      <c r="J739" s="35" t="s">
        <v>443</v>
      </c>
      <c r="K739" t="s">
        <v>8</v>
      </c>
    </row>
    <row r="740" spans="1:11" x14ac:dyDescent="0.3">
      <c r="A740" t="s">
        <v>14</v>
      </c>
      <c r="B740" t="s">
        <v>213</v>
      </c>
      <c r="C740" s="30">
        <v>42125</v>
      </c>
      <c r="D740" t="s">
        <v>4</v>
      </c>
      <c r="E740">
        <v>2.7136319999999998E-2</v>
      </c>
      <c r="F740">
        <v>4.1958042000000001E-2</v>
      </c>
      <c r="G740" t="s">
        <v>116</v>
      </c>
      <c r="H740" s="35" t="s">
        <v>111</v>
      </c>
      <c r="I740" s="43">
        <v>0.55000000000000004</v>
      </c>
      <c r="J740" s="35" t="s">
        <v>536</v>
      </c>
      <c r="K740" t="s">
        <v>8</v>
      </c>
    </row>
    <row r="741" spans="1:11" x14ac:dyDescent="0.3">
      <c r="A741" t="s">
        <v>14</v>
      </c>
      <c r="B741" t="s">
        <v>213</v>
      </c>
      <c r="C741" s="30">
        <v>42125</v>
      </c>
      <c r="D741" t="s">
        <v>4</v>
      </c>
      <c r="E741">
        <v>4.1958042000000001E-2</v>
      </c>
      <c r="F741">
        <v>1</v>
      </c>
      <c r="G741" t="s">
        <v>117</v>
      </c>
      <c r="H741" s="35" t="s">
        <v>112</v>
      </c>
      <c r="I741" s="43">
        <v>0.55000000000000004</v>
      </c>
      <c r="J741" s="35" t="s">
        <v>537</v>
      </c>
      <c r="K741" t="s">
        <v>8</v>
      </c>
    </row>
    <row r="742" spans="1:11" x14ac:dyDescent="0.3">
      <c r="A742" t="s">
        <v>12</v>
      </c>
      <c r="B742" t="s">
        <v>213</v>
      </c>
      <c r="C742" s="30">
        <v>42156</v>
      </c>
      <c r="D742" t="s">
        <v>4</v>
      </c>
      <c r="E742">
        <v>0</v>
      </c>
      <c r="F742">
        <v>2.524639527546357E-2</v>
      </c>
      <c r="G742" t="s">
        <v>113</v>
      </c>
      <c r="H742" s="35" t="s">
        <v>108</v>
      </c>
      <c r="I742" s="43">
        <v>0.55000000000000004</v>
      </c>
      <c r="J742" s="35" t="s">
        <v>522</v>
      </c>
      <c r="K742" t="s">
        <v>8</v>
      </c>
    </row>
    <row r="743" spans="1:11" x14ac:dyDescent="0.3">
      <c r="A743" t="s">
        <v>12</v>
      </c>
      <c r="B743" t="s">
        <v>213</v>
      </c>
      <c r="C743" s="30">
        <v>42156</v>
      </c>
      <c r="D743" t="s">
        <v>4</v>
      </c>
      <c r="E743">
        <v>2.524639527546357E-2</v>
      </c>
      <c r="F743">
        <v>1.1198475905405181E-2</v>
      </c>
      <c r="G743" t="s">
        <v>114</v>
      </c>
      <c r="H743" s="35" t="s">
        <v>109</v>
      </c>
      <c r="I743" s="43">
        <v>0.55000000000000004</v>
      </c>
      <c r="J743" s="35" t="s">
        <v>533</v>
      </c>
      <c r="K743" t="s">
        <v>8</v>
      </c>
    </row>
    <row r="744" spans="1:11" x14ac:dyDescent="0.3">
      <c r="A744" t="s">
        <v>12</v>
      </c>
      <c r="B744" t="s">
        <v>213</v>
      </c>
      <c r="C744" s="30">
        <v>42156</v>
      </c>
      <c r="D744" t="s">
        <v>4</v>
      </c>
      <c r="E744">
        <v>1.1198475905405181E-2</v>
      </c>
      <c r="F744">
        <v>1.7175567268690021E-2</v>
      </c>
      <c r="G744" t="s">
        <v>115</v>
      </c>
      <c r="H744" s="35" t="s">
        <v>110</v>
      </c>
      <c r="I744" s="43">
        <v>0.7</v>
      </c>
      <c r="J744" s="35" t="s">
        <v>463</v>
      </c>
      <c r="K744" t="s">
        <v>8</v>
      </c>
    </row>
    <row r="745" spans="1:11" x14ac:dyDescent="0.3">
      <c r="A745" t="s">
        <v>12</v>
      </c>
      <c r="B745" t="s">
        <v>213</v>
      </c>
      <c r="C745" s="30">
        <v>42156</v>
      </c>
      <c r="D745" t="s">
        <v>4</v>
      </c>
      <c r="E745">
        <v>1.7175567268690021E-2</v>
      </c>
      <c r="F745">
        <v>3.5973934855777948E-2</v>
      </c>
      <c r="G745" t="s">
        <v>116</v>
      </c>
      <c r="H745" s="35" t="s">
        <v>111</v>
      </c>
      <c r="I745" s="43">
        <v>0.55000000000000004</v>
      </c>
      <c r="J745" s="35" t="s">
        <v>470</v>
      </c>
      <c r="K745" t="s">
        <v>8</v>
      </c>
    </row>
    <row r="746" spans="1:11" x14ac:dyDescent="0.3">
      <c r="A746" t="s">
        <v>12</v>
      </c>
      <c r="B746" t="s">
        <v>213</v>
      </c>
      <c r="C746" s="30">
        <v>42156</v>
      </c>
      <c r="D746" t="s">
        <v>4</v>
      </c>
      <c r="E746">
        <v>3.5973934855777948E-2</v>
      </c>
      <c r="F746">
        <v>1</v>
      </c>
      <c r="G746" t="s">
        <v>117</v>
      </c>
      <c r="H746" s="35" t="s">
        <v>112</v>
      </c>
      <c r="I746" s="43">
        <v>0.55000000000000004</v>
      </c>
      <c r="J746" s="35" t="s">
        <v>534</v>
      </c>
      <c r="K746" t="s">
        <v>8</v>
      </c>
    </row>
    <row r="747" spans="1:11" x14ac:dyDescent="0.3">
      <c r="A747" t="s">
        <v>14</v>
      </c>
      <c r="B747" t="s">
        <v>213</v>
      </c>
      <c r="C747" s="30">
        <v>42156</v>
      </c>
      <c r="D747" t="s">
        <v>4</v>
      </c>
      <c r="E747">
        <v>0</v>
      </c>
      <c r="F747">
        <v>9.1060859007436636E-3</v>
      </c>
      <c r="G747" t="s">
        <v>113</v>
      </c>
      <c r="H747" s="35" t="s">
        <v>108</v>
      </c>
      <c r="I747" s="43">
        <v>0.55000000000000004</v>
      </c>
      <c r="J747" s="35" t="s">
        <v>530</v>
      </c>
      <c r="K747" t="s">
        <v>8</v>
      </c>
    </row>
    <row r="748" spans="1:11" x14ac:dyDescent="0.3">
      <c r="A748" t="s">
        <v>14</v>
      </c>
      <c r="B748" t="s">
        <v>213</v>
      </c>
      <c r="C748" s="30">
        <v>42156</v>
      </c>
      <c r="D748" t="s">
        <v>4</v>
      </c>
      <c r="E748">
        <v>9.1060859007436636E-3</v>
      </c>
      <c r="F748">
        <v>2.5540065978503779E-2</v>
      </c>
      <c r="G748" t="s">
        <v>114</v>
      </c>
      <c r="H748" s="35" t="s">
        <v>109</v>
      </c>
      <c r="I748" s="43">
        <v>0.55000000000000004</v>
      </c>
      <c r="J748" s="35" t="s">
        <v>535</v>
      </c>
      <c r="K748" t="s">
        <v>8</v>
      </c>
    </row>
    <row r="749" spans="1:11" x14ac:dyDescent="0.3">
      <c r="A749" t="s">
        <v>14</v>
      </c>
      <c r="B749" t="s">
        <v>213</v>
      </c>
      <c r="C749" s="30">
        <v>42156</v>
      </c>
      <c r="D749" t="s">
        <v>4</v>
      </c>
      <c r="E749">
        <v>2.5540065978503779E-2</v>
      </c>
      <c r="F749">
        <v>1.6291619997963549E-2</v>
      </c>
      <c r="G749" t="s">
        <v>115</v>
      </c>
      <c r="H749" s="35" t="s">
        <v>110</v>
      </c>
      <c r="I749" s="43">
        <v>0.7</v>
      </c>
      <c r="J749" s="35" t="s">
        <v>443</v>
      </c>
      <c r="K749" t="s">
        <v>8</v>
      </c>
    </row>
    <row r="750" spans="1:11" x14ac:dyDescent="0.3">
      <c r="A750" t="s">
        <v>14</v>
      </c>
      <c r="B750" t="s">
        <v>213</v>
      </c>
      <c r="C750" s="30">
        <v>42156</v>
      </c>
      <c r="D750" t="s">
        <v>4</v>
      </c>
      <c r="E750">
        <v>1.6291619997963549E-2</v>
      </c>
      <c r="F750">
        <v>3.936423054070113E-2</v>
      </c>
      <c r="G750" t="s">
        <v>116</v>
      </c>
      <c r="H750" s="35" t="s">
        <v>111</v>
      </c>
      <c r="I750" s="43">
        <v>0.55000000000000004</v>
      </c>
      <c r="J750" s="35" t="s">
        <v>536</v>
      </c>
      <c r="K750" t="s">
        <v>8</v>
      </c>
    </row>
    <row r="751" spans="1:11" x14ac:dyDescent="0.3">
      <c r="A751" t="s">
        <v>14</v>
      </c>
      <c r="B751" t="s">
        <v>213</v>
      </c>
      <c r="C751" s="30">
        <v>42156</v>
      </c>
      <c r="D751" t="s">
        <v>4</v>
      </c>
      <c r="E751">
        <v>3.936423054070113E-2</v>
      </c>
      <c r="F751">
        <v>1</v>
      </c>
      <c r="G751" t="s">
        <v>117</v>
      </c>
      <c r="H751" s="35" t="s">
        <v>112</v>
      </c>
      <c r="I751" s="43">
        <v>0.55000000000000004</v>
      </c>
      <c r="J751" s="35" t="s">
        <v>537</v>
      </c>
      <c r="K751" t="s">
        <v>8</v>
      </c>
    </row>
    <row r="752" spans="1:11" x14ac:dyDescent="0.3">
      <c r="A752" t="s">
        <v>12</v>
      </c>
      <c r="B752" t="s">
        <v>213</v>
      </c>
      <c r="C752" s="30">
        <v>42186</v>
      </c>
      <c r="D752" t="s">
        <v>4</v>
      </c>
      <c r="E752">
        <v>0</v>
      </c>
      <c r="F752">
        <v>1.1377025000000001E-2</v>
      </c>
      <c r="G752" t="s">
        <v>113</v>
      </c>
      <c r="H752" s="35" t="s">
        <v>108</v>
      </c>
      <c r="I752" s="43">
        <v>0.55000000000000004</v>
      </c>
      <c r="J752" s="35" t="s">
        <v>522</v>
      </c>
      <c r="K752" t="s">
        <v>8</v>
      </c>
    </row>
    <row r="753" spans="1:11" x14ac:dyDescent="0.3">
      <c r="A753" t="s">
        <v>12</v>
      </c>
      <c r="B753" t="s">
        <v>213</v>
      </c>
      <c r="C753" s="30">
        <v>42186</v>
      </c>
      <c r="D753" t="s">
        <v>4</v>
      </c>
      <c r="E753">
        <v>1.1377025000000001E-2</v>
      </c>
      <c r="F753">
        <v>1.8227688999999998E-2</v>
      </c>
      <c r="G753" t="s">
        <v>114</v>
      </c>
      <c r="H753" s="35" t="s">
        <v>109</v>
      </c>
      <c r="I753" s="43">
        <v>0.55000000000000004</v>
      </c>
      <c r="J753" s="35" t="s">
        <v>533</v>
      </c>
      <c r="K753" t="s">
        <v>8</v>
      </c>
    </row>
    <row r="754" spans="1:11" x14ac:dyDescent="0.3">
      <c r="A754" t="s">
        <v>12</v>
      </c>
      <c r="B754" t="s">
        <v>213</v>
      </c>
      <c r="C754" s="30">
        <v>42186</v>
      </c>
      <c r="D754" t="s">
        <v>4</v>
      </c>
      <c r="E754">
        <v>1.8227688999999998E-2</v>
      </c>
      <c r="F754">
        <v>2.6231146E-2</v>
      </c>
      <c r="G754" t="s">
        <v>115</v>
      </c>
      <c r="H754" s="35" t="s">
        <v>110</v>
      </c>
      <c r="I754" s="43">
        <v>0.7</v>
      </c>
      <c r="J754" s="35" t="s">
        <v>463</v>
      </c>
      <c r="K754" t="s">
        <v>8</v>
      </c>
    </row>
    <row r="755" spans="1:11" x14ac:dyDescent="0.3">
      <c r="A755" t="s">
        <v>12</v>
      </c>
      <c r="B755" t="s">
        <v>213</v>
      </c>
      <c r="C755" s="30">
        <v>42186</v>
      </c>
      <c r="D755" t="s">
        <v>4</v>
      </c>
      <c r="E755">
        <v>2.6231146E-2</v>
      </c>
      <c r="F755">
        <v>3.7926461000000002E-2</v>
      </c>
      <c r="G755" t="s">
        <v>116</v>
      </c>
      <c r="H755" s="35" t="s">
        <v>111</v>
      </c>
      <c r="I755" s="43">
        <v>0.55000000000000004</v>
      </c>
      <c r="J755" s="35" t="s">
        <v>470</v>
      </c>
      <c r="K755" t="s">
        <v>8</v>
      </c>
    </row>
    <row r="756" spans="1:11" x14ac:dyDescent="0.3">
      <c r="A756" t="s">
        <v>12</v>
      </c>
      <c r="B756" t="s">
        <v>213</v>
      </c>
      <c r="C756" s="30">
        <v>42186</v>
      </c>
      <c r="D756" t="s">
        <v>4</v>
      </c>
      <c r="E756">
        <v>3.7926461000000002E-2</v>
      </c>
      <c r="F756">
        <v>1</v>
      </c>
      <c r="G756" t="s">
        <v>117</v>
      </c>
      <c r="H756" s="35" t="s">
        <v>112</v>
      </c>
      <c r="I756" s="43">
        <v>0.55000000000000004</v>
      </c>
      <c r="J756" s="35" t="s">
        <v>534</v>
      </c>
      <c r="K756" t="s">
        <v>8</v>
      </c>
    </row>
    <row r="757" spans="1:11" x14ac:dyDescent="0.3">
      <c r="A757" t="s">
        <v>14</v>
      </c>
      <c r="B757" t="s">
        <v>213</v>
      </c>
      <c r="C757" s="30">
        <v>42186</v>
      </c>
      <c r="D757" t="s">
        <v>4</v>
      </c>
      <c r="E757">
        <v>0</v>
      </c>
      <c r="F757">
        <v>1.4672881E-2</v>
      </c>
      <c r="G757" t="s">
        <v>113</v>
      </c>
      <c r="H757" s="35" t="s">
        <v>108</v>
      </c>
      <c r="I757" s="43">
        <v>0.55000000000000004</v>
      </c>
      <c r="J757" s="35" t="s">
        <v>530</v>
      </c>
      <c r="K757" t="s">
        <v>8</v>
      </c>
    </row>
    <row r="758" spans="1:11" x14ac:dyDescent="0.3">
      <c r="A758" t="s">
        <v>14</v>
      </c>
      <c r="B758" t="s">
        <v>213</v>
      </c>
      <c r="C758" s="30">
        <v>42186</v>
      </c>
      <c r="D758" t="s">
        <v>4</v>
      </c>
      <c r="E758">
        <v>1.4672881E-2</v>
      </c>
      <c r="F758">
        <v>2.2634082E-2</v>
      </c>
      <c r="G758" t="s">
        <v>114</v>
      </c>
      <c r="H758" s="35" t="s">
        <v>109</v>
      </c>
      <c r="I758" s="43">
        <v>0.55000000000000004</v>
      </c>
      <c r="J758" s="35" t="s">
        <v>535</v>
      </c>
      <c r="K758" t="s">
        <v>8</v>
      </c>
    </row>
    <row r="759" spans="1:11" x14ac:dyDescent="0.3">
      <c r="A759" t="s">
        <v>14</v>
      </c>
      <c r="B759" t="s">
        <v>213</v>
      </c>
      <c r="C759" s="30">
        <v>42186</v>
      </c>
      <c r="D759" t="s">
        <v>4</v>
      </c>
      <c r="E759">
        <v>2.2634082E-2</v>
      </c>
      <c r="F759">
        <v>3.2184524999999999E-2</v>
      </c>
      <c r="G759" t="s">
        <v>115</v>
      </c>
      <c r="H759" s="35" t="s">
        <v>110</v>
      </c>
      <c r="I759" s="43">
        <v>0.7</v>
      </c>
      <c r="J759" s="35" t="s">
        <v>443</v>
      </c>
      <c r="K759" t="s">
        <v>8</v>
      </c>
    </row>
    <row r="760" spans="1:11" x14ac:dyDescent="0.3">
      <c r="A760" t="s">
        <v>14</v>
      </c>
      <c r="B760" t="s">
        <v>213</v>
      </c>
      <c r="C760" s="30">
        <v>42186</v>
      </c>
      <c r="D760" t="s">
        <v>4</v>
      </c>
      <c r="E760">
        <v>3.2184524999999999E-2</v>
      </c>
      <c r="F760">
        <v>4.8812320999999999E-2</v>
      </c>
      <c r="G760" t="s">
        <v>116</v>
      </c>
      <c r="H760" s="35" t="s">
        <v>111</v>
      </c>
      <c r="I760" s="43">
        <v>0.55000000000000004</v>
      </c>
      <c r="J760" s="35" t="s">
        <v>536</v>
      </c>
      <c r="K760" t="s">
        <v>8</v>
      </c>
    </row>
    <row r="761" spans="1:11" x14ac:dyDescent="0.3">
      <c r="A761" t="s">
        <v>14</v>
      </c>
      <c r="B761" t="s">
        <v>213</v>
      </c>
      <c r="C761" s="30">
        <v>42186</v>
      </c>
      <c r="D761" t="s">
        <v>4</v>
      </c>
      <c r="E761">
        <v>4.8812320999999999E-2</v>
      </c>
      <c r="F761">
        <v>1</v>
      </c>
      <c r="G761" t="s">
        <v>117</v>
      </c>
      <c r="H761" s="35" t="s">
        <v>112</v>
      </c>
      <c r="I761" s="43">
        <v>0.55000000000000004</v>
      </c>
      <c r="J761" s="35" t="s">
        <v>537</v>
      </c>
      <c r="K761" t="s">
        <v>8</v>
      </c>
    </row>
    <row r="762" spans="1:11" x14ac:dyDescent="0.3">
      <c r="A762" t="s">
        <v>12</v>
      </c>
      <c r="B762" t="s">
        <v>213</v>
      </c>
      <c r="C762" s="30">
        <v>42217</v>
      </c>
      <c r="D762" t="s">
        <v>4</v>
      </c>
      <c r="E762">
        <v>0</v>
      </c>
      <c r="F762">
        <v>1.8028321278469199E-2</v>
      </c>
      <c r="G762" t="s">
        <v>113</v>
      </c>
      <c r="H762" s="35" t="s">
        <v>108</v>
      </c>
      <c r="I762" s="43">
        <v>0.55000000000000004</v>
      </c>
      <c r="J762" s="35" t="s">
        <v>522</v>
      </c>
      <c r="K762" t="s">
        <v>8</v>
      </c>
    </row>
    <row r="763" spans="1:11" x14ac:dyDescent="0.3">
      <c r="A763" t="s">
        <v>12</v>
      </c>
      <c r="B763" t="s">
        <v>213</v>
      </c>
      <c r="C763" s="30">
        <v>42217</v>
      </c>
      <c r="D763" t="s">
        <v>4</v>
      </c>
      <c r="E763">
        <v>1.802832127846922E-2</v>
      </c>
      <c r="F763">
        <v>3.766632147762726E-2</v>
      </c>
      <c r="G763" t="s">
        <v>114</v>
      </c>
      <c r="H763" s="35" t="s">
        <v>109</v>
      </c>
      <c r="I763" s="43">
        <v>0.55000000000000004</v>
      </c>
      <c r="J763" s="35" t="s">
        <v>533</v>
      </c>
      <c r="K763" t="s">
        <v>8</v>
      </c>
    </row>
    <row r="764" spans="1:11" x14ac:dyDescent="0.3">
      <c r="A764" t="s">
        <v>12</v>
      </c>
      <c r="B764" t="s">
        <v>213</v>
      </c>
      <c r="C764" s="30">
        <v>42217</v>
      </c>
      <c r="D764" t="s">
        <v>4</v>
      </c>
      <c r="E764">
        <v>3.766632147762726E-2</v>
      </c>
      <c r="F764">
        <v>1.1571128810516591E-2</v>
      </c>
      <c r="G764" t="s">
        <v>115</v>
      </c>
      <c r="H764" s="35" t="s">
        <v>110</v>
      </c>
      <c r="I764" s="43">
        <v>0.7</v>
      </c>
      <c r="J764" s="35" t="s">
        <v>463</v>
      </c>
      <c r="K764" t="s">
        <v>8</v>
      </c>
    </row>
    <row r="765" spans="1:11" x14ac:dyDescent="0.3">
      <c r="A765" t="s">
        <v>12</v>
      </c>
      <c r="B765" t="s">
        <v>213</v>
      </c>
      <c r="C765" s="30">
        <v>42217</v>
      </c>
      <c r="D765" t="s">
        <v>4</v>
      </c>
      <c r="E765">
        <v>1.1571128810516591E-2</v>
      </c>
      <c r="F765">
        <v>2.6295769793648879E-2</v>
      </c>
      <c r="G765" t="s">
        <v>116</v>
      </c>
      <c r="H765" s="35" t="s">
        <v>111</v>
      </c>
      <c r="I765" s="43">
        <v>0.55000000000000004</v>
      </c>
      <c r="J765" s="35" t="s">
        <v>470</v>
      </c>
      <c r="K765" t="s">
        <v>8</v>
      </c>
    </row>
    <row r="766" spans="1:11" x14ac:dyDescent="0.3">
      <c r="A766" t="s">
        <v>12</v>
      </c>
      <c r="B766" t="s">
        <v>213</v>
      </c>
      <c r="C766" s="30">
        <v>42217</v>
      </c>
      <c r="D766" t="s">
        <v>4</v>
      </c>
      <c r="E766">
        <v>2.6295769793648879E-2</v>
      </c>
      <c r="F766">
        <v>1</v>
      </c>
      <c r="G766" t="s">
        <v>117</v>
      </c>
      <c r="H766" s="35" t="s">
        <v>112</v>
      </c>
      <c r="I766" s="43">
        <v>0.55000000000000004</v>
      </c>
      <c r="J766" s="35" t="s">
        <v>534</v>
      </c>
      <c r="K766" t="s">
        <v>8</v>
      </c>
    </row>
    <row r="767" spans="1:11" x14ac:dyDescent="0.3">
      <c r="A767" t="s">
        <v>14</v>
      </c>
      <c r="B767" t="s">
        <v>213</v>
      </c>
      <c r="C767" s="30">
        <v>42217</v>
      </c>
      <c r="D767" t="s">
        <v>4</v>
      </c>
      <c r="E767">
        <v>0</v>
      </c>
      <c r="F767">
        <v>3.2555133694159466E-2</v>
      </c>
      <c r="G767" t="s">
        <v>113</v>
      </c>
      <c r="H767" s="35" t="s">
        <v>108</v>
      </c>
      <c r="I767" s="43">
        <v>0.55000000000000004</v>
      </c>
      <c r="J767" s="35" t="s">
        <v>530</v>
      </c>
      <c r="K767" t="s">
        <v>8</v>
      </c>
    </row>
    <row r="768" spans="1:11" x14ac:dyDescent="0.3">
      <c r="A768" t="s">
        <v>14</v>
      </c>
      <c r="B768" t="s">
        <v>213</v>
      </c>
      <c r="C768" s="30">
        <v>42217</v>
      </c>
      <c r="D768" t="s">
        <v>4</v>
      </c>
      <c r="E768">
        <v>3.2555133694159466E-2</v>
      </c>
      <c r="F768">
        <v>4.9544193420531117E-2</v>
      </c>
      <c r="G768" t="s">
        <v>114</v>
      </c>
      <c r="H768" s="35" t="s">
        <v>109</v>
      </c>
      <c r="I768" s="43">
        <v>0.55000000000000004</v>
      </c>
      <c r="J768" s="35" t="s">
        <v>535</v>
      </c>
      <c r="K768" t="s">
        <v>8</v>
      </c>
    </row>
    <row r="769" spans="1:11" x14ac:dyDescent="0.3">
      <c r="A769" t="s">
        <v>14</v>
      </c>
      <c r="B769" t="s">
        <v>213</v>
      </c>
      <c r="C769" s="30">
        <v>42217</v>
      </c>
      <c r="D769" t="s">
        <v>4</v>
      </c>
      <c r="E769">
        <v>4.9544193420531117E-2</v>
      </c>
      <c r="F769">
        <v>1.4602302009963923E-2</v>
      </c>
      <c r="G769" t="s">
        <v>115</v>
      </c>
      <c r="H769" s="35" t="s">
        <v>110</v>
      </c>
      <c r="I769" s="43">
        <v>0.7</v>
      </c>
      <c r="J769" s="35" t="s">
        <v>443</v>
      </c>
      <c r="K769" t="s">
        <v>8</v>
      </c>
    </row>
    <row r="770" spans="1:11" x14ac:dyDescent="0.3">
      <c r="A770" t="s">
        <v>14</v>
      </c>
      <c r="B770" t="s">
        <v>213</v>
      </c>
      <c r="C770" s="30">
        <v>42217</v>
      </c>
      <c r="D770" t="s">
        <v>4</v>
      </c>
      <c r="E770">
        <v>1.4602302009963923E-2</v>
      </c>
      <c r="F770">
        <v>1.4602302009963923E-2</v>
      </c>
      <c r="G770" t="s">
        <v>116</v>
      </c>
      <c r="H770" s="35" t="s">
        <v>111</v>
      </c>
      <c r="I770" s="43">
        <v>0.55000000000000004</v>
      </c>
      <c r="J770" s="35" t="s">
        <v>536</v>
      </c>
      <c r="K770" t="s">
        <v>8</v>
      </c>
    </row>
    <row r="771" spans="1:11" x14ac:dyDescent="0.3">
      <c r="A771" t="s">
        <v>14</v>
      </c>
      <c r="B771" t="s">
        <v>213</v>
      </c>
      <c r="C771" s="30">
        <v>42217</v>
      </c>
      <c r="D771" t="s">
        <v>4</v>
      </c>
      <c r="E771">
        <v>1.4602302009963923E-2</v>
      </c>
      <c r="F771">
        <v>1</v>
      </c>
      <c r="G771" t="s">
        <v>117</v>
      </c>
      <c r="H771" s="35" t="s">
        <v>112</v>
      </c>
      <c r="I771" s="43">
        <v>0.55000000000000004</v>
      </c>
      <c r="J771" s="35" t="s">
        <v>537</v>
      </c>
      <c r="K771" t="s">
        <v>8</v>
      </c>
    </row>
    <row r="772" spans="1:11" x14ac:dyDescent="0.3">
      <c r="A772" t="s">
        <v>12</v>
      </c>
      <c r="B772" t="s">
        <v>213</v>
      </c>
      <c r="C772" s="30">
        <v>42248</v>
      </c>
      <c r="D772" t="s">
        <v>4</v>
      </c>
      <c r="E772">
        <v>0</v>
      </c>
      <c r="F772">
        <v>1.1569826202132961E-2</v>
      </c>
      <c r="G772" t="s">
        <v>113</v>
      </c>
      <c r="H772" s="35" t="s">
        <v>108</v>
      </c>
      <c r="I772" s="43">
        <v>0.55000000000000004</v>
      </c>
      <c r="J772" s="35" t="s">
        <v>522</v>
      </c>
      <c r="K772" t="s">
        <v>8</v>
      </c>
    </row>
    <row r="773" spans="1:11" x14ac:dyDescent="0.3">
      <c r="A773" t="s">
        <v>12</v>
      </c>
      <c r="B773" t="s">
        <v>213</v>
      </c>
      <c r="C773" s="30">
        <v>42248</v>
      </c>
      <c r="D773" t="s">
        <v>4</v>
      </c>
      <c r="E773">
        <v>1.1569826202132961E-2</v>
      </c>
      <c r="F773">
        <v>1.760512198807759E-2</v>
      </c>
      <c r="G773" t="s">
        <v>114</v>
      </c>
      <c r="H773" s="35" t="s">
        <v>109</v>
      </c>
      <c r="I773" s="43">
        <v>0.55000000000000004</v>
      </c>
      <c r="J773" s="35" t="s">
        <v>533</v>
      </c>
      <c r="K773" t="s">
        <v>8</v>
      </c>
    </row>
    <row r="774" spans="1:11" x14ac:dyDescent="0.3">
      <c r="A774" t="s">
        <v>12</v>
      </c>
      <c r="B774" t="s">
        <v>213</v>
      </c>
      <c r="C774" s="30">
        <v>42248</v>
      </c>
      <c r="D774" t="s">
        <v>4</v>
      </c>
      <c r="E774">
        <v>1.760512198807759E-2</v>
      </c>
      <c r="F774">
        <v>2.5907328450797171E-2</v>
      </c>
      <c r="G774" t="s">
        <v>115</v>
      </c>
      <c r="H774" s="35" t="s">
        <v>110</v>
      </c>
      <c r="I774" s="43">
        <v>0.7</v>
      </c>
      <c r="J774" s="35" t="s">
        <v>463</v>
      </c>
      <c r="K774" t="s">
        <v>8</v>
      </c>
    </row>
    <row r="775" spans="1:11" x14ac:dyDescent="0.3">
      <c r="A775" t="s">
        <v>12</v>
      </c>
      <c r="B775" t="s">
        <v>213</v>
      </c>
      <c r="C775" s="30">
        <v>42248</v>
      </c>
      <c r="D775" t="s">
        <v>4</v>
      </c>
      <c r="E775">
        <v>2.5907328450797171E-2</v>
      </c>
      <c r="F775">
        <v>3.7174277845393552E-2</v>
      </c>
      <c r="G775" t="s">
        <v>116</v>
      </c>
      <c r="H775" s="35" t="s">
        <v>111</v>
      </c>
      <c r="I775" s="43">
        <v>0.55000000000000004</v>
      </c>
      <c r="J775" s="35" t="s">
        <v>470</v>
      </c>
      <c r="K775" t="s">
        <v>8</v>
      </c>
    </row>
    <row r="776" spans="1:11" x14ac:dyDescent="0.3">
      <c r="A776" t="s">
        <v>12</v>
      </c>
      <c r="B776" t="s">
        <v>213</v>
      </c>
      <c r="C776" s="30">
        <v>42248</v>
      </c>
      <c r="D776" t="s">
        <v>4</v>
      </c>
      <c r="E776">
        <v>3.7174277845393552E-2</v>
      </c>
      <c r="F776">
        <v>1</v>
      </c>
      <c r="G776" t="s">
        <v>117</v>
      </c>
      <c r="H776" s="35" t="s">
        <v>112</v>
      </c>
      <c r="I776" s="43">
        <v>0.55000000000000004</v>
      </c>
      <c r="J776" s="35" t="s">
        <v>534</v>
      </c>
      <c r="K776" t="s">
        <v>8</v>
      </c>
    </row>
    <row r="777" spans="1:11" x14ac:dyDescent="0.3">
      <c r="A777" t="s">
        <v>14</v>
      </c>
      <c r="B777" t="s">
        <v>213</v>
      </c>
      <c r="C777" s="30">
        <v>42248</v>
      </c>
      <c r="D777" t="s">
        <v>4</v>
      </c>
      <c r="E777">
        <v>0</v>
      </c>
      <c r="F777">
        <v>1.4868046090942883E-2</v>
      </c>
      <c r="G777" t="s">
        <v>113</v>
      </c>
      <c r="H777" s="35" t="s">
        <v>108</v>
      </c>
      <c r="I777" s="43">
        <v>0.55000000000000004</v>
      </c>
      <c r="J777" s="35" t="s">
        <v>530</v>
      </c>
      <c r="K777" t="s">
        <v>8</v>
      </c>
    </row>
    <row r="778" spans="1:11" x14ac:dyDescent="0.3">
      <c r="A778" t="s">
        <v>14</v>
      </c>
      <c r="B778" t="s">
        <v>213</v>
      </c>
      <c r="C778" s="30">
        <v>42248</v>
      </c>
      <c r="D778" t="s">
        <v>4</v>
      </c>
      <c r="E778">
        <v>1.4868046090942883E-2</v>
      </c>
      <c r="F778">
        <v>2.2762602709304906E-2</v>
      </c>
      <c r="G778" t="s">
        <v>114</v>
      </c>
      <c r="H778" s="35" t="s">
        <v>109</v>
      </c>
      <c r="I778" s="43">
        <v>0.55000000000000004</v>
      </c>
      <c r="J778" s="35" t="s">
        <v>535</v>
      </c>
      <c r="K778" t="s">
        <v>8</v>
      </c>
    </row>
    <row r="779" spans="1:11" x14ac:dyDescent="0.3">
      <c r="A779" t="s">
        <v>14</v>
      </c>
      <c r="B779" t="s">
        <v>213</v>
      </c>
      <c r="C779" s="30">
        <v>42248</v>
      </c>
      <c r="D779" t="s">
        <v>4</v>
      </c>
      <c r="E779">
        <v>2.2762602709304906E-2</v>
      </c>
      <c r="F779">
        <v>3.2653588022715542E-2</v>
      </c>
      <c r="G779" t="s">
        <v>115</v>
      </c>
      <c r="H779" s="35" t="s">
        <v>110</v>
      </c>
      <c r="I779" s="43">
        <v>0.7</v>
      </c>
      <c r="J779" s="35" t="s">
        <v>443</v>
      </c>
      <c r="K779" t="s">
        <v>8</v>
      </c>
    </row>
    <row r="780" spans="1:11" x14ac:dyDescent="0.3">
      <c r="A780" t="s">
        <v>14</v>
      </c>
      <c r="B780" t="s">
        <v>213</v>
      </c>
      <c r="C780" s="30">
        <v>42248</v>
      </c>
      <c r="D780" t="s">
        <v>4</v>
      </c>
      <c r="E780">
        <v>3.2653588022715542E-2</v>
      </c>
      <c r="F780">
        <v>3.2653588022715542E-2</v>
      </c>
      <c r="G780" t="s">
        <v>116</v>
      </c>
      <c r="H780" s="35" t="s">
        <v>111</v>
      </c>
      <c r="I780" s="43">
        <v>0.55000000000000004</v>
      </c>
      <c r="J780" s="35" t="s">
        <v>536</v>
      </c>
      <c r="K780" t="s">
        <v>8</v>
      </c>
    </row>
    <row r="781" spans="1:11" x14ac:dyDescent="0.3">
      <c r="A781" t="s">
        <v>14</v>
      </c>
      <c r="B781" t="s">
        <v>213</v>
      </c>
      <c r="C781" s="30">
        <v>42248</v>
      </c>
      <c r="D781" t="s">
        <v>4</v>
      </c>
      <c r="E781">
        <v>3.2653588022715542E-2</v>
      </c>
      <c r="F781">
        <v>1</v>
      </c>
      <c r="G781" t="s">
        <v>117</v>
      </c>
      <c r="H781" s="35" t="s">
        <v>112</v>
      </c>
      <c r="I781" s="43">
        <v>0.55000000000000004</v>
      </c>
      <c r="J781" s="35" t="s">
        <v>537</v>
      </c>
      <c r="K781" t="s">
        <v>8</v>
      </c>
    </row>
    <row r="782" spans="1:11" x14ac:dyDescent="0.3">
      <c r="A782" t="s">
        <v>12</v>
      </c>
      <c r="B782" t="s">
        <v>213</v>
      </c>
      <c r="C782" s="30">
        <v>42278</v>
      </c>
      <c r="D782" t="s">
        <v>4</v>
      </c>
      <c r="E782">
        <v>0</v>
      </c>
      <c r="F782">
        <v>1.1243904546744806E-2</v>
      </c>
      <c r="G782" t="s">
        <v>113</v>
      </c>
      <c r="H782" s="35" t="s">
        <v>108</v>
      </c>
      <c r="I782" s="43">
        <v>0.55000000000000004</v>
      </c>
      <c r="J782" s="35" t="s">
        <v>522</v>
      </c>
      <c r="K782" t="s">
        <v>8</v>
      </c>
    </row>
    <row r="783" spans="1:11" x14ac:dyDescent="0.3">
      <c r="A783" t="s">
        <v>12</v>
      </c>
      <c r="B783" t="s">
        <v>213</v>
      </c>
      <c r="C783" s="30">
        <v>42278</v>
      </c>
      <c r="D783" t="s">
        <v>4</v>
      </c>
      <c r="E783">
        <v>1.1243904546744806E-2</v>
      </c>
      <c r="F783">
        <v>1.7366146100332103E-2</v>
      </c>
      <c r="G783" t="s">
        <v>114</v>
      </c>
      <c r="H783" s="35" t="s">
        <v>109</v>
      </c>
      <c r="I783" s="43">
        <v>0.55000000000000004</v>
      </c>
      <c r="J783" s="35" t="s">
        <v>533</v>
      </c>
      <c r="K783" t="s">
        <v>8</v>
      </c>
    </row>
    <row r="784" spans="1:11" x14ac:dyDescent="0.3">
      <c r="A784" t="s">
        <v>12</v>
      </c>
      <c r="B784" t="s">
        <v>213</v>
      </c>
      <c r="C784" s="30">
        <v>42278</v>
      </c>
      <c r="D784" t="s">
        <v>4</v>
      </c>
      <c r="E784">
        <v>1.7366146100332103E-2</v>
      </c>
      <c r="F784">
        <v>2.5637259960964602E-2</v>
      </c>
      <c r="G784" t="s">
        <v>115</v>
      </c>
      <c r="H784" s="35" t="s">
        <v>110</v>
      </c>
      <c r="I784" s="43">
        <v>0.7</v>
      </c>
      <c r="J784" s="35" t="s">
        <v>463</v>
      </c>
      <c r="K784" t="s">
        <v>8</v>
      </c>
    </row>
    <row r="785" spans="1:11" x14ac:dyDescent="0.3">
      <c r="A785" t="s">
        <v>12</v>
      </c>
      <c r="B785" t="s">
        <v>213</v>
      </c>
      <c r="C785" s="30">
        <v>42278</v>
      </c>
      <c r="D785" t="s">
        <v>4</v>
      </c>
      <c r="E785">
        <v>2.5637259960964602E-2</v>
      </c>
      <c r="F785">
        <v>3.6684186743640976E-2</v>
      </c>
      <c r="G785" t="s">
        <v>116</v>
      </c>
      <c r="H785" s="35" t="s">
        <v>111</v>
      </c>
      <c r="I785" s="43">
        <v>0.55000000000000004</v>
      </c>
      <c r="J785" s="35" t="s">
        <v>470</v>
      </c>
      <c r="K785" t="s">
        <v>8</v>
      </c>
    </row>
    <row r="786" spans="1:11" x14ac:dyDescent="0.3">
      <c r="A786" t="s">
        <v>12</v>
      </c>
      <c r="B786" t="s">
        <v>213</v>
      </c>
      <c r="C786" s="30">
        <v>42278</v>
      </c>
      <c r="D786" t="s">
        <v>4</v>
      </c>
      <c r="E786">
        <v>3.6684186743640976E-2</v>
      </c>
      <c r="F786">
        <v>1</v>
      </c>
      <c r="G786" t="s">
        <v>117</v>
      </c>
      <c r="H786" s="35" t="s">
        <v>112</v>
      </c>
      <c r="I786" s="43">
        <v>0.55000000000000004</v>
      </c>
      <c r="J786" s="35" t="s">
        <v>534</v>
      </c>
      <c r="K786" t="s">
        <v>8</v>
      </c>
    </row>
    <row r="787" spans="1:11" x14ac:dyDescent="0.3">
      <c r="A787" t="s">
        <v>14</v>
      </c>
      <c r="B787" t="s">
        <v>213</v>
      </c>
      <c r="C787" s="30">
        <v>42278</v>
      </c>
      <c r="D787" t="s">
        <v>4</v>
      </c>
      <c r="E787">
        <v>0</v>
      </c>
      <c r="F787">
        <v>1.4847809948032665E-2</v>
      </c>
      <c r="G787" t="s">
        <v>113</v>
      </c>
      <c r="H787" s="35" t="s">
        <v>108</v>
      </c>
      <c r="I787" s="43">
        <v>0.55000000000000004</v>
      </c>
      <c r="J787" s="35" t="s">
        <v>530</v>
      </c>
      <c r="K787" t="s">
        <v>8</v>
      </c>
    </row>
    <row r="788" spans="1:11" x14ac:dyDescent="0.3">
      <c r="A788" t="s">
        <v>14</v>
      </c>
      <c r="B788" t="s">
        <v>213</v>
      </c>
      <c r="C788" s="30">
        <v>42278</v>
      </c>
      <c r="D788" t="s">
        <v>4</v>
      </c>
      <c r="E788">
        <v>1.4847809948032665E-2</v>
      </c>
      <c r="F788">
        <v>2.1902377972465581E-2</v>
      </c>
      <c r="G788" t="s">
        <v>114</v>
      </c>
      <c r="H788" s="35" t="s">
        <v>109</v>
      </c>
      <c r="I788" s="43">
        <v>0.55000000000000004</v>
      </c>
      <c r="J788" s="35" t="s">
        <v>535</v>
      </c>
      <c r="K788" t="s">
        <v>8</v>
      </c>
    </row>
    <row r="789" spans="1:11" x14ac:dyDescent="0.3">
      <c r="A789" t="s">
        <v>14</v>
      </c>
      <c r="B789" t="s">
        <v>213</v>
      </c>
      <c r="C789" s="30">
        <v>42278</v>
      </c>
      <c r="D789" t="s">
        <v>4</v>
      </c>
      <c r="E789">
        <v>2.1902377972465581E-2</v>
      </c>
      <c r="F789">
        <v>3.1584582441113493E-2</v>
      </c>
      <c r="G789" t="s">
        <v>115</v>
      </c>
      <c r="H789" s="35" t="s">
        <v>110</v>
      </c>
      <c r="I789" s="43">
        <v>0.7</v>
      </c>
      <c r="J789" s="35" t="s">
        <v>443</v>
      </c>
      <c r="K789" t="s">
        <v>8</v>
      </c>
    </row>
    <row r="790" spans="1:11" x14ac:dyDescent="0.3">
      <c r="A790" t="s">
        <v>14</v>
      </c>
      <c r="B790" t="s">
        <v>213</v>
      </c>
      <c r="C790" s="30">
        <v>42278</v>
      </c>
      <c r="D790" t="s">
        <v>4</v>
      </c>
      <c r="E790">
        <v>3.1584582441113493E-2</v>
      </c>
      <c r="F790">
        <v>4.8412359390573832E-2</v>
      </c>
      <c r="G790" t="s">
        <v>116</v>
      </c>
      <c r="H790" s="35" t="s">
        <v>111</v>
      </c>
      <c r="I790" s="43">
        <v>0.55000000000000004</v>
      </c>
      <c r="J790" s="35" t="s">
        <v>536</v>
      </c>
      <c r="K790" t="s">
        <v>8</v>
      </c>
    </row>
    <row r="791" spans="1:11" x14ac:dyDescent="0.3">
      <c r="A791" t="s">
        <v>14</v>
      </c>
      <c r="B791" t="s">
        <v>213</v>
      </c>
      <c r="C791" s="30">
        <v>42278</v>
      </c>
      <c r="D791" t="s">
        <v>4</v>
      </c>
      <c r="E791">
        <v>4.8412359390573832E-2</v>
      </c>
      <c r="F791">
        <v>1</v>
      </c>
      <c r="G791" t="s">
        <v>117</v>
      </c>
      <c r="H791" s="35" t="s">
        <v>112</v>
      </c>
      <c r="I791" s="43">
        <v>0.55000000000000004</v>
      </c>
      <c r="J791" s="35" t="s">
        <v>537</v>
      </c>
      <c r="K791" t="s">
        <v>8</v>
      </c>
    </row>
    <row r="792" spans="1:11" x14ac:dyDescent="0.3">
      <c r="A792" t="s">
        <v>12</v>
      </c>
      <c r="B792" t="s">
        <v>213</v>
      </c>
      <c r="C792" s="30">
        <v>42309</v>
      </c>
      <c r="D792" t="s">
        <v>4</v>
      </c>
      <c r="E792">
        <v>0</v>
      </c>
      <c r="F792">
        <v>1.1018735723559067E-2</v>
      </c>
      <c r="G792" t="s">
        <v>113</v>
      </c>
      <c r="H792" s="35" t="s">
        <v>108</v>
      </c>
      <c r="I792" s="43">
        <v>0.55000000000000004</v>
      </c>
      <c r="J792" s="35" t="s">
        <v>522</v>
      </c>
      <c r="K792" t="s">
        <v>8</v>
      </c>
    </row>
    <row r="793" spans="1:11" x14ac:dyDescent="0.3">
      <c r="A793" t="s">
        <v>12</v>
      </c>
      <c r="B793" t="s">
        <v>213</v>
      </c>
      <c r="C793" s="30">
        <v>42309</v>
      </c>
      <c r="D793" t="s">
        <v>4</v>
      </c>
      <c r="E793">
        <v>1.1018735723559067E-2</v>
      </c>
      <c r="F793">
        <v>1.7183233133589181E-2</v>
      </c>
      <c r="G793" t="s">
        <v>114</v>
      </c>
      <c r="H793" s="35" t="s">
        <v>109</v>
      </c>
      <c r="I793" s="43">
        <v>0.55000000000000004</v>
      </c>
      <c r="J793" s="35" t="s">
        <v>533</v>
      </c>
      <c r="K793" t="s">
        <v>8</v>
      </c>
    </row>
    <row r="794" spans="1:11" x14ac:dyDescent="0.3">
      <c r="A794" t="s">
        <v>12</v>
      </c>
      <c r="B794" t="s">
        <v>213</v>
      </c>
      <c r="C794" s="30">
        <v>42309</v>
      </c>
      <c r="D794" t="s">
        <v>4</v>
      </c>
      <c r="E794">
        <v>1.7183233133589181E-2</v>
      </c>
      <c r="F794">
        <v>2.4956087377660943E-2</v>
      </c>
      <c r="G794" t="s">
        <v>115</v>
      </c>
      <c r="H794" s="35" t="s">
        <v>110</v>
      </c>
      <c r="I794" s="43">
        <v>0.7</v>
      </c>
      <c r="J794" s="35" t="s">
        <v>463</v>
      </c>
      <c r="K794" t="s">
        <v>8</v>
      </c>
    </row>
    <row r="795" spans="1:11" x14ac:dyDescent="0.3">
      <c r="A795" t="s">
        <v>12</v>
      </c>
      <c r="B795" t="s">
        <v>213</v>
      </c>
      <c r="C795" s="30">
        <v>42309</v>
      </c>
      <c r="D795" t="s">
        <v>4</v>
      </c>
      <c r="E795">
        <v>2.4956087377660943E-2</v>
      </c>
      <c r="F795">
        <v>3.547359318162166E-2</v>
      </c>
      <c r="G795" t="s">
        <v>116</v>
      </c>
      <c r="H795" s="35" t="s">
        <v>111</v>
      </c>
      <c r="I795" s="43">
        <v>0.55000000000000004</v>
      </c>
      <c r="J795" s="35" t="s">
        <v>470</v>
      </c>
      <c r="K795" t="s">
        <v>8</v>
      </c>
    </row>
    <row r="796" spans="1:11" x14ac:dyDescent="0.3">
      <c r="A796" t="s">
        <v>12</v>
      </c>
      <c r="B796" t="s">
        <v>213</v>
      </c>
      <c r="C796" s="30">
        <v>42309</v>
      </c>
      <c r="D796" t="s">
        <v>4</v>
      </c>
      <c r="E796">
        <v>3.547359318162166E-2</v>
      </c>
      <c r="F796">
        <v>1</v>
      </c>
      <c r="G796" t="s">
        <v>117</v>
      </c>
      <c r="H796" s="35" t="s">
        <v>112</v>
      </c>
      <c r="I796" s="43">
        <v>0.55000000000000004</v>
      </c>
      <c r="J796" s="35" t="s">
        <v>534</v>
      </c>
      <c r="K796" t="s">
        <v>8</v>
      </c>
    </row>
    <row r="797" spans="1:11" x14ac:dyDescent="0.3">
      <c r="A797" t="s">
        <v>14</v>
      </c>
      <c r="B797" t="s">
        <v>213</v>
      </c>
      <c r="C797" s="30">
        <v>42309</v>
      </c>
      <c r="D797" t="s">
        <v>4</v>
      </c>
      <c r="E797">
        <v>0</v>
      </c>
      <c r="F797">
        <v>1.4402304368698993E-2</v>
      </c>
      <c r="G797" t="s">
        <v>113</v>
      </c>
      <c r="H797" s="35" t="s">
        <v>108</v>
      </c>
      <c r="I797" s="43">
        <v>0.55000000000000004</v>
      </c>
      <c r="J797" s="35" t="s">
        <v>530</v>
      </c>
      <c r="K797" t="s">
        <v>8</v>
      </c>
    </row>
    <row r="798" spans="1:11" x14ac:dyDescent="0.3">
      <c r="A798" t="s">
        <v>14</v>
      </c>
      <c r="B798" t="s">
        <v>213</v>
      </c>
      <c r="C798" s="30">
        <v>42309</v>
      </c>
      <c r="D798" t="s">
        <v>4</v>
      </c>
      <c r="E798">
        <v>1.4402304368698993E-2</v>
      </c>
      <c r="F798">
        <v>2.1007002334111371E-2</v>
      </c>
      <c r="G798" t="s">
        <v>114</v>
      </c>
      <c r="H798" s="35" t="s">
        <v>109</v>
      </c>
      <c r="I798" s="43">
        <v>0.55000000000000004</v>
      </c>
      <c r="J798" s="35" t="s">
        <v>535</v>
      </c>
      <c r="K798" t="s">
        <v>8</v>
      </c>
    </row>
    <row r="799" spans="1:11" x14ac:dyDescent="0.3">
      <c r="A799" t="s">
        <v>14</v>
      </c>
      <c r="B799" t="s">
        <v>213</v>
      </c>
      <c r="C799" s="30">
        <v>42309</v>
      </c>
      <c r="D799" t="s">
        <v>4</v>
      </c>
      <c r="E799">
        <v>2.1007002334111371E-2</v>
      </c>
      <c r="F799">
        <v>3.0420711974110032E-2</v>
      </c>
      <c r="G799" t="s">
        <v>115</v>
      </c>
      <c r="H799" s="35" t="s">
        <v>110</v>
      </c>
      <c r="I799" s="43">
        <v>0.7</v>
      </c>
      <c r="J799" s="35" t="s">
        <v>443</v>
      </c>
      <c r="K799" t="s">
        <v>8</v>
      </c>
    </row>
    <row r="800" spans="1:11" x14ac:dyDescent="0.3">
      <c r="A800" t="s">
        <v>14</v>
      </c>
      <c r="B800" t="s">
        <v>213</v>
      </c>
      <c r="C800" s="30">
        <v>42309</v>
      </c>
      <c r="D800" t="s">
        <v>4</v>
      </c>
      <c r="E800">
        <v>3.0420711974110032E-2</v>
      </c>
      <c r="F800">
        <v>4.6377201236725368E-2</v>
      </c>
      <c r="G800" t="s">
        <v>116</v>
      </c>
      <c r="H800" s="35" t="s">
        <v>111</v>
      </c>
      <c r="I800" s="43">
        <v>0.55000000000000004</v>
      </c>
      <c r="J800" s="35" t="s">
        <v>536</v>
      </c>
      <c r="K800" t="s">
        <v>8</v>
      </c>
    </row>
    <row r="801" spans="1:11" x14ac:dyDescent="0.3">
      <c r="A801" t="s">
        <v>14</v>
      </c>
      <c r="B801" t="s">
        <v>213</v>
      </c>
      <c r="C801" s="30">
        <v>42309</v>
      </c>
      <c r="D801" t="s">
        <v>4</v>
      </c>
      <c r="E801">
        <v>4.6377201236725368E-2</v>
      </c>
      <c r="F801">
        <v>1</v>
      </c>
      <c r="G801" t="s">
        <v>117</v>
      </c>
      <c r="H801" s="35" t="s">
        <v>112</v>
      </c>
      <c r="I801" s="43">
        <v>0.55000000000000004</v>
      </c>
      <c r="J801" s="35" t="s">
        <v>537</v>
      </c>
      <c r="K801" t="s">
        <v>8</v>
      </c>
    </row>
    <row r="802" spans="1:11" x14ac:dyDescent="0.3">
      <c r="A802" t="s">
        <v>12</v>
      </c>
      <c r="B802" t="s">
        <v>213</v>
      </c>
      <c r="C802" s="30">
        <v>42339</v>
      </c>
      <c r="D802" t="s">
        <v>4</v>
      </c>
      <c r="E802">
        <v>0</v>
      </c>
      <c r="F802">
        <v>1.109430503652447E-2</v>
      </c>
      <c r="G802" t="s">
        <v>113</v>
      </c>
      <c r="H802" s="35" t="s">
        <v>108</v>
      </c>
      <c r="I802" s="43">
        <v>0.55000000000000004</v>
      </c>
      <c r="J802" s="35" t="s">
        <v>522</v>
      </c>
      <c r="K802" t="s">
        <v>8</v>
      </c>
    </row>
    <row r="803" spans="1:11" x14ac:dyDescent="0.3">
      <c r="A803" t="s">
        <v>12</v>
      </c>
      <c r="B803" t="s">
        <v>213</v>
      </c>
      <c r="C803" s="30">
        <v>42339</v>
      </c>
      <c r="D803" t="s">
        <v>4</v>
      </c>
      <c r="E803">
        <v>1.109430503652447E-2</v>
      </c>
      <c r="F803">
        <v>1.7044904449176397E-2</v>
      </c>
      <c r="G803" t="s">
        <v>114</v>
      </c>
      <c r="H803" s="35" t="s">
        <v>109</v>
      </c>
      <c r="I803" s="43">
        <v>0.55000000000000004</v>
      </c>
      <c r="J803" s="35" t="s">
        <v>533</v>
      </c>
      <c r="K803" t="s">
        <v>8</v>
      </c>
    </row>
    <row r="804" spans="1:11" x14ac:dyDescent="0.3">
      <c r="A804" t="s">
        <v>12</v>
      </c>
      <c r="B804" t="s">
        <v>213</v>
      </c>
      <c r="C804" s="30">
        <v>42339</v>
      </c>
      <c r="D804" t="s">
        <v>4</v>
      </c>
      <c r="E804">
        <v>1.7044904449176397E-2</v>
      </c>
      <c r="F804">
        <v>2.4813053176985893E-2</v>
      </c>
      <c r="G804" t="s">
        <v>115</v>
      </c>
      <c r="H804" s="35" t="s">
        <v>110</v>
      </c>
      <c r="I804" s="43">
        <v>0.7</v>
      </c>
      <c r="J804" s="35" t="s">
        <v>463</v>
      </c>
      <c r="K804" t="s">
        <v>8</v>
      </c>
    </row>
    <row r="805" spans="1:11" x14ac:dyDescent="0.3">
      <c r="A805" t="s">
        <v>12</v>
      </c>
      <c r="B805" t="s">
        <v>213</v>
      </c>
      <c r="C805" s="30">
        <v>42339</v>
      </c>
      <c r="D805" t="s">
        <v>4</v>
      </c>
      <c r="E805">
        <v>2.4813053176985893E-2</v>
      </c>
      <c r="F805">
        <v>3.5312894712169987E-2</v>
      </c>
      <c r="G805" t="s">
        <v>116</v>
      </c>
      <c r="H805" s="35" t="s">
        <v>111</v>
      </c>
      <c r="I805" s="43">
        <v>0.55000000000000004</v>
      </c>
      <c r="J805" s="35" t="s">
        <v>470</v>
      </c>
      <c r="K805" t="s">
        <v>8</v>
      </c>
    </row>
    <row r="806" spans="1:11" x14ac:dyDescent="0.3">
      <c r="A806" t="s">
        <v>12</v>
      </c>
      <c r="B806" t="s">
        <v>213</v>
      </c>
      <c r="C806" s="30">
        <v>42339</v>
      </c>
      <c r="D806" t="s">
        <v>4</v>
      </c>
      <c r="E806">
        <v>3.5312894712169987E-2</v>
      </c>
      <c r="F806">
        <v>1</v>
      </c>
      <c r="G806" t="s">
        <v>117</v>
      </c>
      <c r="H806" s="35" t="s">
        <v>112</v>
      </c>
      <c r="I806" s="43">
        <v>0.55000000000000004</v>
      </c>
      <c r="J806" s="35" t="s">
        <v>534</v>
      </c>
      <c r="K806" t="s">
        <v>8</v>
      </c>
    </row>
    <row r="807" spans="1:11" x14ac:dyDescent="0.3">
      <c r="A807" t="s">
        <v>14</v>
      </c>
      <c r="B807" t="s">
        <v>213</v>
      </c>
      <c r="C807" s="30">
        <v>42339</v>
      </c>
      <c r="D807" t="s">
        <v>4</v>
      </c>
      <c r="E807">
        <v>0</v>
      </c>
      <c r="F807">
        <v>1.3311640289897944E-2</v>
      </c>
      <c r="G807" t="s">
        <v>113</v>
      </c>
      <c r="H807" s="35" t="s">
        <v>108</v>
      </c>
      <c r="I807" s="43">
        <v>0.55000000000000004</v>
      </c>
      <c r="J807" s="35" t="s">
        <v>530</v>
      </c>
      <c r="K807" t="s">
        <v>8</v>
      </c>
    </row>
    <row r="808" spans="1:11" x14ac:dyDescent="0.3">
      <c r="A808" t="s">
        <v>14</v>
      </c>
      <c r="B808" t="s">
        <v>213</v>
      </c>
      <c r="C808" s="30">
        <v>42339</v>
      </c>
      <c r="D808" t="s">
        <v>4</v>
      </c>
      <c r="E808">
        <v>1.3311640289897944E-2</v>
      </c>
      <c r="F808">
        <v>2.0337013364323069E-2</v>
      </c>
      <c r="G808" t="s">
        <v>114</v>
      </c>
      <c r="H808" s="35" t="s">
        <v>109</v>
      </c>
      <c r="I808" s="43">
        <v>0.55000000000000004</v>
      </c>
      <c r="J808" s="35" t="s">
        <v>535</v>
      </c>
      <c r="K808" t="s">
        <v>8</v>
      </c>
    </row>
    <row r="809" spans="1:11" x14ac:dyDescent="0.3">
      <c r="A809" t="s">
        <v>14</v>
      </c>
      <c r="B809" t="s">
        <v>213</v>
      </c>
      <c r="C809" s="30">
        <v>42339</v>
      </c>
      <c r="D809" t="s">
        <v>4</v>
      </c>
      <c r="E809">
        <v>2.0337013364323069E-2</v>
      </c>
      <c r="F809">
        <v>3.0120481927710843E-2</v>
      </c>
      <c r="G809" t="s">
        <v>115</v>
      </c>
      <c r="H809" s="35" t="s">
        <v>110</v>
      </c>
      <c r="I809" s="43">
        <v>0.7</v>
      </c>
      <c r="J809" s="35" t="s">
        <v>443</v>
      </c>
      <c r="K809" t="s">
        <v>8</v>
      </c>
    </row>
    <row r="810" spans="1:11" x14ac:dyDescent="0.3">
      <c r="A810" t="s">
        <v>14</v>
      </c>
      <c r="B810" t="s">
        <v>213</v>
      </c>
      <c r="C810" s="30">
        <v>42339</v>
      </c>
      <c r="D810" t="s">
        <v>4</v>
      </c>
      <c r="E810">
        <v>3.0120481927710843E-2</v>
      </c>
      <c r="F810">
        <v>4.3910164123236395E-2</v>
      </c>
      <c r="G810" t="s">
        <v>116</v>
      </c>
      <c r="H810" s="35" t="s">
        <v>111</v>
      </c>
      <c r="I810" s="43">
        <v>0.55000000000000004</v>
      </c>
      <c r="J810" s="35" t="s">
        <v>536</v>
      </c>
      <c r="K810" t="s">
        <v>8</v>
      </c>
    </row>
    <row r="811" spans="1:11" x14ac:dyDescent="0.3">
      <c r="A811" t="s">
        <v>14</v>
      </c>
      <c r="B811" t="s">
        <v>213</v>
      </c>
      <c r="C811" s="30">
        <v>42339</v>
      </c>
      <c r="D811" t="s">
        <v>4</v>
      </c>
      <c r="E811">
        <v>4.3910164123236395E-2</v>
      </c>
      <c r="F811">
        <v>1</v>
      </c>
      <c r="G811" t="s">
        <v>117</v>
      </c>
      <c r="H811" s="35" t="s">
        <v>112</v>
      </c>
      <c r="I811" s="43">
        <v>0.55000000000000004</v>
      </c>
      <c r="J811" s="35" t="s">
        <v>537</v>
      </c>
      <c r="K811" t="s">
        <v>8</v>
      </c>
    </row>
    <row r="812" spans="1:11" x14ac:dyDescent="0.3">
      <c r="A812" t="s">
        <v>12</v>
      </c>
      <c r="B812" t="s">
        <v>213</v>
      </c>
      <c r="C812" s="30">
        <v>42370</v>
      </c>
      <c r="D812" t="s">
        <v>4</v>
      </c>
      <c r="E812">
        <v>0</v>
      </c>
      <c r="F812">
        <v>1.2130699101644066E-2</v>
      </c>
      <c r="G812" t="s">
        <v>113</v>
      </c>
      <c r="H812" s="35" t="s">
        <v>108</v>
      </c>
      <c r="I812" s="43">
        <v>0.55000000000000004</v>
      </c>
      <c r="J812" s="35" t="s">
        <v>522</v>
      </c>
      <c r="K812" t="s">
        <v>8</v>
      </c>
    </row>
    <row r="813" spans="1:11" x14ac:dyDescent="0.3">
      <c r="A813" t="s">
        <v>12</v>
      </c>
      <c r="B813" t="s">
        <v>213</v>
      </c>
      <c r="C813" s="30">
        <v>42370</v>
      </c>
      <c r="D813" t="s">
        <v>4</v>
      </c>
      <c r="E813">
        <v>1.2130699101644066E-2</v>
      </c>
      <c r="F813">
        <v>1.8627071517334805E-2</v>
      </c>
      <c r="G813" t="s">
        <v>114</v>
      </c>
      <c r="H813" s="35" t="s">
        <v>109</v>
      </c>
      <c r="I813" s="43">
        <v>0.55000000000000004</v>
      </c>
      <c r="J813" s="35" t="s">
        <v>533</v>
      </c>
      <c r="K813" t="s">
        <v>8</v>
      </c>
    </row>
    <row r="814" spans="1:11" x14ac:dyDescent="0.3">
      <c r="A814" t="s">
        <v>12</v>
      </c>
      <c r="B814" t="s">
        <v>213</v>
      </c>
      <c r="C814" s="30">
        <v>42370</v>
      </c>
      <c r="D814" t="s">
        <v>4</v>
      </c>
      <c r="E814">
        <v>1.8627071517334805E-2</v>
      </c>
      <c r="F814">
        <v>2.6581807862628721E-2</v>
      </c>
      <c r="G814" t="s">
        <v>115</v>
      </c>
      <c r="H814" s="35" t="s">
        <v>110</v>
      </c>
      <c r="I814" s="43">
        <v>0.7</v>
      </c>
      <c r="J814" s="35" t="s">
        <v>463</v>
      </c>
      <c r="K814" t="s">
        <v>8</v>
      </c>
    </row>
    <row r="815" spans="1:11" x14ac:dyDescent="0.3">
      <c r="A815" t="s">
        <v>12</v>
      </c>
      <c r="B815" t="s">
        <v>213</v>
      </c>
      <c r="C815" s="30">
        <v>42370</v>
      </c>
      <c r="D815" t="s">
        <v>4</v>
      </c>
      <c r="E815">
        <v>2.6581807862628721E-2</v>
      </c>
      <c r="F815">
        <v>3.7667281511617544E-2</v>
      </c>
      <c r="G815" t="s">
        <v>116</v>
      </c>
      <c r="H815" s="35" t="s">
        <v>111</v>
      </c>
      <c r="I815" s="43">
        <v>0.55000000000000004</v>
      </c>
      <c r="J815" s="35" t="s">
        <v>470</v>
      </c>
      <c r="K815" t="s">
        <v>8</v>
      </c>
    </row>
    <row r="816" spans="1:11" x14ac:dyDescent="0.3">
      <c r="A816" t="s">
        <v>12</v>
      </c>
      <c r="B816" t="s">
        <v>213</v>
      </c>
      <c r="C816" s="30">
        <v>42370</v>
      </c>
      <c r="D816" t="s">
        <v>4</v>
      </c>
      <c r="E816">
        <v>3.7667281511617544E-2</v>
      </c>
      <c r="F816">
        <v>1</v>
      </c>
      <c r="G816" t="s">
        <v>117</v>
      </c>
      <c r="H816" s="35" t="s">
        <v>112</v>
      </c>
      <c r="I816" s="43">
        <v>0.55000000000000004</v>
      </c>
      <c r="J816" s="35" t="s">
        <v>534</v>
      </c>
      <c r="K816" t="s">
        <v>8</v>
      </c>
    </row>
    <row r="817" spans="1:11" x14ac:dyDescent="0.3">
      <c r="A817" t="s">
        <v>14</v>
      </c>
      <c r="B817" t="s">
        <v>213</v>
      </c>
      <c r="C817" s="30">
        <v>42370</v>
      </c>
      <c r="D817" t="s">
        <v>4</v>
      </c>
      <c r="E817">
        <v>0</v>
      </c>
      <c r="F817">
        <v>1.4363230130864985E-2</v>
      </c>
      <c r="G817" t="s">
        <v>113</v>
      </c>
      <c r="H817" s="35" t="s">
        <v>108</v>
      </c>
      <c r="I817" s="43">
        <v>0.55000000000000004</v>
      </c>
      <c r="J817" s="35" t="s">
        <v>530</v>
      </c>
      <c r="K817" t="s">
        <v>8</v>
      </c>
    </row>
    <row r="818" spans="1:11" x14ac:dyDescent="0.3">
      <c r="A818" t="s">
        <v>14</v>
      </c>
      <c r="B818" t="s">
        <v>213</v>
      </c>
      <c r="C818" s="30">
        <v>42370</v>
      </c>
      <c r="D818" t="s">
        <v>4</v>
      </c>
      <c r="E818">
        <v>1.4363230130864985E-2</v>
      </c>
      <c r="F818">
        <v>2.1612758980473989E-2</v>
      </c>
      <c r="G818" t="s">
        <v>114</v>
      </c>
      <c r="H818" s="35" t="s">
        <v>109</v>
      </c>
      <c r="I818" s="43">
        <v>0.55000000000000004</v>
      </c>
      <c r="J818" s="35" t="s">
        <v>535</v>
      </c>
      <c r="K818" t="s">
        <v>8</v>
      </c>
    </row>
    <row r="819" spans="1:11" x14ac:dyDescent="0.3">
      <c r="A819" t="s">
        <v>14</v>
      </c>
      <c r="B819" t="s">
        <v>213</v>
      </c>
      <c r="C819" s="30">
        <v>42370</v>
      </c>
      <c r="D819" t="s">
        <v>4</v>
      </c>
      <c r="E819">
        <v>2.1612758980473989E-2</v>
      </c>
      <c r="F819">
        <v>3.2076413144201295E-2</v>
      </c>
      <c r="G819" t="s">
        <v>115</v>
      </c>
      <c r="H819" s="35" t="s">
        <v>110</v>
      </c>
      <c r="I819" s="43">
        <v>0.7</v>
      </c>
      <c r="J819" s="35" t="s">
        <v>443</v>
      </c>
      <c r="K819" t="s">
        <v>8</v>
      </c>
    </row>
    <row r="820" spans="1:11" x14ac:dyDescent="0.3">
      <c r="A820" t="s">
        <v>14</v>
      </c>
      <c r="B820" t="s">
        <v>213</v>
      </c>
      <c r="C820" s="30">
        <v>42370</v>
      </c>
      <c r="D820" t="s">
        <v>4</v>
      </c>
      <c r="E820">
        <v>3.2076413144201295E-2</v>
      </c>
      <c r="F820">
        <v>4.763067904250122E-2</v>
      </c>
      <c r="G820" t="s">
        <v>116</v>
      </c>
      <c r="H820" s="35" t="s">
        <v>111</v>
      </c>
      <c r="I820" s="43">
        <v>0.55000000000000004</v>
      </c>
      <c r="J820" s="35" t="s">
        <v>536</v>
      </c>
      <c r="K820" t="s">
        <v>8</v>
      </c>
    </row>
    <row r="821" spans="1:11" x14ac:dyDescent="0.3">
      <c r="A821" t="s">
        <v>14</v>
      </c>
      <c r="B821" t="s">
        <v>213</v>
      </c>
      <c r="C821" s="30">
        <v>42370</v>
      </c>
      <c r="D821" t="s">
        <v>4</v>
      </c>
      <c r="E821">
        <v>4.763067904250122E-2</v>
      </c>
      <c r="F821">
        <v>1</v>
      </c>
      <c r="G821" t="s">
        <v>117</v>
      </c>
      <c r="H821" s="35" t="s">
        <v>112</v>
      </c>
      <c r="I821" s="43">
        <v>0.55000000000000004</v>
      </c>
      <c r="J821" s="35" t="s">
        <v>537</v>
      </c>
      <c r="K821" t="s">
        <v>8</v>
      </c>
    </row>
    <row r="822" spans="1:11" x14ac:dyDescent="0.3">
      <c r="A822" t="s">
        <v>12</v>
      </c>
      <c r="B822" t="s">
        <v>213</v>
      </c>
      <c r="C822" s="30">
        <v>42401</v>
      </c>
      <c r="D822" t="s">
        <v>4</v>
      </c>
      <c r="E822">
        <v>0</v>
      </c>
      <c r="F822">
        <v>1.2159108992819145E-2</v>
      </c>
      <c r="G822" t="s">
        <v>113</v>
      </c>
      <c r="H822" s="35" t="s">
        <v>108</v>
      </c>
      <c r="I822" s="43">
        <v>0.55000000000000004</v>
      </c>
      <c r="J822" s="35" t="s">
        <v>522</v>
      </c>
      <c r="K822" t="s">
        <v>8</v>
      </c>
    </row>
    <row r="823" spans="1:11" x14ac:dyDescent="0.3">
      <c r="A823" t="s">
        <v>12</v>
      </c>
      <c r="B823" t="s">
        <v>213</v>
      </c>
      <c r="C823" s="30">
        <v>42401</v>
      </c>
      <c r="D823" t="s">
        <v>4</v>
      </c>
      <c r="E823">
        <v>1.2159108992819145E-2</v>
      </c>
      <c r="F823">
        <v>1.8343931126765144E-2</v>
      </c>
      <c r="G823" t="s">
        <v>114</v>
      </c>
      <c r="H823" s="35" t="s">
        <v>109</v>
      </c>
      <c r="I823" s="43">
        <v>0.55000000000000004</v>
      </c>
      <c r="J823" s="35" t="s">
        <v>533</v>
      </c>
      <c r="K823" t="s">
        <v>8</v>
      </c>
    </row>
    <row r="824" spans="1:11" x14ac:dyDescent="0.3">
      <c r="A824" t="s">
        <v>12</v>
      </c>
      <c r="B824" t="s">
        <v>213</v>
      </c>
      <c r="C824" s="30">
        <v>42401</v>
      </c>
      <c r="D824" t="s">
        <v>4</v>
      </c>
      <c r="E824">
        <v>1.8343931126765144E-2</v>
      </c>
      <c r="F824">
        <v>2.6264021197357136E-2</v>
      </c>
      <c r="G824" t="s">
        <v>115</v>
      </c>
      <c r="H824" s="35" t="s">
        <v>110</v>
      </c>
      <c r="I824" s="43">
        <v>0.7</v>
      </c>
      <c r="J824" s="35" t="s">
        <v>463</v>
      </c>
      <c r="K824" t="s">
        <v>8</v>
      </c>
    </row>
    <row r="825" spans="1:11" x14ac:dyDescent="0.3">
      <c r="A825" t="s">
        <v>12</v>
      </c>
      <c r="B825" t="s">
        <v>213</v>
      </c>
      <c r="C825" s="30">
        <v>42401</v>
      </c>
      <c r="D825" t="s">
        <v>4</v>
      </c>
      <c r="E825">
        <v>2.6264021197357136E-2</v>
      </c>
      <c r="F825">
        <v>3.8018272568222468E-2</v>
      </c>
      <c r="G825" t="s">
        <v>116</v>
      </c>
      <c r="H825" s="35" t="s">
        <v>111</v>
      </c>
      <c r="I825" s="43">
        <v>0.55000000000000004</v>
      </c>
      <c r="J825" s="35" t="s">
        <v>470</v>
      </c>
      <c r="K825" t="s">
        <v>8</v>
      </c>
    </row>
    <row r="826" spans="1:11" x14ac:dyDescent="0.3">
      <c r="A826" t="s">
        <v>12</v>
      </c>
      <c r="B826" t="s">
        <v>213</v>
      </c>
      <c r="C826" s="30">
        <v>42401</v>
      </c>
      <c r="D826" t="s">
        <v>4</v>
      </c>
      <c r="E826">
        <v>3.8018272568222468E-2</v>
      </c>
      <c r="F826">
        <v>1</v>
      </c>
      <c r="G826" t="s">
        <v>117</v>
      </c>
      <c r="H826" s="35" t="s">
        <v>112</v>
      </c>
      <c r="I826" s="43">
        <v>0.55000000000000004</v>
      </c>
      <c r="J826" s="35" t="s">
        <v>534</v>
      </c>
      <c r="K826" t="s">
        <v>8</v>
      </c>
    </row>
    <row r="827" spans="1:11" x14ac:dyDescent="0.3">
      <c r="A827" t="s">
        <v>14</v>
      </c>
      <c r="B827" t="s">
        <v>213</v>
      </c>
      <c r="C827" s="30">
        <v>42401</v>
      </c>
      <c r="D827" t="s">
        <v>4</v>
      </c>
      <c r="E827">
        <v>0</v>
      </c>
      <c r="F827">
        <v>1.417004048582996E-2</v>
      </c>
      <c r="G827" t="s">
        <v>113</v>
      </c>
      <c r="H827" s="35" t="s">
        <v>108</v>
      </c>
      <c r="I827" s="43">
        <v>0.55000000000000004</v>
      </c>
      <c r="J827" s="35" t="s">
        <v>530</v>
      </c>
      <c r="K827" t="s">
        <v>8</v>
      </c>
    </row>
    <row r="828" spans="1:11" x14ac:dyDescent="0.3">
      <c r="A828" t="s">
        <v>14</v>
      </c>
      <c r="B828" t="s">
        <v>213</v>
      </c>
      <c r="C828" s="30">
        <v>42401</v>
      </c>
      <c r="D828" t="s">
        <v>4</v>
      </c>
      <c r="E828">
        <v>1.417004048582996E-2</v>
      </c>
      <c r="F828">
        <v>2.1795989537925022E-2</v>
      </c>
      <c r="G828" t="s">
        <v>114</v>
      </c>
      <c r="H828" s="35" t="s">
        <v>109</v>
      </c>
      <c r="I828" s="43">
        <v>0.55000000000000004</v>
      </c>
      <c r="J828" s="35" t="s">
        <v>535</v>
      </c>
      <c r="K828" t="s">
        <v>8</v>
      </c>
    </row>
    <row r="829" spans="1:11" x14ac:dyDescent="0.3">
      <c r="A829" t="s">
        <v>14</v>
      </c>
      <c r="B829" t="s">
        <v>213</v>
      </c>
      <c r="C829" s="30">
        <v>42401</v>
      </c>
      <c r="D829" t="s">
        <v>4</v>
      </c>
      <c r="E829">
        <v>2.1795989537925022E-2</v>
      </c>
      <c r="F829">
        <v>3.0092592592592591E-2</v>
      </c>
      <c r="G829" t="s">
        <v>115</v>
      </c>
      <c r="H829" s="35" t="s">
        <v>110</v>
      </c>
      <c r="I829" s="43">
        <v>0.7</v>
      </c>
      <c r="J829" s="35" t="s">
        <v>443</v>
      </c>
      <c r="K829" t="s">
        <v>8</v>
      </c>
    </row>
    <row r="830" spans="1:11" x14ac:dyDescent="0.3">
      <c r="A830" t="s">
        <v>14</v>
      </c>
      <c r="B830" t="s">
        <v>213</v>
      </c>
      <c r="C830" s="30">
        <v>42401</v>
      </c>
      <c r="D830" t="s">
        <v>4</v>
      </c>
      <c r="E830">
        <v>3.0092592592592591E-2</v>
      </c>
      <c r="F830">
        <v>4.5897877223178431E-2</v>
      </c>
      <c r="G830" t="s">
        <v>116</v>
      </c>
      <c r="H830" s="35" t="s">
        <v>111</v>
      </c>
      <c r="I830" s="43">
        <v>0.55000000000000004</v>
      </c>
      <c r="J830" s="35" t="s">
        <v>536</v>
      </c>
      <c r="K830" t="s">
        <v>8</v>
      </c>
    </row>
    <row r="831" spans="1:11" x14ac:dyDescent="0.3">
      <c r="A831" t="s">
        <v>14</v>
      </c>
      <c r="B831" t="s">
        <v>213</v>
      </c>
      <c r="C831" s="30">
        <v>42401</v>
      </c>
      <c r="D831" t="s">
        <v>4</v>
      </c>
      <c r="E831">
        <v>4.5897877223178431E-2</v>
      </c>
      <c r="F831">
        <v>1</v>
      </c>
      <c r="G831" t="s">
        <v>117</v>
      </c>
      <c r="H831" s="35" t="s">
        <v>112</v>
      </c>
      <c r="I831" s="43">
        <v>0.55000000000000004</v>
      </c>
      <c r="J831" s="35" t="s">
        <v>537</v>
      </c>
      <c r="K831" t="s">
        <v>8</v>
      </c>
    </row>
    <row r="832" spans="1:11" x14ac:dyDescent="0.3">
      <c r="A832" t="s">
        <v>12</v>
      </c>
      <c r="B832" t="s">
        <v>213</v>
      </c>
      <c r="C832" s="30">
        <v>42430</v>
      </c>
      <c r="D832" t="s">
        <v>4</v>
      </c>
      <c r="E832">
        <v>3.0326802746522344E-2</v>
      </c>
      <c r="F832">
        <v>1.5588972148992325E-2</v>
      </c>
      <c r="G832" t="s">
        <v>114</v>
      </c>
      <c r="H832" s="35" t="s">
        <v>109</v>
      </c>
      <c r="I832" s="43">
        <v>0.55000000000000004</v>
      </c>
      <c r="J832" s="35" t="s">
        <v>533</v>
      </c>
      <c r="K832" t="s">
        <v>8</v>
      </c>
    </row>
    <row r="833" spans="1:11" x14ac:dyDescent="0.3">
      <c r="A833" t="s">
        <v>12</v>
      </c>
      <c r="B833" t="s">
        <v>213</v>
      </c>
      <c r="C833" s="30">
        <v>42430</v>
      </c>
      <c r="D833" t="s">
        <v>4</v>
      </c>
      <c r="E833">
        <v>1.5588972148992325E-2</v>
      </c>
      <c r="F833">
        <v>1.3943583517162808E-2</v>
      </c>
      <c r="G833" t="s">
        <v>115</v>
      </c>
      <c r="H833" s="35" t="s">
        <v>110</v>
      </c>
      <c r="I833" s="43">
        <v>0.7</v>
      </c>
      <c r="J833" s="35" t="s">
        <v>463</v>
      </c>
      <c r="K833" t="s">
        <v>8</v>
      </c>
    </row>
    <row r="834" spans="1:11" x14ac:dyDescent="0.3">
      <c r="A834" t="s">
        <v>12</v>
      </c>
      <c r="B834" t="s">
        <v>213</v>
      </c>
      <c r="C834" s="30">
        <v>42430</v>
      </c>
      <c r="D834" t="s">
        <v>4</v>
      </c>
      <c r="E834">
        <v>1.3943583517162808E-2</v>
      </c>
      <c r="F834">
        <v>3.2922049869716398E-2</v>
      </c>
      <c r="G834" t="s">
        <v>116</v>
      </c>
      <c r="H834" s="35" t="s">
        <v>111</v>
      </c>
      <c r="I834" s="43">
        <v>0.55000000000000004</v>
      </c>
      <c r="J834" s="35" t="s">
        <v>470</v>
      </c>
      <c r="K834" t="s">
        <v>8</v>
      </c>
    </row>
    <row r="835" spans="1:11" x14ac:dyDescent="0.3">
      <c r="A835" t="s">
        <v>12</v>
      </c>
      <c r="B835" t="s">
        <v>213</v>
      </c>
      <c r="C835" s="30">
        <v>42430</v>
      </c>
      <c r="D835" t="s">
        <v>4</v>
      </c>
      <c r="E835">
        <v>3.2922049869716398E-2</v>
      </c>
      <c r="F835">
        <v>1</v>
      </c>
      <c r="G835" t="s">
        <v>117</v>
      </c>
      <c r="H835" s="35" t="s">
        <v>112</v>
      </c>
      <c r="I835" s="43">
        <v>0.55000000000000004</v>
      </c>
      <c r="J835" s="35" t="s">
        <v>534</v>
      </c>
      <c r="K835" t="s">
        <v>8</v>
      </c>
    </row>
    <row r="836" spans="1:11" x14ac:dyDescent="0.3">
      <c r="A836" t="s">
        <v>14</v>
      </c>
      <c r="B836" t="s">
        <v>213</v>
      </c>
      <c r="C836" s="30">
        <v>42430</v>
      </c>
      <c r="D836" t="s">
        <v>4</v>
      </c>
      <c r="E836">
        <v>0</v>
      </c>
      <c r="F836">
        <v>1.5575239376517452E-2</v>
      </c>
      <c r="G836" t="s">
        <v>113</v>
      </c>
      <c r="H836" s="35" t="s">
        <v>108</v>
      </c>
      <c r="I836" s="43">
        <v>0.55000000000000004</v>
      </c>
      <c r="J836" s="35" t="s">
        <v>530</v>
      </c>
      <c r="K836" t="s">
        <v>8</v>
      </c>
    </row>
    <row r="837" spans="1:11" x14ac:dyDescent="0.3">
      <c r="A837" t="s">
        <v>14</v>
      </c>
      <c r="B837" t="s">
        <v>213</v>
      </c>
      <c r="C837" s="30">
        <v>42430</v>
      </c>
      <c r="D837" t="s">
        <v>4</v>
      </c>
      <c r="E837">
        <v>1.5575239376517452E-2</v>
      </c>
      <c r="F837">
        <v>2.0521172638436481E-2</v>
      </c>
      <c r="G837" t="s">
        <v>114</v>
      </c>
      <c r="H837" s="35" t="s">
        <v>109</v>
      </c>
      <c r="I837" s="43">
        <v>0.55000000000000004</v>
      </c>
      <c r="J837" s="35" t="s">
        <v>535</v>
      </c>
      <c r="K837" t="s">
        <v>8</v>
      </c>
    </row>
    <row r="838" spans="1:11" x14ac:dyDescent="0.3">
      <c r="A838" t="s">
        <v>14</v>
      </c>
      <c r="B838" t="s">
        <v>213</v>
      </c>
      <c r="C838" s="30">
        <v>42430</v>
      </c>
      <c r="D838" t="s">
        <v>4</v>
      </c>
      <c r="E838">
        <v>2.0521172638436481E-2</v>
      </c>
      <c r="F838">
        <v>3.3746741797764539E-2</v>
      </c>
      <c r="G838" t="s">
        <v>115</v>
      </c>
      <c r="H838" s="35" t="s">
        <v>110</v>
      </c>
      <c r="I838" s="43">
        <v>0.7</v>
      </c>
      <c r="J838" s="35" t="s">
        <v>443</v>
      </c>
      <c r="K838" t="s">
        <v>8</v>
      </c>
    </row>
    <row r="839" spans="1:11" x14ac:dyDescent="0.3">
      <c r="A839" t="s">
        <v>14</v>
      </c>
      <c r="B839" t="s">
        <v>213</v>
      </c>
      <c r="C839" s="30">
        <v>42430</v>
      </c>
      <c r="D839" t="s">
        <v>4</v>
      </c>
      <c r="E839">
        <v>3.3746741797764539E-2</v>
      </c>
      <c r="F839">
        <v>3.6581321529850497E-2</v>
      </c>
      <c r="G839" t="s">
        <v>116</v>
      </c>
      <c r="H839" s="35" t="s">
        <v>111</v>
      </c>
      <c r="I839" s="43">
        <v>0.55000000000000004</v>
      </c>
      <c r="J839" s="35" t="s">
        <v>536</v>
      </c>
      <c r="K839" t="s">
        <v>8</v>
      </c>
    </row>
    <row r="840" spans="1:11" x14ac:dyDescent="0.3">
      <c r="A840" t="s">
        <v>14</v>
      </c>
      <c r="B840" t="s">
        <v>213</v>
      </c>
      <c r="C840" s="30">
        <v>42430</v>
      </c>
      <c r="D840" t="s">
        <v>4</v>
      </c>
      <c r="E840">
        <v>3.6581321529850497E-2</v>
      </c>
      <c r="F840">
        <v>1</v>
      </c>
      <c r="G840" t="s">
        <v>117</v>
      </c>
      <c r="H840" s="35" t="s">
        <v>112</v>
      </c>
      <c r="I840" s="43">
        <v>0.55000000000000004</v>
      </c>
      <c r="J840" s="35" t="s">
        <v>537</v>
      </c>
      <c r="K840" t="s">
        <v>8</v>
      </c>
    </row>
    <row r="841" spans="1:11" x14ac:dyDescent="0.3">
      <c r="A841" t="s">
        <v>12</v>
      </c>
      <c r="B841" t="s">
        <v>213</v>
      </c>
      <c r="C841" s="30">
        <v>42461</v>
      </c>
      <c r="D841" t="s">
        <v>4</v>
      </c>
      <c r="E841">
        <v>0</v>
      </c>
      <c r="F841">
        <v>1.1877249377806553E-2</v>
      </c>
      <c r="G841" t="s">
        <v>113</v>
      </c>
      <c r="H841" s="35" t="s">
        <v>108</v>
      </c>
      <c r="I841" s="43">
        <v>0.55000000000000004</v>
      </c>
      <c r="J841" s="35" t="s">
        <v>522</v>
      </c>
      <c r="K841" t="s">
        <v>8</v>
      </c>
    </row>
    <row r="842" spans="1:11" x14ac:dyDescent="0.3">
      <c r="A842" t="s">
        <v>12</v>
      </c>
      <c r="B842" t="s">
        <v>213</v>
      </c>
      <c r="C842" s="30">
        <v>42461</v>
      </c>
      <c r="D842" t="s">
        <v>4</v>
      </c>
      <c r="E842">
        <v>1.1877249377806553E-2</v>
      </c>
      <c r="F842">
        <v>1.7637362544491678E-2</v>
      </c>
      <c r="G842" t="s">
        <v>114</v>
      </c>
      <c r="H842" s="35" t="s">
        <v>109</v>
      </c>
      <c r="I842" s="43">
        <v>0.55000000000000004</v>
      </c>
      <c r="J842" s="35" t="s">
        <v>533</v>
      </c>
      <c r="K842" t="s">
        <v>8</v>
      </c>
    </row>
    <row r="843" spans="1:11" x14ac:dyDescent="0.3">
      <c r="A843" t="s">
        <v>12</v>
      </c>
      <c r="B843" t="s">
        <v>213</v>
      </c>
      <c r="C843" s="30">
        <v>42461</v>
      </c>
      <c r="D843" t="s">
        <v>4</v>
      </c>
      <c r="E843">
        <v>1.7637362544491678E-2</v>
      </c>
      <c r="F843">
        <v>2.580303985409783E-2</v>
      </c>
      <c r="G843" t="s">
        <v>115</v>
      </c>
      <c r="H843" s="35" t="s">
        <v>110</v>
      </c>
      <c r="I843" s="43">
        <v>0.7</v>
      </c>
      <c r="J843" s="35" t="s">
        <v>463</v>
      </c>
      <c r="K843" t="s">
        <v>8</v>
      </c>
    </row>
    <row r="844" spans="1:11" x14ac:dyDescent="0.3">
      <c r="A844" t="s">
        <v>12</v>
      </c>
      <c r="B844" t="s">
        <v>213</v>
      </c>
      <c r="C844" s="30">
        <v>42461</v>
      </c>
      <c r="D844" t="s">
        <v>4</v>
      </c>
      <c r="E844">
        <v>2.580303985409783E-2</v>
      </c>
      <c r="F844">
        <v>3.7187116185975061E-2</v>
      </c>
      <c r="G844" t="s">
        <v>116</v>
      </c>
      <c r="H844" s="35" t="s">
        <v>111</v>
      </c>
      <c r="I844" s="43">
        <v>0.55000000000000004</v>
      </c>
      <c r="J844" s="35" t="s">
        <v>470</v>
      </c>
      <c r="K844" t="s">
        <v>8</v>
      </c>
    </row>
    <row r="845" spans="1:11" x14ac:dyDescent="0.3">
      <c r="A845" t="s">
        <v>12</v>
      </c>
      <c r="B845" t="s">
        <v>213</v>
      </c>
      <c r="C845" s="30">
        <v>42461</v>
      </c>
      <c r="D845" t="s">
        <v>4</v>
      </c>
      <c r="E845">
        <v>3.7187116185975061E-2</v>
      </c>
      <c r="F845">
        <v>1</v>
      </c>
      <c r="G845" t="s">
        <v>117</v>
      </c>
      <c r="H845" s="35" t="s">
        <v>112</v>
      </c>
      <c r="I845" s="43">
        <v>0.55000000000000004</v>
      </c>
      <c r="J845" s="35" t="s">
        <v>534</v>
      </c>
      <c r="K845" t="s">
        <v>8</v>
      </c>
    </row>
    <row r="846" spans="1:11" x14ac:dyDescent="0.3">
      <c r="A846" t="s">
        <v>14</v>
      </c>
      <c r="B846" t="s">
        <v>213</v>
      </c>
      <c r="C846" s="30">
        <v>42461</v>
      </c>
      <c r="D846" t="s">
        <v>4</v>
      </c>
      <c r="E846">
        <v>0</v>
      </c>
      <c r="F846">
        <v>1.3214006847258094E-2</v>
      </c>
      <c r="G846" t="s">
        <v>113</v>
      </c>
      <c r="H846" s="35" t="s">
        <v>108</v>
      </c>
      <c r="I846" s="43">
        <v>0.55000000000000004</v>
      </c>
      <c r="J846" s="35" t="s">
        <v>530</v>
      </c>
      <c r="K846" t="s">
        <v>8</v>
      </c>
    </row>
    <row r="847" spans="1:11" x14ac:dyDescent="0.3">
      <c r="A847" t="s">
        <v>14</v>
      </c>
      <c r="B847" t="s">
        <v>213</v>
      </c>
      <c r="C847" s="30">
        <v>42461</v>
      </c>
      <c r="D847" t="s">
        <v>4</v>
      </c>
      <c r="E847">
        <v>1.3214006847258094E-2</v>
      </c>
      <c r="F847">
        <v>2.0689655172413793E-2</v>
      </c>
      <c r="G847" t="s">
        <v>114</v>
      </c>
      <c r="H847" s="35" t="s">
        <v>109</v>
      </c>
      <c r="I847" s="43">
        <v>0.55000000000000004</v>
      </c>
      <c r="J847" s="35" t="s">
        <v>535</v>
      </c>
      <c r="K847" t="s">
        <v>8</v>
      </c>
    </row>
    <row r="848" spans="1:11" x14ac:dyDescent="0.3">
      <c r="A848" t="s">
        <v>14</v>
      </c>
      <c r="B848" t="s">
        <v>213</v>
      </c>
      <c r="C848" s="30">
        <v>42461</v>
      </c>
      <c r="D848" t="s">
        <v>4</v>
      </c>
      <c r="E848">
        <v>2.0689655172413793E-2</v>
      </c>
      <c r="F848">
        <v>2.9292668217454985E-2</v>
      </c>
      <c r="G848" t="s">
        <v>115</v>
      </c>
      <c r="H848" s="35" t="s">
        <v>110</v>
      </c>
      <c r="I848" s="43">
        <v>0.7</v>
      </c>
      <c r="J848" s="35" t="s">
        <v>443</v>
      </c>
      <c r="K848" t="s">
        <v>8</v>
      </c>
    </row>
    <row r="849" spans="1:11" x14ac:dyDescent="0.3">
      <c r="A849" t="s">
        <v>14</v>
      </c>
      <c r="B849" t="s">
        <v>213</v>
      </c>
      <c r="C849" s="30">
        <v>42461</v>
      </c>
      <c r="D849" t="s">
        <v>4</v>
      </c>
      <c r="E849">
        <v>2.9292668217454985E-2</v>
      </c>
      <c r="F849">
        <v>4.4368600682593858E-2</v>
      </c>
      <c r="G849" t="s">
        <v>116</v>
      </c>
      <c r="H849" s="35" t="s">
        <v>111</v>
      </c>
      <c r="I849" s="43">
        <v>0.55000000000000004</v>
      </c>
      <c r="J849" s="35" t="s">
        <v>536</v>
      </c>
      <c r="K849" t="s">
        <v>8</v>
      </c>
    </row>
    <row r="850" spans="1:11" x14ac:dyDescent="0.3">
      <c r="A850" t="s">
        <v>14</v>
      </c>
      <c r="B850" t="s">
        <v>213</v>
      </c>
      <c r="C850" s="30">
        <v>42461</v>
      </c>
      <c r="D850" t="s">
        <v>4</v>
      </c>
      <c r="E850">
        <v>4.4368600682593858E-2</v>
      </c>
      <c r="F850">
        <v>1</v>
      </c>
      <c r="G850" t="s">
        <v>117</v>
      </c>
      <c r="H850" s="35" t="s">
        <v>112</v>
      </c>
      <c r="I850" s="43">
        <v>0.55000000000000004</v>
      </c>
      <c r="J850" s="35" t="s">
        <v>537</v>
      </c>
      <c r="K850" t="s">
        <v>8</v>
      </c>
    </row>
    <row r="851" spans="1:11" x14ac:dyDescent="0.3">
      <c r="A851" t="s">
        <v>12</v>
      </c>
      <c r="B851" t="s">
        <v>213</v>
      </c>
      <c r="C851" s="30">
        <v>42491</v>
      </c>
      <c r="D851" t="s">
        <v>4</v>
      </c>
      <c r="E851">
        <v>0</v>
      </c>
      <c r="F851">
        <v>2.5200493182998576E-2</v>
      </c>
      <c r="G851" t="s">
        <v>113</v>
      </c>
      <c r="H851" s="35" t="s">
        <v>108</v>
      </c>
      <c r="I851" s="43">
        <v>0.55000000000000004</v>
      </c>
      <c r="J851" s="35" t="s">
        <v>522</v>
      </c>
      <c r="K851" t="s">
        <v>8</v>
      </c>
    </row>
    <row r="852" spans="1:11" x14ac:dyDescent="0.3">
      <c r="A852" t="s">
        <v>12</v>
      </c>
      <c r="B852" t="s">
        <v>213</v>
      </c>
      <c r="C852" s="30">
        <v>42491</v>
      </c>
      <c r="D852" t="s">
        <v>4</v>
      </c>
      <c r="E852">
        <v>2.5200493182998576E-2</v>
      </c>
      <c r="F852">
        <v>1.1457122159334122E-2</v>
      </c>
      <c r="G852" t="s">
        <v>114</v>
      </c>
      <c r="H852" s="35" t="s">
        <v>109</v>
      </c>
      <c r="I852" s="43">
        <v>0.55000000000000004</v>
      </c>
      <c r="J852" s="35" t="s">
        <v>533</v>
      </c>
      <c r="K852" t="s">
        <v>8</v>
      </c>
    </row>
    <row r="853" spans="1:11" x14ac:dyDescent="0.3">
      <c r="A853" t="s">
        <v>12</v>
      </c>
      <c r="B853" t="s">
        <v>213</v>
      </c>
      <c r="C853" s="30">
        <v>42491</v>
      </c>
      <c r="D853" t="s">
        <v>4</v>
      </c>
      <c r="E853">
        <v>1.1457122159334122E-2</v>
      </c>
      <c r="F853">
        <v>1.7277962962369133E-2</v>
      </c>
      <c r="G853" t="s">
        <v>115</v>
      </c>
      <c r="H853" s="35" t="s">
        <v>110</v>
      </c>
      <c r="I853" s="43">
        <v>0.7</v>
      </c>
      <c r="J853" s="35" t="s">
        <v>463</v>
      </c>
      <c r="K853" t="s">
        <v>8</v>
      </c>
    </row>
    <row r="854" spans="1:11" x14ac:dyDescent="0.3">
      <c r="A854" t="s">
        <v>12</v>
      </c>
      <c r="B854" t="s">
        <v>213</v>
      </c>
      <c r="C854" s="30">
        <v>42491</v>
      </c>
      <c r="D854" t="s">
        <v>4</v>
      </c>
      <c r="E854">
        <v>1.7277962962369133E-2</v>
      </c>
      <c r="F854">
        <v>3.6120626443663602E-2</v>
      </c>
      <c r="G854" t="s">
        <v>116</v>
      </c>
      <c r="H854" s="35" t="s">
        <v>111</v>
      </c>
      <c r="I854" s="43">
        <v>0.55000000000000004</v>
      </c>
      <c r="J854" s="35" t="s">
        <v>470</v>
      </c>
      <c r="K854" t="s">
        <v>8</v>
      </c>
    </row>
    <row r="855" spans="1:11" x14ac:dyDescent="0.3">
      <c r="A855" t="s">
        <v>12</v>
      </c>
      <c r="B855" t="s">
        <v>213</v>
      </c>
      <c r="C855" s="30">
        <v>42491</v>
      </c>
      <c r="D855" t="s">
        <v>4</v>
      </c>
      <c r="E855">
        <v>3.6120626443663602E-2</v>
      </c>
      <c r="F855">
        <v>1</v>
      </c>
      <c r="G855" t="s">
        <v>117</v>
      </c>
      <c r="H855" s="35" t="s">
        <v>112</v>
      </c>
      <c r="I855" s="43">
        <v>0.55000000000000004</v>
      </c>
      <c r="J855" s="35" t="s">
        <v>534</v>
      </c>
      <c r="K855" t="s">
        <v>8</v>
      </c>
    </row>
    <row r="856" spans="1:11" x14ac:dyDescent="0.3">
      <c r="A856" t="s">
        <v>14</v>
      </c>
      <c r="B856" t="s">
        <v>213</v>
      </c>
      <c r="C856" s="30">
        <v>42491</v>
      </c>
      <c r="D856" t="s">
        <v>4</v>
      </c>
      <c r="E856">
        <v>0</v>
      </c>
      <c r="F856">
        <v>2.8144620047629357E-2</v>
      </c>
      <c r="G856" t="s">
        <v>113</v>
      </c>
      <c r="H856" s="35" t="s">
        <v>108</v>
      </c>
      <c r="I856" s="43">
        <v>0.55000000000000004</v>
      </c>
      <c r="J856" s="35" t="s">
        <v>530</v>
      </c>
      <c r="K856" t="s">
        <v>8</v>
      </c>
    </row>
    <row r="857" spans="1:11" x14ac:dyDescent="0.3">
      <c r="A857" t="s">
        <v>14</v>
      </c>
      <c r="B857" t="s">
        <v>213</v>
      </c>
      <c r="C857" s="30">
        <v>42491</v>
      </c>
      <c r="D857" t="s">
        <v>4</v>
      </c>
      <c r="E857">
        <v>2.8144620047629357E-2</v>
      </c>
      <c r="F857">
        <v>1.2956286615592609E-2</v>
      </c>
      <c r="G857" t="s">
        <v>114</v>
      </c>
      <c r="H857" s="35" t="s">
        <v>109</v>
      </c>
      <c r="I857" s="43">
        <v>0.55000000000000004</v>
      </c>
      <c r="J857" s="35" t="s">
        <v>535</v>
      </c>
      <c r="K857" t="s">
        <v>8</v>
      </c>
    </row>
    <row r="858" spans="1:11" x14ac:dyDescent="0.3">
      <c r="A858" t="s">
        <v>14</v>
      </c>
      <c r="B858" t="s">
        <v>213</v>
      </c>
      <c r="C858" s="30">
        <v>42491</v>
      </c>
      <c r="D858" t="s">
        <v>4</v>
      </c>
      <c r="E858">
        <v>1.2956286615592609E-2</v>
      </c>
      <c r="F858">
        <v>1.98296978887204E-2</v>
      </c>
      <c r="G858" t="s">
        <v>115</v>
      </c>
      <c r="H858" s="35" t="s">
        <v>110</v>
      </c>
      <c r="I858" s="43">
        <v>0.7</v>
      </c>
      <c r="J858" s="35" t="s">
        <v>443</v>
      </c>
      <c r="K858" t="s">
        <v>8</v>
      </c>
    </row>
    <row r="859" spans="1:11" x14ac:dyDescent="0.3">
      <c r="A859" t="s">
        <v>14</v>
      </c>
      <c r="B859" t="s">
        <v>213</v>
      </c>
      <c r="C859" s="30">
        <v>42491</v>
      </c>
      <c r="D859" t="s">
        <v>4</v>
      </c>
      <c r="E859">
        <v>1.98296978887204E-2</v>
      </c>
      <c r="F859">
        <v>4.259785158661563E-2</v>
      </c>
      <c r="G859" t="s">
        <v>116</v>
      </c>
      <c r="H859" s="35" t="s">
        <v>111</v>
      </c>
      <c r="I859" s="43">
        <v>0.55000000000000004</v>
      </c>
      <c r="J859" s="35" t="s">
        <v>536</v>
      </c>
      <c r="K859" t="s">
        <v>8</v>
      </c>
    </row>
    <row r="860" spans="1:11" x14ac:dyDescent="0.3">
      <c r="A860" t="s">
        <v>14</v>
      </c>
      <c r="B860" t="s">
        <v>213</v>
      </c>
      <c r="C860" s="30">
        <v>42491</v>
      </c>
      <c r="D860" t="s">
        <v>4</v>
      </c>
      <c r="E860">
        <v>4.259785158661563E-2</v>
      </c>
      <c r="F860">
        <v>1</v>
      </c>
      <c r="G860" t="s">
        <v>117</v>
      </c>
      <c r="H860" s="35" t="s">
        <v>112</v>
      </c>
      <c r="I860" s="43">
        <v>0.55000000000000004</v>
      </c>
      <c r="J860" s="35" t="s">
        <v>537</v>
      </c>
      <c r="K860" t="s">
        <v>8</v>
      </c>
    </row>
    <row r="861" spans="1:11" x14ac:dyDescent="0.3">
      <c r="A861" t="s">
        <v>12</v>
      </c>
      <c r="B861" t="s">
        <v>213</v>
      </c>
      <c r="C861" s="30">
        <v>42522</v>
      </c>
      <c r="D861" t="s">
        <v>4</v>
      </c>
      <c r="E861">
        <v>0</v>
      </c>
      <c r="F861">
        <v>1.112490747718725E-2</v>
      </c>
      <c r="G861" t="s">
        <v>113</v>
      </c>
      <c r="H861" s="35" t="s">
        <v>108</v>
      </c>
      <c r="I861" s="43">
        <v>0.55000000000000004</v>
      </c>
      <c r="J861" s="35" t="s">
        <v>522</v>
      </c>
      <c r="K861" t="s">
        <v>8</v>
      </c>
    </row>
    <row r="862" spans="1:11" x14ac:dyDescent="0.3">
      <c r="A862" t="s">
        <v>12</v>
      </c>
      <c r="B862" t="s">
        <v>213</v>
      </c>
      <c r="C862" s="30">
        <v>42522</v>
      </c>
      <c r="D862" t="s">
        <v>4</v>
      </c>
      <c r="E862">
        <v>1.112490747718725E-2</v>
      </c>
      <c r="F862">
        <v>1.7028823354978493E-2</v>
      </c>
      <c r="G862" t="s">
        <v>114</v>
      </c>
      <c r="H862" s="35" t="s">
        <v>109</v>
      </c>
      <c r="I862" s="43">
        <v>0.55000000000000004</v>
      </c>
      <c r="J862" s="35" t="s">
        <v>533</v>
      </c>
      <c r="K862" t="s">
        <v>8</v>
      </c>
    </row>
    <row r="863" spans="1:11" x14ac:dyDescent="0.3">
      <c r="A863" t="s">
        <v>12</v>
      </c>
      <c r="B863" t="s">
        <v>213</v>
      </c>
      <c r="C863" s="30">
        <v>42522</v>
      </c>
      <c r="D863" t="s">
        <v>4</v>
      </c>
      <c r="E863">
        <v>1.7028823354978493E-2</v>
      </c>
      <c r="F863">
        <v>2.4627544352180737E-2</v>
      </c>
      <c r="G863" t="s">
        <v>115</v>
      </c>
      <c r="H863" s="35" t="s">
        <v>110</v>
      </c>
      <c r="I863" s="43">
        <v>0.7</v>
      </c>
      <c r="J863" s="35" t="s">
        <v>463</v>
      </c>
      <c r="K863" t="s">
        <v>8</v>
      </c>
    </row>
    <row r="864" spans="1:11" x14ac:dyDescent="0.3">
      <c r="A864" t="s">
        <v>12</v>
      </c>
      <c r="B864" t="s">
        <v>213</v>
      </c>
      <c r="C864" s="30">
        <v>42522</v>
      </c>
      <c r="D864" t="s">
        <v>4</v>
      </c>
      <c r="E864">
        <v>2.4627544352180737E-2</v>
      </c>
      <c r="F864">
        <v>3.5655847859561787E-2</v>
      </c>
      <c r="G864" t="s">
        <v>116</v>
      </c>
      <c r="H864" s="35" t="s">
        <v>111</v>
      </c>
      <c r="I864" s="43">
        <v>0.55000000000000004</v>
      </c>
      <c r="J864" s="35" t="s">
        <v>470</v>
      </c>
      <c r="K864" t="s">
        <v>8</v>
      </c>
    </row>
    <row r="865" spans="1:11" x14ac:dyDescent="0.3">
      <c r="A865" t="s">
        <v>12</v>
      </c>
      <c r="B865" t="s">
        <v>213</v>
      </c>
      <c r="C865" s="30">
        <v>42522</v>
      </c>
      <c r="D865" t="s">
        <v>4</v>
      </c>
      <c r="E865">
        <v>3.5655847859561787E-2</v>
      </c>
      <c r="F865">
        <v>1</v>
      </c>
      <c r="G865" t="s">
        <v>117</v>
      </c>
      <c r="H865" s="35" t="s">
        <v>112</v>
      </c>
      <c r="I865" s="43">
        <v>0.55000000000000004</v>
      </c>
      <c r="J865" s="35" t="s">
        <v>534</v>
      </c>
      <c r="K865" t="s">
        <v>8</v>
      </c>
    </row>
    <row r="866" spans="1:11" x14ac:dyDescent="0.3">
      <c r="A866" t="s">
        <v>14</v>
      </c>
      <c r="B866" t="s">
        <v>213</v>
      </c>
      <c r="C866" s="30">
        <v>42522</v>
      </c>
      <c r="D866" t="s">
        <v>4</v>
      </c>
      <c r="E866">
        <v>0</v>
      </c>
      <c r="F866">
        <v>1.2775471095496647E-2</v>
      </c>
      <c r="G866" t="s">
        <v>113</v>
      </c>
      <c r="H866" s="35" t="s">
        <v>108</v>
      </c>
      <c r="I866" s="43">
        <v>0.55000000000000004</v>
      </c>
      <c r="J866" s="35" t="s">
        <v>530</v>
      </c>
      <c r="K866" t="s">
        <v>8</v>
      </c>
    </row>
    <row r="867" spans="1:11" x14ac:dyDescent="0.3">
      <c r="A867" t="s">
        <v>14</v>
      </c>
      <c r="B867" t="s">
        <v>213</v>
      </c>
      <c r="C867" s="30">
        <v>42522</v>
      </c>
      <c r="D867" t="s">
        <v>4</v>
      </c>
      <c r="E867">
        <v>1.2775471095496647E-2</v>
      </c>
      <c r="F867">
        <v>1.9616390584132521E-2</v>
      </c>
      <c r="G867" t="s">
        <v>114</v>
      </c>
      <c r="H867" s="35" t="s">
        <v>109</v>
      </c>
      <c r="I867" s="43">
        <v>0.55000000000000004</v>
      </c>
      <c r="J867" s="35" t="s">
        <v>535</v>
      </c>
      <c r="K867" t="s">
        <v>8</v>
      </c>
    </row>
    <row r="868" spans="1:11" x14ac:dyDescent="0.3">
      <c r="A868" t="s">
        <v>14</v>
      </c>
      <c r="B868" t="s">
        <v>213</v>
      </c>
      <c r="C868" s="30">
        <v>42522</v>
      </c>
      <c r="D868" t="s">
        <v>4</v>
      </c>
      <c r="E868">
        <v>1.9616390584132521E-2</v>
      </c>
      <c r="F868">
        <v>2.7138795554406823E-2</v>
      </c>
      <c r="G868" t="s">
        <v>115</v>
      </c>
      <c r="H868" s="35" t="s">
        <v>110</v>
      </c>
      <c r="I868" s="43">
        <v>0.7</v>
      </c>
      <c r="J868" s="35" t="s">
        <v>443</v>
      </c>
      <c r="K868" t="s">
        <v>8</v>
      </c>
    </row>
    <row r="869" spans="1:11" x14ac:dyDescent="0.3">
      <c r="A869" t="s">
        <v>14</v>
      </c>
      <c r="B869" t="s">
        <v>213</v>
      </c>
      <c r="C869" s="30">
        <v>42522</v>
      </c>
      <c r="D869" t="s">
        <v>4</v>
      </c>
      <c r="E869">
        <v>2.7138795554406823E-2</v>
      </c>
      <c r="F869">
        <v>4.2346100366578182E-2</v>
      </c>
      <c r="G869" t="s">
        <v>116</v>
      </c>
      <c r="H869" s="35" t="s">
        <v>111</v>
      </c>
      <c r="I869" s="43">
        <v>0.55000000000000004</v>
      </c>
      <c r="J869" s="35" t="s">
        <v>536</v>
      </c>
      <c r="K869" t="s">
        <v>8</v>
      </c>
    </row>
    <row r="870" spans="1:11" x14ac:dyDescent="0.3">
      <c r="A870" t="s">
        <v>14</v>
      </c>
      <c r="B870" t="s">
        <v>213</v>
      </c>
      <c r="C870" s="30">
        <v>42522</v>
      </c>
      <c r="D870" t="s">
        <v>4</v>
      </c>
      <c r="E870">
        <v>4.2346100366578182E-2</v>
      </c>
      <c r="F870">
        <v>1</v>
      </c>
      <c r="G870" t="s">
        <v>117</v>
      </c>
      <c r="H870" s="35" t="s">
        <v>112</v>
      </c>
      <c r="I870" s="43">
        <v>0.55000000000000004</v>
      </c>
      <c r="J870" s="35" t="s">
        <v>537</v>
      </c>
      <c r="K870" t="s">
        <v>8</v>
      </c>
    </row>
    <row r="871" spans="1:11" x14ac:dyDescent="0.3">
      <c r="A871" t="s">
        <v>12</v>
      </c>
      <c r="B871" t="s">
        <v>213</v>
      </c>
      <c r="C871" s="30">
        <v>42552</v>
      </c>
      <c r="D871" t="s">
        <v>4</v>
      </c>
      <c r="E871">
        <v>0</v>
      </c>
      <c r="F871">
        <v>1.1543104314376031E-2</v>
      </c>
      <c r="G871" t="s">
        <v>113</v>
      </c>
      <c r="H871" s="35" t="s">
        <v>108</v>
      </c>
      <c r="I871" s="43">
        <v>0.55000000000000004</v>
      </c>
      <c r="J871" s="35" t="s">
        <v>522</v>
      </c>
      <c r="K871" t="s">
        <v>8</v>
      </c>
    </row>
    <row r="872" spans="1:11" x14ac:dyDescent="0.3">
      <c r="A872" t="s">
        <v>12</v>
      </c>
      <c r="B872" t="s">
        <v>213</v>
      </c>
      <c r="C872" s="30">
        <v>42552</v>
      </c>
      <c r="D872" t="s">
        <v>4</v>
      </c>
      <c r="E872">
        <v>1.1543104314376031E-2</v>
      </c>
      <c r="F872">
        <v>1.7423886566036738E-2</v>
      </c>
      <c r="G872" t="s">
        <v>114</v>
      </c>
      <c r="H872" s="35" t="s">
        <v>109</v>
      </c>
      <c r="I872" s="43">
        <v>0.55000000000000004</v>
      </c>
      <c r="J872" s="35" t="s">
        <v>533</v>
      </c>
      <c r="K872" t="s">
        <v>8</v>
      </c>
    </row>
    <row r="873" spans="1:11" x14ac:dyDescent="0.3">
      <c r="A873" t="s">
        <v>12</v>
      </c>
      <c r="B873" t="s">
        <v>213</v>
      </c>
      <c r="C873" s="30">
        <v>42552</v>
      </c>
      <c r="D873" t="s">
        <v>4</v>
      </c>
      <c r="E873">
        <v>1.7423886566036738E-2</v>
      </c>
      <c r="F873">
        <v>2.5160014538152555E-2</v>
      </c>
      <c r="G873" t="s">
        <v>115</v>
      </c>
      <c r="H873" s="35" t="s">
        <v>110</v>
      </c>
      <c r="I873" s="43">
        <v>0.7</v>
      </c>
      <c r="J873" s="35" t="s">
        <v>463</v>
      </c>
      <c r="K873" t="s">
        <v>8</v>
      </c>
    </row>
    <row r="874" spans="1:11" x14ac:dyDescent="0.3">
      <c r="A874" t="s">
        <v>12</v>
      </c>
      <c r="B874" t="s">
        <v>213</v>
      </c>
      <c r="C874" s="30">
        <v>42552</v>
      </c>
      <c r="D874" t="s">
        <v>4</v>
      </c>
      <c r="E874">
        <v>2.5160014538152555E-2</v>
      </c>
      <c r="F874">
        <v>3.6274482443875947E-2</v>
      </c>
      <c r="G874" t="s">
        <v>116</v>
      </c>
      <c r="H874" s="35" t="s">
        <v>111</v>
      </c>
      <c r="I874" s="43">
        <v>0.55000000000000004</v>
      </c>
      <c r="J874" s="35" t="s">
        <v>470</v>
      </c>
      <c r="K874" t="s">
        <v>8</v>
      </c>
    </row>
    <row r="875" spans="1:11" x14ac:dyDescent="0.3">
      <c r="A875" t="s">
        <v>12</v>
      </c>
      <c r="B875" t="s">
        <v>213</v>
      </c>
      <c r="C875" s="30">
        <v>42552</v>
      </c>
      <c r="D875" t="s">
        <v>4</v>
      </c>
      <c r="E875">
        <v>3.6274482443875947E-2</v>
      </c>
      <c r="F875">
        <v>1</v>
      </c>
      <c r="G875" t="s">
        <v>117</v>
      </c>
      <c r="H875" s="35" t="s">
        <v>112</v>
      </c>
      <c r="I875" s="43">
        <v>0.55000000000000004</v>
      </c>
      <c r="J875" s="35" t="s">
        <v>534</v>
      </c>
      <c r="K875" t="s">
        <v>8</v>
      </c>
    </row>
    <row r="876" spans="1:11" x14ac:dyDescent="0.3">
      <c r="A876" t="s">
        <v>14</v>
      </c>
      <c r="B876" t="s">
        <v>213</v>
      </c>
      <c r="C876" s="30">
        <v>42552</v>
      </c>
      <c r="D876" t="s">
        <v>4</v>
      </c>
      <c r="E876">
        <v>0</v>
      </c>
      <c r="F876">
        <v>1.3997078870496593E-2</v>
      </c>
      <c r="G876" t="s">
        <v>113</v>
      </c>
      <c r="H876" s="35" t="s">
        <v>108</v>
      </c>
      <c r="I876" s="43">
        <v>0.55000000000000004</v>
      </c>
      <c r="J876" s="35" t="s">
        <v>530</v>
      </c>
      <c r="K876" t="s">
        <v>8</v>
      </c>
    </row>
    <row r="877" spans="1:11" x14ac:dyDescent="0.3">
      <c r="A877" t="s">
        <v>14</v>
      </c>
      <c r="B877" t="s">
        <v>213</v>
      </c>
      <c r="C877" s="30">
        <v>42552</v>
      </c>
      <c r="D877" t="s">
        <v>4</v>
      </c>
      <c r="E877">
        <v>1.3997078870496593E-2</v>
      </c>
      <c r="F877">
        <v>2.1474092546411749E-2</v>
      </c>
      <c r="G877" t="s">
        <v>114</v>
      </c>
      <c r="H877" s="35" t="s">
        <v>109</v>
      </c>
      <c r="I877" s="43">
        <v>0.55000000000000004</v>
      </c>
      <c r="J877" s="35" t="s">
        <v>535</v>
      </c>
      <c r="K877" t="s">
        <v>8</v>
      </c>
    </row>
    <row r="878" spans="1:11" x14ac:dyDescent="0.3">
      <c r="A878" t="s">
        <v>14</v>
      </c>
      <c r="B878" t="s">
        <v>213</v>
      </c>
      <c r="C878" s="30">
        <v>42552</v>
      </c>
      <c r="D878" t="s">
        <v>4</v>
      </c>
      <c r="E878">
        <v>2.1474092546411749E-2</v>
      </c>
      <c r="F878">
        <v>2.9699703002969969E-2</v>
      </c>
      <c r="G878" t="s">
        <v>115</v>
      </c>
      <c r="H878" s="35" t="s">
        <v>110</v>
      </c>
      <c r="I878" s="43">
        <v>0.7</v>
      </c>
      <c r="J878" s="35" t="s">
        <v>443</v>
      </c>
      <c r="K878" t="s">
        <v>8</v>
      </c>
    </row>
    <row r="879" spans="1:11" x14ac:dyDescent="0.3">
      <c r="A879" t="s">
        <v>14</v>
      </c>
      <c r="B879" t="s">
        <v>213</v>
      </c>
      <c r="C879" s="30">
        <v>42552</v>
      </c>
      <c r="D879" t="s">
        <v>4</v>
      </c>
      <c r="E879">
        <v>2.9699703002969969E-2</v>
      </c>
      <c r="F879">
        <v>4.5686643375436709E-2</v>
      </c>
      <c r="G879" t="s">
        <v>116</v>
      </c>
      <c r="H879" s="35" t="s">
        <v>111</v>
      </c>
      <c r="I879" s="43">
        <v>0.55000000000000004</v>
      </c>
      <c r="J879" s="35" t="s">
        <v>536</v>
      </c>
      <c r="K879" t="s">
        <v>8</v>
      </c>
    </row>
    <row r="880" spans="1:11" x14ac:dyDescent="0.3">
      <c r="A880" t="s">
        <v>14</v>
      </c>
      <c r="B880" t="s">
        <v>213</v>
      </c>
      <c r="C880" s="30">
        <v>42552</v>
      </c>
      <c r="D880" t="s">
        <v>4</v>
      </c>
      <c r="E880">
        <v>4.5686643375436709E-2</v>
      </c>
      <c r="F880">
        <v>1</v>
      </c>
      <c r="G880" t="s">
        <v>117</v>
      </c>
      <c r="H880" s="35" t="s">
        <v>112</v>
      </c>
      <c r="I880" s="43">
        <v>0.55000000000000004</v>
      </c>
      <c r="J880" s="35" t="s">
        <v>537</v>
      </c>
      <c r="K880" t="s">
        <v>8</v>
      </c>
    </row>
    <row r="881" spans="1:11" x14ac:dyDescent="0.3">
      <c r="A881" t="s">
        <v>12</v>
      </c>
      <c r="B881" t="s">
        <v>213</v>
      </c>
      <c r="C881" s="30">
        <v>42583</v>
      </c>
      <c r="D881" t="s">
        <v>4</v>
      </c>
      <c r="E881">
        <v>0</v>
      </c>
      <c r="F881">
        <v>1.1711977731953312E-2</v>
      </c>
      <c r="G881" t="s">
        <v>113</v>
      </c>
      <c r="H881" s="35" t="s">
        <v>108</v>
      </c>
      <c r="I881" s="43">
        <v>0.55000000000000004</v>
      </c>
      <c r="J881" s="35" t="s">
        <v>522</v>
      </c>
      <c r="K881" t="s">
        <v>8</v>
      </c>
    </row>
    <row r="882" spans="1:11" x14ac:dyDescent="0.3">
      <c r="A882" t="s">
        <v>12</v>
      </c>
      <c r="B882" t="s">
        <v>213</v>
      </c>
      <c r="C882" s="30">
        <v>42583</v>
      </c>
      <c r="D882" t="s">
        <v>4</v>
      </c>
      <c r="E882">
        <v>1.1711977731953312E-2</v>
      </c>
      <c r="F882">
        <v>1.7513354532999698E-2</v>
      </c>
      <c r="G882" t="s">
        <v>114</v>
      </c>
      <c r="H882" s="35" t="s">
        <v>109</v>
      </c>
      <c r="I882" s="43">
        <v>0.55000000000000004</v>
      </c>
      <c r="J882" s="35" t="s">
        <v>533</v>
      </c>
      <c r="K882" t="s">
        <v>8</v>
      </c>
    </row>
    <row r="883" spans="1:11" x14ac:dyDescent="0.3">
      <c r="A883" t="s">
        <v>12</v>
      </c>
      <c r="B883" t="s">
        <v>213</v>
      </c>
      <c r="C883" s="30">
        <v>42583</v>
      </c>
      <c r="D883" t="s">
        <v>4</v>
      </c>
      <c r="E883">
        <v>1.7513354532999698E-2</v>
      </c>
      <c r="F883">
        <v>2.5742398162313815E-2</v>
      </c>
      <c r="G883" t="s">
        <v>115</v>
      </c>
      <c r="H883" s="35" t="s">
        <v>110</v>
      </c>
      <c r="I883" s="43">
        <v>0.7</v>
      </c>
      <c r="J883" s="35" t="s">
        <v>463</v>
      </c>
      <c r="K883" t="s">
        <v>8</v>
      </c>
    </row>
    <row r="884" spans="1:11" x14ac:dyDescent="0.3">
      <c r="A884" t="s">
        <v>12</v>
      </c>
      <c r="B884" t="s">
        <v>213</v>
      </c>
      <c r="C884" s="30">
        <v>42583</v>
      </c>
      <c r="D884" t="s">
        <v>4</v>
      </c>
      <c r="E884">
        <v>2.5742398162313815E-2</v>
      </c>
      <c r="F884">
        <v>3.6259870974599775E-2</v>
      </c>
      <c r="G884" t="s">
        <v>116</v>
      </c>
      <c r="H884" s="35" t="s">
        <v>111</v>
      </c>
      <c r="I884" s="43">
        <v>0.55000000000000004</v>
      </c>
      <c r="J884" s="35" t="s">
        <v>470</v>
      </c>
      <c r="K884" t="s">
        <v>8</v>
      </c>
    </row>
    <row r="885" spans="1:11" x14ac:dyDescent="0.3">
      <c r="A885" t="s">
        <v>12</v>
      </c>
      <c r="B885" t="s">
        <v>213</v>
      </c>
      <c r="C885" s="30">
        <v>42583</v>
      </c>
      <c r="D885" t="s">
        <v>4</v>
      </c>
      <c r="E885">
        <v>3.6259870974599775E-2</v>
      </c>
      <c r="F885">
        <v>1</v>
      </c>
      <c r="G885" t="s">
        <v>117</v>
      </c>
      <c r="H885" s="35" t="s">
        <v>112</v>
      </c>
      <c r="I885" s="43">
        <v>0.55000000000000004</v>
      </c>
      <c r="J885" s="35" t="s">
        <v>534</v>
      </c>
      <c r="K885" t="s">
        <v>8</v>
      </c>
    </row>
    <row r="886" spans="1:11" x14ac:dyDescent="0.3">
      <c r="A886" t="s">
        <v>14</v>
      </c>
      <c r="B886" t="s">
        <v>213</v>
      </c>
      <c r="C886" s="30">
        <v>42583</v>
      </c>
      <c r="D886" t="s">
        <v>4</v>
      </c>
      <c r="E886">
        <v>0</v>
      </c>
      <c r="F886">
        <v>1.4328808446455505E-2</v>
      </c>
      <c r="G886" t="s">
        <v>113</v>
      </c>
      <c r="H886" s="35" t="s">
        <v>108</v>
      </c>
      <c r="I886" s="43">
        <v>0.55000000000000004</v>
      </c>
      <c r="J886" s="35" t="s">
        <v>530</v>
      </c>
      <c r="K886" t="s">
        <v>8</v>
      </c>
    </row>
    <row r="887" spans="1:11" x14ac:dyDescent="0.3">
      <c r="A887" t="s">
        <v>14</v>
      </c>
      <c r="B887" t="s">
        <v>213</v>
      </c>
      <c r="C887" s="30">
        <v>42583</v>
      </c>
      <c r="D887" t="s">
        <v>4</v>
      </c>
      <c r="E887">
        <v>1.4328808446455505E-2</v>
      </c>
      <c r="F887">
        <v>2.1990740740740741E-2</v>
      </c>
      <c r="G887" t="s">
        <v>114</v>
      </c>
      <c r="H887" s="35" t="s">
        <v>109</v>
      </c>
      <c r="I887" s="43">
        <v>0.55000000000000004</v>
      </c>
      <c r="J887" s="35" t="s">
        <v>535</v>
      </c>
      <c r="K887" t="s">
        <v>8</v>
      </c>
    </row>
    <row r="888" spans="1:11" x14ac:dyDescent="0.3">
      <c r="A888" t="s">
        <v>14</v>
      </c>
      <c r="B888" t="s">
        <v>213</v>
      </c>
      <c r="C888" s="30">
        <v>42583</v>
      </c>
      <c r="D888" t="s">
        <v>4</v>
      </c>
      <c r="E888">
        <v>2.1990740740740741E-2</v>
      </c>
      <c r="F888">
        <v>3.0533633972190905E-2</v>
      </c>
      <c r="G888" t="s">
        <v>115</v>
      </c>
      <c r="H888" s="35" t="s">
        <v>110</v>
      </c>
      <c r="I888" s="43">
        <v>0.7</v>
      </c>
      <c r="J888" s="35" t="s">
        <v>443</v>
      </c>
      <c r="K888" t="s">
        <v>8</v>
      </c>
    </row>
    <row r="889" spans="1:11" x14ac:dyDescent="0.3">
      <c r="A889" t="s">
        <v>14</v>
      </c>
      <c r="B889" t="s">
        <v>213</v>
      </c>
      <c r="C889" s="30">
        <v>42583</v>
      </c>
      <c r="D889" t="s">
        <v>4</v>
      </c>
      <c r="E889">
        <v>3.0533633972190905E-2</v>
      </c>
      <c r="F889">
        <v>4.6611688777339545E-2</v>
      </c>
      <c r="G889" t="s">
        <v>116</v>
      </c>
      <c r="H889" s="35" t="s">
        <v>111</v>
      </c>
      <c r="I889" s="43">
        <v>0.55000000000000004</v>
      </c>
      <c r="J889" s="35" t="s">
        <v>536</v>
      </c>
      <c r="K889" t="s">
        <v>8</v>
      </c>
    </row>
    <row r="890" spans="1:11" x14ac:dyDescent="0.3">
      <c r="A890" t="s">
        <v>14</v>
      </c>
      <c r="B890" t="s">
        <v>213</v>
      </c>
      <c r="C890" s="30">
        <v>42583</v>
      </c>
      <c r="D890" t="s">
        <v>4</v>
      </c>
      <c r="E890">
        <v>4.6611688777339545E-2</v>
      </c>
      <c r="F890">
        <v>1</v>
      </c>
      <c r="G890" t="s">
        <v>117</v>
      </c>
      <c r="H890" s="35" t="s">
        <v>112</v>
      </c>
      <c r="I890" s="43">
        <v>0.55000000000000004</v>
      </c>
      <c r="J890" s="35" t="s">
        <v>537</v>
      </c>
      <c r="K890" t="s">
        <v>8</v>
      </c>
    </row>
    <row r="891" spans="1:11" x14ac:dyDescent="0.3">
      <c r="A891" t="s">
        <v>12</v>
      </c>
      <c r="B891" t="s">
        <v>213</v>
      </c>
      <c r="C891" s="30">
        <v>42614</v>
      </c>
      <c r="D891" t="s">
        <v>4</v>
      </c>
      <c r="E891">
        <v>0</v>
      </c>
      <c r="F891">
        <v>1.1633022901248135E-2</v>
      </c>
      <c r="G891" t="s">
        <v>113</v>
      </c>
      <c r="H891" s="35" t="s">
        <v>108</v>
      </c>
      <c r="I891" s="43">
        <v>0.55000000000000004</v>
      </c>
      <c r="J891" s="35" t="s">
        <v>522</v>
      </c>
      <c r="K891" t="s">
        <v>8</v>
      </c>
    </row>
    <row r="892" spans="1:11" x14ac:dyDescent="0.3">
      <c r="A892" t="s">
        <v>12</v>
      </c>
      <c r="B892" t="s">
        <v>213</v>
      </c>
      <c r="C892" s="30">
        <v>42614</v>
      </c>
      <c r="D892" t="s">
        <v>4</v>
      </c>
      <c r="E892">
        <v>1.1633022901248135E-2</v>
      </c>
      <c r="F892">
        <v>1.7439667394988718E-2</v>
      </c>
      <c r="G892" t="s">
        <v>114</v>
      </c>
      <c r="H892" s="35" t="s">
        <v>109</v>
      </c>
      <c r="I892" s="43">
        <v>0.55000000000000004</v>
      </c>
      <c r="J892" s="35" t="s">
        <v>533</v>
      </c>
      <c r="K892" t="s">
        <v>8</v>
      </c>
    </row>
    <row r="893" spans="1:11" x14ac:dyDescent="0.3">
      <c r="A893" t="s">
        <v>12</v>
      </c>
      <c r="B893" t="s">
        <v>213</v>
      </c>
      <c r="C893" s="30">
        <v>42614</v>
      </c>
      <c r="D893" t="s">
        <v>4</v>
      </c>
      <c r="E893">
        <v>1.7439667394988718E-2</v>
      </c>
      <c r="F893">
        <v>2.5170269822105615E-2</v>
      </c>
      <c r="G893" t="s">
        <v>115</v>
      </c>
      <c r="H893" s="35" t="s">
        <v>110</v>
      </c>
      <c r="I893" s="43">
        <v>0.7</v>
      </c>
      <c r="J893" s="35" t="s">
        <v>463</v>
      </c>
      <c r="K893" t="s">
        <v>8</v>
      </c>
    </row>
    <row r="894" spans="1:11" x14ac:dyDescent="0.3">
      <c r="A894" t="s">
        <v>12</v>
      </c>
      <c r="B894" t="s">
        <v>213</v>
      </c>
      <c r="C894" s="30">
        <v>42614</v>
      </c>
      <c r="D894" t="s">
        <v>4</v>
      </c>
      <c r="E894">
        <v>2.5170269822105615E-2</v>
      </c>
      <c r="F894">
        <v>3.5924263061690005E-2</v>
      </c>
      <c r="G894" t="s">
        <v>116</v>
      </c>
      <c r="H894" s="35" t="s">
        <v>111</v>
      </c>
      <c r="I894" s="43">
        <v>0.55000000000000004</v>
      </c>
      <c r="J894" s="35" t="s">
        <v>470</v>
      </c>
      <c r="K894" t="s">
        <v>8</v>
      </c>
    </row>
    <row r="895" spans="1:11" x14ac:dyDescent="0.3">
      <c r="A895" t="s">
        <v>12</v>
      </c>
      <c r="B895" t="s">
        <v>213</v>
      </c>
      <c r="C895" s="30">
        <v>42614</v>
      </c>
      <c r="D895" t="s">
        <v>4</v>
      </c>
      <c r="E895">
        <v>3.5924263061690005E-2</v>
      </c>
      <c r="F895">
        <v>1</v>
      </c>
      <c r="G895" t="s">
        <v>117</v>
      </c>
      <c r="H895" s="35" t="s">
        <v>112</v>
      </c>
      <c r="I895" s="43">
        <v>0.55000000000000004</v>
      </c>
      <c r="J895" s="35" t="s">
        <v>534</v>
      </c>
      <c r="K895" t="s">
        <v>8</v>
      </c>
    </row>
    <row r="896" spans="1:11" x14ac:dyDescent="0.3">
      <c r="A896" t="s">
        <v>14</v>
      </c>
      <c r="B896" t="s">
        <v>213</v>
      </c>
      <c r="C896" s="30">
        <v>42614</v>
      </c>
      <c r="D896" t="s">
        <v>4</v>
      </c>
      <c r="E896">
        <v>0</v>
      </c>
      <c r="F896">
        <v>1.4829461196243203E-2</v>
      </c>
      <c r="G896" t="s">
        <v>113</v>
      </c>
      <c r="H896" s="35" t="s">
        <v>108</v>
      </c>
      <c r="I896" s="43">
        <v>0.55000000000000004</v>
      </c>
      <c r="J896" s="35" t="s">
        <v>530</v>
      </c>
      <c r="K896" t="s">
        <v>8</v>
      </c>
    </row>
    <row r="897" spans="1:11" x14ac:dyDescent="0.3">
      <c r="A897" t="s">
        <v>14</v>
      </c>
      <c r="B897" t="s">
        <v>213</v>
      </c>
      <c r="C897" s="30">
        <v>42614</v>
      </c>
      <c r="D897" t="s">
        <v>4</v>
      </c>
      <c r="E897">
        <v>1.4829461196243203E-2</v>
      </c>
      <c r="F897">
        <v>2.2052337547780066E-2</v>
      </c>
      <c r="G897" t="s">
        <v>114</v>
      </c>
      <c r="H897" s="35" t="s">
        <v>109</v>
      </c>
      <c r="I897" s="43">
        <v>0.55000000000000004</v>
      </c>
      <c r="J897" s="35" t="s">
        <v>535</v>
      </c>
      <c r="K897" t="s">
        <v>8</v>
      </c>
    </row>
    <row r="898" spans="1:11" x14ac:dyDescent="0.3">
      <c r="A898" t="s">
        <v>14</v>
      </c>
      <c r="B898" t="s">
        <v>213</v>
      </c>
      <c r="C898" s="30">
        <v>42614</v>
      </c>
      <c r="D898" t="s">
        <v>4</v>
      </c>
      <c r="E898">
        <v>2.2052337547780066E-2</v>
      </c>
      <c r="F898">
        <v>3.1003382187147689E-2</v>
      </c>
      <c r="G898" t="s">
        <v>115</v>
      </c>
      <c r="H898" s="35" t="s">
        <v>110</v>
      </c>
      <c r="I898" s="43">
        <v>0.7</v>
      </c>
      <c r="J898" s="35" t="s">
        <v>443</v>
      </c>
      <c r="K898" t="s">
        <v>8</v>
      </c>
    </row>
    <row r="899" spans="1:11" x14ac:dyDescent="0.3">
      <c r="A899" t="s">
        <v>14</v>
      </c>
      <c r="B899" t="s">
        <v>213</v>
      </c>
      <c r="C899" s="30">
        <v>42614</v>
      </c>
      <c r="D899" t="s">
        <v>4</v>
      </c>
      <c r="E899">
        <v>3.1003382187147689E-2</v>
      </c>
      <c r="F899">
        <v>4.6025715955581532E-2</v>
      </c>
      <c r="G899" t="s">
        <v>116</v>
      </c>
      <c r="H899" s="35" t="s">
        <v>111</v>
      </c>
      <c r="I899" s="43">
        <v>0.55000000000000004</v>
      </c>
      <c r="J899" s="35" t="s">
        <v>536</v>
      </c>
      <c r="K899" t="s">
        <v>8</v>
      </c>
    </row>
    <row r="900" spans="1:11" x14ac:dyDescent="0.3">
      <c r="A900" t="s">
        <v>14</v>
      </c>
      <c r="B900" t="s">
        <v>213</v>
      </c>
      <c r="C900" s="30">
        <v>42614</v>
      </c>
      <c r="D900" t="s">
        <v>4</v>
      </c>
      <c r="E900">
        <v>4.6025715955581532E-2</v>
      </c>
      <c r="F900">
        <v>1</v>
      </c>
      <c r="G900" t="s">
        <v>117</v>
      </c>
      <c r="H900" s="35" t="s">
        <v>112</v>
      </c>
      <c r="I900" s="43">
        <v>0.55000000000000004</v>
      </c>
      <c r="J900" s="35" t="s">
        <v>537</v>
      </c>
      <c r="K900" t="s">
        <v>8</v>
      </c>
    </row>
    <row r="901" spans="1:11" x14ac:dyDescent="0.3">
      <c r="A901" t="s">
        <v>12</v>
      </c>
      <c r="B901" t="s">
        <v>213</v>
      </c>
      <c r="C901" s="30">
        <v>42644</v>
      </c>
      <c r="D901" t="s">
        <v>4</v>
      </c>
      <c r="E901">
        <v>0</v>
      </c>
      <c r="F901">
        <v>1.2220699552502002E-2</v>
      </c>
      <c r="G901" t="s">
        <v>113</v>
      </c>
      <c r="H901" s="35" t="s">
        <v>108</v>
      </c>
      <c r="I901" s="43">
        <v>0.55000000000000004</v>
      </c>
      <c r="J901" s="35" t="s">
        <v>522</v>
      </c>
      <c r="K901" t="s">
        <v>8</v>
      </c>
    </row>
    <row r="902" spans="1:11" x14ac:dyDescent="0.3">
      <c r="A902" t="s">
        <v>12</v>
      </c>
      <c r="B902" t="s">
        <v>213</v>
      </c>
      <c r="C902" s="30">
        <v>42644</v>
      </c>
      <c r="D902" t="s">
        <v>4</v>
      </c>
      <c r="E902">
        <v>1.2220699552502002E-2</v>
      </c>
      <c r="F902">
        <v>1.802464879893383E-2</v>
      </c>
      <c r="G902" t="s">
        <v>114</v>
      </c>
      <c r="H902" s="35" t="s">
        <v>109</v>
      </c>
      <c r="I902" s="43">
        <v>0.55000000000000004</v>
      </c>
      <c r="J902" s="35" t="s">
        <v>533</v>
      </c>
      <c r="K902" t="s">
        <v>8</v>
      </c>
    </row>
    <row r="903" spans="1:11" x14ac:dyDescent="0.3">
      <c r="A903" t="s">
        <v>12</v>
      </c>
      <c r="B903" t="s">
        <v>213</v>
      </c>
      <c r="C903" s="30">
        <v>42644</v>
      </c>
      <c r="D903" t="s">
        <v>4</v>
      </c>
      <c r="E903">
        <v>1.802464879893383E-2</v>
      </c>
      <c r="F903">
        <v>2.558141044506191E-2</v>
      </c>
      <c r="G903" t="s">
        <v>115</v>
      </c>
      <c r="H903" s="35" t="s">
        <v>110</v>
      </c>
      <c r="I903" s="43">
        <v>0.7</v>
      </c>
      <c r="J903" s="35" t="s">
        <v>463</v>
      </c>
      <c r="K903" t="s">
        <v>8</v>
      </c>
    </row>
    <row r="904" spans="1:11" x14ac:dyDescent="0.3">
      <c r="A904" t="s">
        <v>12</v>
      </c>
      <c r="B904" t="s">
        <v>213</v>
      </c>
      <c r="C904" s="30">
        <v>42644</v>
      </c>
      <c r="D904" t="s">
        <v>4</v>
      </c>
      <c r="E904">
        <v>2.558141044506191E-2</v>
      </c>
      <c r="F904">
        <v>3.5919722541371213E-2</v>
      </c>
      <c r="G904" t="s">
        <v>116</v>
      </c>
      <c r="H904" s="35" t="s">
        <v>111</v>
      </c>
      <c r="I904" s="43">
        <v>0.55000000000000004</v>
      </c>
      <c r="J904" s="35" t="s">
        <v>470</v>
      </c>
      <c r="K904" t="s">
        <v>8</v>
      </c>
    </row>
    <row r="905" spans="1:11" x14ac:dyDescent="0.3">
      <c r="A905" t="s">
        <v>12</v>
      </c>
      <c r="B905" t="s">
        <v>213</v>
      </c>
      <c r="C905" s="30">
        <v>42644</v>
      </c>
      <c r="D905" t="s">
        <v>4</v>
      </c>
      <c r="E905">
        <v>3.5919722541371213E-2</v>
      </c>
      <c r="F905">
        <v>1</v>
      </c>
      <c r="G905" t="s">
        <v>117</v>
      </c>
      <c r="H905" s="35" t="s">
        <v>112</v>
      </c>
      <c r="I905" s="43">
        <v>0.55000000000000004</v>
      </c>
      <c r="J905" s="35" t="s">
        <v>534</v>
      </c>
      <c r="K905" t="s">
        <v>8</v>
      </c>
    </row>
    <row r="906" spans="1:11" x14ac:dyDescent="0.3">
      <c r="A906" t="s">
        <v>14</v>
      </c>
      <c r="B906" t="s">
        <v>213</v>
      </c>
      <c r="C906" s="30">
        <v>42644</v>
      </c>
      <c r="D906" t="s">
        <v>4</v>
      </c>
      <c r="E906">
        <v>0</v>
      </c>
      <c r="F906">
        <v>1.6201395812562313E-2</v>
      </c>
      <c r="G906" t="s">
        <v>113</v>
      </c>
      <c r="H906" s="35" t="s">
        <v>108</v>
      </c>
      <c r="I906" s="43">
        <v>0.55000000000000004</v>
      </c>
      <c r="J906" s="35" t="s">
        <v>530</v>
      </c>
      <c r="K906" t="s">
        <v>8</v>
      </c>
    </row>
    <row r="907" spans="1:11" x14ac:dyDescent="0.3">
      <c r="A907" t="s">
        <v>14</v>
      </c>
      <c r="B907" t="s">
        <v>213</v>
      </c>
      <c r="C907" s="30">
        <v>42644</v>
      </c>
      <c r="D907" t="s">
        <v>4</v>
      </c>
      <c r="E907">
        <v>1.6201395812562313E-2</v>
      </c>
      <c r="F907">
        <v>2.3197492163009405E-2</v>
      </c>
      <c r="G907" t="s">
        <v>114</v>
      </c>
      <c r="H907" s="35" t="s">
        <v>109</v>
      </c>
      <c r="I907" s="43">
        <v>0.55000000000000004</v>
      </c>
      <c r="J907" s="35" t="s">
        <v>535</v>
      </c>
      <c r="K907" t="s">
        <v>8</v>
      </c>
    </row>
    <row r="908" spans="1:11" x14ac:dyDescent="0.3">
      <c r="A908" t="s">
        <v>14</v>
      </c>
      <c r="B908" t="s">
        <v>213</v>
      </c>
      <c r="C908" s="30">
        <v>42644</v>
      </c>
      <c r="D908" t="s">
        <v>4</v>
      </c>
      <c r="E908">
        <v>2.3197492163009405E-2</v>
      </c>
      <c r="F908">
        <v>3.1879074432265925E-2</v>
      </c>
      <c r="G908" t="s">
        <v>115</v>
      </c>
      <c r="H908" s="35" t="s">
        <v>110</v>
      </c>
      <c r="I908" s="43">
        <v>0.7</v>
      </c>
      <c r="J908" s="35" t="s">
        <v>443</v>
      </c>
      <c r="K908" t="s">
        <v>8</v>
      </c>
    </row>
    <row r="909" spans="1:11" x14ac:dyDescent="0.3">
      <c r="A909" t="s">
        <v>14</v>
      </c>
      <c r="B909" t="s">
        <v>213</v>
      </c>
      <c r="C909" s="30">
        <v>42644</v>
      </c>
      <c r="D909" t="s">
        <v>4</v>
      </c>
      <c r="E909">
        <v>3.1879074432265925E-2</v>
      </c>
      <c r="F909">
        <v>4.6465968586387435E-2</v>
      </c>
      <c r="G909" t="s">
        <v>116</v>
      </c>
      <c r="H909" s="35" t="s">
        <v>111</v>
      </c>
      <c r="I909" s="43">
        <v>0.55000000000000004</v>
      </c>
      <c r="J909" s="35" t="s">
        <v>536</v>
      </c>
      <c r="K909" t="s">
        <v>8</v>
      </c>
    </row>
    <row r="910" spans="1:11" x14ac:dyDescent="0.3">
      <c r="A910" t="s">
        <v>14</v>
      </c>
      <c r="B910" t="s">
        <v>213</v>
      </c>
      <c r="C910" s="30">
        <v>42644</v>
      </c>
      <c r="D910" t="s">
        <v>4</v>
      </c>
      <c r="E910">
        <v>4.6465968586387435E-2</v>
      </c>
      <c r="F910">
        <v>1</v>
      </c>
      <c r="G910" t="s">
        <v>117</v>
      </c>
      <c r="H910" s="35" t="s">
        <v>112</v>
      </c>
      <c r="I910" s="43">
        <v>0.55000000000000004</v>
      </c>
      <c r="J910" s="35" t="s">
        <v>537</v>
      </c>
      <c r="K910" t="s">
        <v>8</v>
      </c>
    </row>
    <row r="911" spans="1:11" x14ac:dyDescent="0.3">
      <c r="A911" t="s">
        <v>12</v>
      </c>
      <c r="B911" t="s">
        <v>213</v>
      </c>
      <c r="C911" s="30">
        <v>42675</v>
      </c>
      <c r="D911" t="s">
        <v>4</v>
      </c>
      <c r="E911">
        <v>0</v>
      </c>
      <c r="F911">
        <v>1.2143484280681278E-2</v>
      </c>
      <c r="G911" t="s">
        <v>113</v>
      </c>
      <c r="H911" s="35" t="s">
        <v>108</v>
      </c>
      <c r="I911" s="43">
        <v>0.55000000000000004</v>
      </c>
      <c r="J911" s="35" t="s">
        <v>522</v>
      </c>
      <c r="K911" t="s">
        <v>8</v>
      </c>
    </row>
    <row r="912" spans="1:11" x14ac:dyDescent="0.3">
      <c r="A912" t="s">
        <v>12</v>
      </c>
      <c r="B912" t="s">
        <v>213</v>
      </c>
      <c r="C912" s="30">
        <v>42675</v>
      </c>
      <c r="D912" t="s">
        <v>4</v>
      </c>
      <c r="E912">
        <v>1.2143484280681278E-2</v>
      </c>
      <c r="F912">
        <v>1.8023658241812856E-2</v>
      </c>
      <c r="G912" t="s">
        <v>114</v>
      </c>
      <c r="H912" s="35" t="s">
        <v>109</v>
      </c>
      <c r="I912" s="43">
        <v>0.55000000000000004</v>
      </c>
      <c r="J912" s="35" t="s">
        <v>533</v>
      </c>
      <c r="K912" t="s">
        <v>8</v>
      </c>
    </row>
    <row r="913" spans="1:11" x14ac:dyDescent="0.3">
      <c r="A913" t="s">
        <v>12</v>
      </c>
      <c r="B913" t="s">
        <v>213</v>
      </c>
      <c r="C913" s="30">
        <v>42675</v>
      </c>
      <c r="D913" t="s">
        <v>4</v>
      </c>
      <c r="E913">
        <v>1.8023658241812856E-2</v>
      </c>
      <c r="F913">
        <v>2.5370157735163965E-2</v>
      </c>
      <c r="G913" t="s">
        <v>115</v>
      </c>
      <c r="H913" s="35" t="s">
        <v>110</v>
      </c>
      <c r="I913" s="43">
        <v>0.7</v>
      </c>
      <c r="J913" s="35" t="s">
        <v>463</v>
      </c>
      <c r="K913" t="s">
        <v>8</v>
      </c>
    </row>
    <row r="914" spans="1:11" x14ac:dyDescent="0.3">
      <c r="A914" t="s">
        <v>12</v>
      </c>
      <c r="B914" t="s">
        <v>213</v>
      </c>
      <c r="C914" s="30">
        <v>42675</v>
      </c>
      <c r="D914" t="s">
        <v>4</v>
      </c>
      <c r="E914">
        <v>2.5370157735163965E-2</v>
      </c>
      <c r="F914">
        <v>3.5264120948918232E-2</v>
      </c>
      <c r="G914" t="s">
        <v>116</v>
      </c>
      <c r="H914" s="35" t="s">
        <v>111</v>
      </c>
      <c r="I914" s="43">
        <v>0.55000000000000004</v>
      </c>
      <c r="J914" s="35" t="s">
        <v>470</v>
      </c>
      <c r="K914" t="s">
        <v>8</v>
      </c>
    </row>
    <row r="915" spans="1:11" x14ac:dyDescent="0.3">
      <c r="A915" t="s">
        <v>12</v>
      </c>
      <c r="B915" t="s">
        <v>213</v>
      </c>
      <c r="C915" s="30">
        <v>42675</v>
      </c>
      <c r="D915" t="s">
        <v>4</v>
      </c>
      <c r="E915">
        <v>3.5264120948918232E-2</v>
      </c>
      <c r="F915">
        <v>1</v>
      </c>
      <c r="G915" t="s">
        <v>117</v>
      </c>
      <c r="H915" s="35" t="s">
        <v>112</v>
      </c>
      <c r="I915" s="43">
        <v>0.55000000000000004</v>
      </c>
      <c r="J915" s="35" t="s">
        <v>534</v>
      </c>
      <c r="K915" t="s">
        <v>8</v>
      </c>
    </row>
    <row r="916" spans="1:11" x14ac:dyDescent="0.3">
      <c r="A916" t="s">
        <v>14</v>
      </c>
      <c r="B916" t="s">
        <v>213</v>
      </c>
      <c r="C916" s="30">
        <v>42675</v>
      </c>
      <c r="D916" t="s">
        <v>4</v>
      </c>
      <c r="E916">
        <v>0</v>
      </c>
      <c r="F916">
        <v>1.5929654645087294E-2</v>
      </c>
      <c r="G916" t="s">
        <v>113</v>
      </c>
      <c r="H916" s="35" t="s">
        <v>108</v>
      </c>
      <c r="I916" s="43">
        <v>0.55000000000000004</v>
      </c>
      <c r="J916" s="35" t="s">
        <v>530</v>
      </c>
      <c r="K916" t="s">
        <v>8</v>
      </c>
    </row>
    <row r="917" spans="1:11" x14ac:dyDescent="0.3">
      <c r="A917" t="s">
        <v>14</v>
      </c>
      <c r="B917" t="s">
        <v>213</v>
      </c>
      <c r="C917" s="30">
        <v>42675</v>
      </c>
      <c r="D917" t="s">
        <v>4</v>
      </c>
      <c r="E917">
        <v>1.5929654645087294E-2</v>
      </c>
      <c r="F917">
        <v>2.2066312096865451E-2</v>
      </c>
      <c r="G917" t="s">
        <v>114</v>
      </c>
      <c r="H917" s="35" t="s">
        <v>109</v>
      </c>
      <c r="I917" s="43">
        <v>0.55000000000000004</v>
      </c>
      <c r="J917" s="35" t="s">
        <v>535</v>
      </c>
      <c r="K917" t="s">
        <v>8</v>
      </c>
    </row>
    <row r="918" spans="1:11" x14ac:dyDescent="0.3">
      <c r="A918" t="s">
        <v>14</v>
      </c>
      <c r="B918" t="s">
        <v>213</v>
      </c>
      <c r="C918" s="30">
        <v>42675</v>
      </c>
      <c r="D918" t="s">
        <v>4</v>
      </c>
      <c r="E918">
        <v>2.2066312096865451E-2</v>
      </c>
      <c r="F918">
        <v>3.0999741668819428E-2</v>
      </c>
      <c r="G918" t="s">
        <v>115</v>
      </c>
      <c r="H918" s="35" t="s">
        <v>110</v>
      </c>
      <c r="I918" s="43">
        <v>0.7</v>
      </c>
      <c r="J918" s="35" t="s">
        <v>443</v>
      </c>
      <c r="K918" t="s">
        <v>8</v>
      </c>
    </row>
    <row r="919" spans="1:11" x14ac:dyDescent="0.3">
      <c r="A919" t="s">
        <v>14</v>
      </c>
      <c r="B919" t="s">
        <v>213</v>
      </c>
      <c r="C919" s="30">
        <v>42675</v>
      </c>
      <c r="D919" t="s">
        <v>4</v>
      </c>
      <c r="E919">
        <v>3.0999741668819428E-2</v>
      </c>
      <c r="F919">
        <v>4.5323900066327659E-2</v>
      </c>
      <c r="G919" t="s">
        <v>116</v>
      </c>
      <c r="H919" s="35" t="s">
        <v>111</v>
      </c>
      <c r="I919" s="43">
        <v>0.55000000000000004</v>
      </c>
      <c r="J919" s="35" t="s">
        <v>536</v>
      </c>
      <c r="K919" t="s">
        <v>8</v>
      </c>
    </row>
    <row r="920" spans="1:11" x14ac:dyDescent="0.3">
      <c r="A920" t="s">
        <v>14</v>
      </c>
      <c r="B920" t="s">
        <v>213</v>
      </c>
      <c r="C920" s="30">
        <v>42675</v>
      </c>
      <c r="D920" t="s">
        <v>4</v>
      </c>
      <c r="E920">
        <v>4.5323900066327659E-2</v>
      </c>
      <c r="F920">
        <v>1</v>
      </c>
      <c r="G920" t="s">
        <v>117</v>
      </c>
      <c r="H920" s="35" t="s">
        <v>112</v>
      </c>
      <c r="I920" s="43">
        <v>0.55000000000000004</v>
      </c>
      <c r="J920" s="35" t="s">
        <v>537</v>
      </c>
      <c r="K920" t="s">
        <v>8</v>
      </c>
    </row>
    <row r="921" spans="1:11" x14ac:dyDescent="0.3">
      <c r="A921" t="s">
        <v>12</v>
      </c>
      <c r="B921" t="s">
        <v>213</v>
      </c>
      <c r="C921" s="30">
        <v>42705</v>
      </c>
      <c r="D921" t="s">
        <v>4</v>
      </c>
      <c r="E921">
        <v>0</v>
      </c>
      <c r="F921">
        <v>1.1934188264407316E-2</v>
      </c>
      <c r="G921" t="s">
        <v>113</v>
      </c>
      <c r="H921" s="35" t="s">
        <v>108</v>
      </c>
      <c r="I921" s="43">
        <v>0.55000000000000004</v>
      </c>
      <c r="J921" s="35" t="s">
        <v>522</v>
      </c>
      <c r="K921" t="s">
        <v>8</v>
      </c>
    </row>
    <row r="922" spans="1:11" x14ac:dyDescent="0.3">
      <c r="A922" t="s">
        <v>12</v>
      </c>
      <c r="B922" t="s">
        <v>213</v>
      </c>
      <c r="C922" s="30">
        <v>42705</v>
      </c>
      <c r="D922" t="s">
        <v>4</v>
      </c>
      <c r="E922">
        <v>1.1934188264407316E-2</v>
      </c>
      <c r="F922">
        <v>1.7332282579998269E-2</v>
      </c>
      <c r="G922" t="s">
        <v>114</v>
      </c>
      <c r="H922" s="35" t="s">
        <v>109</v>
      </c>
      <c r="I922" s="43">
        <v>0.55000000000000004</v>
      </c>
      <c r="J922" s="35" t="s">
        <v>533</v>
      </c>
      <c r="K922" t="s">
        <v>8</v>
      </c>
    </row>
    <row r="923" spans="1:11" x14ac:dyDescent="0.3">
      <c r="A923" t="s">
        <v>12</v>
      </c>
      <c r="B923" t="s">
        <v>213</v>
      </c>
      <c r="C923" s="30">
        <v>42705</v>
      </c>
      <c r="D923" t="s">
        <v>4</v>
      </c>
      <c r="E923">
        <v>1.7332282579998269E-2</v>
      </c>
      <c r="F923">
        <v>2.4647645772064727E-2</v>
      </c>
      <c r="G923" t="s">
        <v>115</v>
      </c>
      <c r="H923" s="35" t="s">
        <v>110</v>
      </c>
      <c r="I923" s="43">
        <v>0.7</v>
      </c>
      <c r="J923" s="35" t="s">
        <v>463</v>
      </c>
      <c r="K923" t="s">
        <v>8</v>
      </c>
    </row>
    <row r="924" spans="1:11" x14ac:dyDescent="0.3">
      <c r="A924" t="s">
        <v>12</v>
      </c>
      <c r="B924" t="s">
        <v>213</v>
      </c>
      <c r="C924" s="30">
        <v>42705</v>
      </c>
      <c r="D924" t="s">
        <v>4</v>
      </c>
      <c r="E924">
        <v>2.4647645772064727E-2</v>
      </c>
      <c r="F924">
        <v>3.456011599558384E-2</v>
      </c>
      <c r="G924" t="s">
        <v>116</v>
      </c>
      <c r="H924" s="35" t="s">
        <v>111</v>
      </c>
      <c r="I924" s="43">
        <v>0.55000000000000004</v>
      </c>
      <c r="J924" s="35" t="s">
        <v>470</v>
      </c>
      <c r="K924" t="s">
        <v>8</v>
      </c>
    </row>
    <row r="925" spans="1:11" x14ac:dyDescent="0.3">
      <c r="A925" t="s">
        <v>12</v>
      </c>
      <c r="B925" t="s">
        <v>213</v>
      </c>
      <c r="C925" s="30">
        <v>42705</v>
      </c>
      <c r="D925" t="s">
        <v>4</v>
      </c>
      <c r="E925">
        <v>3.456011599558384E-2</v>
      </c>
      <c r="F925">
        <v>1</v>
      </c>
      <c r="G925" t="s">
        <v>117</v>
      </c>
      <c r="H925" s="35" t="s">
        <v>112</v>
      </c>
      <c r="I925" s="43">
        <v>0.55000000000000004</v>
      </c>
      <c r="J925" s="35" t="s">
        <v>534</v>
      </c>
      <c r="K925" t="s">
        <v>8</v>
      </c>
    </row>
    <row r="926" spans="1:11" x14ac:dyDescent="0.3">
      <c r="A926" t="s">
        <v>14</v>
      </c>
      <c r="B926" t="s">
        <v>213</v>
      </c>
      <c r="C926" s="30">
        <v>42705</v>
      </c>
      <c r="D926" t="s">
        <v>4</v>
      </c>
      <c r="E926">
        <v>0</v>
      </c>
      <c r="F926">
        <v>1.4842540010325245E-2</v>
      </c>
      <c r="G926" t="s">
        <v>113</v>
      </c>
      <c r="H926" s="35" t="s">
        <v>108</v>
      </c>
      <c r="I926" s="43">
        <v>0.55000000000000004</v>
      </c>
      <c r="J926" s="35" t="s">
        <v>530</v>
      </c>
      <c r="K926" t="s">
        <v>8</v>
      </c>
    </row>
    <row r="927" spans="1:11" x14ac:dyDescent="0.3">
      <c r="A927" t="s">
        <v>14</v>
      </c>
      <c r="B927" t="s">
        <v>213</v>
      </c>
      <c r="C927" s="30">
        <v>42705</v>
      </c>
      <c r="D927" t="s">
        <v>4</v>
      </c>
      <c r="E927">
        <v>1.4842540010325245E-2</v>
      </c>
      <c r="F927">
        <v>2.1506971225155741E-2</v>
      </c>
      <c r="G927" t="s">
        <v>114</v>
      </c>
      <c r="H927" s="35" t="s">
        <v>109</v>
      </c>
      <c r="I927" s="43">
        <v>0.55000000000000004</v>
      </c>
      <c r="J927" s="35" t="s">
        <v>535</v>
      </c>
      <c r="K927" t="s">
        <v>8</v>
      </c>
    </row>
    <row r="928" spans="1:11" x14ac:dyDescent="0.3">
      <c r="A928" t="s">
        <v>14</v>
      </c>
      <c r="B928" t="s">
        <v>213</v>
      </c>
      <c r="C928" s="30">
        <v>42705</v>
      </c>
      <c r="D928" t="s">
        <v>4</v>
      </c>
      <c r="E928">
        <v>2.1506971225155741E-2</v>
      </c>
      <c r="F928">
        <v>3.0049838756962769E-2</v>
      </c>
      <c r="G928" t="s">
        <v>115</v>
      </c>
      <c r="H928" s="35" t="s">
        <v>110</v>
      </c>
      <c r="I928" s="43">
        <v>0.7</v>
      </c>
      <c r="J928" s="35" t="s">
        <v>443</v>
      </c>
      <c r="K928" t="s">
        <v>8</v>
      </c>
    </row>
    <row r="929" spans="1:11" x14ac:dyDescent="0.3">
      <c r="A929" t="s">
        <v>14</v>
      </c>
      <c r="B929" t="s">
        <v>213</v>
      </c>
      <c r="C929" s="30">
        <v>42705</v>
      </c>
      <c r="D929" t="s">
        <v>4</v>
      </c>
      <c r="E929">
        <v>3.0049838756962769E-2</v>
      </c>
      <c r="F929">
        <v>4.3859649122807015E-2</v>
      </c>
      <c r="G929" t="s">
        <v>116</v>
      </c>
      <c r="H929" s="35" t="s">
        <v>111</v>
      </c>
      <c r="I929" s="43">
        <v>0.55000000000000004</v>
      </c>
      <c r="J929" s="35" t="s">
        <v>536</v>
      </c>
      <c r="K929" t="s">
        <v>8</v>
      </c>
    </row>
    <row r="930" spans="1:11" x14ac:dyDescent="0.3">
      <c r="A930" t="s">
        <v>14</v>
      </c>
      <c r="B930" t="s">
        <v>213</v>
      </c>
      <c r="C930" s="30">
        <v>42705</v>
      </c>
      <c r="D930" t="s">
        <v>4</v>
      </c>
      <c r="E930">
        <v>4.3859649122807015E-2</v>
      </c>
      <c r="F930">
        <v>1</v>
      </c>
      <c r="G930" t="s">
        <v>117</v>
      </c>
      <c r="H930" s="35" t="s">
        <v>112</v>
      </c>
      <c r="I930" s="43">
        <v>0.55000000000000004</v>
      </c>
      <c r="J930" s="35" t="s">
        <v>537</v>
      </c>
      <c r="K930" t="s">
        <v>8</v>
      </c>
    </row>
    <row r="931" spans="1:11" x14ac:dyDescent="0.3">
      <c r="A931" t="s">
        <v>12</v>
      </c>
      <c r="B931" t="s">
        <v>213</v>
      </c>
      <c r="C931" s="30">
        <v>42736</v>
      </c>
      <c r="D931" t="s">
        <v>4</v>
      </c>
      <c r="E931">
        <v>0</v>
      </c>
      <c r="F931">
        <v>1.249338214835354E-2</v>
      </c>
      <c r="G931" t="s">
        <v>113</v>
      </c>
      <c r="H931" s="35" t="s">
        <v>108</v>
      </c>
      <c r="I931" s="43">
        <v>0.55000000000000004</v>
      </c>
      <c r="J931" s="35" t="s">
        <v>522</v>
      </c>
      <c r="K931" t="s">
        <v>8</v>
      </c>
    </row>
    <row r="932" spans="1:11" x14ac:dyDescent="0.3">
      <c r="A932" t="s">
        <v>12</v>
      </c>
      <c r="B932" t="s">
        <v>213</v>
      </c>
      <c r="C932" s="30">
        <v>42736</v>
      </c>
      <c r="D932" t="s">
        <v>4</v>
      </c>
      <c r="E932">
        <v>1.249338214835354E-2</v>
      </c>
      <c r="F932">
        <v>1.796475340334306E-2</v>
      </c>
      <c r="G932" t="s">
        <v>114</v>
      </c>
      <c r="H932" s="35" t="s">
        <v>109</v>
      </c>
      <c r="I932" s="43">
        <v>0.55000000000000004</v>
      </c>
      <c r="J932" s="35" t="s">
        <v>533</v>
      </c>
      <c r="K932" t="s">
        <v>8</v>
      </c>
    </row>
    <row r="933" spans="1:11" x14ac:dyDescent="0.3">
      <c r="A933" t="s">
        <v>12</v>
      </c>
      <c r="B933" t="s">
        <v>213</v>
      </c>
      <c r="C933" s="30">
        <v>42736</v>
      </c>
      <c r="D933" t="s">
        <v>4</v>
      </c>
      <c r="E933">
        <v>1.796475340334306E-2</v>
      </c>
      <c r="F933">
        <v>2.5474832109042101E-2</v>
      </c>
      <c r="G933" t="s">
        <v>115</v>
      </c>
      <c r="H933" s="35" t="s">
        <v>110</v>
      </c>
      <c r="I933" s="43">
        <v>0.7</v>
      </c>
      <c r="J933" s="35" t="s">
        <v>463</v>
      </c>
      <c r="K933" t="s">
        <v>8</v>
      </c>
    </row>
    <row r="934" spans="1:11" x14ac:dyDescent="0.3">
      <c r="A934" t="s">
        <v>12</v>
      </c>
      <c r="B934" t="s">
        <v>213</v>
      </c>
      <c r="C934" s="30">
        <v>42736</v>
      </c>
      <c r="D934" t="s">
        <v>4</v>
      </c>
      <c r="E934">
        <v>2.5474832109042101E-2</v>
      </c>
      <c r="F934">
        <v>3.5216609963741215E-2</v>
      </c>
      <c r="G934" t="s">
        <v>116</v>
      </c>
      <c r="H934" s="35" t="s">
        <v>111</v>
      </c>
      <c r="I934" s="43">
        <v>0.55000000000000004</v>
      </c>
      <c r="J934" s="35" t="s">
        <v>470</v>
      </c>
      <c r="K934" t="s">
        <v>8</v>
      </c>
    </row>
    <row r="935" spans="1:11" x14ac:dyDescent="0.3">
      <c r="A935" t="s">
        <v>12</v>
      </c>
      <c r="B935" t="s">
        <v>213</v>
      </c>
      <c r="C935" s="30">
        <v>42736</v>
      </c>
      <c r="D935" t="s">
        <v>4</v>
      </c>
      <c r="E935">
        <v>3.5216609963741215E-2</v>
      </c>
      <c r="F935">
        <v>1</v>
      </c>
      <c r="G935" t="s">
        <v>117</v>
      </c>
      <c r="H935" s="35" t="s">
        <v>112</v>
      </c>
      <c r="I935" s="43">
        <v>0.55000000000000004</v>
      </c>
      <c r="J935" s="35" t="s">
        <v>534</v>
      </c>
      <c r="K935" t="s">
        <v>8</v>
      </c>
    </row>
    <row r="936" spans="1:11" x14ac:dyDescent="0.3">
      <c r="A936" t="s">
        <v>14</v>
      </c>
      <c r="B936" t="s">
        <v>213</v>
      </c>
      <c r="C936" s="30">
        <v>42736</v>
      </c>
      <c r="D936" t="s">
        <v>4</v>
      </c>
      <c r="E936">
        <v>0</v>
      </c>
      <c r="F936">
        <v>1.249338214835354E-2</v>
      </c>
      <c r="G936" t="s">
        <v>113</v>
      </c>
      <c r="H936" s="35" t="s">
        <v>108</v>
      </c>
      <c r="I936" s="43">
        <v>0.55000000000000004</v>
      </c>
      <c r="J936" s="35" t="s">
        <v>530</v>
      </c>
      <c r="K936" t="s">
        <v>8</v>
      </c>
    </row>
    <row r="937" spans="1:11" x14ac:dyDescent="0.3">
      <c r="A937" t="s">
        <v>14</v>
      </c>
      <c r="B937" t="s">
        <v>213</v>
      </c>
      <c r="C937" s="30">
        <v>42736</v>
      </c>
      <c r="D937" t="s">
        <v>4</v>
      </c>
      <c r="E937">
        <v>1.249338214835354E-2</v>
      </c>
      <c r="F937">
        <v>1.796475340334306E-2</v>
      </c>
      <c r="G937" t="s">
        <v>114</v>
      </c>
      <c r="H937" s="35" t="s">
        <v>109</v>
      </c>
      <c r="I937" s="43">
        <v>0.55000000000000004</v>
      </c>
      <c r="J937" s="35" t="s">
        <v>535</v>
      </c>
      <c r="K937" t="s">
        <v>8</v>
      </c>
    </row>
    <row r="938" spans="1:11" x14ac:dyDescent="0.3">
      <c r="A938" t="s">
        <v>14</v>
      </c>
      <c r="B938" t="s">
        <v>213</v>
      </c>
      <c r="C938" s="30">
        <v>42736</v>
      </c>
      <c r="D938" t="s">
        <v>4</v>
      </c>
      <c r="E938">
        <v>1.796475340334306E-2</v>
      </c>
      <c r="F938">
        <v>2.5474832109042101E-2</v>
      </c>
      <c r="G938" t="s">
        <v>115</v>
      </c>
      <c r="H938" s="35" t="s">
        <v>110</v>
      </c>
      <c r="I938" s="43">
        <v>0.7</v>
      </c>
      <c r="J938" s="35" t="s">
        <v>443</v>
      </c>
      <c r="K938" t="s">
        <v>8</v>
      </c>
    </row>
    <row r="939" spans="1:11" x14ac:dyDescent="0.3">
      <c r="A939" t="s">
        <v>14</v>
      </c>
      <c r="B939" t="s">
        <v>213</v>
      </c>
      <c r="C939" s="30">
        <v>42736</v>
      </c>
      <c r="D939" t="s">
        <v>4</v>
      </c>
      <c r="E939">
        <v>2.5474832109042101E-2</v>
      </c>
      <c r="F939">
        <v>3.5216609963741215E-2</v>
      </c>
      <c r="G939" t="s">
        <v>116</v>
      </c>
      <c r="H939" s="35" t="s">
        <v>111</v>
      </c>
      <c r="I939" s="43">
        <v>0.55000000000000004</v>
      </c>
      <c r="J939" s="35" t="s">
        <v>536</v>
      </c>
      <c r="K939" t="s">
        <v>8</v>
      </c>
    </row>
    <row r="940" spans="1:11" x14ac:dyDescent="0.3">
      <c r="A940" t="s">
        <v>14</v>
      </c>
      <c r="B940" t="s">
        <v>213</v>
      </c>
      <c r="C940" s="30">
        <v>42736</v>
      </c>
      <c r="D940" t="s">
        <v>4</v>
      </c>
      <c r="E940">
        <v>3.5216609963741215E-2</v>
      </c>
      <c r="F940">
        <v>1</v>
      </c>
      <c r="G940" t="s">
        <v>117</v>
      </c>
      <c r="H940" s="35" t="s">
        <v>112</v>
      </c>
      <c r="I940" s="43">
        <v>0.55000000000000004</v>
      </c>
      <c r="J940" s="35" t="s">
        <v>537</v>
      </c>
      <c r="K940" t="s">
        <v>8</v>
      </c>
    </row>
    <row r="941" spans="1:11" x14ac:dyDescent="0.3">
      <c r="A941" t="s">
        <v>12</v>
      </c>
      <c r="B941" t="s">
        <v>213</v>
      </c>
      <c r="C941" s="30">
        <v>42767</v>
      </c>
      <c r="D941" t="s">
        <v>4</v>
      </c>
      <c r="E941">
        <v>0</v>
      </c>
      <c r="F941">
        <v>1.2925534586568144E-2</v>
      </c>
      <c r="G941" t="s">
        <v>113</v>
      </c>
      <c r="H941" s="35" t="s">
        <v>108</v>
      </c>
      <c r="I941" s="43">
        <v>0.55000000000000004</v>
      </c>
      <c r="J941" s="35" t="s">
        <v>522</v>
      </c>
      <c r="K941" t="s">
        <v>8</v>
      </c>
    </row>
    <row r="942" spans="1:11" x14ac:dyDescent="0.3">
      <c r="A942" t="s">
        <v>12</v>
      </c>
      <c r="B942" t="s">
        <v>213</v>
      </c>
      <c r="C942" s="30">
        <v>42767</v>
      </c>
      <c r="D942" t="s">
        <v>4</v>
      </c>
      <c r="E942">
        <v>1.2925534586568144E-2</v>
      </c>
      <c r="F942">
        <v>1.8603403132718743E-2</v>
      </c>
      <c r="G942" t="s">
        <v>114</v>
      </c>
      <c r="H942" s="35" t="s">
        <v>109</v>
      </c>
      <c r="I942" s="43">
        <v>0.55000000000000004</v>
      </c>
      <c r="J942" s="35" t="s">
        <v>533</v>
      </c>
      <c r="K942" t="s">
        <v>8</v>
      </c>
    </row>
    <row r="943" spans="1:11" x14ac:dyDescent="0.3">
      <c r="A943" t="s">
        <v>12</v>
      </c>
      <c r="B943" t="s">
        <v>213</v>
      </c>
      <c r="C943" s="30">
        <v>42767</v>
      </c>
      <c r="D943" t="s">
        <v>4</v>
      </c>
      <c r="E943">
        <v>1.8603403132718743E-2</v>
      </c>
      <c r="F943">
        <v>2.6728986641654632E-2</v>
      </c>
      <c r="G943" t="s">
        <v>115</v>
      </c>
      <c r="H943" s="35" t="s">
        <v>110</v>
      </c>
      <c r="I943" s="43">
        <v>0.7</v>
      </c>
      <c r="J943" s="35" t="s">
        <v>463</v>
      </c>
      <c r="K943" t="s">
        <v>8</v>
      </c>
    </row>
    <row r="944" spans="1:11" x14ac:dyDescent="0.3">
      <c r="A944" t="s">
        <v>12</v>
      </c>
      <c r="B944" t="s">
        <v>213</v>
      </c>
      <c r="C944" s="30">
        <v>42767</v>
      </c>
      <c r="D944" t="s">
        <v>4</v>
      </c>
      <c r="E944">
        <v>2.6728986641654632E-2</v>
      </c>
      <c r="F944">
        <v>3.7034163688759468E-2</v>
      </c>
      <c r="G944" t="s">
        <v>116</v>
      </c>
      <c r="H944" s="35" t="s">
        <v>111</v>
      </c>
      <c r="I944" s="43">
        <v>0.55000000000000004</v>
      </c>
      <c r="J944" s="35" t="s">
        <v>470</v>
      </c>
      <c r="K944" t="s">
        <v>8</v>
      </c>
    </row>
    <row r="945" spans="1:11" x14ac:dyDescent="0.3">
      <c r="A945" t="s">
        <v>12</v>
      </c>
      <c r="B945" t="s">
        <v>213</v>
      </c>
      <c r="C945" s="30">
        <v>42767</v>
      </c>
      <c r="D945" t="s">
        <v>4</v>
      </c>
      <c r="E945">
        <v>3.7034163688759468E-2</v>
      </c>
      <c r="F945">
        <v>1</v>
      </c>
      <c r="G945" t="s">
        <v>117</v>
      </c>
      <c r="H945" s="35" t="s">
        <v>112</v>
      </c>
      <c r="I945" s="43">
        <v>0.55000000000000004</v>
      </c>
      <c r="J945" s="35" t="s">
        <v>534</v>
      </c>
      <c r="K945" t="s">
        <v>8</v>
      </c>
    </row>
    <row r="946" spans="1:11" x14ac:dyDescent="0.3">
      <c r="A946" t="s">
        <v>14</v>
      </c>
      <c r="B946" t="s">
        <v>213</v>
      </c>
      <c r="C946" s="30">
        <v>42767</v>
      </c>
      <c r="D946" t="s">
        <v>4</v>
      </c>
      <c r="E946">
        <v>0</v>
      </c>
      <c r="F946">
        <v>1.5060240963855422E-2</v>
      </c>
      <c r="G946" t="s">
        <v>113</v>
      </c>
      <c r="H946" s="35" t="s">
        <v>108</v>
      </c>
      <c r="I946" s="43">
        <v>0.55000000000000004</v>
      </c>
      <c r="J946" s="35" t="s">
        <v>530</v>
      </c>
      <c r="K946" t="s">
        <v>8</v>
      </c>
    </row>
    <row r="947" spans="1:11" x14ac:dyDescent="0.3">
      <c r="A947" t="s">
        <v>14</v>
      </c>
      <c r="B947" t="s">
        <v>213</v>
      </c>
      <c r="C947" s="30">
        <v>42767</v>
      </c>
      <c r="D947" t="s">
        <v>4</v>
      </c>
      <c r="E947">
        <v>1.5060240963855422E-2</v>
      </c>
      <c r="F947">
        <v>2.2597306769968642E-2</v>
      </c>
      <c r="G947" t="s">
        <v>114</v>
      </c>
      <c r="H947" s="35" t="s">
        <v>109</v>
      </c>
      <c r="I947" s="43">
        <v>0.55000000000000004</v>
      </c>
      <c r="J947" s="35" t="s">
        <v>535</v>
      </c>
      <c r="K947" t="s">
        <v>8</v>
      </c>
    </row>
    <row r="948" spans="1:11" x14ac:dyDescent="0.3">
      <c r="A948" t="s">
        <v>14</v>
      </c>
      <c r="B948" t="s">
        <v>213</v>
      </c>
      <c r="C948" s="30">
        <v>42767</v>
      </c>
      <c r="D948" t="s">
        <v>4</v>
      </c>
      <c r="E948">
        <v>2.2597306769968642E-2</v>
      </c>
      <c r="F948">
        <v>3.0833123584193305E-2</v>
      </c>
      <c r="G948" t="s">
        <v>115</v>
      </c>
      <c r="H948" s="35" t="s">
        <v>110</v>
      </c>
      <c r="I948" s="43">
        <v>0.7</v>
      </c>
      <c r="J948" s="35" t="s">
        <v>443</v>
      </c>
      <c r="K948" t="s">
        <v>8</v>
      </c>
    </row>
    <row r="949" spans="1:11" x14ac:dyDescent="0.3">
      <c r="A949" t="s">
        <v>14</v>
      </c>
      <c r="B949" t="s">
        <v>213</v>
      </c>
      <c r="C949" s="30">
        <v>42767</v>
      </c>
      <c r="D949" t="s">
        <v>4</v>
      </c>
      <c r="E949">
        <v>3.0833123584193305E-2</v>
      </c>
      <c r="F949">
        <v>4.5058576148993688E-2</v>
      </c>
      <c r="G949" t="s">
        <v>116</v>
      </c>
      <c r="H949" s="35" t="s">
        <v>111</v>
      </c>
      <c r="I949" s="43">
        <v>0.55000000000000004</v>
      </c>
      <c r="J949" s="35" t="s">
        <v>536</v>
      </c>
      <c r="K949" t="s">
        <v>8</v>
      </c>
    </row>
    <row r="950" spans="1:11" x14ac:dyDescent="0.3">
      <c r="A950" t="s">
        <v>14</v>
      </c>
      <c r="B950" t="s">
        <v>213</v>
      </c>
      <c r="C950" s="30">
        <v>42767</v>
      </c>
      <c r="D950" t="s">
        <v>4</v>
      </c>
      <c r="E950">
        <v>4.5058576148993688E-2</v>
      </c>
      <c r="F950">
        <v>1</v>
      </c>
      <c r="G950" t="s">
        <v>117</v>
      </c>
      <c r="H950" s="35" t="s">
        <v>112</v>
      </c>
      <c r="I950" s="43">
        <v>0.55000000000000004</v>
      </c>
      <c r="J950" s="35" t="s">
        <v>537</v>
      </c>
      <c r="K950" t="s">
        <v>8</v>
      </c>
    </row>
    <row r="951" spans="1:11" x14ac:dyDescent="0.3">
      <c r="A951" t="s">
        <v>12</v>
      </c>
      <c r="B951" t="s">
        <v>213</v>
      </c>
      <c r="C951" s="30">
        <v>42795</v>
      </c>
      <c r="D951" t="s">
        <v>4</v>
      </c>
      <c r="E951">
        <v>0</v>
      </c>
      <c r="F951">
        <v>1.3383075633880291E-2</v>
      </c>
      <c r="G951" t="s">
        <v>113</v>
      </c>
      <c r="H951" s="35" t="s">
        <v>108</v>
      </c>
      <c r="I951" s="43">
        <v>0.55000000000000004</v>
      </c>
      <c r="J951" s="35" t="s">
        <v>522</v>
      </c>
      <c r="K951" t="s">
        <v>8</v>
      </c>
    </row>
    <row r="952" spans="1:11" x14ac:dyDescent="0.3">
      <c r="A952" t="s">
        <v>12</v>
      </c>
      <c r="B952" t="s">
        <v>213</v>
      </c>
      <c r="C952" s="30">
        <v>42795</v>
      </c>
      <c r="D952" t="s">
        <v>4</v>
      </c>
      <c r="E952">
        <v>1.3383075633880291E-2</v>
      </c>
      <c r="F952">
        <v>1.9241436386321756E-2</v>
      </c>
      <c r="G952" t="s">
        <v>114</v>
      </c>
      <c r="H952" s="35" t="s">
        <v>109</v>
      </c>
      <c r="I952" s="43">
        <v>0.55000000000000004</v>
      </c>
      <c r="J952" s="35" t="s">
        <v>533</v>
      </c>
      <c r="K952" t="s">
        <v>8</v>
      </c>
    </row>
    <row r="953" spans="1:11" x14ac:dyDescent="0.3">
      <c r="A953" t="s">
        <v>12</v>
      </c>
      <c r="B953" t="s">
        <v>213</v>
      </c>
      <c r="C953" s="30">
        <v>42795</v>
      </c>
      <c r="D953" t="s">
        <v>4</v>
      </c>
      <c r="E953">
        <v>1.9241436386321756E-2</v>
      </c>
      <c r="F953">
        <v>2.7118079843679404E-2</v>
      </c>
      <c r="G953" t="s">
        <v>115</v>
      </c>
      <c r="H953" s="35" t="s">
        <v>110</v>
      </c>
      <c r="I953" s="43">
        <v>0.7</v>
      </c>
      <c r="J953" s="35" t="s">
        <v>463</v>
      </c>
      <c r="K953" t="s">
        <v>8</v>
      </c>
    </row>
    <row r="954" spans="1:11" x14ac:dyDescent="0.3">
      <c r="A954" t="s">
        <v>12</v>
      </c>
      <c r="B954" t="s">
        <v>213</v>
      </c>
      <c r="C954" s="30">
        <v>42795</v>
      </c>
      <c r="D954" t="s">
        <v>4</v>
      </c>
      <c r="E954">
        <v>2.7118079843679404E-2</v>
      </c>
      <c r="F954">
        <v>3.7599203285533414E-2</v>
      </c>
      <c r="G954" t="s">
        <v>116</v>
      </c>
      <c r="H954" s="35" t="s">
        <v>111</v>
      </c>
      <c r="I954" s="43">
        <v>0.55000000000000004</v>
      </c>
      <c r="J954" s="35" t="s">
        <v>470</v>
      </c>
      <c r="K954" t="s">
        <v>8</v>
      </c>
    </row>
    <row r="955" spans="1:11" x14ac:dyDescent="0.3">
      <c r="A955" t="s">
        <v>12</v>
      </c>
      <c r="B955" t="s">
        <v>213</v>
      </c>
      <c r="C955" s="30">
        <v>42795</v>
      </c>
      <c r="D955" t="s">
        <v>4</v>
      </c>
      <c r="E955">
        <v>3.7599203285533414E-2</v>
      </c>
      <c r="F955">
        <v>1</v>
      </c>
      <c r="G955" t="s">
        <v>117</v>
      </c>
      <c r="H955" s="35" t="s">
        <v>112</v>
      </c>
      <c r="I955" s="43">
        <v>0.55000000000000004</v>
      </c>
      <c r="J955" s="35" t="s">
        <v>534</v>
      </c>
      <c r="K955" t="s">
        <v>8</v>
      </c>
    </row>
    <row r="956" spans="1:11" x14ac:dyDescent="0.3">
      <c r="A956" t="s">
        <v>14</v>
      </c>
      <c r="B956" t="s">
        <v>213</v>
      </c>
      <c r="C956" s="30">
        <v>42795</v>
      </c>
      <c r="D956" t="s">
        <v>4</v>
      </c>
      <c r="E956">
        <v>0</v>
      </c>
      <c r="F956">
        <v>1.6268980477223426E-2</v>
      </c>
      <c r="G956" t="s">
        <v>113</v>
      </c>
      <c r="H956" s="35" t="s">
        <v>108</v>
      </c>
      <c r="I956" s="43">
        <v>0.55000000000000004</v>
      </c>
      <c r="J956" s="35" t="s">
        <v>530</v>
      </c>
      <c r="K956" t="s">
        <v>8</v>
      </c>
    </row>
    <row r="957" spans="1:11" x14ac:dyDescent="0.3">
      <c r="A957" t="s">
        <v>14</v>
      </c>
      <c r="B957" t="s">
        <v>213</v>
      </c>
      <c r="C957" s="30">
        <v>42795</v>
      </c>
      <c r="D957" t="s">
        <v>4</v>
      </c>
      <c r="E957">
        <v>1.6268980477223426E-2</v>
      </c>
      <c r="F957">
        <v>2.3184949655537891E-2</v>
      </c>
      <c r="G957" t="s">
        <v>114</v>
      </c>
      <c r="H957" s="35" t="s">
        <v>109</v>
      </c>
      <c r="I957" s="43">
        <v>0.55000000000000004</v>
      </c>
      <c r="J957" s="35" t="s">
        <v>535</v>
      </c>
      <c r="K957" t="s">
        <v>8</v>
      </c>
    </row>
    <row r="958" spans="1:11" x14ac:dyDescent="0.3">
      <c r="A958" t="s">
        <v>14</v>
      </c>
      <c r="B958" t="s">
        <v>213</v>
      </c>
      <c r="C958" s="30">
        <v>42795</v>
      </c>
      <c r="D958" t="s">
        <v>4</v>
      </c>
      <c r="E958">
        <v>2.3184949655537891E-2</v>
      </c>
      <c r="F958">
        <v>3.2148702361468322E-2</v>
      </c>
      <c r="G958" t="s">
        <v>115</v>
      </c>
      <c r="H958" s="35" t="s">
        <v>110</v>
      </c>
      <c r="I958" s="43">
        <v>0.7</v>
      </c>
      <c r="J958" s="35" t="s">
        <v>443</v>
      </c>
      <c r="K958" t="s">
        <v>8</v>
      </c>
    </row>
    <row r="959" spans="1:11" x14ac:dyDescent="0.3">
      <c r="A959" t="s">
        <v>14</v>
      </c>
      <c r="B959" t="s">
        <v>213</v>
      </c>
      <c r="C959" s="30">
        <v>42795</v>
      </c>
      <c r="D959" t="s">
        <v>4</v>
      </c>
      <c r="E959">
        <v>3.2148702361468322E-2</v>
      </c>
      <c r="F959">
        <v>4.7075984617424745E-2</v>
      </c>
      <c r="G959" t="s">
        <v>116</v>
      </c>
      <c r="H959" s="35" t="s">
        <v>111</v>
      </c>
      <c r="I959" s="43">
        <v>0.55000000000000004</v>
      </c>
      <c r="J959" s="35" t="s">
        <v>536</v>
      </c>
      <c r="K959" t="s">
        <v>8</v>
      </c>
    </row>
    <row r="960" spans="1:11" x14ac:dyDescent="0.3">
      <c r="A960" t="s">
        <v>14</v>
      </c>
      <c r="B960" t="s">
        <v>213</v>
      </c>
      <c r="C960" s="30">
        <v>42795</v>
      </c>
      <c r="D960" t="s">
        <v>4</v>
      </c>
      <c r="E960">
        <v>4.7075984617424745E-2</v>
      </c>
      <c r="F960">
        <v>1</v>
      </c>
      <c r="G960" t="s">
        <v>117</v>
      </c>
      <c r="H960" s="35" t="s">
        <v>112</v>
      </c>
      <c r="I960" s="43">
        <v>0.55000000000000004</v>
      </c>
      <c r="J960" s="35" t="s">
        <v>537</v>
      </c>
      <c r="K960" t="s">
        <v>8</v>
      </c>
    </row>
    <row r="961" spans="1:11" x14ac:dyDescent="0.3">
      <c r="A961" t="s">
        <v>12</v>
      </c>
      <c r="B961" t="s">
        <v>213</v>
      </c>
      <c r="C961" s="30">
        <v>42826</v>
      </c>
      <c r="D961" t="s">
        <v>4</v>
      </c>
      <c r="E961">
        <v>0</v>
      </c>
      <c r="F961">
        <v>1.3307796445365254E-2</v>
      </c>
      <c r="G961" t="s">
        <v>113</v>
      </c>
      <c r="H961" s="35" t="s">
        <v>108</v>
      </c>
      <c r="I961" s="43">
        <v>0.55000000000000004</v>
      </c>
      <c r="J961" s="35" t="s">
        <v>522</v>
      </c>
      <c r="K961" t="s">
        <v>8</v>
      </c>
    </row>
    <row r="962" spans="1:11" x14ac:dyDescent="0.3">
      <c r="A962" t="s">
        <v>12</v>
      </c>
      <c r="B962" t="s">
        <v>213</v>
      </c>
      <c r="C962" s="30">
        <v>42826</v>
      </c>
      <c r="D962" t="s">
        <v>4</v>
      </c>
      <c r="E962">
        <v>1.3307796445365254E-2</v>
      </c>
      <c r="F962">
        <v>1.9316068516056065E-2</v>
      </c>
      <c r="G962" t="s">
        <v>114</v>
      </c>
      <c r="H962" s="35" t="s">
        <v>109</v>
      </c>
      <c r="I962" s="43">
        <v>0.55000000000000004</v>
      </c>
      <c r="J962" s="35" t="s">
        <v>533</v>
      </c>
      <c r="K962" t="s">
        <v>8</v>
      </c>
    </row>
    <row r="963" spans="1:11" x14ac:dyDescent="0.3">
      <c r="A963" t="s">
        <v>12</v>
      </c>
      <c r="B963" t="s">
        <v>213</v>
      </c>
      <c r="C963" s="30">
        <v>42826</v>
      </c>
      <c r="D963" t="s">
        <v>4</v>
      </c>
      <c r="E963">
        <v>1.9316068516056065E-2</v>
      </c>
      <c r="F963">
        <v>2.7390626710090571E-2</v>
      </c>
      <c r="G963" t="s">
        <v>115</v>
      </c>
      <c r="H963" s="35" t="s">
        <v>110</v>
      </c>
      <c r="I963" s="43">
        <v>0.7</v>
      </c>
      <c r="J963" s="35" t="s">
        <v>463</v>
      </c>
      <c r="K963" t="s">
        <v>8</v>
      </c>
    </row>
    <row r="964" spans="1:11" x14ac:dyDescent="0.3">
      <c r="A964" t="s">
        <v>12</v>
      </c>
      <c r="B964" t="s">
        <v>213</v>
      </c>
      <c r="C964" s="30">
        <v>42826</v>
      </c>
      <c r="D964" t="s">
        <v>4</v>
      </c>
      <c r="E964">
        <v>2.7390626710090571E-2</v>
      </c>
      <c r="F964">
        <v>3.7532524065562019E-2</v>
      </c>
      <c r="G964" t="s">
        <v>116</v>
      </c>
      <c r="H964" s="35" t="s">
        <v>111</v>
      </c>
      <c r="I964" s="43">
        <v>0.55000000000000004</v>
      </c>
      <c r="J964" s="35" t="s">
        <v>470</v>
      </c>
      <c r="K964" t="s">
        <v>8</v>
      </c>
    </row>
    <row r="965" spans="1:11" x14ac:dyDescent="0.3">
      <c r="A965" t="s">
        <v>12</v>
      </c>
      <c r="B965" t="s">
        <v>213</v>
      </c>
      <c r="C965" s="30">
        <v>42826</v>
      </c>
      <c r="D965" t="s">
        <v>4</v>
      </c>
      <c r="E965">
        <v>3.7532524065562019E-2</v>
      </c>
      <c r="F965">
        <v>1</v>
      </c>
      <c r="G965" t="s">
        <v>117</v>
      </c>
      <c r="H965" s="35" t="s">
        <v>112</v>
      </c>
      <c r="I965" s="43">
        <v>0.55000000000000004</v>
      </c>
      <c r="J965" s="35" t="s">
        <v>534</v>
      </c>
      <c r="K965" t="s">
        <v>8</v>
      </c>
    </row>
    <row r="966" spans="1:11" x14ac:dyDescent="0.3">
      <c r="A966" t="s">
        <v>14</v>
      </c>
      <c r="B966" t="s">
        <v>213</v>
      </c>
      <c r="C966" s="30">
        <v>42826</v>
      </c>
      <c r="D966" t="s">
        <v>4</v>
      </c>
      <c r="E966">
        <v>0</v>
      </c>
      <c r="F966">
        <v>1.6268980477223426E-2</v>
      </c>
      <c r="G966" t="s">
        <v>113</v>
      </c>
      <c r="H966" s="35" t="s">
        <v>108</v>
      </c>
      <c r="I966" s="43">
        <v>0.55000000000000004</v>
      </c>
      <c r="J966" s="35" t="s">
        <v>530</v>
      </c>
      <c r="K966" t="s">
        <v>8</v>
      </c>
    </row>
    <row r="967" spans="1:11" x14ac:dyDescent="0.3">
      <c r="A967" t="s">
        <v>14</v>
      </c>
      <c r="B967" t="s">
        <v>213</v>
      </c>
      <c r="C967" s="30">
        <v>42826</v>
      </c>
      <c r="D967" t="s">
        <v>4</v>
      </c>
      <c r="E967">
        <v>1.6268980477223426E-2</v>
      </c>
      <c r="F967">
        <v>2.2952919824917262E-2</v>
      </c>
      <c r="G967" t="s">
        <v>114</v>
      </c>
      <c r="H967" s="35" t="s">
        <v>109</v>
      </c>
      <c r="I967" s="43">
        <v>0.55000000000000004</v>
      </c>
      <c r="J967" s="35" t="s">
        <v>535</v>
      </c>
      <c r="K967" t="s">
        <v>8</v>
      </c>
    </row>
    <row r="968" spans="1:11" x14ac:dyDescent="0.3">
      <c r="A968" t="s">
        <v>14</v>
      </c>
      <c r="B968" t="s">
        <v>213</v>
      </c>
      <c r="C968" s="30">
        <v>42826</v>
      </c>
      <c r="D968" t="s">
        <v>4</v>
      </c>
      <c r="E968">
        <v>2.2952919824917262E-2</v>
      </c>
      <c r="F968">
        <v>3.2467532467532464E-2</v>
      </c>
      <c r="G968" t="s">
        <v>115</v>
      </c>
      <c r="H968" s="35" t="s">
        <v>110</v>
      </c>
      <c r="I968" s="43">
        <v>0.7</v>
      </c>
      <c r="J968" s="35" t="s">
        <v>443</v>
      </c>
      <c r="K968" t="s">
        <v>8</v>
      </c>
    </row>
    <row r="969" spans="1:11" x14ac:dyDescent="0.3">
      <c r="A969" t="s">
        <v>14</v>
      </c>
      <c r="B969" t="s">
        <v>213</v>
      </c>
      <c r="C969" s="30">
        <v>42826</v>
      </c>
      <c r="D969" t="s">
        <v>4</v>
      </c>
      <c r="E969">
        <v>3.2467532467532464E-2</v>
      </c>
      <c r="F969">
        <v>4.7144028423066413E-2</v>
      </c>
      <c r="G969" t="s">
        <v>116</v>
      </c>
      <c r="H969" s="35" t="s">
        <v>111</v>
      </c>
      <c r="I969" s="43">
        <v>0.55000000000000004</v>
      </c>
      <c r="J969" s="35" t="s">
        <v>536</v>
      </c>
      <c r="K969" t="s">
        <v>8</v>
      </c>
    </row>
    <row r="970" spans="1:11" x14ac:dyDescent="0.3">
      <c r="A970" t="s">
        <v>14</v>
      </c>
      <c r="B970" t="s">
        <v>213</v>
      </c>
      <c r="C970" s="30">
        <v>42826</v>
      </c>
      <c r="D970" t="s">
        <v>4</v>
      </c>
      <c r="E970">
        <v>4.7144028423066413E-2</v>
      </c>
      <c r="F970">
        <v>1</v>
      </c>
      <c r="G970" t="s">
        <v>117</v>
      </c>
      <c r="H970" s="35" t="s">
        <v>112</v>
      </c>
      <c r="I970" s="43">
        <v>0.55000000000000004</v>
      </c>
      <c r="J970" s="35" t="s">
        <v>537</v>
      </c>
      <c r="K970" t="s">
        <v>8</v>
      </c>
    </row>
    <row r="971" spans="1:11" x14ac:dyDescent="0.3">
      <c r="A971" t="s">
        <v>12</v>
      </c>
      <c r="B971" t="s">
        <v>213</v>
      </c>
      <c r="C971" s="30">
        <v>42856</v>
      </c>
      <c r="D971" t="s">
        <v>4</v>
      </c>
      <c r="E971">
        <v>0</v>
      </c>
      <c r="F971">
        <v>1.2910970000000001E-2</v>
      </c>
      <c r="G971" t="s">
        <v>113</v>
      </c>
      <c r="H971" s="35" t="s">
        <v>108</v>
      </c>
      <c r="I971" s="43">
        <v>0.55000000000000004</v>
      </c>
      <c r="J971" s="35" t="s">
        <v>522</v>
      </c>
      <c r="K971" t="s">
        <v>8</v>
      </c>
    </row>
    <row r="972" spans="1:11" x14ac:dyDescent="0.3">
      <c r="A972" t="s">
        <v>12</v>
      </c>
      <c r="B972" t="s">
        <v>213</v>
      </c>
      <c r="C972" s="30">
        <v>42856</v>
      </c>
      <c r="D972" t="s">
        <v>4</v>
      </c>
      <c r="E972">
        <v>1.2910970000000001E-2</v>
      </c>
      <c r="F972">
        <v>1.9157968000000001E-2</v>
      </c>
      <c r="G972" t="s">
        <v>114</v>
      </c>
      <c r="H972" s="35" t="s">
        <v>109</v>
      </c>
      <c r="I972" s="43">
        <v>0.55000000000000004</v>
      </c>
      <c r="J972" s="35" t="s">
        <v>533</v>
      </c>
      <c r="K972" t="s">
        <v>8</v>
      </c>
    </row>
    <row r="973" spans="1:11" x14ac:dyDescent="0.3">
      <c r="A973" t="s">
        <v>12</v>
      </c>
      <c r="B973" t="s">
        <v>213</v>
      </c>
      <c r="C973" s="30">
        <v>42856</v>
      </c>
      <c r="D973" t="s">
        <v>4</v>
      </c>
      <c r="E973">
        <v>1.9157968000000001E-2</v>
      </c>
      <c r="F973">
        <v>2.6851435999999999E-2</v>
      </c>
      <c r="G973" t="s">
        <v>115</v>
      </c>
      <c r="H973" s="35" t="s">
        <v>110</v>
      </c>
      <c r="I973" s="43">
        <v>0.7</v>
      </c>
      <c r="J973" s="35" t="s">
        <v>463</v>
      </c>
      <c r="K973" t="s">
        <v>8</v>
      </c>
    </row>
    <row r="974" spans="1:11" x14ac:dyDescent="0.3">
      <c r="A974" t="s">
        <v>12</v>
      </c>
      <c r="B974" t="s">
        <v>213</v>
      </c>
      <c r="C974" s="30">
        <v>42856</v>
      </c>
      <c r="D974" t="s">
        <v>4</v>
      </c>
      <c r="E974">
        <v>2.6851435999999999E-2</v>
      </c>
      <c r="F974">
        <v>3.7426952999999999E-2</v>
      </c>
      <c r="G974" t="s">
        <v>116</v>
      </c>
      <c r="H974" s="35" t="s">
        <v>111</v>
      </c>
      <c r="I974" s="43">
        <v>0.55000000000000004</v>
      </c>
      <c r="J974" s="35" t="s">
        <v>470</v>
      </c>
      <c r="K974" t="s">
        <v>8</v>
      </c>
    </row>
    <row r="975" spans="1:11" x14ac:dyDescent="0.3">
      <c r="A975" t="s">
        <v>12</v>
      </c>
      <c r="B975" t="s">
        <v>213</v>
      </c>
      <c r="C975" s="30">
        <v>42856</v>
      </c>
      <c r="D975" t="s">
        <v>4</v>
      </c>
      <c r="E975">
        <v>3.7426952999999999E-2</v>
      </c>
      <c r="F975">
        <v>1</v>
      </c>
      <c r="G975" t="s">
        <v>117</v>
      </c>
      <c r="H975" s="35" t="s">
        <v>112</v>
      </c>
      <c r="I975" s="43">
        <v>0.55000000000000004</v>
      </c>
      <c r="J975" s="35" t="s">
        <v>534</v>
      </c>
      <c r="K975" t="s">
        <v>8</v>
      </c>
    </row>
    <row r="976" spans="1:11" x14ac:dyDescent="0.3">
      <c r="A976" t="s">
        <v>14</v>
      </c>
      <c r="B976" t="s">
        <v>213</v>
      </c>
      <c r="C976" s="30">
        <v>42856</v>
      </c>
      <c r="D976" t="s">
        <v>4</v>
      </c>
      <c r="E976">
        <v>0</v>
      </c>
      <c r="F976">
        <v>1.5443314E-2</v>
      </c>
      <c r="G976" t="s">
        <v>113</v>
      </c>
      <c r="H976" s="35" t="s">
        <v>108</v>
      </c>
      <c r="I976" s="43">
        <v>0.55000000000000004</v>
      </c>
      <c r="J976" s="35" t="s">
        <v>530</v>
      </c>
      <c r="K976" t="s">
        <v>8</v>
      </c>
    </row>
    <row r="977" spans="1:11" x14ac:dyDescent="0.3">
      <c r="A977" t="s">
        <v>14</v>
      </c>
      <c r="B977" t="s">
        <v>213</v>
      </c>
      <c r="C977" s="30">
        <v>42856</v>
      </c>
      <c r="D977" t="s">
        <v>4</v>
      </c>
      <c r="E977">
        <v>1.5443314E-2</v>
      </c>
      <c r="F977">
        <v>2.2010708E-2</v>
      </c>
      <c r="G977" t="s">
        <v>114</v>
      </c>
      <c r="H977" s="35" t="s">
        <v>109</v>
      </c>
      <c r="I977" s="43">
        <v>0.55000000000000004</v>
      </c>
      <c r="J977" s="35" t="s">
        <v>535</v>
      </c>
      <c r="K977" t="s">
        <v>8</v>
      </c>
    </row>
    <row r="978" spans="1:11" x14ac:dyDescent="0.3">
      <c r="A978" t="s">
        <v>14</v>
      </c>
      <c r="B978" t="s">
        <v>213</v>
      </c>
      <c r="C978" s="30">
        <v>42856</v>
      </c>
      <c r="D978" t="s">
        <v>4</v>
      </c>
      <c r="E978">
        <v>2.2010708E-2</v>
      </c>
      <c r="F978">
        <v>3.1624276999999999E-2</v>
      </c>
      <c r="G978" t="s">
        <v>115</v>
      </c>
      <c r="H978" s="35" t="s">
        <v>110</v>
      </c>
      <c r="I978" s="43">
        <v>0.7</v>
      </c>
      <c r="J978" s="35" t="s">
        <v>443</v>
      </c>
      <c r="K978" t="s">
        <v>8</v>
      </c>
    </row>
    <row r="979" spans="1:11" x14ac:dyDescent="0.3">
      <c r="A979" t="s">
        <v>14</v>
      </c>
      <c r="B979" t="s">
        <v>213</v>
      </c>
      <c r="C979" s="30">
        <v>42856</v>
      </c>
      <c r="D979" t="s">
        <v>4</v>
      </c>
      <c r="E979">
        <v>3.1624276999999999E-2</v>
      </c>
      <c r="F979">
        <v>4.5700309000000001E-2</v>
      </c>
      <c r="G979" t="s">
        <v>116</v>
      </c>
      <c r="H979" s="35" t="s">
        <v>111</v>
      </c>
      <c r="I979" s="43">
        <v>0.55000000000000004</v>
      </c>
      <c r="J979" s="35" t="s">
        <v>536</v>
      </c>
      <c r="K979" t="s">
        <v>8</v>
      </c>
    </row>
    <row r="980" spans="1:11" x14ac:dyDescent="0.3">
      <c r="A980" t="s">
        <v>14</v>
      </c>
      <c r="B980" t="s">
        <v>213</v>
      </c>
      <c r="C980" s="30">
        <v>42856</v>
      </c>
      <c r="D980" t="s">
        <v>4</v>
      </c>
      <c r="E980">
        <v>4.5700309000000001E-2</v>
      </c>
      <c r="F980">
        <v>1</v>
      </c>
      <c r="G980" t="s">
        <v>117</v>
      </c>
      <c r="H980" s="35" t="s">
        <v>112</v>
      </c>
      <c r="I980" s="43">
        <v>0.55000000000000004</v>
      </c>
      <c r="J980" s="35" t="s">
        <v>537</v>
      </c>
      <c r="K980" t="s">
        <v>8</v>
      </c>
    </row>
    <row r="981" spans="1:11" x14ac:dyDescent="0.3">
      <c r="A981" s="52" t="s">
        <v>10</v>
      </c>
      <c r="B981" s="52" t="s">
        <v>213</v>
      </c>
      <c r="C981" s="53">
        <v>42906</v>
      </c>
      <c r="D981" s="52" t="s">
        <v>5</v>
      </c>
      <c r="E981" s="52">
        <v>0</v>
      </c>
      <c r="F981" s="52">
        <v>0</v>
      </c>
      <c r="G981" s="52" t="s">
        <v>95</v>
      </c>
      <c r="H981" s="54" t="s">
        <v>202</v>
      </c>
      <c r="I981" s="55">
        <v>0.55000000000000004</v>
      </c>
      <c r="J981" s="54" t="s">
        <v>28</v>
      </c>
      <c r="K981" s="52" t="s">
        <v>120</v>
      </c>
    </row>
    <row r="982" spans="1:11" x14ac:dyDescent="0.3">
      <c r="A982" s="52" t="s">
        <v>10</v>
      </c>
      <c r="B982" s="52" t="s">
        <v>213</v>
      </c>
      <c r="C982" s="53">
        <v>42906</v>
      </c>
      <c r="D982" s="52" t="s">
        <v>5</v>
      </c>
      <c r="E982" s="52">
        <v>0</v>
      </c>
      <c r="F982" s="52">
        <v>0</v>
      </c>
      <c r="G982" s="52" t="s">
        <v>96</v>
      </c>
      <c r="H982" s="54" t="s">
        <v>203</v>
      </c>
      <c r="I982" s="55">
        <v>0.55000000000000004</v>
      </c>
      <c r="J982" s="54" t="s">
        <v>18</v>
      </c>
      <c r="K982" s="52" t="s">
        <v>120</v>
      </c>
    </row>
    <row r="983" spans="1:11" x14ac:dyDescent="0.3">
      <c r="A983" s="52" t="s">
        <v>10</v>
      </c>
      <c r="B983" s="52" t="s">
        <v>213</v>
      </c>
      <c r="C983" s="53">
        <v>42906</v>
      </c>
      <c r="D983" s="52" t="s">
        <v>5</v>
      </c>
      <c r="E983" s="52">
        <v>0</v>
      </c>
      <c r="F983" s="52">
        <v>0</v>
      </c>
      <c r="G983" s="52" t="s">
        <v>97</v>
      </c>
      <c r="H983" s="54" t="s">
        <v>204</v>
      </c>
      <c r="I983" s="55">
        <v>0.55000000000000004</v>
      </c>
      <c r="J983" s="54" t="s">
        <v>32</v>
      </c>
      <c r="K983" s="52" t="s">
        <v>120</v>
      </c>
    </row>
    <row r="984" spans="1:11" x14ac:dyDescent="0.3">
      <c r="A984" s="52" t="s">
        <v>10</v>
      </c>
      <c r="B984" s="52" t="s">
        <v>213</v>
      </c>
      <c r="C984" s="53">
        <v>42906</v>
      </c>
      <c r="D984" s="52" t="s">
        <v>5</v>
      </c>
      <c r="E984" s="52">
        <v>0</v>
      </c>
      <c r="F984" s="52">
        <v>0</v>
      </c>
      <c r="G984" s="52" t="s">
        <v>641</v>
      </c>
      <c r="H984" s="54" t="s">
        <v>642</v>
      </c>
      <c r="I984" s="55">
        <v>0.55000000000000004</v>
      </c>
      <c r="J984" s="54" t="s">
        <v>35</v>
      </c>
      <c r="K984" s="52" t="s">
        <v>120</v>
      </c>
    </row>
    <row r="985" spans="1:11" x14ac:dyDescent="0.3">
      <c r="A985" s="52" t="s">
        <v>10</v>
      </c>
      <c r="B985" s="52" t="s">
        <v>213</v>
      </c>
      <c r="C985" s="53">
        <v>42906</v>
      </c>
      <c r="D985" s="52" t="s">
        <v>5</v>
      </c>
      <c r="E985" s="52">
        <v>0</v>
      </c>
      <c r="F985" s="52">
        <v>0</v>
      </c>
      <c r="G985" s="52" t="s">
        <v>98</v>
      </c>
      <c r="H985" s="54" t="s">
        <v>205</v>
      </c>
      <c r="I985" s="55">
        <v>0.55000000000000004</v>
      </c>
      <c r="J985" s="54" t="s">
        <v>37</v>
      </c>
      <c r="K985" s="52" t="s">
        <v>120</v>
      </c>
    </row>
    <row r="986" spans="1:11" x14ac:dyDescent="0.3">
      <c r="A986" s="52" t="s">
        <v>10</v>
      </c>
      <c r="B986" s="52" t="s">
        <v>213</v>
      </c>
      <c r="C986" s="53">
        <v>42906</v>
      </c>
      <c r="D986" s="52" t="s">
        <v>5</v>
      </c>
      <c r="E986" s="52">
        <v>0</v>
      </c>
      <c r="F986" s="52">
        <v>0</v>
      </c>
      <c r="G986" s="52" t="s">
        <v>99</v>
      </c>
      <c r="H986" s="54" t="s">
        <v>206</v>
      </c>
      <c r="I986" s="55">
        <v>0.55000000000000004</v>
      </c>
      <c r="J986" s="54" t="s">
        <v>40</v>
      </c>
      <c r="K986" s="52" t="s">
        <v>120</v>
      </c>
    </row>
    <row r="987" spans="1:11" x14ac:dyDescent="0.3">
      <c r="A987" s="52" t="s">
        <v>10</v>
      </c>
      <c r="B987" s="52" t="s">
        <v>213</v>
      </c>
      <c r="C987" s="53">
        <v>42906</v>
      </c>
      <c r="D987" s="52" t="s">
        <v>5</v>
      </c>
      <c r="E987" s="52">
        <v>0</v>
      </c>
      <c r="F987" s="52">
        <v>0</v>
      </c>
      <c r="G987" s="52" t="s">
        <v>100</v>
      </c>
      <c r="H987" s="54" t="s">
        <v>207</v>
      </c>
      <c r="I987" s="55">
        <v>0.55000000000000004</v>
      </c>
      <c r="J987" s="54" t="s">
        <v>43</v>
      </c>
      <c r="K987" s="52" t="s">
        <v>120</v>
      </c>
    </row>
    <row r="988" spans="1:11" x14ac:dyDescent="0.3">
      <c r="A988" s="52" t="s">
        <v>10</v>
      </c>
      <c r="B988" s="52" t="s">
        <v>213</v>
      </c>
      <c r="C988" s="53">
        <v>42906</v>
      </c>
      <c r="D988" s="52" t="s">
        <v>5</v>
      </c>
      <c r="E988" s="52">
        <v>0</v>
      </c>
      <c r="F988" s="52">
        <v>0</v>
      </c>
      <c r="G988" s="52" t="s">
        <v>101</v>
      </c>
      <c r="H988" s="54" t="s">
        <v>208</v>
      </c>
      <c r="I988" s="55">
        <v>0.55000000000000004</v>
      </c>
      <c r="J988" s="54" t="s">
        <v>46</v>
      </c>
      <c r="K988" s="52" t="s">
        <v>120</v>
      </c>
    </row>
    <row r="989" spans="1:11" x14ac:dyDescent="0.3">
      <c r="A989" s="52" t="s">
        <v>10</v>
      </c>
      <c r="B989" s="52" t="s">
        <v>213</v>
      </c>
      <c r="C989" s="53">
        <v>42906</v>
      </c>
      <c r="D989" s="52" t="s">
        <v>5</v>
      </c>
      <c r="E989" s="52">
        <v>0</v>
      </c>
      <c r="F989" s="52">
        <v>0</v>
      </c>
      <c r="G989" s="52" t="s">
        <v>102</v>
      </c>
      <c r="H989" s="54" t="s">
        <v>209</v>
      </c>
      <c r="I989" s="55">
        <v>0.55000000000000004</v>
      </c>
      <c r="J989" s="54" t="s">
        <v>49</v>
      </c>
      <c r="K989" s="52" t="s">
        <v>120</v>
      </c>
    </row>
    <row r="990" spans="1:11" x14ac:dyDescent="0.3">
      <c r="A990" s="52" t="s">
        <v>10</v>
      </c>
      <c r="B990" s="52" t="s">
        <v>213</v>
      </c>
      <c r="C990" s="53">
        <v>42906</v>
      </c>
      <c r="D990" s="52" t="s">
        <v>5</v>
      </c>
      <c r="E990" s="52">
        <v>0</v>
      </c>
      <c r="F990" s="52">
        <v>0</v>
      </c>
      <c r="G990" s="52" t="s">
        <v>103</v>
      </c>
      <c r="H990" s="54" t="s">
        <v>210</v>
      </c>
      <c r="I990" s="55">
        <v>0.55000000000000004</v>
      </c>
      <c r="J990" s="54" t="s">
        <v>51</v>
      </c>
      <c r="K990" s="52" t="s">
        <v>120</v>
      </c>
    </row>
    <row r="991" spans="1:11" x14ac:dyDescent="0.3">
      <c r="A991" s="52" t="s">
        <v>10</v>
      </c>
      <c r="B991" s="52" t="s">
        <v>213</v>
      </c>
      <c r="C991" s="53">
        <v>42906</v>
      </c>
      <c r="D991" s="52" t="s">
        <v>5</v>
      </c>
      <c r="E991" s="52">
        <v>0</v>
      </c>
      <c r="F991" s="52">
        <v>0</v>
      </c>
      <c r="G991" s="52" t="s">
        <v>104</v>
      </c>
      <c r="H991" s="54" t="s">
        <v>211</v>
      </c>
      <c r="I991" s="55">
        <v>0.55000000000000004</v>
      </c>
      <c r="J991" s="54" t="s">
        <v>53</v>
      </c>
      <c r="K991" s="52" t="s">
        <v>120</v>
      </c>
    </row>
    <row r="992" spans="1:11" x14ac:dyDescent="0.3">
      <c r="A992" s="52" t="s">
        <v>10</v>
      </c>
      <c r="B992" s="52" t="s">
        <v>213</v>
      </c>
      <c r="C992" s="53">
        <v>42906</v>
      </c>
      <c r="D992" s="52" t="s">
        <v>5</v>
      </c>
      <c r="E992" s="52">
        <v>0</v>
      </c>
      <c r="F992" s="52">
        <v>0</v>
      </c>
      <c r="G992" s="52" t="s">
        <v>105</v>
      </c>
      <c r="H992" s="54" t="s">
        <v>212</v>
      </c>
      <c r="I992" s="55">
        <v>0.55000000000000004</v>
      </c>
      <c r="J992" s="54" t="s">
        <v>55</v>
      </c>
      <c r="K992" s="52" t="s">
        <v>120</v>
      </c>
    </row>
    <row r="993" spans="1:11" x14ac:dyDescent="0.3">
      <c r="A993" s="52" t="s">
        <v>10</v>
      </c>
      <c r="B993" s="52" t="s">
        <v>213</v>
      </c>
      <c r="C993" s="53">
        <v>42906</v>
      </c>
      <c r="D993" s="52" t="s">
        <v>5</v>
      </c>
      <c r="E993" s="52">
        <v>0</v>
      </c>
      <c r="F993" s="52">
        <v>0</v>
      </c>
      <c r="G993" s="52" t="s">
        <v>220</v>
      </c>
      <c r="H993" s="54" t="s">
        <v>214</v>
      </c>
      <c r="I993" s="55">
        <v>0.55000000000000004</v>
      </c>
      <c r="J993" s="54" t="s">
        <v>72</v>
      </c>
      <c r="K993" s="52" t="s">
        <v>120</v>
      </c>
    </row>
    <row r="994" spans="1:11" x14ac:dyDescent="0.3">
      <c r="A994" s="52" t="s">
        <v>10</v>
      </c>
      <c r="B994" s="52" t="s">
        <v>213</v>
      </c>
      <c r="C994" s="53">
        <v>42906</v>
      </c>
      <c r="D994" s="52" t="s">
        <v>5</v>
      </c>
      <c r="E994" s="52">
        <v>0</v>
      </c>
      <c r="F994" s="52">
        <v>0</v>
      </c>
      <c r="G994" s="52" t="s">
        <v>221</v>
      </c>
      <c r="H994" s="54" t="s">
        <v>222</v>
      </c>
      <c r="I994" s="55">
        <v>0.55000000000000004</v>
      </c>
      <c r="J994" s="54" t="s">
        <v>59</v>
      </c>
      <c r="K994" s="52" t="s">
        <v>120</v>
      </c>
    </row>
    <row r="995" spans="1:11" x14ac:dyDescent="0.3">
      <c r="A995" s="52" t="s">
        <v>10</v>
      </c>
      <c r="B995" s="52" t="s">
        <v>213</v>
      </c>
      <c r="C995" s="53">
        <v>42906</v>
      </c>
      <c r="D995" s="52" t="s">
        <v>5</v>
      </c>
      <c r="E995" s="52">
        <v>0</v>
      </c>
      <c r="F995" s="52">
        <v>0</v>
      </c>
      <c r="G995" s="52" t="s">
        <v>644</v>
      </c>
      <c r="H995" s="54" t="s">
        <v>643</v>
      </c>
      <c r="I995" s="55">
        <v>0.55000000000000004</v>
      </c>
      <c r="J995" s="54" t="s">
        <v>67</v>
      </c>
      <c r="K995" s="52" t="s">
        <v>120</v>
      </c>
    </row>
    <row r="996" spans="1:11" x14ac:dyDescent="0.3">
      <c r="A996" s="52" t="s">
        <v>10</v>
      </c>
      <c r="B996" s="52" t="s">
        <v>213</v>
      </c>
      <c r="C996" s="53">
        <v>42906</v>
      </c>
      <c r="D996" s="52" t="s">
        <v>5</v>
      </c>
      <c r="E996" s="52">
        <v>0</v>
      </c>
      <c r="F996" s="52">
        <v>0</v>
      </c>
      <c r="G996" s="52" t="s">
        <v>104</v>
      </c>
      <c r="H996" s="54" t="s">
        <v>211</v>
      </c>
      <c r="I996" s="55">
        <v>0.55000000000000004</v>
      </c>
      <c r="J996" s="54" t="s">
        <v>656</v>
      </c>
      <c r="K996" s="52" t="s">
        <v>120</v>
      </c>
    </row>
    <row r="997" spans="1:11" x14ac:dyDescent="0.3">
      <c r="A997" t="s">
        <v>12</v>
      </c>
      <c r="B997" t="s">
        <v>213</v>
      </c>
      <c r="C997" s="30">
        <v>42887</v>
      </c>
      <c r="D997" t="s">
        <v>4</v>
      </c>
      <c r="E997">
        <v>0</v>
      </c>
      <c r="F997">
        <v>1.2693560838113833E-2</v>
      </c>
      <c r="G997" t="s">
        <v>113</v>
      </c>
      <c r="H997" s="35" t="s">
        <v>108</v>
      </c>
      <c r="I997" s="43">
        <v>0.55000000000000004</v>
      </c>
      <c r="J997" s="35" t="s">
        <v>522</v>
      </c>
      <c r="K997" t="s">
        <v>8</v>
      </c>
    </row>
    <row r="998" spans="1:11" x14ac:dyDescent="0.3">
      <c r="A998" t="s">
        <v>12</v>
      </c>
      <c r="B998" t="s">
        <v>213</v>
      </c>
      <c r="C998" s="30">
        <v>42887</v>
      </c>
      <c r="D998" t="s">
        <v>4</v>
      </c>
      <c r="E998">
        <v>1.2693560838113833E-2</v>
      </c>
      <c r="F998">
        <v>1.8865586306051126E-2</v>
      </c>
      <c r="G998" t="s">
        <v>114</v>
      </c>
      <c r="H998" s="35" t="s">
        <v>109</v>
      </c>
      <c r="I998" s="43">
        <v>0.55000000000000004</v>
      </c>
      <c r="J998" s="35" t="s">
        <v>533</v>
      </c>
      <c r="K998" t="s">
        <v>8</v>
      </c>
    </row>
    <row r="999" spans="1:11" x14ac:dyDescent="0.3">
      <c r="A999" t="s">
        <v>12</v>
      </c>
      <c r="B999" t="s">
        <v>213</v>
      </c>
      <c r="C999" s="30">
        <v>42887</v>
      </c>
      <c r="D999" t="s">
        <v>4</v>
      </c>
      <c r="E999">
        <v>1.8865586306051126E-2</v>
      </c>
      <c r="F999">
        <v>2.6373688047853228E-2</v>
      </c>
      <c r="G999" t="s">
        <v>115</v>
      </c>
      <c r="H999" s="35" t="s">
        <v>110</v>
      </c>
      <c r="I999" s="43">
        <v>0.7</v>
      </c>
      <c r="J999" s="35" t="s">
        <v>463</v>
      </c>
      <c r="K999" t="s">
        <v>8</v>
      </c>
    </row>
    <row r="1000" spans="1:11" x14ac:dyDescent="0.3">
      <c r="A1000" t="s">
        <v>12</v>
      </c>
      <c r="B1000" t="s">
        <v>213</v>
      </c>
      <c r="C1000" s="30">
        <v>42887</v>
      </c>
      <c r="D1000" t="s">
        <v>4</v>
      </c>
      <c r="E1000">
        <v>2.6373688047853228E-2</v>
      </c>
      <c r="F1000">
        <v>3.6931231092842201E-2</v>
      </c>
      <c r="G1000" t="s">
        <v>116</v>
      </c>
      <c r="H1000" s="35" t="s">
        <v>111</v>
      </c>
      <c r="I1000" s="43">
        <v>0.55000000000000004</v>
      </c>
      <c r="J1000" s="35" t="s">
        <v>470</v>
      </c>
      <c r="K1000" t="s">
        <v>8</v>
      </c>
    </row>
    <row r="1001" spans="1:11" x14ac:dyDescent="0.3">
      <c r="A1001" t="s">
        <v>12</v>
      </c>
      <c r="B1001" t="s">
        <v>213</v>
      </c>
      <c r="C1001" s="30">
        <v>42887</v>
      </c>
      <c r="D1001" t="s">
        <v>4</v>
      </c>
      <c r="E1001">
        <v>3.6931231092842201E-2</v>
      </c>
      <c r="F1001">
        <v>1</v>
      </c>
      <c r="G1001" t="s">
        <v>117</v>
      </c>
      <c r="H1001" s="35" t="s">
        <v>112</v>
      </c>
      <c r="I1001" s="43">
        <v>0.55000000000000004</v>
      </c>
      <c r="J1001" s="35" t="s">
        <v>534</v>
      </c>
      <c r="K1001" t="s">
        <v>8</v>
      </c>
    </row>
    <row r="1002" spans="1:11" x14ac:dyDescent="0.3">
      <c r="A1002" t="s">
        <v>14</v>
      </c>
      <c r="B1002" t="s">
        <v>213</v>
      </c>
      <c r="C1002" s="30">
        <v>42887</v>
      </c>
      <c r="D1002" t="s">
        <v>4</v>
      </c>
      <c r="E1002">
        <v>0</v>
      </c>
      <c r="F1002">
        <v>1.5149099027268378E-2</v>
      </c>
      <c r="G1002" t="s">
        <v>113</v>
      </c>
      <c r="H1002" s="35" t="s">
        <v>108</v>
      </c>
      <c r="I1002" s="43">
        <v>0.55000000000000004</v>
      </c>
      <c r="J1002" s="35" t="s">
        <v>530</v>
      </c>
      <c r="K1002" t="s">
        <v>8</v>
      </c>
    </row>
    <row r="1003" spans="1:11" x14ac:dyDescent="0.3">
      <c r="A1003" t="s">
        <v>14</v>
      </c>
      <c r="B1003" t="s">
        <v>213</v>
      </c>
      <c r="C1003" s="30">
        <v>42887</v>
      </c>
      <c r="D1003" t="s">
        <v>4</v>
      </c>
      <c r="E1003">
        <v>1.5149099027268378E-2</v>
      </c>
      <c r="F1003">
        <v>2.1482277121374866E-2</v>
      </c>
      <c r="G1003" t="s">
        <v>114</v>
      </c>
      <c r="H1003" s="35" t="s">
        <v>109</v>
      </c>
      <c r="I1003" s="43">
        <v>0.55000000000000004</v>
      </c>
      <c r="J1003" s="35" t="s">
        <v>535</v>
      </c>
      <c r="K1003" t="s">
        <v>8</v>
      </c>
    </row>
    <row r="1004" spans="1:11" x14ac:dyDescent="0.3">
      <c r="A1004" t="s">
        <v>14</v>
      </c>
      <c r="B1004" t="s">
        <v>213</v>
      </c>
      <c r="C1004" s="30">
        <v>42887</v>
      </c>
      <c r="D1004" t="s">
        <v>4</v>
      </c>
      <c r="E1004">
        <v>2.1482277121374866E-2</v>
      </c>
      <c r="F1004">
        <v>3.1011450381679389E-2</v>
      </c>
      <c r="G1004" t="s">
        <v>115</v>
      </c>
      <c r="H1004" s="35" t="s">
        <v>110</v>
      </c>
      <c r="I1004" s="43">
        <v>0.7</v>
      </c>
      <c r="J1004" s="35" t="s">
        <v>443</v>
      </c>
      <c r="K1004" t="s">
        <v>8</v>
      </c>
    </row>
    <row r="1005" spans="1:11" x14ac:dyDescent="0.3">
      <c r="A1005" t="s">
        <v>14</v>
      </c>
      <c r="B1005" t="s">
        <v>213</v>
      </c>
      <c r="C1005" s="30">
        <v>42887</v>
      </c>
      <c r="D1005" t="s">
        <v>4</v>
      </c>
      <c r="E1005">
        <v>3.1011450381679389E-2</v>
      </c>
      <c r="F1005">
        <v>4.4526647485956979E-2</v>
      </c>
      <c r="G1005" t="s">
        <v>116</v>
      </c>
      <c r="H1005" s="35" t="s">
        <v>111</v>
      </c>
      <c r="I1005" s="43">
        <v>0.55000000000000004</v>
      </c>
      <c r="J1005" s="35" t="s">
        <v>536</v>
      </c>
      <c r="K1005" t="s">
        <v>8</v>
      </c>
    </row>
    <row r="1006" spans="1:11" x14ac:dyDescent="0.3">
      <c r="A1006" t="s">
        <v>14</v>
      </c>
      <c r="B1006" t="s">
        <v>213</v>
      </c>
      <c r="C1006" s="30">
        <v>42887</v>
      </c>
      <c r="D1006" t="s">
        <v>4</v>
      </c>
      <c r="E1006">
        <v>4.4526647485956979E-2</v>
      </c>
      <c r="F1006">
        <v>1</v>
      </c>
      <c r="G1006" t="s">
        <v>117</v>
      </c>
      <c r="H1006" s="35" t="s">
        <v>112</v>
      </c>
      <c r="I1006" s="43">
        <v>0.55000000000000004</v>
      </c>
      <c r="J1006" s="35" t="s">
        <v>537</v>
      </c>
      <c r="K1006" t="s">
        <v>8</v>
      </c>
    </row>
  </sheetData>
  <sortState ref="A2:K996">
    <sortCondition ref="C2:C996"/>
    <sortCondition ref="A2:A99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workbookViewId="0">
      <pane ySplit="1" topLeftCell="A994" activePane="bottomLeft" state="frozen"/>
      <selection pane="bottomLeft" activeCell="A998" sqref="A998:K1007"/>
    </sheetView>
  </sheetViews>
  <sheetFormatPr defaultRowHeight="14.4" x14ac:dyDescent="0.3"/>
  <cols>
    <col min="1" max="1" width="38.109375" bestFit="1" customWidth="1"/>
    <col min="2" max="2" width="9.109375" customWidth="1"/>
    <col min="3" max="3" width="16.109375" customWidth="1"/>
    <col min="7" max="7" width="16.33203125" bestFit="1" customWidth="1"/>
    <col min="8" max="8" width="13.109375" style="35" customWidth="1"/>
    <col min="9" max="9" width="14.6640625" style="35" bestFit="1" customWidth="1"/>
    <col min="10" max="10" width="16" style="35" bestFit="1" customWidth="1"/>
    <col min="11" max="11" width="11.5546875" bestFit="1" customWidth="1"/>
  </cols>
  <sheetData>
    <row r="1" spans="1:11" x14ac:dyDescent="0.3">
      <c r="A1" s="1" t="s">
        <v>0</v>
      </c>
      <c r="B1" s="1" t="s">
        <v>7</v>
      </c>
      <c r="C1" s="1" t="s">
        <v>118</v>
      </c>
      <c r="D1" s="1" t="s">
        <v>1</v>
      </c>
      <c r="E1" s="1" t="s">
        <v>2</v>
      </c>
      <c r="F1" s="1" t="s">
        <v>3</v>
      </c>
      <c r="G1" s="1" t="s">
        <v>106</v>
      </c>
      <c r="H1" s="31" t="s">
        <v>107</v>
      </c>
      <c r="I1" s="31" t="s">
        <v>178</v>
      </c>
      <c r="J1" s="31" t="s">
        <v>119</v>
      </c>
      <c r="K1" s="1" t="s">
        <v>122</v>
      </c>
    </row>
    <row r="2" spans="1:11" x14ac:dyDescent="0.3">
      <c r="A2" t="s">
        <v>507</v>
      </c>
      <c r="B2" t="s">
        <v>213</v>
      </c>
      <c r="C2" s="30">
        <v>34700</v>
      </c>
      <c r="D2" t="s">
        <v>4</v>
      </c>
      <c r="E2">
        <v>0</v>
      </c>
      <c r="F2" s="45">
        <v>37500</v>
      </c>
      <c r="G2" t="s">
        <v>113</v>
      </c>
      <c r="H2" s="35" t="s">
        <v>108</v>
      </c>
      <c r="I2" s="41">
        <f t="shared" ref="I2:I65" si="0">IF(H2="#F5F5F5",0.7,0.55)</f>
        <v>0.55000000000000004</v>
      </c>
      <c r="J2" s="32" t="str">
        <f>"£"&amp;Table1[[#This Row],[Start]]&amp;"-£"&amp;TEXT(Table1[[#This Row],[End]],"#,###")</f>
        <v>£0-£37,500</v>
      </c>
      <c r="K2" t="s">
        <v>121</v>
      </c>
    </row>
    <row r="3" spans="1:11" x14ac:dyDescent="0.3">
      <c r="A3" t="s">
        <v>507</v>
      </c>
      <c r="B3" t="s">
        <v>213</v>
      </c>
      <c r="C3" s="30">
        <v>34700</v>
      </c>
      <c r="D3" t="s">
        <v>4</v>
      </c>
      <c r="E3" s="45">
        <v>37500</v>
      </c>
      <c r="F3" s="44">
        <v>45500</v>
      </c>
      <c r="G3" t="s">
        <v>114</v>
      </c>
      <c r="H3" s="35" t="s">
        <v>109</v>
      </c>
      <c r="I3" s="41">
        <f t="shared" si="0"/>
        <v>0.55000000000000004</v>
      </c>
      <c r="J3" s="32" t="str">
        <f>"£"&amp;TEXT(Table1[[#This Row],[Start]],"#,###")&amp;"-£"&amp;TEXT(Table1[[#This Row],[End]],"#,###")</f>
        <v>£37,500-£45,500</v>
      </c>
      <c r="K3" t="s">
        <v>121</v>
      </c>
    </row>
    <row r="4" spans="1:11" x14ac:dyDescent="0.3">
      <c r="A4" t="s">
        <v>507</v>
      </c>
      <c r="B4" t="s">
        <v>213</v>
      </c>
      <c r="C4" s="30">
        <v>34700</v>
      </c>
      <c r="D4" t="s">
        <v>4</v>
      </c>
      <c r="E4" s="45">
        <v>45500</v>
      </c>
      <c r="F4" s="45">
        <v>53080</v>
      </c>
      <c r="G4" t="s">
        <v>115</v>
      </c>
      <c r="H4" s="35" t="s">
        <v>110</v>
      </c>
      <c r="I4" s="41">
        <f t="shared" si="0"/>
        <v>0.7</v>
      </c>
      <c r="J4" s="32" t="str">
        <f>"£"&amp;TEXT(Table1[[#This Row],[Start]],"#,###")&amp;"-£"&amp;TEXT(Table1[[#This Row],[End]],"#,###")</f>
        <v>£45,500-£53,080</v>
      </c>
      <c r="K4" t="s">
        <v>121</v>
      </c>
    </row>
    <row r="5" spans="1:11" x14ac:dyDescent="0.3">
      <c r="A5" t="s">
        <v>507</v>
      </c>
      <c r="B5" t="s">
        <v>213</v>
      </c>
      <c r="C5" s="30">
        <v>34700</v>
      </c>
      <c r="D5" t="s">
        <v>4</v>
      </c>
      <c r="E5" s="45">
        <v>53080</v>
      </c>
      <c r="F5" s="44">
        <v>67825</v>
      </c>
      <c r="G5" t="s">
        <v>116</v>
      </c>
      <c r="H5" s="35" t="s">
        <v>111</v>
      </c>
      <c r="I5" s="41">
        <f t="shared" si="0"/>
        <v>0.55000000000000004</v>
      </c>
      <c r="J5" s="32" t="str">
        <f>"£"&amp;TEXT(Table1[[#This Row],[Start]],"#,###")&amp;"-£"&amp;TEXT(Table1[[#This Row],[End]],"#,###")</f>
        <v>£53,080-£67,825</v>
      </c>
      <c r="K5" t="s">
        <v>121</v>
      </c>
    </row>
    <row r="6" spans="1:11" x14ac:dyDescent="0.3">
      <c r="A6" t="s">
        <v>507</v>
      </c>
      <c r="B6" t="s">
        <v>213</v>
      </c>
      <c r="C6" s="30">
        <v>34700</v>
      </c>
      <c r="D6" t="s">
        <v>4</v>
      </c>
      <c r="E6" s="44">
        <v>67825</v>
      </c>
      <c r="F6">
        <v>177000</v>
      </c>
      <c r="G6" t="s">
        <v>117</v>
      </c>
      <c r="H6" s="35" t="s">
        <v>112</v>
      </c>
      <c r="I6" s="41">
        <f t="shared" si="0"/>
        <v>0.55000000000000004</v>
      </c>
      <c r="J6" s="32" t="str">
        <f>"£"&amp;TEXT(Table1[[#This Row],[Start]],"#,###")&amp;"-£"&amp;TEXT(Table1[[#This Row],[End]],"#,###")</f>
        <v>£67,825-£177,000</v>
      </c>
      <c r="K6" t="s">
        <v>121</v>
      </c>
    </row>
    <row r="7" spans="1:11" x14ac:dyDescent="0.3">
      <c r="A7" t="s">
        <v>507</v>
      </c>
      <c r="B7" t="s">
        <v>213</v>
      </c>
      <c r="C7" s="30">
        <v>35065</v>
      </c>
      <c r="D7" t="s">
        <v>4</v>
      </c>
      <c r="E7">
        <v>0</v>
      </c>
      <c r="F7" s="45">
        <v>38000</v>
      </c>
      <c r="G7" t="s">
        <v>113</v>
      </c>
      <c r="H7" s="35" t="s">
        <v>108</v>
      </c>
      <c r="I7" s="41">
        <f t="shared" si="0"/>
        <v>0.55000000000000004</v>
      </c>
      <c r="J7" s="32" t="str">
        <f>"£"&amp;Table1[[#This Row],[Start]]&amp;"-£"&amp;TEXT(Table1[[#This Row],[End]],"#,###")</f>
        <v>£0-£38,000</v>
      </c>
      <c r="K7" t="s">
        <v>121</v>
      </c>
    </row>
    <row r="8" spans="1:11" x14ac:dyDescent="0.3">
      <c r="A8" t="s">
        <v>507</v>
      </c>
      <c r="B8" t="s">
        <v>213</v>
      </c>
      <c r="C8" s="30">
        <v>35065</v>
      </c>
      <c r="D8" t="s">
        <v>4</v>
      </c>
      <c r="E8" s="45">
        <v>38000</v>
      </c>
      <c r="F8" s="44">
        <v>46750</v>
      </c>
      <c r="G8" t="s">
        <v>114</v>
      </c>
      <c r="H8" s="35" t="s">
        <v>109</v>
      </c>
      <c r="I8" s="41">
        <f t="shared" si="0"/>
        <v>0.55000000000000004</v>
      </c>
      <c r="J8" s="32" t="str">
        <f>"£"&amp;TEXT(Table1[[#This Row],[Start]],"#,###")&amp;"-£"&amp;TEXT(Table1[[#This Row],[End]],"#,###")</f>
        <v>£38,000-£46,750</v>
      </c>
      <c r="K8" t="s">
        <v>121</v>
      </c>
    </row>
    <row r="9" spans="1:11" x14ac:dyDescent="0.3">
      <c r="A9" t="s">
        <v>507</v>
      </c>
      <c r="B9" t="s">
        <v>213</v>
      </c>
      <c r="C9" s="30">
        <v>35065</v>
      </c>
      <c r="D9" t="s">
        <v>4</v>
      </c>
      <c r="E9" s="45">
        <v>46750</v>
      </c>
      <c r="F9" s="45">
        <v>55095</v>
      </c>
      <c r="G9" t="s">
        <v>115</v>
      </c>
      <c r="H9" s="35" t="s">
        <v>110</v>
      </c>
      <c r="I9" s="41">
        <f t="shared" si="0"/>
        <v>0.7</v>
      </c>
      <c r="J9" s="32" t="str">
        <f>"£"&amp;TEXT(Table1[[#This Row],[Start]],"#,###")&amp;"-£"&amp;TEXT(Table1[[#This Row],[End]],"#,###")</f>
        <v>£46,750-£55,095</v>
      </c>
      <c r="K9" t="s">
        <v>121</v>
      </c>
    </row>
    <row r="10" spans="1:11" x14ac:dyDescent="0.3">
      <c r="A10" t="s">
        <v>507</v>
      </c>
      <c r="B10" t="s">
        <v>213</v>
      </c>
      <c r="C10" s="30">
        <v>35065</v>
      </c>
      <c r="D10" t="s">
        <v>4</v>
      </c>
      <c r="E10" s="45">
        <v>55095</v>
      </c>
      <c r="F10" s="44">
        <v>69000</v>
      </c>
      <c r="G10" t="s">
        <v>116</v>
      </c>
      <c r="H10" s="35" t="s">
        <v>111</v>
      </c>
      <c r="I10" s="41">
        <f t="shared" si="0"/>
        <v>0.55000000000000004</v>
      </c>
      <c r="J10" s="32" t="str">
        <f>"£"&amp;TEXT(Table1[[#This Row],[Start]],"#,###")&amp;"-£"&amp;TEXT(Table1[[#This Row],[End]],"#,###")</f>
        <v>£55,095-£69,000</v>
      </c>
      <c r="K10" t="s">
        <v>121</v>
      </c>
    </row>
    <row r="11" spans="1:11" x14ac:dyDescent="0.3">
      <c r="A11" t="s">
        <v>507</v>
      </c>
      <c r="B11" t="s">
        <v>213</v>
      </c>
      <c r="C11" s="30">
        <v>35065</v>
      </c>
      <c r="D11" t="s">
        <v>4</v>
      </c>
      <c r="E11" s="44">
        <v>69000</v>
      </c>
      <c r="F11">
        <v>197500</v>
      </c>
      <c r="G11" t="s">
        <v>117</v>
      </c>
      <c r="H11" s="35" t="s">
        <v>112</v>
      </c>
      <c r="I11" s="41">
        <f t="shared" si="0"/>
        <v>0.55000000000000004</v>
      </c>
      <c r="J11" s="32" t="str">
        <f>"£"&amp;TEXT(Table1[[#This Row],[Start]],"#,###")&amp;"-£"&amp;TEXT(Table1[[#This Row],[End]],"#,###")</f>
        <v>£69,000-£197,500</v>
      </c>
      <c r="K11" t="s">
        <v>121</v>
      </c>
    </row>
    <row r="12" spans="1:11" x14ac:dyDescent="0.3">
      <c r="A12" t="s">
        <v>507</v>
      </c>
      <c r="B12" t="s">
        <v>213</v>
      </c>
      <c r="C12" s="30">
        <v>35431</v>
      </c>
      <c r="D12" t="s">
        <v>4</v>
      </c>
      <c r="E12">
        <v>0</v>
      </c>
      <c r="F12" s="45">
        <v>39475</v>
      </c>
      <c r="G12" t="s">
        <v>113</v>
      </c>
      <c r="H12" s="35" t="s">
        <v>108</v>
      </c>
      <c r="I12" s="41">
        <f t="shared" si="0"/>
        <v>0.55000000000000004</v>
      </c>
      <c r="J12" s="32" t="str">
        <f>"£"&amp;Table1[[#This Row],[Start]]&amp;"-£"&amp;TEXT(Table1[[#This Row],[End]],"#,###")</f>
        <v>£0-£39,475</v>
      </c>
      <c r="K12" t="s">
        <v>121</v>
      </c>
    </row>
    <row r="13" spans="1:11" x14ac:dyDescent="0.3">
      <c r="A13" t="s">
        <v>507</v>
      </c>
      <c r="B13" t="s">
        <v>213</v>
      </c>
      <c r="C13" s="30">
        <v>35431</v>
      </c>
      <c r="D13" t="s">
        <v>4</v>
      </c>
      <c r="E13" s="45">
        <v>39475</v>
      </c>
      <c r="F13" s="44">
        <v>49950</v>
      </c>
      <c r="G13" t="s">
        <v>114</v>
      </c>
      <c r="H13" s="35" t="s">
        <v>109</v>
      </c>
      <c r="I13" s="41">
        <f t="shared" si="0"/>
        <v>0.55000000000000004</v>
      </c>
      <c r="J13" s="32" t="str">
        <f>"£"&amp;TEXT(Table1[[#This Row],[Start]],"#,###")&amp;"-£"&amp;TEXT(Table1[[#This Row],[End]],"#,###")</f>
        <v>£39,475-£49,950</v>
      </c>
      <c r="K13" t="s">
        <v>121</v>
      </c>
    </row>
    <row r="14" spans="1:11" x14ac:dyDescent="0.3">
      <c r="A14" t="s">
        <v>507</v>
      </c>
      <c r="B14" t="s">
        <v>213</v>
      </c>
      <c r="C14" s="30">
        <v>35431</v>
      </c>
      <c r="D14" t="s">
        <v>4</v>
      </c>
      <c r="E14" s="45">
        <v>49950</v>
      </c>
      <c r="F14" s="45">
        <v>59125</v>
      </c>
      <c r="G14" t="s">
        <v>115</v>
      </c>
      <c r="H14" s="35" t="s">
        <v>110</v>
      </c>
      <c r="I14" s="41">
        <f t="shared" si="0"/>
        <v>0.7</v>
      </c>
      <c r="J14" s="32" t="str">
        <f>"£"&amp;TEXT(Table1[[#This Row],[Start]],"#,###")&amp;"-£"&amp;TEXT(Table1[[#This Row],[End]],"#,###")</f>
        <v>£49,950-£59,125</v>
      </c>
      <c r="K14" t="s">
        <v>121</v>
      </c>
    </row>
    <row r="15" spans="1:11" x14ac:dyDescent="0.3">
      <c r="A15" t="s">
        <v>507</v>
      </c>
      <c r="B15" t="s">
        <v>213</v>
      </c>
      <c r="C15" s="30">
        <v>35431</v>
      </c>
      <c r="D15" t="s">
        <v>4</v>
      </c>
      <c r="E15" s="45">
        <v>59125</v>
      </c>
      <c r="F15" s="44">
        <v>74500</v>
      </c>
      <c r="G15" t="s">
        <v>116</v>
      </c>
      <c r="H15" s="35" t="s">
        <v>111</v>
      </c>
      <c r="I15" s="41">
        <f t="shared" si="0"/>
        <v>0.55000000000000004</v>
      </c>
      <c r="J15" s="32" t="str">
        <f>"£"&amp;TEXT(Table1[[#This Row],[Start]],"#,###")&amp;"-£"&amp;TEXT(Table1[[#This Row],[End]],"#,###")</f>
        <v>£59,125-£74,500</v>
      </c>
      <c r="K15" t="s">
        <v>121</v>
      </c>
    </row>
    <row r="16" spans="1:11" x14ac:dyDescent="0.3">
      <c r="A16" t="s">
        <v>507</v>
      </c>
      <c r="B16" t="s">
        <v>213</v>
      </c>
      <c r="C16" s="30">
        <v>35431</v>
      </c>
      <c r="D16" t="s">
        <v>4</v>
      </c>
      <c r="E16" s="44">
        <v>74500</v>
      </c>
      <c r="F16">
        <v>226000</v>
      </c>
      <c r="G16" t="s">
        <v>117</v>
      </c>
      <c r="H16" s="35" t="s">
        <v>112</v>
      </c>
      <c r="I16" s="41">
        <f t="shared" si="0"/>
        <v>0.55000000000000004</v>
      </c>
      <c r="J16" s="32" t="str">
        <f>"£"&amp;TEXT(Table1[[#This Row],[Start]],"#,###")&amp;"-£"&amp;TEXT(Table1[[#This Row],[End]],"#,###")</f>
        <v>£74,500-£226,000</v>
      </c>
      <c r="K16" t="s">
        <v>121</v>
      </c>
    </row>
    <row r="17" spans="1:11" x14ac:dyDescent="0.3">
      <c r="A17" t="s">
        <v>507</v>
      </c>
      <c r="B17" t="s">
        <v>213</v>
      </c>
      <c r="C17" s="30">
        <v>35796</v>
      </c>
      <c r="D17" t="s">
        <v>4</v>
      </c>
      <c r="E17">
        <v>0</v>
      </c>
      <c r="F17" s="45">
        <v>40750</v>
      </c>
      <c r="G17" t="s">
        <v>113</v>
      </c>
      <c r="H17" s="35" t="s">
        <v>108</v>
      </c>
      <c r="I17" s="41">
        <f t="shared" si="0"/>
        <v>0.55000000000000004</v>
      </c>
      <c r="J17" s="32" t="str">
        <f>"£"&amp;Table1[[#This Row],[Start]]&amp;"-£"&amp;TEXT(Table1[[#This Row],[End]],"#,###")</f>
        <v>£0-£40,750</v>
      </c>
      <c r="K17" t="s">
        <v>121</v>
      </c>
    </row>
    <row r="18" spans="1:11" x14ac:dyDescent="0.3">
      <c r="A18" t="s">
        <v>507</v>
      </c>
      <c r="B18" t="s">
        <v>213</v>
      </c>
      <c r="C18" s="30">
        <v>35796</v>
      </c>
      <c r="D18" t="s">
        <v>4</v>
      </c>
      <c r="E18" s="45">
        <v>40750</v>
      </c>
      <c r="F18" s="44">
        <v>51845</v>
      </c>
      <c r="G18" t="s">
        <v>114</v>
      </c>
      <c r="H18" s="35" t="s">
        <v>109</v>
      </c>
      <c r="I18" s="41">
        <f t="shared" si="0"/>
        <v>0.55000000000000004</v>
      </c>
      <c r="J18" s="32" t="str">
        <f>"£"&amp;TEXT(Table1[[#This Row],[Start]],"#,###")&amp;"-£"&amp;TEXT(Table1[[#This Row],[End]],"#,###")</f>
        <v>£40,750-£51,845</v>
      </c>
      <c r="K18" t="s">
        <v>121</v>
      </c>
    </row>
    <row r="19" spans="1:11" x14ac:dyDescent="0.3">
      <c r="A19" t="s">
        <v>507</v>
      </c>
      <c r="B19" t="s">
        <v>213</v>
      </c>
      <c r="C19" s="30">
        <v>35796</v>
      </c>
      <c r="D19" t="s">
        <v>4</v>
      </c>
      <c r="E19" s="45">
        <v>51845</v>
      </c>
      <c r="F19" s="45">
        <v>63225</v>
      </c>
      <c r="G19" t="s">
        <v>115</v>
      </c>
      <c r="H19" s="35" t="s">
        <v>110</v>
      </c>
      <c r="I19" s="41">
        <f t="shared" si="0"/>
        <v>0.7</v>
      </c>
      <c r="J19" s="32" t="str">
        <f>"£"&amp;TEXT(Table1[[#This Row],[Start]],"#,###")&amp;"-£"&amp;TEXT(Table1[[#This Row],[End]],"#,###")</f>
        <v>£51,845-£63,225</v>
      </c>
      <c r="K19" t="s">
        <v>121</v>
      </c>
    </row>
    <row r="20" spans="1:11" x14ac:dyDescent="0.3">
      <c r="A20" t="s">
        <v>507</v>
      </c>
      <c r="B20" t="s">
        <v>213</v>
      </c>
      <c r="C20" s="30">
        <v>35796</v>
      </c>
      <c r="D20" t="s">
        <v>4</v>
      </c>
      <c r="E20" s="45">
        <v>63225</v>
      </c>
      <c r="F20" s="44">
        <v>80325</v>
      </c>
      <c r="G20" t="s">
        <v>116</v>
      </c>
      <c r="H20" s="35" t="s">
        <v>111</v>
      </c>
      <c r="I20" s="41">
        <f t="shared" si="0"/>
        <v>0.55000000000000004</v>
      </c>
      <c r="J20" s="32" t="str">
        <f>"£"&amp;TEXT(Table1[[#This Row],[Start]],"#,###")&amp;"-£"&amp;TEXT(Table1[[#This Row],[End]],"#,###")</f>
        <v>£63,225-£80,325</v>
      </c>
      <c r="K20" t="s">
        <v>121</v>
      </c>
    </row>
    <row r="21" spans="1:11" x14ac:dyDescent="0.3">
      <c r="A21" t="s">
        <v>507</v>
      </c>
      <c r="B21" t="s">
        <v>213</v>
      </c>
      <c r="C21" s="30">
        <v>35796</v>
      </c>
      <c r="D21" t="s">
        <v>4</v>
      </c>
      <c r="E21" s="44">
        <v>80325</v>
      </c>
      <c r="F21">
        <v>247000</v>
      </c>
      <c r="G21" t="s">
        <v>117</v>
      </c>
      <c r="H21" s="35" t="s">
        <v>112</v>
      </c>
      <c r="I21" s="41">
        <f t="shared" si="0"/>
        <v>0.55000000000000004</v>
      </c>
      <c r="J21" s="32" t="str">
        <f>"£"&amp;TEXT(Table1[[#This Row],[Start]],"#,###")&amp;"-£"&amp;TEXT(Table1[[#This Row],[End]],"#,###")</f>
        <v>£80,325-£247,000</v>
      </c>
      <c r="K21" t="s">
        <v>121</v>
      </c>
    </row>
    <row r="22" spans="1:11" x14ac:dyDescent="0.3">
      <c r="A22" t="s">
        <v>507</v>
      </c>
      <c r="B22" t="s">
        <v>213</v>
      </c>
      <c r="C22" s="30">
        <v>36161</v>
      </c>
      <c r="D22" t="s">
        <v>4</v>
      </c>
      <c r="E22">
        <v>0</v>
      </c>
      <c r="F22" s="45">
        <v>43500</v>
      </c>
      <c r="G22" t="s">
        <v>113</v>
      </c>
      <c r="H22" s="35" t="s">
        <v>108</v>
      </c>
      <c r="I22" s="41">
        <f t="shared" si="0"/>
        <v>0.55000000000000004</v>
      </c>
      <c r="J22" s="32" t="str">
        <f>"£"&amp;Table1[[#This Row],[Start]]&amp;"-£"&amp;TEXT(Table1[[#This Row],[End]],"#,###")</f>
        <v>£0-£43,500</v>
      </c>
      <c r="K22" t="s">
        <v>121</v>
      </c>
    </row>
    <row r="23" spans="1:11" x14ac:dyDescent="0.3">
      <c r="A23" t="s">
        <v>507</v>
      </c>
      <c r="B23" t="s">
        <v>213</v>
      </c>
      <c r="C23" s="30">
        <v>36161</v>
      </c>
      <c r="D23" t="s">
        <v>4</v>
      </c>
      <c r="E23" s="45">
        <v>43500</v>
      </c>
      <c r="F23" s="44">
        <v>55000</v>
      </c>
      <c r="G23" t="s">
        <v>114</v>
      </c>
      <c r="H23" s="35" t="s">
        <v>109</v>
      </c>
      <c r="I23" s="41">
        <f t="shared" si="0"/>
        <v>0.55000000000000004</v>
      </c>
      <c r="J23" s="32" t="str">
        <f>"£"&amp;TEXT(Table1[[#This Row],[Start]],"#,###")&amp;"-£"&amp;TEXT(Table1[[#This Row],[End]],"#,###")</f>
        <v>£43,500-£55,000</v>
      </c>
      <c r="K23" t="s">
        <v>121</v>
      </c>
    </row>
    <row r="24" spans="1:11" x14ac:dyDescent="0.3">
      <c r="A24" t="s">
        <v>507</v>
      </c>
      <c r="B24" t="s">
        <v>213</v>
      </c>
      <c r="C24" s="30">
        <v>36161</v>
      </c>
      <c r="D24" t="s">
        <v>4</v>
      </c>
      <c r="E24" s="45">
        <v>55000</v>
      </c>
      <c r="F24" s="45">
        <v>68500</v>
      </c>
      <c r="G24" t="s">
        <v>115</v>
      </c>
      <c r="H24" s="35" t="s">
        <v>110</v>
      </c>
      <c r="I24" s="41">
        <f t="shared" si="0"/>
        <v>0.7</v>
      </c>
      <c r="J24" s="32" t="str">
        <f>"£"&amp;TEXT(Table1[[#This Row],[Start]],"#,###")&amp;"-£"&amp;TEXT(Table1[[#This Row],[End]],"#,###")</f>
        <v>£55,000-£68,500</v>
      </c>
      <c r="K24" t="s">
        <v>121</v>
      </c>
    </row>
    <row r="25" spans="1:11" x14ac:dyDescent="0.3">
      <c r="A25" t="s">
        <v>507</v>
      </c>
      <c r="B25" t="s">
        <v>213</v>
      </c>
      <c r="C25" s="30">
        <v>36161</v>
      </c>
      <c r="D25" t="s">
        <v>4</v>
      </c>
      <c r="E25" s="45">
        <v>68500</v>
      </c>
      <c r="F25" s="44">
        <v>90250</v>
      </c>
      <c r="G25" t="s">
        <v>116</v>
      </c>
      <c r="H25" s="35" t="s">
        <v>111</v>
      </c>
      <c r="I25" s="41">
        <f t="shared" si="0"/>
        <v>0.55000000000000004</v>
      </c>
      <c r="J25" s="32" t="str">
        <f>"£"&amp;TEXT(Table1[[#This Row],[Start]],"#,###")&amp;"-£"&amp;TEXT(Table1[[#This Row],[End]],"#,###")</f>
        <v>£68,500-£90,250</v>
      </c>
      <c r="K25" t="s">
        <v>121</v>
      </c>
    </row>
    <row r="26" spans="1:11" x14ac:dyDescent="0.3">
      <c r="A26" t="s">
        <v>507</v>
      </c>
      <c r="B26" t="s">
        <v>213</v>
      </c>
      <c r="C26" s="30">
        <v>36161</v>
      </c>
      <c r="D26" t="s">
        <v>4</v>
      </c>
      <c r="E26" s="44">
        <v>90250</v>
      </c>
      <c r="F26">
        <v>287000</v>
      </c>
      <c r="G26" t="s">
        <v>117</v>
      </c>
      <c r="H26" s="35" t="s">
        <v>112</v>
      </c>
      <c r="I26" s="41">
        <f t="shared" si="0"/>
        <v>0.55000000000000004</v>
      </c>
      <c r="J26" s="32" t="str">
        <f>"£"&amp;TEXT(Table1[[#This Row],[Start]],"#,###")&amp;"-£"&amp;TEXT(Table1[[#This Row],[End]],"#,###")</f>
        <v>£90,250-£287,000</v>
      </c>
      <c r="K26" t="s">
        <v>121</v>
      </c>
    </row>
    <row r="27" spans="1:11" x14ac:dyDescent="0.3">
      <c r="A27" t="s">
        <v>507</v>
      </c>
      <c r="B27" t="s">
        <v>213</v>
      </c>
      <c r="C27" s="30">
        <v>36526</v>
      </c>
      <c r="D27" t="s">
        <v>4</v>
      </c>
      <c r="E27">
        <v>0</v>
      </c>
      <c r="F27" s="45">
        <v>44645</v>
      </c>
      <c r="G27" t="s">
        <v>113</v>
      </c>
      <c r="H27" s="35" t="s">
        <v>108</v>
      </c>
      <c r="I27" s="41">
        <f t="shared" si="0"/>
        <v>0.55000000000000004</v>
      </c>
      <c r="J27" s="32" t="str">
        <f>"£"&amp;Table1[[#This Row],[Start]]&amp;"-£"&amp;TEXT(Table1[[#This Row],[End]],"#,###")</f>
        <v>£0-£44,645</v>
      </c>
      <c r="K27" t="s">
        <v>121</v>
      </c>
    </row>
    <row r="28" spans="1:11" x14ac:dyDescent="0.3">
      <c r="A28" t="s">
        <v>507</v>
      </c>
      <c r="B28" t="s">
        <v>213</v>
      </c>
      <c r="C28" s="30">
        <v>36526</v>
      </c>
      <c r="D28" t="s">
        <v>4</v>
      </c>
      <c r="E28" s="45">
        <v>44645</v>
      </c>
      <c r="F28" s="44">
        <v>59995</v>
      </c>
      <c r="G28" t="s">
        <v>114</v>
      </c>
      <c r="H28" s="35" t="s">
        <v>109</v>
      </c>
      <c r="I28" s="41">
        <f t="shared" si="0"/>
        <v>0.55000000000000004</v>
      </c>
      <c r="J28" s="32" t="str">
        <f>"£"&amp;TEXT(Table1[[#This Row],[Start]],"#,###")&amp;"-£"&amp;TEXT(Table1[[#This Row],[End]],"#,###")</f>
        <v>£44,645-£59,995</v>
      </c>
      <c r="K28" t="s">
        <v>121</v>
      </c>
    </row>
    <row r="29" spans="1:11" x14ac:dyDescent="0.3">
      <c r="A29" t="s">
        <v>507</v>
      </c>
      <c r="B29" t="s">
        <v>213</v>
      </c>
      <c r="C29" s="30">
        <v>36526</v>
      </c>
      <c r="D29" t="s">
        <v>4</v>
      </c>
      <c r="E29" s="45">
        <v>59995</v>
      </c>
      <c r="F29" s="45">
        <v>76950</v>
      </c>
      <c r="G29" t="s">
        <v>115</v>
      </c>
      <c r="H29" s="35" t="s">
        <v>110</v>
      </c>
      <c r="I29" s="41">
        <f t="shared" si="0"/>
        <v>0.7</v>
      </c>
      <c r="J29" s="32" t="str">
        <f>"£"&amp;TEXT(Table1[[#This Row],[Start]],"#,###")&amp;"-£"&amp;TEXT(Table1[[#This Row],[End]],"#,###")</f>
        <v>£59,995-£76,950</v>
      </c>
      <c r="K29" t="s">
        <v>121</v>
      </c>
    </row>
    <row r="30" spans="1:11" x14ac:dyDescent="0.3">
      <c r="A30" t="s">
        <v>507</v>
      </c>
      <c r="B30" t="s">
        <v>213</v>
      </c>
      <c r="C30" s="30">
        <v>36526</v>
      </c>
      <c r="D30" t="s">
        <v>4</v>
      </c>
      <c r="E30" s="45">
        <v>76950</v>
      </c>
      <c r="F30" s="44">
        <v>109500</v>
      </c>
      <c r="G30" t="s">
        <v>116</v>
      </c>
      <c r="H30" s="35" t="s">
        <v>111</v>
      </c>
      <c r="I30" s="41">
        <f t="shared" si="0"/>
        <v>0.55000000000000004</v>
      </c>
      <c r="J30" s="32" t="str">
        <f>"£"&amp;TEXT(Table1[[#This Row],[Start]],"#,###")&amp;"-£"&amp;TEXT(Table1[[#This Row],[End]],"#,###")</f>
        <v>£76,950-£109,500</v>
      </c>
      <c r="K30" t="s">
        <v>121</v>
      </c>
    </row>
    <row r="31" spans="1:11" x14ac:dyDescent="0.3">
      <c r="A31" t="s">
        <v>507</v>
      </c>
      <c r="B31" t="s">
        <v>213</v>
      </c>
      <c r="C31" s="30">
        <v>36526</v>
      </c>
      <c r="D31" t="s">
        <v>4</v>
      </c>
      <c r="E31" s="44">
        <v>109500</v>
      </c>
      <c r="F31">
        <v>342000</v>
      </c>
      <c r="G31" t="s">
        <v>117</v>
      </c>
      <c r="H31" s="35" t="s">
        <v>112</v>
      </c>
      <c r="I31" s="41">
        <f t="shared" si="0"/>
        <v>0.55000000000000004</v>
      </c>
      <c r="J31" s="32" t="str">
        <f>"£"&amp;TEXT(Table1[[#This Row],[Start]],"#,###")&amp;"-£"&amp;TEXT(Table1[[#This Row],[End]],"#,###")</f>
        <v>£109,500-£342,000</v>
      </c>
      <c r="K31" t="s">
        <v>121</v>
      </c>
    </row>
    <row r="32" spans="1:11" x14ac:dyDescent="0.3">
      <c r="A32" t="s">
        <v>507</v>
      </c>
      <c r="B32" t="s">
        <v>213</v>
      </c>
      <c r="C32" s="30">
        <v>36892</v>
      </c>
      <c r="D32" t="s">
        <v>4</v>
      </c>
      <c r="E32">
        <v>0</v>
      </c>
      <c r="F32" s="45">
        <v>47500</v>
      </c>
      <c r="G32" t="s">
        <v>113</v>
      </c>
      <c r="H32" s="35" t="s">
        <v>108</v>
      </c>
      <c r="I32" s="41">
        <f t="shared" si="0"/>
        <v>0.55000000000000004</v>
      </c>
      <c r="J32" s="32" t="str">
        <f>"£"&amp;Table1[[#This Row],[Start]]&amp;"-£"&amp;TEXT(Table1[[#This Row],[End]],"#,###")</f>
        <v>£0-£47,500</v>
      </c>
      <c r="K32" t="s">
        <v>121</v>
      </c>
    </row>
    <row r="33" spans="1:11" x14ac:dyDescent="0.3">
      <c r="A33" t="s">
        <v>507</v>
      </c>
      <c r="B33" t="s">
        <v>213</v>
      </c>
      <c r="C33" s="30">
        <v>36892</v>
      </c>
      <c r="D33" t="s">
        <v>4</v>
      </c>
      <c r="E33" s="45">
        <v>47500</v>
      </c>
      <c r="F33" s="44">
        <v>65640</v>
      </c>
      <c r="G33" t="s">
        <v>114</v>
      </c>
      <c r="H33" s="35" t="s">
        <v>109</v>
      </c>
      <c r="I33" s="41">
        <f t="shared" si="0"/>
        <v>0.55000000000000004</v>
      </c>
      <c r="J33" s="32" t="str">
        <f>"£"&amp;TEXT(Table1[[#This Row],[Start]],"#,###")&amp;"-£"&amp;TEXT(Table1[[#This Row],[End]],"#,###")</f>
        <v>£47,500-£65,640</v>
      </c>
      <c r="K33" t="s">
        <v>121</v>
      </c>
    </row>
    <row r="34" spans="1:11" x14ac:dyDescent="0.3">
      <c r="A34" t="s">
        <v>507</v>
      </c>
      <c r="B34" t="s">
        <v>213</v>
      </c>
      <c r="C34" s="30">
        <v>36892</v>
      </c>
      <c r="D34" t="s">
        <v>4</v>
      </c>
      <c r="E34" s="45">
        <v>65640</v>
      </c>
      <c r="F34" s="45">
        <v>86000</v>
      </c>
      <c r="G34" t="s">
        <v>115</v>
      </c>
      <c r="H34" s="35" t="s">
        <v>110</v>
      </c>
      <c r="I34" s="41">
        <f t="shared" si="0"/>
        <v>0.7</v>
      </c>
      <c r="J34" s="32" t="str">
        <f>"£"&amp;TEXT(Table1[[#This Row],[Start]],"#,###")&amp;"-£"&amp;TEXT(Table1[[#This Row],[End]],"#,###")</f>
        <v>£65,640-£86,000</v>
      </c>
      <c r="K34" t="s">
        <v>121</v>
      </c>
    </row>
    <row r="35" spans="1:11" x14ac:dyDescent="0.3">
      <c r="A35" t="s">
        <v>507</v>
      </c>
      <c r="B35" t="s">
        <v>213</v>
      </c>
      <c r="C35" s="30">
        <v>36892</v>
      </c>
      <c r="D35" t="s">
        <v>4</v>
      </c>
      <c r="E35" s="45">
        <v>86000</v>
      </c>
      <c r="F35" s="44">
        <v>124000</v>
      </c>
      <c r="G35" t="s">
        <v>116</v>
      </c>
      <c r="H35" s="35" t="s">
        <v>111</v>
      </c>
      <c r="I35" s="41">
        <f t="shared" si="0"/>
        <v>0.55000000000000004</v>
      </c>
      <c r="J35" s="32" t="str">
        <f>"£"&amp;TEXT(Table1[[#This Row],[Start]],"#,###")&amp;"-£"&amp;TEXT(Table1[[#This Row],[End]],"#,###")</f>
        <v>£86,000-£124,000</v>
      </c>
      <c r="K35" t="s">
        <v>121</v>
      </c>
    </row>
    <row r="36" spans="1:11" x14ac:dyDescent="0.3">
      <c r="A36" t="s">
        <v>507</v>
      </c>
      <c r="B36" t="s">
        <v>213</v>
      </c>
      <c r="C36" s="30">
        <v>36892</v>
      </c>
      <c r="D36" t="s">
        <v>4</v>
      </c>
      <c r="E36" s="44">
        <v>124000</v>
      </c>
      <c r="F36">
        <v>359950</v>
      </c>
      <c r="G36" t="s">
        <v>117</v>
      </c>
      <c r="H36" s="35" t="s">
        <v>112</v>
      </c>
      <c r="I36" s="41">
        <f t="shared" si="0"/>
        <v>0.55000000000000004</v>
      </c>
      <c r="J36" s="32" t="str">
        <f>"£"&amp;TEXT(Table1[[#This Row],[Start]],"#,###")&amp;"-£"&amp;TEXT(Table1[[#This Row],[End]],"#,###")</f>
        <v>£124,000-£359,950</v>
      </c>
      <c r="K36" t="s">
        <v>121</v>
      </c>
    </row>
    <row r="37" spans="1:11" x14ac:dyDescent="0.3">
      <c r="A37" t="s">
        <v>507</v>
      </c>
      <c r="B37" t="s">
        <v>213</v>
      </c>
      <c r="C37" s="30">
        <v>37257</v>
      </c>
      <c r="D37" t="s">
        <v>4</v>
      </c>
      <c r="E37">
        <v>0</v>
      </c>
      <c r="F37" s="45">
        <v>54000</v>
      </c>
      <c r="G37" t="s">
        <v>113</v>
      </c>
      <c r="H37" s="35" t="s">
        <v>108</v>
      </c>
      <c r="I37" s="41">
        <f t="shared" si="0"/>
        <v>0.55000000000000004</v>
      </c>
      <c r="J37" s="32" t="str">
        <f>"£"&amp;Table1[[#This Row],[Start]]&amp;"-£"&amp;TEXT(Table1[[#This Row],[End]],"#,###")</f>
        <v>£0-£54,000</v>
      </c>
      <c r="K37" t="s">
        <v>121</v>
      </c>
    </row>
    <row r="38" spans="1:11" x14ac:dyDescent="0.3">
      <c r="A38" t="s">
        <v>507</v>
      </c>
      <c r="B38" t="s">
        <v>213</v>
      </c>
      <c r="C38" s="30">
        <v>37257</v>
      </c>
      <c r="D38" t="s">
        <v>4</v>
      </c>
      <c r="E38" s="45">
        <v>54000</v>
      </c>
      <c r="F38" s="44">
        <v>78594</v>
      </c>
      <c r="G38" t="s">
        <v>114</v>
      </c>
      <c r="H38" s="35" t="s">
        <v>109</v>
      </c>
      <c r="I38" s="41">
        <f t="shared" si="0"/>
        <v>0.55000000000000004</v>
      </c>
      <c r="J38" s="32" t="str">
        <f>"£"&amp;TEXT(Table1[[#This Row],[Start]],"#,###")&amp;"-£"&amp;TEXT(Table1[[#This Row],[End]],"#,###")</f>
        <v>£54,000-£78,594</v>
      </c>
      <c r="K38" t="s">
        <v>121</v>
      </c>
    </row>
    <row r="39" spans="1:11" x14ac:dyDescent="0.3">
      <c r="A39" t="s">
        <v>507</v>
      </c>
      <c r="B39" t="s">
        <v>213</v>
      </c>
      <c r="C39" s="30">
        <v>37257</v>
      </c>
      <c r="D39" t="s">
        <v>4</v>
      </c>
      <c r="E39" s="45">
        <v>78594</v>
      </c>
      <c r="F39" s="45">
        <v>110000</v>
      </c>
      <c r="G39" t="s">
        <v>115</v>
      </c>
      <c r="H39" s="35" t="s">
        <v>110</v>
      </c>
      <c r="I39" s="41">
        <f t="shared" si="0"/>
        <v>0.7</v>
      </c>
      <c r="J39" s="32" t="str">
        <f>"£"&amp;TEXT(Table1[[#This Row],[Start]],"#,###")&amp;"-£"&amp;TEXT(Table1[[#This Row],[End]],"#,###")</f>
        <v>£78,594-£110,000</v>
      </c>
      <c r="K39" t="s">
        <v>121</v>
      </c>
    </row>
    <row r="40" spans="1:11" x14ac:dyDescent="0.3">
      <c r="A40" t="s">
        <v>507</v>
      </c>
      <c r="B40" t="s">
        <v>213</v>
      </c>
      <c r="C40" s="30">
        <v>37257</v>
      </c>
      <c r="D40" t="s">
        <v>4</v>
      </c>
      <c r="E40" s="45">
        <v>110000</v>
      </c>
      <c r="F40" s="44">
        <v>147500</v>
      </c>
      <c r="G40" t="s">
        <v>116</v>
      </c>
      <c r="H40" s="35" t="s">
        <v>111</v>
      </c>
      <c r="I40" s="41">
        <f t="shared" si="0"/>
        <v>0.55000000000000004</v>
      </c>
      <c r="J40" s="32" t="str">
        <f>"£"&amp;TEXT(Table1[[#This Row],[Start]],"#,###")&amp;"-£"&amp;TEXT(Table1[[#This Row],[End]],"#,###")</f>
        <v>£110,000-£147,500</v>
      </c>
      <c r="K40" t="s">
        <v>121</v>
      </c>
    </row>
    <row r="41" spans="1:11" x14ac:dyDescent="0.3">
      <c r="A41" t="s">
        <v>507</v>
      </c>
      <c r="B41" t="s">
        <v>213</v>
      </c>
      <c r="C41" s="30">
        <v>37257</v>
      </c>
      <c r="D41" t="s">
        <v>4</v>
      </c>
      <c r="E41" s="44">
        <v>147500</v>
      </c>
      <c r="F41">
        <v>399950</v>
      </c>
      <c r="G41" t="s">
        <v>117</v>
      </c>
      <c r="H41" s="35" t="s">
        <v>112</v>
      </c>
      <c r="I41" s="41">
        <f t="shared" si="0"/>
        <v>0.55000000000000004</v>
      </c>
      <c r="J41" s="32" t="str">
        <f>"£"&amp;TEXT(Table1[[#This Row],[Start]],"#,###")&amp;"-£"&amp;TEXT(Table1[[#This Row],[End]],"#,###")</f>
        <v>£147,500-£399,950</v>
      </c>
      <c r="K41" t="s">
        <v>121</v>
      </c>
    </row>
    <row r="42" spans="1:11" x14ac:dyDescent="0.3">
      <c r="A42" t="s">
        <v>507</v>
      </c>
      <c r="B42" t="s">
        <v>213</v>
      </c>
      <c r="C42" s="30">
        <v>37622</v>
      </c>
      <c r="D42" t="s">
        <v>4</v>
      </c>
      <c r="E42">
        <v>0</v>
      </c>
      <c r="F42" s="45">
        <v>67950</v>
      </c>
      <c r="G42" t="s">
        <v>113</v>
      </c>
      <c r="H42" s="35" t="s">
        <v>108</v>
      </c>
      <c r="I42" s="41">
        <f t="shared" si="0"/>
        <v>0.55000000000000004</v>
      </c>
      <c r="J42" s="32" t="str">
        <f>"£"&amp;Table1[[#This Row],[Start]]&amp;"-£"&amp;TEXT(Table1[[#This Row],[End]],"#,###")</f>
        <v>£0-£67,950</v>
      </c>
      <c r="K42" t="s">
        <v>121</v>
      </c>
    </row>
    <row r="43" spans="1:11" x14ac:dyDescent="0.3">
      <c r="A43" t="s">
        <v>507</v>
      </c>
      <c r="B43" t="s">
        <v>213</v>
      </c>
      <c r="C43" s="30">
        <v>37622</v>
      </c>
      <c r="D43" t="s">
        <v>4</v>
      </c>
      <c r="E43" s="45">
        <v>67950</v>
      </c>
      <c r="F43" s="44">
        <v>97950</v>
      </c>
      <c r="G43" t="s">
        <v>114</v>
      </c>
      <c r="H43" s="35" t="s">
        <v>109</v>
      </c>
      <c r="I43" s="41">
        <f t="shared" si="0"/>
        <v>0.55000000000000004</v>
      </c>
      <c r="J43" s="32" t="str">
        <f>"£"&amp;TEXT(Table1[[#This Row],[Start]],"#,###")&amp;"-£"&amp;TEXT(Table1[[#This Row],[End]],"#,###")</f>
        <v>£67,950-£97,950</v>
      </c>
      <c r="K43" t="s">
        <v>121</v>
      </c>
    </row>
    <row r="44" spans="1:11" x14ac:dyDescent="0.3">
      <c r="A44" t="s">
        <v>507</v>
      </c>
      <c r="B44" t="s">
        <v>213</v>
      </c>
      <c r="C44" s="30">
        <v>37622</v>
      </c>
      <c r="D44" t="s">
        <v>4</v>
      </c>
      <c r="E44" s="45">
        <v>97950</v>
      </c>
      <c r="F44" s="45">
        <v>133500</v>
      </c>
      <c r="G44" t="s">
        <v>115</v>
      </c>
      <c r="H44" s="35" t="s">
        <v>110</v>
      </c>
      <c r="I44" s="41">
        <f t="shared" si="0"/>
        <v>0.7</v>
      </c>
      <c r="J44" s="32" t="str">
        <f>"£"&amp;TEXT(Table1[[#This Row],[Start]],"#,###")&amp;"-£"&amp;TEXT(Table1[[#This Row],[End]],"#,###")</f>
        <v>£97,950-£133,500</v>
      </c>
      <c r="K44" t="s">
        <v>121</v>
      </c>
    </row>
    <row r="45" spans="1:11" x14ac:dyDescent="0.3">
      <c r="A45" t="s">
        <v>507</v>
      </c>
      <c r="B45" t="s">
        <v>213</v>
      </c>
      <c r="C45" s="30">
        <v>37622</v>
      </c>
      <c r="D45" t="s">
        <v>4</v>
      </c>
      <c r="E45" s="45">
        <v>133500</v>
      </c>
      <c r="F45" s="44">
        <v>170750</v>
      </c>
      <c r="G45" t="s">
        <v>116</v>
      </c>
      <c r="H45" s="35" t="s">
        <v>111</v>
      </c>
      <c r="I45" s="41">
        <f t="shared" si="0"/>
        <v>0.55000000000000004</v>
      </c>
      <c r="J45" s="32" t="str">
        <f>"£"&amp;TEXT(Table1[[#This Row],[Start]],"#,###")&amp;"-£"&amp;TEXT(Table1[[#This Row],[End]],"#,###")</f>
        <v>£133,500-£170,750</v>
      </c>
      <c r="K45" t="s">
        <v>121</v>
      </c>
    </row>
    <row r="46" spans="1:11" x14ac:dyDescent="0.3">
      <c r="A46" t="s">
        <v>507</v>
      </c>
      <c r="B46" t="s">
        <v>213</v>
      </c>
      <c r="C46" s="30">
        <v>37622</v>
      </c>
      <c r="D46" t="s">
        <v>4</v>
      </c>
      <c r="E46" s="44">
        <v>170750</v>
      </c>
      <c r="F46">
        <v>390000</v>
      </c>
      <c r="G46" t="s">
        <v>117</v>
      </c>
      <c r="H46" s="35" t="s">
        <v>112</v>
      </c>
      <c r="I46" s="41">
        <f t="shared" si="0"/>
        <v>0.55000000000000004</v>
      </c>
      <c r="J46" s="32" t="str">
        <f>"£"&amp;TEXT(Table1[[#This Row],[Start]],"#,###")&amp;"-£"&amp;TEXT(Table1[[#This Row],[End]],"#,###")</f>
        <v>£170,750-£390,000</v>
      </c>
      <c r="K46" t="s">
        <v>121</v>
      </c>
    </row>
    <row r="47" spans="1:11" x14ac:dyDescent="0.3">
      <c r="A47" t="s">
        <v>507</v>
      </c>
      <c r="B47" t="s">
        <v>213</v>
      </c>
      <c r="C47" s="30">
        <v>37987</v>
      </c>
      <c r="D47" t="s">
        <v>4</v>
      </c>
      <c r="E47">
        <v>0</v>
      </c>
      <c r="F47" s="45">
        <v>85950</v>
      </c>
      <c r="G47" t="s">
        <v>113</v>
      </c>
      <c r="H47" s="35" t="s">
        <v>108</v>
      </c>
      <c r="I47" s="41">
        <f t="shared" si="0"/>
        <v>0.55000000000000004</v>
      </c>
      <c r="J47" s="32" t="str">
        <f>"£"&amp;Table1[[#This Row],[Start]]&amp;"-£"&amp;TEXT(Table1[[#This Row],[End]],"#,###")</f>
        <v>£0-£85,950</v>
      </c>
      <c r="K47" t="s">
        <v>121</v>
      </c>
    </row>
    <row r="48" spans="1:11" x14ac:dyDescent="0.3">
      <c r="A48" t="s">
        <v>507</v>
      </c>
      <c r="B48" t="s">
        <v>213</v>
      </c>
      <c r="C48" s="30">
        <v>37987</v>
      </c>
      <c r="D48" t="s">
        <v>4</v>
      </c>
      <c r="E48" s="45">
        <v>85950</v>
      </c>
      <c r="F48" s="44">
        <v>122500</v>
      </c>
      <c r="G48" t="s">
        <v>114</v>
      </c>
      <c r="H48" s="35" t="s">
        <v>109</v>
      </c>
      <c r="I48" s="41">
        <f t="shared" si="0"/>
        <v>0.55000000000000004</v>
      </c>
      <c r="J48" s="32" t="str">
        <f>"£"&amp;TEXT(Table1[[#This Row],[Start]],"#,###")&amp;"-£"&amp;TEXT(Table1[[#This Row],[End]],"#,###")</f>
        <v>£85,950-£122,500</v>
      </c>
      <c r="K48" t="s">
        <v>121</v>
      </c>
    </row>
    <row r="49" spans="1:11" x14ac:dyDescent="0.3">
      <c r="A49" t="s">
        <v>507</v>
      </c>
      <c r="B49" t="s">
        <v>213</v>
      </c>
      <c r="C49" s="30">
        <v>37987</v>
      </c>
      <c r="D49" t="s">
        <v>4</v>
      </c>
      <c r="E49" s="45">
        <v>122500</v>
      </c>
      <c r="F49" s="45">
        <v>150975</v>
      </c>
      <c r="G49" t="s">
        <v>115</v>
      </c>
      <c r="H49" s="35" t="s">
        <v>110</v>
      </c>
      <c r="I49" s="41">
        <f t="shared" si="0"/>
        <v>0.7</v>
      </c>
      <c r="J49" s="32" t="str">
        <f>"£"&amp;TEXT(Table1[[#This Row],[Start]],"#,###")&amp;"-£"&amp;TEXT(Table1[[#This Row],[End]],"#,###")</f>
        <v>£122,500-£150,975</v>
      </c>
      <c r="K49" t="s">
        <v>121</v>
      </c>
    </row>
    <row r="50" spans="1:11" x14ac:dyDescent="0.3">
      <c r="A50" t="s">
        <v>507</v>
      </c>
      <c r="B50" t="s">
        <v>213</v>
      </c>
      <c r="C50" s="30">
        <v>37987</v>
      </c>
      <c r="D50" t="s">
        <v>4</v>
      </c>
      <c r="E50" s="45">
        <v>150975</v>
      </c>
      <c r="F50" s="44">
        <v>186375</v>
      </c>
      <c r="G50" t="s">
        <v>116</v>
      </c>
      <c r="H50" s="35" t="s">
        <v>111</v>
      </c>
      <c r="I50" s="41">
        <f t="shared" si="0"/>
        <v>0.55000000000000004</v>
      </c>
      <c r="J50" s="32" t="str">
        <f>"£"&amp;TEXT(Table1[[#This Row],[Start]],"#,###")&amp;"-£"&amp;TEXT(Table1[[#This Row],[End]],"#,###")</f>
        <v>£150,975-£186,375</v>
      </c>
      <c r="K50" t="s">
        <v>121</v>
      </c>
    </row>
    <row r="51" spans="1:11" x14ac:dyDescent="0.3">
      <c r="A51" t="s">
        <v>507</v>
      </c>
      <c r="B51" t="s">
        <v>213</v>
      </c>
      <c r="C51" s="30">
        <v>37987</v>
      </c>
      <c r="D51" t="s">
        <v>4</v>
      </c>
      <c r="E51" s="44">
        <v>186375</v>
      </c>
      <c r="F51">
        <v>465000</v>
      </c>
      <c r="G51" t="s">
        <v>117</v>
      </c>
      <c r="H51" s="35" t="s">
        <v>112</v>
      </c>
      <c r="I51" s="41">
        <f t="shared" si="0"/>
        <v>0.55000000000000004</v>
      </c>
      <c r="J51" s="32" t="str">
        <f>"£"&amp;TEXT(Table1[[#This Row],[Start]],"#,###")&amp;"-£"&amp;TEXT(Table1[[#This Row],[End]],"#,###")</f>
        <v>£186,375-£465,000</v>
      </c>
      <c r="K51" t="s">
        <v>121</v>
      </c>
    </row>
    <row r="52" spans="1:11" x14ac:dyDescent="0.3">
      <c r="A52" t="s">
        <v>507</v>
      </c>
      <c r="B52" t="s">
        <v>213</v>
      </c>
      <c r="C52" s="30">
        <v>38353</v>
      </c>
      <c r="D52" t="s">
        <v>4</v>
      </c>
      <c r="E52">
        <v>0</v>
      </c>
      <c r="F52" s="45">
        <v>97625</v>
      </c>
      <c r="G52" t="s">
        <v>113</v>
      </c>
      <c r="H52" s="35" t="s">
        <v>108</v>
      </c>
      <c r="I52" s="41">
        <f t="shared" si="0"/>
        <v>0.55000000000000004</v>
      </c>
      <c r="J52" s="32" t="str">
        <f>"£"&amp;Table1[[#This Row],[Start]]&amp;"-£"&amp;TEXT(Table1[[#This Row],[End]],"#,###")</f>
        <v>£0-£97,625</v>
      </c>
      <c r="K52" t="s">
        <v>121</v>
      </c>
    </row>
    <row r="53" spans="1:11" x14ac:dyDescent="0.3">
      <c r="A53" t="s">
        <v>507</v>
      </c>
      <c r="B53" t="s">
        <v>213</v>
      </c>
      <c r="C53" s="30">
        <v>38353</v>
      </c>
      <c r="D53" t="s">
        <v>4</v>
      </c>
      <c r="E53" s="45">
        <v>97625</v>
      </c>
      <c r="F53" s="44">
        <v>128500</v>
      </c>
      <c r="G53" t="s">
        <v>114</v>
      </c>
      <c r="H53" s="35" t="s">
        <v>109</v>
      </c>
      <c r="I53" s="41">
        <f t="shared" si="0"/>
        <v>0.55000000000000004</v>
      </c>
      <c r="J53" s="32" t="str">
        <f>"£"&amp;TEXT(Table1[[#This Row],[Start]],"#,###")&amp;"-£"&amp;TEXT(Table1[[#This Row],[End]],"#,###")</f>
        <v>£97,625-£128,500</v>
      </c>
      <c r="K53" t="s">
        <v>121</v>
      </c>
    </row>
    <row r="54" spans="1:11" x14ac:dyDescent="0.3">
      <c r="A54" t="s">
        <v>507</v>
      </c>
      <c r="B54" t="s">
        <v>213</v>
      </c>
      <c r="C54" s="30">
        <v>38353</v>
      </c>
      <c r="D54" t="s">
        <v>4</v>
      </c>
      <c r="E54" s="45">
        <v>128500</v>
      </c>
      <c r="F54" s="45">
        <v>157500</v>
      </c>
      <c r="G54" t="s">
        <v>115</v>
      </c>
      <c r="H54" s="35" t="s">
        <v>110</v>
      </c>
      <c r="I54" s="41">
        <f t="shared" si="0"/>
        <v>0.7</v>
      </c>
      <c r="J54" s="32" t="str">
        <f>"£"&amp;TEXT(Table1[[#This Row],[Start]],"#,###")&amp;"-£"&amp;TEXT(Table1[[#This Row],[End]],"#,###")</f>
        <v>£128,500-£157,500</v>
      </c>
      <c r="K54" t="s">
        <v>121</v>
      </c>
    </row>
    <row r="55" spans="1:11" x14ac:dyDescent="0.3">
      <c r="A55" t="s">
        <v>507</v>
      </c>
      <c r="B55" t="s">
        <v>213</v>
      </c>
      <c r="C55" s="30">
        <v>38353</v>
      </c>
      <c r="D55" t="s">
        <v>4</v>
      </c>
      <c r="E55" s="45">
        <v>157500</v>
      </c>
      <c r="F55" s="44">
        <v>194995</v>
      </c>
      <c r="G55" t="s">
        <v>116</v>
      </c>
      <c r="H55" s="35" t="s">
        <v>111</v>
      </c>
      <c r="I55" s="41">
        <f t="shared" si="0"/>
        <v>0.55000000000000004</v>
      </c>
      <c r="J55" s="32" t="str">
        <f>"£"&amp;TEXT(Table1[[#This Row],[Start]],"#,###")&amp;"-£"&amp;TEXT(Table1[[#This Row],[End]],"#,###")</f>
        <v>£157,500-£194,995</v>
      </c>
      <c r="K55" t="s">
        <v>121</v>
      </c>
    </row>
    <row r="56" spans="1:11" x14ac:dyDescent="0.3">
      <c r="A56" t="s">
        <v>507</v>
      </c>
      <c r="B56" t="s">
        <v>213</v>
      </c>
      <c r="C56" s="30">
        <v>38353</v>
      </c>
      <c r="D56" t="s">
        <v>4</v>
      </c>
      <c r="E56" s="44">
        <v>194995</v>
      </c>
      <c r="F56">
        <v>450000</v>
      </c>
      <c r="G56" t="s">
        <v>117</v>
      </c>
      <c r="H56" s="35" t="s">
        <v>112</v>
      </c>
      <c r="I56" s="41">
        <f t="shared" si="0"/>
        <v>0.55000000000000004</v>
      </c>
      <c r="J56" s="32" t="str">
        <f>"£"&amp;TEXT(Table1[[#This Row],[Start]],"#,###")&amp;"-£"&amp;TEXT(Table1[[#This Row],[End]],"#,###")</f>
        <v>£194,995-£450,000</v>
      </c>
      <c r="K56" t="s">
        <v>121</v>
      </c>
    </row>
    <row r="57" spans="1:11" x14ac:dyDescent="0.3">
      <c r="A57" t="s">
        <v>507</v>
      </c>
      <c r="B57" t="s">
        <v>213</v>
      </c>
      <c r="C57" s="30">
        <v>38718</v>
      </c>
      <c r="D57" t="s">
        <v>4</v>
      </c>
      <c r="E57">
        <v>0</v>
      </c>
      <c r="F57" s="45">
        <v>107500</v>
      </c>
      <c r="G57" t="s">
        <v>113</v>
      </c>
      <c r="H57" s="35" t="s">
        <v>108</v>
      </c>
      <c r="I57" s="41">
        <f t="shared" si="0"/>
        <v>0.55000000000000004</v>
      </c>
      <c r="J57" s="32" t="str">
        <f>"£"&amp;Table1[[#This Row],[Start]]&amp;"-£"&amp;TEXT(Table1[[#This Row],[End]],"#,###")</f>
        <v>£0-£107,500</v>
      </c>
      <c r="K57" t="s">
        <v>121</v>
      </c>
    </row>
    <row r="58" spans="1:11" x14ac:dyDescent="0.3">
      <c r="A58" t="s">
        <v>507</v>
      </c>
      <c r="B58" t="s">
        <v>213</v>
      </c>
      <c r="C58" s="30">
        <v>38718</v>
      </c>
      <c r="D58" t="s">
        <v>4</v>
      </c>
      <c r="E58" s="45">
        <v>107500</v>
      </c>
      <c r="F58" s="44">
        <v>135995</v>
      </c>
      <c r="G58" t="s">
        <v>114</v>
      </c>
      <c r="H58" s="35" t="s">
        <v>109</v>
      </c>
      <c r="I58" s="41">
        <f t="shared" si="0"/>
        <v>0.55000000000000004</v>
      </c>
      <c r="J58" s="32" t="str">
        <f>"£"&amp;TEXT(Table1[[#This Row],[Start]],"#,###")&amp;"-£"&amp;TEXT(Table1[[#This Row],[End]],"#,###")</f>
        <v>£107,500-£135,995</v>
      </c>
      <c r="K58" t="s">
        <v>121</v>
      </c>
    </row>
    <row r="59" spans="1:11" x14ac:dyDescent="0.3">
      <c r="A59" t="s">
        <v>507</v>
      </c>
      <c r="B59" t="s">
        <v>213</v>
      </c>
      <c r="C59" s="30">
        <v>38718</v>
      </c>
      <c r="D59" t="s">
        <v>4</v>
      </c>
      <c r="E59" s="45">
        <v>135995</v>
      </c>
      <c r="F59" s="45">
        <v>167000</v>
      </c>
      <c r="G59" t="s">
        <v>115</v>
      </c>
      <c r="H59" s="35" t="s">
        <v>110</v>
      </c>
      <c r="I59" s="41">
        <f t="shared" si="0"/>
        <v>0.7</v>
      </c>
      <c r="J59" s="32" t="str">
        <f>"£"&amp;TEXT(Table1[[#This Row],[Start]],"#,###")&amp;"-£"&amp;TEXT(Table1[[#This Row],[End]],"#,###")</f>
        <v>£135,995-£167,000</v>
      </c>
      <c r="K59" t="s">
        <v>121</v>
      </c>
    </row>
    <row r="60" spans="1:11" x14ac:dyDescent="0.3">
      <c r="A60" t="s">
        <v>507</v>
      </c>
      <c r="B60" t="s">
        <v>213</v>
      </c>
      <c r="C60" s="30">
        <v>38718</v>
      </c>
      <c r="D60" t="s">
        <v>4</v>
      </c>
      <c r="E60" s="45">
        <v>167000</v>
      </c>
      <c r="F60" s="44">
        <v>204500</v>
      </c>
      <c r="G60" t="s">
        <v>116</v>
      </c>
      <c r="H60" s="35" t="s">
        <v>111</v>
      </c>
      <c r="I60" s="41">
        <f t="shared" si="0"/>
        <v>0.55000000000000004</v>
      </c>
      <c r="J60" s="32" t="str">
        <f>"£"&amp;TEXT(Table1[[#This Row],[Start]],"#,###")&amp;"-£"&amp;TEXT(Table1[[#This Row],[End]],"#,###")</f>
        <v>£167,000-£204,500</v>
      </c>
      <c r="K60" t="s">
        <v>121</v>
      </c>
    </row>
    <row r="61" spans="1:11" x14ac:dyDescent="0.3">
      <c r="A61" t="s">
        <v>507</v>
      </c>
      <c r="B61" t="s">
        <v>213</v>
      </c>
      <c r="C61" s="30">
        <v>38718</v>
      </c>
      <c r="D61" t="s">
        <v>4</v>
      </c>
      <c r="E61" s="44">
        <v>204500</v>
      </c>
      <c r="F61">
        <v>515000</v>
      </c>
      <c r="G61" t="s">
        <v>117</v>
      </c>
      <c r="H61" s="35" t="s">
        <v>112</v>
      </c>
      <c r="I61" s="41">
        <f t="shared" si="0"/>
        <v>0.55000000000000004</v>
      </c>
      <c r="J61" s="32" t="str">
        <f>"£"&amp;TEXT(Table1[[#This Row],[Start]],"#,###")&amp;"-£"&amp;TEXT(Table1[[#This Row],[End]],"#,###")</f>
        <v>£204,500-£515,000</v>
      </c>
      <c r="K61" t="s">
        <v>121</v>
      </c>
    </row>
    <row r="62" spans="1:11" x14ac:dyDescent="0.3">
      <c r="A62" t="s">
        <v>507</v>
      </c>
      <c r="B62" t="s">
        <v>213</v>
      </c>
      <c r="C62" s="30">
        <v>39083</v>
      </c>
      <c r="D62" t="s">
        <v>4</v>
      </c>
      <c r="E62">
        <v>0</v>
      </c>
      <c r="F62" s="45">
        <v>112950</v>
      </c>
      <c r="G62" t="s">
        <v>113</v>
      </c>
      <c r="H62" s="35" t="s">
        <v>108</v>
      </c>
      <c r="I62" s="41">
        <f t="shared" si="0"/>
        <v>0.55000000000000004</v>
      </c>
      <c r="J62" s="32" t="str">
        <f>"£"&amp;Table1[[#This Row],[Start]]&amp;"-£"&amp;TEXT(Table1[[#This Row],[End]],"#,###")</f>
        <v>£0-£112,950</v>
      </c>
      <c r="K62" t="s">
        <v>121</v>
      </c>
    </row>
    <row r="63" spans="1:11" x14ac:dyDescent="0.3">
      <c r="A63" t="s">
        <v>507</v>
      </c>
      <c r="B63" t="s">
        <v>213</v>
      </c>
      <c r="C63" s="30">
        <v>39083</v>
      </c>
      <c r="D63" t="s">
        <v>4</v>
      </c>
      <c r="E63" s="45">
        <v>112950</v>
      </c>
      <c r="F63" s="44">
        <v>144450</v>
      </c>
      <c r="G63" t="s">
        <v>114</v>
      </c>
      <c r="H63" s="35" t="s">
        <v>109</v>
      </c>
      <c r="I63" s="41">
        <f t="shared" si="0"/>
        <v>0.55000000000000004</v>
      </c>
      <c r="J63" s="32" t="str">
        <f>"£"&amp;TEXT(Table1[[#This Row],[Start]],"#,###")&amp;"-£"&amp;TEXT(Table1[[#This Row],[End]],"#,###")</f>
        <v>£112,950-£144,450</v>
      </c>
      <c r="K63" t="s">
        <v>121</v>
      </c>
    </row>
    <row r="64" spans="1:11" x14ac:dyDescent="0.3">
      <c r="A64" t="s">
        <v>507</v>
      </c>
      <c r="B64" t="s">
        <v>213</v>
      </c>
      <c r="C64" s="30">
        <v>39083</v>
      </c>
      <c r="D64" t="s">
        <v>4</v>
      </c>
      <c r="E64" s="45">
        <v>144450</v>
      </c>
      <c r="F64" s="45">
        <v>178000</v>
      </c>
      <c r="G64" t="s">
        <v>115</v>
      </c>
      <c r="H64" s="35" t="s">
        <v>110</v>
      </c>
      <c r="I64" s="41">
        <f t="shared" si="0"/>
        <v>0.7</v>
      </c>
      <c r="J64" s="32" t="str">
        <f>"£"&amp;TEXT(Table1[[#This Row],[Start]],"#,###")&amp;"-£"&amp;TEXT(Table1[[#This Row],[End]],"#,###")</f>
        <v>£144,450-£178,000</v>
      </c>
      <c r="K64" t="s">
        <v>121</v>
      </c>
    </row>
    <row r="65" spans="1:11" x14ac:dyDescent="0.3">
      <c r="A65" t="s">
        <v>507</v>
      </c>
      <c r="B65" t="s">
        <v>213</v>
      </c>
      <c r="C65" s="30">
        <v>39083</v>
      </c>
      <c r="D65" t="s">
        <v>4</v>
      </c>
      <c r="E65" s="45">
        <v>178000</v>
      </c>
      <c r="F65" s="44">
        <v>225500</v>
      </c>
      <c r="G65" t="s">
        <v>116</v>
      </c>
      <c r="H65" s="35" t="s">
        <v>111</v>
      </c>
      <c r="I65" s="41">
        <f t="shared" si="0"/>
        <v>0.55000000000000004</v>
      </c>
      <c r="J65" s="32" t="str">
        <f>"£"&amp;TEXT(Table1[[#This Row],[Start]],"#,###")&amp;"-£"&amp;TEXT(Table1[[#This Row],[End]],"#,###")</f>
        <v>£178,000-£225,500</v>
      </c>
      <c r="K65" t="s">
        <v>121</v>
      </c>
    </row>
    <row r="66" spans="1:11" x14ac:dyDescent="0.3">
      <c r="A66" t="s">
        <v>507</v>
      </c>
      <c r="B66" t="s">
        <v>213</v>
      </c>
      <c r="C66" s="30">
        <v>39083</v>
      </c>
      <c r="D66" t="s">
        <v>4</v>
      </c>
      <c r="E66" s="44">
        <v>225500</v>
      </c>
      <c r="F66">
        <v>649950</v>
      </c>
      <c r="G66" t="s">
        <v>117</v>
      </c>
      <c r="H66" s="35" t="s">
        <v>112</v>
      </c>
      <c r="I66" s="41">
        <f t="shared" ref="I66:I129" si="1">IF(H66="#F5F5F5",0.7,0.55)</f>
        <v>0.55000000000000004</v>
      </c>
      <c r="J66" s="32" t="str">
        <f>"£"&amp;TEXT(Table1[[#This Row],[Start]],"#,###")&amp;"-£"&amp;TEXT(Table1[[#This Row],[End]],"#,###")</f>
        <v>£225,500-£649,950</v>
      </c>
      <c r="K66" t="s">
        <v>121</v>
      </c>
    </row>
    <row r="67" spans="1:11" x14ac:dyDescent="0.3">
      <c r="A67" t="s">
        <v>507</v>
      </c>
      <c r="B67" t="s">
        <v>213</v>
      </c>
      <c r="C67" s="30">
        <v>39448</v>
      </c>
      <c r="D67" t="s">
        <v>4</v>
      </c>
      <c r="E67">
        <v>0</v>
      </c>
      <c r="F67" s="45">
        <v>110250</v>
      </c>
      <c r="G67" t="s">
        <v>113</v>
      </c>
      <c r="H67" s="35" t="s">
        <v>108</v>
      </c>
      <c r="I67" s="41">
        <f t="shared" si="1"/>
        <v>0.55000000000000004</v>
      </c>
      <c r="J67" s="32" t="str">
        <f>"£"&amp;Table1[[#This Row],[Start]]&amp;"-£"&amp;TEXT(Table1[[#This Row],[End]],"#,###")</f>
        <v>£0-£110,250</v>
      </c>
      <c r="K67" t="s">
        <v>121</v>
      </c>
    </row>
    <row r="68" spans="1:11" x14ac:dyDescent="0.3">
      <c r="A68" t="s">
        <v>507</v>
      </c>
      <c r="B68" t="s">
        <v>213</v>
      </c>
      <c r="C68" s="30">
        <v>39448</v>
      </c>
      <c r="D68" t="s">
        <v>4</v>
      </c>
      <c r="E68" s="45">
        <v>110250</v>
      </c>
      <c r="F68" s="44">
        <v>136500</v>
      </c>
      <c r="G68" t="s">
        <v>114</v>
      </c>
      <c r="H68" s="35" t="s">
        <v>109</v>
      </c>
      <c r="I68" s="41">
        <f t="shared" si="1"/>
        <v>0.55000000000000004</v>
      </c>
      <c r="J68" s="32" t="str">
        <f>"£"&amp;TEXT(Table1[[#This Row],[Start]],"#,###")&amp;"-£"&amp;TEXT(Table1[[#This Row],[End]],"#,###")</f>
        <v>£110,250-£136,500</v>
      </c>
      <c r="K68" t="s">
        <v>121</v>
      </c>
    </row>
    <row r="69" spans="1:11" x14ac:dyDescent="0.3">
      <c r="A69" t="s">
        <v>507</v>
      </c>
      <c r="B69" t="s">
        <v>213</v>
      </c>
      <c r="C69" s="30">
        <v>39448</v>
      </c>
      <c r="D69" t="s">
        <v>4</v>
      </c>
      <c r="E69" s="45">
        <v>136500</v>
      </c>
      <c r="F69" s="45">
        <v>172500</v>
      </c>
      <c r="G69" t="s">
        <v>115</v>
      </c>
      <c r="H69" s="35" t="s">
        <v>110</v>
      </c>
      <c r="I69" s="41">
        <f t="shared" si="1"/>
        <v>0.7</v>
      </c>
      <c r="J69" s="32" t="str">
        <f>"£"&amp;TEXT(Table1[[#This Row],[Start]],"#,###")&amp;"-£"&amp;TEXT(Table1[[#This Row],[End]],"#,###")</f>
        <v>£136,500-£172,500</v>
      </c>
      <c r="K69" t="s">
        <v>121</v>
      </c>
    </row>
    <row r="70" spans="1:11" x14ac:dyDescent="0.3">
      <c r="A70" t="s">
        <v>507</v>
      </c>
      <c r="B70" t="s">
        <v>213</v>
      </c>
      <c r="C70" s="30">
        <v>39448</v>
      </c>
      <c r="D70" t="s">
        <v>4</v>
      </c>
      <c r="E70" s="45">
        <v>172500</v>
      </c>
      <c r="F70" s="44">
        <v>221000</v>
      </c>
      <c r="G70" t="s">
        <v>116</v>
      </c>
      <c r="H70" s="35" t="s">
        <v>111</v>
      </c>
      <c r="I70" s="41">
        <f t="shared" si="1"/>
        <v>0.55000000000000004</v>
      </c>
      <c r="J70" s="32" t="str">
        <f>"£"&amp;TEXT(Table1[[#This Row],[Start]],"#,###")&amp;"-£"&amp;TEXT(Table1[[#This Row],[End]],"#,###")</f>
        <v>£172,500-£221,000</v>
      </c>
      <c r="K70" t="s">
        <v>121</v>
      </c>
    </row>
    <row r="71" spans="1:11" x14ac:dyDescent="0.3">
      <c r="A71" t="s">
        <v>507</v>
      </c>
      <c r="B71" t="s">
        <v>213</v>
      </c>
      <c r="C71" s="30">
        <v>39448</v>
      </c>
      <c r="D71" t="s">
        <v>4</v>
      </c>
      <c r="E71" s="44">
        <v>221000</v>
      </c>
      <c r="F71">
        <v>695000</v>
      </c>
      <c r="G71" t="s">
        <v>117</v>
      </c>
      <c r="H71" s="35" t="s">
        <v>112</v>
      </c>
      <c r="I71" s="41">
        <f t="shared" si="1"/>
        <v>0.55000000000000004</v>
      </c>
      <c r="J71" s="32" t="str">
        <f>"£"&amp;TEXT(Table1[[#This Row],[Start]],"#,###")&amp;"-£"&amp;TEXT(Table1[[#This Row],[End]],"#,###")</f>
        <v>£221,000-£695,000</v>
      </c>
      <c r="K71" t="s">
        <v>121</v>
      </c>
    </row>
    <row r="72" spans="1:11" x14ac:dyDescent="0.3">
      <c r="A72" t="s">
        <v>507</v>
      </c>
      <c r="B72" t="s">
        <v>213</v>
      </c>
      <c r="C72" s="30">
        <v>39814</v>
      </c>
      <c r="D72" t="s">
        <v>4</v>
      </c>
      <c r="E72">
        <v>0</v>
      </c>
      <c r="F72" s="45">
        <v>105250</v>
      </c>
      <c r="G72" t="s">
        <v>113</v>
      </c>
      <c r="H72" s="35" t="s">
        <v>108</v>
      </c>
      <c r="I72" s="41">
        <f t="shared" si="1"/>
        <v>0.55000000000000004</v>
      </c>
      <c r="J72" s="32" t="str">
        <f>"£"&amp;Table1[[#This Row],[Start]]&amp;"-£"&amp;TEXT(Table1[[#This Row],[End]],"#,###")</f>
        <v>£0-£105,250</v>
      </c>
      <c r="K72" t="s">
        <v>121</v>
      </c>
    </row>
    <row r="73" spans="1:11" x14ac:dyDescent="0.3">
      <c r="A73" t="s">
        <v>507</v>
      </c>
      <c r="B73" t="s">
        <v>213</v>
      </c>
      <c r="C73" s="30">
        <v>39814</v>
      </c>
      <c r="D73" t="s">
        <v>4</v>
      </c>
      <c r="E73" s="45">
        <v>105250</v>
      </c>
      <c r="F73" s="44">
        <v>132500</v>
      </c>
      <c r="G73" t="s">
        <v>114</v>
      </c>
      <c r="H73" s="35" t="s">
        <v>109</v>
      </c>
      <c r="I73" s="41">
        <f t="shared" si="1"/>
        <v>0.55000000000000004</v>
      </c>
      <c r="J73" s="32" t="str">
        <f>"£"&amp;TEXT(Table1[[#This Row],[Start]],"#,###")&amp;"-£"&amp;TEXT(Table1[[#This Row],[End]],"#,###")</f>
        <v>£105,250-£132,500</v>
      </c>
      <c r="K73" t="s">
        <v>121</v>
      </c>
    </row>
    <row r="74" spans="1:11" x14ac:dyDescent="0.3">
      <c r="A74" t="s">
        <v>507</v>
      </c>
      <c r="B74" t="s">
        <v>213</v>
      </c>
      <c r="C74" s="30">
        <v>39814</v>
      </c>
      <c r="D74" t="s">
        <v>4</v>
      </c>
      <c r="E74" s="45">
        <v>132500</v>
      </c>
      <c r="F74" s="45">
        <v>162000</v>
      </c>
      <c r="G74" t="s">
        <v>115</v>
      </c>
      <c r="H74" s="35" t="s">
        <v>110</v>
      </c>
      <c r="I74" s="41">
        <f t="shared" si="1"/>
        <v>0.7</v>
      </c>
      <c r="J74" s="32" t="str">
        <f>"£"&amp;TEXT(Table1[[#This Row],[Start]],"#,###")&amp;"-£"&amp;TEXT(Table1[[#This Row],[End]],"#,###")</f>
        <v>£132,500-£162,000</v>
      </c>
      <c r="K74" t="s">
        <v>121</v>
      </c>
    </row>
    <row r="75" spans="1:11" x14ac:dyDescent="0.3">
      <c r="A75" t="s">
        <v>507</v>
      </c>
      <c r="B75" t="s">
        <v>213</v>
      </c>
      <c r="C75" s="30">
        <v>39814</v>
      </c>
      <c r="D75" t="s">
        <v>4</v>
      </c>
      <c r="E75" s="45">
        <v>162000</v>
      </c>
      <c r="F75" s="44">
        <v>201000</v>
      </c>
      <c r="G75" t="s">
        <v>116</v>
      </c>
      <c r="H75" s="35" t="s">
        <v>111</v>
      </c>
      <c r="I75" s="41">
        <f t="shared" si="1"/>
        <v>0.55000000000000004</v>
      </c>
      <c r="J75" s="32" t="str">
        <f>"£"&amp;TEXT(Table1[[#This Row],[Start]],"#,###")&amp;"-£"&amp;TEXT(Table1[[#This Row],[End]],"#,###")</f>
        <v>£162,000-£201,000</v>
      </c>
      <c r="K75" t="s">
        <v>121</v>
      </c>
    </row>
    <row r="76" spans="1:11" x14ac:dyDescent="0.3">
      <c r="A76" t="s">
        <v>507</v>
      </c>
      <c r="B76" t="s">
        <v>213</v>
      </c>
      <c r="C76" s="30">
        <v>39814</v>
      </c>
      <c r="D76" t="s">
        <v>4</v>
      </c>
      <c r="E76" s="44">
        <v>201000</v>
      </c>
      <c r="F76">
        <v>669135</v>
      </c>
      <c r="G76" t="s">
        <v>117</v>
      </c>
      <c r="H76" s="35" t="s">
        <v>112</v>
      </c>
      <c r="I76" s="41">
        <f t="shared" si="1"/>
        <v>0.55000000000000004</v>
      </c>
      <c r="J76" s="32" t="str">
        <f>"£"&amp;TEXT(Table1[[#This Row],[Start]],"#,###")&amp;"-£"&amp;TEXT(Table1[[#This Row],[End]],"#,###")</f>
        <v>£201,000-£669,135</v>
      </c>
      <c r="K76" t="s">
        <v>121</v>
      </c>
    </row>
    <row r="77" spans="1:11" x14ac:dyDescent="0.3">
      <c r="A77" t="s">
        <v>507</v>
      </c>
      <c r="B77" t="s">
        <v>213</v>
      </c>
      <c r="C77" s="30">
        <v>40179</v>
      </c>
      <c r="D77" t="s">
        <v>4</v>
      </c>
      <c r="E77">
        <v>0</v>
      </c>
      <c r="F77" s="45">
        <v>106000</v>
      </c>
      <c r="G77" t="s">
        <v>113</v>
      </c>
      <c r="H77" s="35" t="s">
        <v>108</v>
      </c>
      <c r="I77" s="41">
        <f t="shared" si="1"/>
        <v>0.55000000000000004</v>
      </c>
      <c r="J77" s="32" t="str">
        <f>"£"&amp;Table1[[#This Row],[Start]]&amp;"-£"&amp;TEXT(Table1[[#This Row],[End]],"#,###")</f>
        <v>£0-£106,000</v>
      </c>
      <c r="K77" t="s">
        <v>121</v>
      </c>
    </row>
    <row r="78" spans="1:11" x14ac:dyDescent="0.3">
      <c r="A78" t="s">
        <v>507</v>
      </c>
      <c r="B78" t="s">
        <v>213</v>
      </c>
      <c r="C78" s="30">
        <v>40179</v>
      </c>
      <c r="D78" t="s">
        <v>4</v>
      </c>
      <c r="E78" s="45">
        <v>106000</v>
      </c>
      <c r="F78" s="44">
        <v>136000</v>
      </c>
      <c r="G78" t="s">
        <v>114</v>
      </c>
      <c r="H78" s="35" t="s">
        <v>109</v>
      </c>
      <c r="I78" s="41">
        <f t="shared" si="1"/>
        <v>0.55000000000000004</v>
      </c>
      <c r="J78" s="32" t="str">
        <f>"£"&amp;TEXT(Table1[[#This Row],[Start]],"#,###")&amp;"-£"&amp;TEXT(Table1[[#This Row],[End]],"#,###")</f>
        <v>£106,000-£136,000</v>
      </c>
      <c r="K78" t="s">
        <v>121</v>
      </c>
    </row>
    <row r="79" spans="1:11" x14ac:dyDescent="0.3">
      <c r="A79" t="s">
        <v>507</v>
      </c>
      <c r="B79" t="s">
        <v>213</v>
      </c>
      <c r="C79" s="30">
        <v>40179</v>
      </c>
      <c r="D79" t="s">
        <v>4</v>
      </c>
      <c r="E79" s="45">
        <v>136000</v>
      </c>
      <c r="F79" s="45">
        <v>175500</v>
      </c>
      <c r="G79" t="s">
        <v>115</v>
      </c>
      <c r="H79" s="35" t="s">
        <v>110</v>
      </c>
      <c r="I79" s="41">
        <f t="shared" si="1"/>
        <v>0.7</v>
      </c>
      <c r="J79" s="32" t="str">
        <f>"£"&amp;TEXT(Table1[[#This Row],[Start]],"#,###")&amp;"-£"&amp;TEXT(Table1[[#This Row],[End]],"#,###")</f>
        <v>£136,000-£175,500</v>
      </c>
      <c r="K79" t="s">
        <v>121</v>
      </c>
    </row>
    <row r="80" spans="1:11" x14ac:dyDescent="0.3">
      <c r="A80" t="s">
        <v>507</v>
      </c>
      <c r="B80" t="s">
        <v>213</v>
      </c>
      <c r="C80" s="30">
        <v>40179</v>
      </c>
      <c r="D80" t="s">
        <v>4</v>
      </c>
      <c r="E80" s="45">
        <v>175500</v>
      </c>
      <c r="F80" s="44">
        <v>222500</v>
      </c>
      <c r="G80" t="s">
        <v>116</v>
      </c>
      <c r="H80" s="35" t="s">
        <v>111</v>
      </c>
      <c r="I80" s="41">
        <f t="shared" si="1"/>
        <v>0.55000000000000004</v>
      </c>
      <c r="J80" s="32" t="str">
        <f>"£"&amp;TEXT(Table1[[#This Row],[Start]],"#,###")&amp;"-£"&amp;TEXT(Table1[[#This Row],[End]],"#,###")</f>
        <v>£175,500-£222,500</v>
      </c>
      <c r="K80" t="s">
        <v>121</v>
      </c>
    </row>
    <row r="81" spans="1:11" x14ac:dyDescent="0.3">
      <c r="A81" t="s">
        <v>507</v>
      </c>
      <c r="B81" t="s">
        <v>213</v>
      </c>
      <c r="C81" s="30">
        <v>40179</v>
      </c>
      <c r="D81" t="s">
        <v>4</v>
      </c>
      <c r="E81" s="44">
        <v>222500</v>
      </c>
      <c r="F81">
        <v>747565</v>
      </c>
      <c r="G81" t="s">
        <v>117</v>
      </c>
      <c r="H81" s="35" t="s">
        <v>112</v>
      </c>
      <c r="I81" s="41">
        <f t="shared" si="1"/>
        <v>0.55000000000000004</v>
      </c>
      <c r="J81" s="32" t="str">
        <f>"£"&amp;TEXT(Table1[[#This Row],[Start]],"#,###")&amp;"-£"&amp;TEXT(Table1[[#This Row],[End]],"#,###")</f>
        <v>£222,500-£747,565</v>
      </c>
      <c r="K81" t="s">
        <v>121</v>
      </c>
    </row>
    <row r="82" spans="1:11" x14ac:dyDescent="0.3">
      <c r="A82" t="s">
        <v>12</v>
      </c>
      <c r="B82" t="s">
        <v>213</v>
      </c>
      <c r="C82" s="30">
        <v>40299</v>
      </c>
      <c r="D82" t="s">
        <v>4</v>
      </c>
      <c r="E82">
        <v>0</v>
      </c>
      <c r="F82">
        <v>2.8206072448921232E-2</v>
      </c>
      <c r="G82" t="s">
        <v>113</v>
      </c>
      <c r="H82" s="32" t="s">
        <v>108</v>
      </c>
      <c r="I82" s="41">
        <f t="shared" si="1"/>
        <v>0.55000000000000004</v>
      </c>
      <c r="J82" s="32" t="str">
        <f>(Table1[[#This Row],[Start]])&amp;"%-"&amp;ROUND((Table1[[#This Row],[End]]*100),1)&amp;"%"</f>
        <v>0%-2.8%</v>
      </c>
      <c r="K82" t="s">
        <v>8</v>
      </c>
    </row>
    <row r="83" spans="1:11" x14ac:dyDescent="0.3">
      <c r="A83" t="s">
        <v>12</v>
      </c>
      <c r="B83" t="s">
        <v>213</v>
      </c>
      <c r="C83" s="30">
        <v>40299</v>
      </c>
      <c r="D83" t="s">
        <v>4</v>
      </c>
      <c r="E83">
        <v>2.8206072448921232E-2</v>
      </c>
      <c r="F83">
        <v>3.8887788865942415E-2</v>
      </c>
      <c r="G83" t="s">
        <v>114</v>
      </c>
      <c r="H83" s="32" t="s">
        <v>109</v>
      </c>
      <c r="I83" s="41">
        <f t="shared" si="1"/>
        <v>0.55000000000000004</v>
      </c>
      <c r="J83" s="32" t="str">
        <f>ROUND((Table1[[#This Row],[Start]]*100),1) &amp; "%-" &amp; ROUND((Table1[[#This Row],[End]]*100),1)&amp;"%"</f>
        <v>2.8%-3.9%</v>
      </c>
      <c r="K83" t="s">
        <v>8</v>
      </c>
    </row>
    <row r="84" spans="1:11" x14ac:dyDescent="0.3">
      <c r="A84" t="s">
        <v>12</v>
      </c>
      <c r="B84" t="s">
        <v>213</v>
      </c>
      <c r="C84" s="30">
        <v>40299</v>
      </c>
      <c r="D84" t="s">
        <v>4</v>
      </c>
      <c r="E84">
        <v>3.8887788865942415E-2</v>
      </c>
      <c r="F84">
        <v>5.0235618521247881E-2</v>
      </c>
      <c r="G84" t="s">
        <v>115</v>
      </c>
      <c r="H84" s="32" t="s">
        <v>110</v>
      </c>
      <c r="I84" s="41">
        <f t="shared" si="1"/>
        <v>0.7</v>
      </c>
      <c r="J84" s="32" t="str">
        <f>ROUND((Table1[[#This Row],[Start]]*100),1) &amp; "%-" &amp; ROUND((Table1[[#This Row],[End]]*100),1)&amp;"%"</f>
        <v>3.9%-5%</v>
      </c>
      <c r="K84" t="s">
        <v>8</v>
      </c>
    </row>
    <row r="85" spans="1:11" x14ac:dyDescent="0.3">
      <c r="A85" t="s">
        <v>12</v>
      </c>
      <c r="B85" t="s">
        <v>213</v>
      </c>
      <c r="C85" s="30">
        <v>40299</v>
      </c>
      <c r="D85" t="s">
        <v>4</v>
      </c>
      <c r="E85">
        <v>5.0235618521247881E-2</v>
      </c>
      <c r="F85">
        <v>6.517947061799402E-2</v>
      </c>
      <c r="G85" t="s">
        <v>116</v>
      </c>
      <c r="H85" s="32" t="s">
        <v>111</v>
      </c>
      <c r="I85" s="41">
        <f t="shared" si="1"/>
        <v>0.55000000000000004</v>
      </c>
      <c r="J85" s="32" t="str">
        <f>ROUND((Table1[[#This Row],[Start]]*100),1) &amp; "%-" &amp; ROUND((Table1[[#This Row],[End]]*100),1)&amp;"%"</f>
        <v>5%-6.5%</v>
      </c>
      <c r="K85" t="s">
        <v>8</v>
      </c>
    </row>
    <row r="86" spans="1:11" x14ac:dyDescent="0.3">
      <c r="A86" t="s">
        <v>12</v>
      </c>
      <c r="B86" t="s">
        <v>213</v>
      </c>
      <c r="C86" s="30">
        <v>40299</v>
      </c>
      <c r="D86" t="s">
        <v>4</v>
      </c>
      <c r="E86">
        <v>6.517947061799402E-2</v>
      </c>
      <c r="F86">
        <v>1</v>
      </c>
      <c r="G86" t="s">
        <v>117</v>
      </c>
      <c r="H86" s="32" t="s">
        <v>112</v>
      </c>
      <c r="I86" s="41">
        <f t="shared" si="1"/>
        <v>0.55000000000000004</v>
      </c>
      <c r="J86" s="32" t="str">
        <f>ROUND((Table1[[#This Row],[Start]]*100),1) &amp; "%+"</f>
        <v>6.5%+</v>
      </c>
      <c r="K86" t="s">
        <v>8</v>
      </c>
    </row>
    <row r="87" spans="1:11" x14ac:dyDescent="0.3">
      <c r="A87" t="s">
        <v>14</v>
      </c>
      <c r="B87" t="s">
        <v>213</v>
      </c>
      <c r="C87" s="30">
        <v>40299</v>
      </c>
      <c r="D87" t="s">
        <v>4</v>
      </c>
      <c r="E87">
        <v>0</v>
      </c>
      <c r="F87">
        <v>4.4470065058058138E-2</v>
      </c>
      <c r="G87" t="s">
        <v>113</v>
      </c>
      <c r="H87" s="32" t="s">
        <v>108</v>
      </c>
      <c r="I87" s="41">
        <f t="shared" si="1"/>
        <v>0.55000000000000004</v>
      </c>
      <c r="J87" s="32" t="str">
        <f>(Table1[[#This Row],[Start]])&amp;"%-"&amp;ROUND((Table1[[#This Row],[End]]*100),1)&amp;"%"</f>
        <v>0%-4.4%</v>
      </c>
      <c r="K87" t="s">
        <v>8</v>
      </c>
    </row>
    <row r="88" spans="1:11" x14ac:dyDescent="0.3">
      <c r="A88" t="s">
        <v>14</v>
      </c>
      <c r="B88" t="s">
        <v>213</v>
      </c>
      <c r="C88" s="30">
        <v>40299</v>
      </c>
      <c r="D88" t="s">
        <v>4</v>
      </c>
      <c r="E88">
        <v>4.4470065058058138E-2</v>
      </c>
      <c r="F88">
        <v>6.0182488837119005E-2</v>
      </c>
      <c r="G88" t="s">
        <v>114</v>
      </c>
      <c r="H88" s="32" t="s">
        <v>109</v>
      </c>
      <c r="I88" s="41">
        <f t="shared" si="1"/>
        <v>0.55000000000000004</v>
      </c>
      <c r="J88" s="32" t="str">
        <f>ROUND((Table1[[#This Row],[Start]]*100),1) &amp; "%-" &amp; ROUND((Table1[[#This Row],[End]]*100),1)&amp;"%"</f>
        <v>4.4%-6%</v>
      </c>
      <c r="K88" t="s">
        <v>8</v>
      </c>
    </row>
    <row r="89" spans="1:11" x14ac:dyDescent="0.3">
      <c r="A89" t="s">
        <v>14</v>
      </c>
      <c r="B89" t="s">
        <v>213</v>
      </c>
      <c r="C89" s="30">
        <v>40299</v>
      </c>
      <c r="D89" t="s">
        <v>4</v>
      </c>
      <c r="E89">
        <v>6.0182488837119005E-2</v>
      </c>
      <c r="F89">
        <v>7.8380588876772087E-2</v>
      </c>
      <c r="G89" t="s">
        <v>115</v>
      </c>
      <c r="H89" s="32" t="s">
        <v>110</v>
      </c>
      <c r="I89" s="41">
        <f t="shared" si="1"/>
        <v>0.7</v>
      </c>
      <c r="J89" s="32" t="str">
        <f>ROUND((Table1[[#This Row],[Start]]*100),1) &amp; "%-" &amp; ROUND((Table1[[#This Row],[End]]*100),1)&amp;"%"</f>
        <v>6%-7.8%</v>
      </c>
      <c r="K89" t="s">
        <v>8</v>
      </c>
    </row>
    <row r="90" spans="1:11" x14ac:dyDescent="0.3">
      <c r="A90" t="s">
        <v>14</v>
      </c>
      <c r="B90" t="s">
        <v>213</v>
      </c>
      <c r="C90" s="30">
        <v>40299</v>
      </c>
      <c r="D90" t="s">
        <v>4</v>
      </c>
      <c r="E90">
        <v>7.8380588876772087E-2</v>
      </c>
      <c r="F90">
        <v>0.10049595405899243</v>
      </c>
      <c r="G90" t="s">
        <v>116</v>
      </c>
      <c r="H90" s="32" t="s">
        <v>111</v>
      </c>
      <c r="I90" s="41">
        <f t="shared" si="1"/>
        <v>0.55000000000000004</v>
      </c>
      <c r="J90" s="32" t="str">
        <f>ROUND((Table1[[#This Row],[Start]]*100),1) &amp; "%-" &amp; ROUND((Table1[[#This Row],[End]]*100),1)&amp;"%"</f>
        <v>7.8%-10%</v>
      </c>
      <c r="K90" t="s">
        <v>8</v>
      </c>
    </row>
    <row r="91" spans="1:11" x14ac:dyDescent="0.3">
      <c r="A91" t="s">
        <v>14</v>
      </c>
      <c r="B91" t="s">
        <v>213</v>
      </c>
      <c r="C91" s="30">
        <v>40299</v>
      </c>
      <c r="D91" t="s">
        <v>4</v>
      </c>
      <c r="E91">
        <v>0.10049595405899243</v>
      </c>
      <c r="F91">
        <v>1</v>
      </c>
      <c r="G91" t="s">
        <v>117</v>
      </c>
      <c r="H91" s="32" t="s">
        <v>112</v>
      </c>
      <c r="I91" s="41">
        <f t="shared" si="1"/>
        <v>0.55000000000000004</v>
      </c>
      <c r="J91" s="32" t="str">
        <f>ROUND((Table1[[#This Row],[Start]]*100),1) &amp; "%+"</f>
        <v>10%+</v>
      </c>
      <c r="K91" t="s">
        <v>8</v>
      </c>
    </row>
    <row r="92" spans="1:11" x14ac:dyDescent="0.3">
      <c r="A92" t="s">
        <v>12</v>
      </c>
      <c r="B92" t="s">
        <v>213</v>
      </c>
      <c r="C92" s="30">
        <v>40330</v>
      </c>
      <c r="D92" t="s">
        <v>4</v>
      </c>
      <c r="E92">
        <v>0</v>
      </c>
      <c r="F92">
        <v>2.6256621198769096E-2</v>
      </c>
      <c r="G92" t="s">
        <v>113</v>
      </c>
      <c r="H92" s="32" t="s">
        <v>108</v>
      </c>
      <c r="I92" s="41">
        <f t="shared" si="1"/>
        <v>0.55000000000000004</v>
      </c>
      <c r="J92" s="32" t="str">
        <f>(Table1[[#This Row],[Start]])&amp;"%-"&amp;ROUND((Table1[[#This Row],[End]]*100),1)&amp;"%"</f>
        <v>0%-2.6%</v>
      </c>
      <c r="K92" t="s">
        <v>8</v>
      </c>
    </row>
    <row r="93" spans="1:11" x14ac:dyDescent="0.3">
      <c r="A93" t="s">
        <v>12</v>
      </c>
      <c r="B93" t="s">
        <v>213</v>
      </c>
      <c r="C93" s="30">
        <v>40330</v>
      </c>
      <c r="D93" t="s">
        <v>4</v>
      </c>
      <c r="E93">
        <v>2.6256621198769096E-2</v>
      </c>
      <c r="F93">
        <v>3.6973709569023419E-2</v>
      </c>
      <c r="G93" t="s">
        <v>114</v>
      </c>
      <c r="H93" s="32" t="s">
        <v>109</v>
      </c>
      <c r="I93" s="41">
        <f t="shared" si="1"/>
        <v>0.55000000000000004</v>
      </c>
      <c r="J93" s="32" t="str">
        <f>ROUND((Table1[[#This Row],[Start]]*100),1) &amp; "%-" &amp; ROUND((Table1[[#This Row],[End]]*100),1)&amp;"%"</f>
        <v>2.6%-3.7%</v>
      </c>
      <c r="K93" t="s">
        <v>8</v>
      </c>
    </row>
    <row r="94" spans="1:11" x14ac:dyDescent="0.3">
      <c r="A94" t="s">
        <v>12</v>
      </c>
      <c r="B94" t="s">
        <v>213</v>
      </c>
      <c r="C94" s="30">
        <v>40330</v>
      </c>
      <c r="D94" t="s">
        <v>4</v>
      </c>
      <c r="E94">
        <v>3.6973709569023419E-2</v>
      </c>
      <c r="F94">
        <v>4.7973694880002915E-2</v>
      </c>
      <c r="G94" t="s">
        <v>115</v>
      </c>
      <c r="H94" s="32" t="s">
        <v>110</v>
      </c>
      <c r="I94" s="41">
        <f t="shared" si="1"/>
        <v>0.7</v>
      </c>
      <c r="J94" s="32" t="str">
        <f>ROUND((Table1[[#This Row],[Start]]*100),1) &amp; "%-" &amp; ROUND((Table1[[#This Row],[End]]*100),1)&amp;"%"</f>
        <v>3.7%-4.8%</v>
      </c>
      <c r="K94" t="s">
        <v>8</v>
      </c>
    </row>
    <row r="95" spans="1:11" x14ac:dyDescent="0.3">
      <c r="A95" t="s">
        <v>12</v>
      </c>
      <c r="B95" t="s">
        <v>213</v>
      </c>
      <c r="C95" s="30">
        <v>40330</v>
      </c>
      <c r="D95" t="s">
        <v>4</v>
      </c>
      <c r="E95">
        <v>4.7973694880002915E-2</v>
      </c>
      <c r="F95">
        <v>6.34139022745841E-2</v>
      </c>
      <c r="G95" t="s">
        <v>116</v>
      </c>
      <c r="H95" s="32" t="s">
        <v>111</v>
      </c>
      <c r="I95" s="41">
        <f t="shared" si="1"/>
        <v>0.55000000000000004</v>
      </c>
      <c r="J95" s="32" t="str">
        <f>ROUND((Table1[[#This Row],[Start]]*100),1) &amp; "%-" &amp; ROUND((Table1[[#This Row],[End]]*100),1)&amp;"%"</f>
        <v>4.8%-6.3%</v>
      </c>
      <c r="K95" t="s">
        <v>8</v>
      </c>
    </row>
    <row r="96" spans="1:11" x14ac:dyDescent="0.3">
      <c r="A96" t="s">
        <v>12</v>
      </c>
      <c r="B96" t="s">
        <v>213</v>
      </c>
      <c r="C96" s="30">
        <v>40330</v>
      </c>
      <c r="D96" t="s">
        <v>4</v>
      </c>
      <c r="E96">
        <v>6.34139022745841E-2</v>
      </c>
      <c r="F96">
        <v>1</v>
      </c>
      <c r="G96" t="s">
        <v>117</v>
      </c>
      <c r="H96" s="32" t="s">
        <v>112</v>
      </c>
      <c r="I96" s="41">
        <f t="shared" si="1"/>
        <v>0.55000000000000004</v>
      </c>
      <c r="J96" s="32" t="str">
        <f>ROUND((Table1[[#This Row],[Start]]*100),1) &amp; "%+"</f>
        <v>6.3%+</v>
      </c>
      <c r="K96" t="s">
        <v>8</v>
      </c>
    </row>
    <row r="97" spans="1:11" x14ac:dyDescent="0.3">
      <c r="A97" t="s">
        <v>14</v>
      </c>
      <c r="B97" t="s">
        <v>213</v>
      </c>
      <c r="C97" s="30">
        <v>40330</v>
      </c>
      <c r="D97" t="s">
        <v>4</v>
      </c>
      <c r="E97">
        <v>0</v>
      </c>
      <c r="F97">
        <v>4.1581558214181497E-2</v>
      </c>
      <c r="G97" t="s">
        <v>113</v>
      </c>
      <c r="H97" s="32" t="s">
        <v>108</v>
      </c>
      <c r="I97" s="41">
        <f t="shared" si="1"/>
        <v>0.55000000000000004</v>
      </c>
      <c r="J97" s="32" t="str">
        <f>(Table1[[#This Row],[Start]])&amp;"%-"&amp;ROUND((Table1[[#This Row],[End]]*100),1)&amp;"%"</f>
        <v>0%-4.2%</v>
      </c>
      <c r="K97" t="s">
        <v>8</v>
      </c>
    </row>
    <row r="98" spans="1:11" x14ac:dyDescent="0.3">
      <c r="A98" t="s">
        <v>14</v>
      </c>
      <c r="B98" t="s">
        <v>213</v>
      </c>
      <c r="C98" s="30">
        <v>40330</v>
      </c>
      <c r="D98" t="s">
        <v>4</v>
      </c>
      <c r="E98">
        <v>4.1581558214181497E-2</v>
      </c>
      <c r="F98">
        <v>5.6509613973286361E-2</v>
      </c>
      <c r="G98" t="s">
        <v>114</v>
      </c>
      <c r="H98" s="32" t="s">
        <v>109</v>
      </c>
      <c r="I98" s="41">
        <f t="shared" si="1"/>
        <v>0.55000000000000004</v>
      </c>
      <c r="J98" s="32" t="str">
        <f>ROUND((Table1[[#This Row],[Start]]*100),1) &amp; "%-" &amp; ROUND((Table1[[#This Row],[End]]*100),1)&amp;"%"</f>
        <v>4.2%-5.7%</v>
      </c>
      <c r="K98" t="s">
        <v>8</v>
      </c>
    </row>
    <row r="99" spans="1:11" x14ac:dyDescent="0.3">
      <c r="A99" t="s">
        <v>14</v>
      </c>
      <c r="B99" t="s">
        <v>213</v>
      </c>
      <c r="C99" s="30">
        <v>40330</v>
      </c>
      <c r="D99" t="s">
        <v>4</v>
      </c>
      <c r="E99">
        <v>5.6509613973286361E-2</v>
      </c>
      <c r="F99">
        <v>7.4161469745491315E-2</v>
      </c>
      <c r="G99" t="s">
        <v>115</v>
      </c>
      <c r="H99" s="32" t="s">
        <v>110</v>
      </c>
      <c r="I99" s="41">
        <f t="shared" si="1"/>
        <v>0.7</v>
      </c>
      <c r="J99" s="32" t="str">
        <f>ROUND((Table1[[#This Row],[Start]]*100),1) &amp; "%-" &amp; ROUND((Table1[[#This Row],[End]]*100),1)&amp;"%"</f>
        <v>5.7%-7.4%</v>
      </c>
      <c r="K99" t="s">
        <v>8</v>
      </c>
    </row>
    <row r="100" spans="1:11" x14ac:dyDescent="0.3">
      <c r="A100" t="s">
        <v>14</v>
      </c>
      <c r="B100" t="s">
        <v>213</v>
      </c>
      <c r="C100" s="30">
        <v>40330</v>
      </c>
      <c r="D100" t="s">
        <v>4</v>
      </c>
      <c r="E100">
        <v>7.4161469745491315E-2</v>
      </c>
      <c r="F100">
        <v>9.475141062493346E-2</v>
      </c>
      <c r="G100" t="s">
        <v>116</v>
      </c>
      <c r="H100" s="32" t="s">
        <v>111</v>
      </c>
      <c r="I100" s="41">
        <f t="shared" si="1"/>
        <v>0.55000000000000004</v>
      </c>
      <c r="J100" s="32" t="str">
        <f>ROUND((Table1[[#This Row],[Start]]*100),1) &amp; "%-" &amp; ROUND((Table1[[#This Row],[End]]*100),1)&amp;"%"</f>
        <v>7.4%-9.5%</v>
      </c>
      <c r="K100" t="s">
        <v>8</v>
      </c>
    </row>
    <row r="101" spans="1:11" x14ac:dyDescent="0.3">
      <c r="A101" t="s">
        <v>14</v>
      </c>
      <c r="B101" t="s">
        <v>213</v>
      </c>
      <c r="C101" s="30">
        <v>40330</v>
      </c>
      <c r="D101" t="s">
        <v>4</v>
      </c>
      <c r="E101">
        <v>9.475141062493346E-2</v>
      </c>
      <c r="F101">
        <v>1</v>
      </c>
      <c r="G101" t="s">
        <v>117</v>
      </c>
      <c r="H101" s="32" t="s">
        <v>112</v>
      </c>
      <c r="I101" s="41">
        <f t="shared" si="1"/>
        <v>0.55000000000000004</v>
      </c>
      <c r="J101" s="32" t="str">
        <f>ROUND((Table1[[#This Row],[Start]]*100),1) &amp; "%+"</f>
        <v>9.5%+</v>
      </c>
      <c r="K101" t="s">
        <v>8</v>
      </c>
    </row>
    <row r="102" spans="1:11" x14ac:dyDescent="0.3">
      <c r="A102" t="s">
        <v>12</v>
      </c>
      <c r="B102" t="s">
        <v>213</v>
      </c>
      <c r="C102" s="30">
        <v>40360</v>
      </c>
      <c r="D102" t="s">
        <v>4</v>
      </c>
      <c r="E102">
        <v>0</v>
      </c>
      <c r="F102">
        <v>2.62805227780946E-2</v>
      </c>
      <c r="G102" t="s">
        <v>113</v>
      </c>
      <c r="H102" s="32" t="s">
        <v>108</v>
      </c>
      <c r="I102" s="41">
        <f t="shared" si="1"/>
        <v>0.55000000000000004</v>
      </c>
      <c r="J102" s="32" t="str">
        <f>(Table1[[#This Row],[Start]])&amp;"%-"&amp;ROUND((Table1[[#This Row],[End]]*100),1)&amp;"%"</f>
        <v>0%-2.6%</v>
      </c>
      <c r="K102" t="s">
        <v>8</v>
      </c>
    </row>
    <row r="103" spans="1:11" x14ac:dyDescent="0.3">
      <c r="A103" t="s">
        <v>12</v>
      </c>
      <c r="B103" t="s">
        <v>213</v>
      </c>
      <c r="C103" s="30">
        <v>40360</v>
      </c>
      <c r="D103" t="s">
        <v>4</v>
      </c>
      <c r="E103">
        <v>2.62805227780946E-2</v>
      </c>
      <c r="F103">
        <v>3.6866442887572765E-2</v>
      </c>
      <c r="G103" t="s">
        <v>114</v>
      </c>
      <c r="H103" s="32" t="s">
        <v>109</v>
      </c>
      <c r="I103" s="41">
        <f t="shared" si="1"/>
        <v>0.55000000000000004</v>
      </c>
      <c r="J103" s="32" t="str">
        <f>ROUND((Table1[[#This Row],[Start]]*100),1) &amp; "%-" &amp; ROUND((Table1[[#This Row],[End]]*100),1)&amp;"%"</f>
        <v>2.6%-3.7%</v>
      </c>
      <c r="K103" t="s">
        <v>8</v>
      </c>
    </row>
    <row r="104" spans="1:11" x14ac:dyDescent="0.3">
      <c r="A104" t="s">
        <v>12</v>
      </c>
      <c r="B104" t="s">
        <v>213</v>
      </c>
      <c r="C104" s="30">
        <v>40360</v>
      </c>
      <c r="D104" t="s">
        <v>4</v>
      </c>
      <c r="E104">
        <v>3.6866442887572765E-2</v>
      </c>
      <c r="F104">
        <v>4.788230081522904E-2</v>
      </c>
      <c r="G104" t="s">
        <v>115</v>
      </c>
      <c r="H104" s="32" t="s">
        <v>110</v>
      </c>
      <c r="I104" s="41">
        <f t="shared" si="1"/>
        <v>0.7</v>
      </c>
      <c r="J104" s="32" t="str">
        <f>ROUND((Table1[[#This Row],[Start]]*100),1) &amp; "%-" &amp; ROUND((Table1[[#This Row],[End]]*100),1)&amp;"%"</f>
        <v>3.7%-4.8%</v>
      </c>
      <c r="K104" t="s">
        <v>8</v>
      </c>
    </row>
    <row r="105" spans="1:11" x14ac:dyDescent="0.3">
      <c r="A105" t="s">
        <v>12</v>
      </c>
      <c r="B105" t="s">
        <v>213</v>
      </c>
      <c r="C105" s="30">
        <v>40360</v>
      </c>
      <c r="D105" t="s">
        <v>4</v>
      </c>
      <c r="E105">
        <v>4.788230081522904E-2</v>
      </c>
      <c r="F105">
        <v>6.3124900348513771E-2</v>
      </c>
      <c r="G105" t="s">
        <v>116</v>
      </c>
      <c r="H105" s="32" t="s">
        <v>111</v>
      </c>
      <c r="I105" s="41">
        <f t="shared" si="1"/>
        <v>0.55000000000000004</v>
      </c>
      <c r="J105" s="32" t="str">
        <f>ROUND((Table1[[#This Row],[Start]]*100),1) &amp; "%-" &amp; ROUND((Table1[[#This Row],[End]]*100),1)&amp;"%"</f>
        <v>4.8%-6.3%</v>
      </c>
      <c r="K105" t="s">
        <v>8</v>
      </c>
    </row>
    <row r="106" spans="1:11" x14ac:dyDescent="0.3">
      <c r="A106" t="s">
        <v>12</v>
      </c>
      <c r="B106" t="s">
        <v>213</v>
      </c>
      <c r="C106" s="30">
        <v>40360</v>
      </c>
      <c r="D106" t="s">
        <v>4</v>
      </c>
      <c r="E106">
        <v>6.3124900348513771E-2</v>
      </c>
      <c r="F106">
        <v>1</v>
      </c>
      <c r="G106" t="s">
        <v>117</v>
      </c>
      <c r="H106" s="32" t="s">
        <v>112</v>
      </c>
      <c r="I106" s="41">
        <f t="shared" si="1"/>
        <v>0.55000000000000004</v>
      </c>
      <c r="J106" s="32" t="str">
        <f>ROUND((Table1[[#This Row],[Start]]*100),1) &amp; "%+"</f>
        <v>6.3%+</v>
      </c>
      <c r="K106" t="s">
        <v>8</v>
      </c>
    </row>
    <row r="107" spans="1:11" x14ac:dyDescent="0.3">
      <c r="A107" t="s">
        <v>14</v>
      </c>
      <c r="B107" t="s">
        <v>213</v>
      </c>
      <c r="C107" s="30">
        <v>40360</v>
      </c>
      <c r="D107" t="s">
        <v>4</v>
      </c>
      <c r="E107">
        <v>0</v>
      </c>
      <c r="F107">
        <v>4.3273013375295044E-2</v>
      </c>
      <c r="G107" t="s">
        <v>113</v>
      </c>
      <c r="H107" s="32" t="s">
        <v>108</v>
      </c>
      <c r="I107" s="41">
        <f t="shared" si="1"/>
        <v>0.55000000000000004</v>
      </c>
      <c r="J107" s="32" t="str">
        <f>(Table1[[#This Row],[Start]])&amp;"%-"&amp;ROUND((Table1[[#This Row],[End]]*100),1)&amp;"%"</f>
        <v>0%-4.3%</v>
      </c>
      <c r="K107" t="s">
        <v>8</v>
      </c>
    </row>
    <row r="108" spans="1:11" x14ac:dyDescent="0.3">
      <c r="A108" t="s">
        <v>14</v>
      </c>
      <c r="B108" t="s">
        <v>213</v>
      </c>
      <c r="C108" s="30">
        <v>40360</v>
      </c>
      <c r="D108" t="s">
        <v>4</v>
      </c>
      <c r="E108">
        <v>4.3273013375295044E-2</v>
      </c>
      <c r="F108">
        <v>5.8002027255321546E-2</v>
      </c>
      <c r="G108" t="s">
        <v>114</v>
      </c>
      <c r="H108" s="32" t="s">
        <v>109</v>
      </c>
      <c r="I108" s="41">
        <f t="shared" si="1"/>
        <v>0.55000000000000004</v>
      </c>
      <c r="J108" s="32" t="str">
        <f>ROUND((Table1[[#This Row],[Start]]*100),1) &amp; "%-" &amp; ROUND((Table1[[#This Row],[End]]*100),1)&amp;"%"</f>
        <v>4.3%-5.8%</v>
      </c>
      <c r="K108" t="s">
        <v>8</v>
      </c>
    </row>
    <row r="109" spans="1:11" x14ac:dyDescent="0.3">
      <c r="A109" t="s">
        <v>14</v>
      </c>
      <c r="B109" t="s">
        <v>213</v>
      </c>
      <c r="C109" s="30">
        <v>40360</v>
      </c>
      <c r="D109" t="s">
        <v>4</v>
      </c>
      <c r="E109">
        <v>5.8002027255321546E-2</v>
      </c>
      <c r="F109">
        <v>7.614392973508996E-2</v>
      </c>
      <c r="G109" t="s">
        <v>115</v>
      </c>
      <c r="H109" s="32" t="s">
        <v>110</v>
      </c>
      <c r="I109" s="41">
        <f t="shared" si="1"/>
        <v>0.7</v>
      </c>
      <c r="J109" s="32" t="str">
        <f>ROUND((Table1[[#This Row],[Start]]*100),1) &amp; "%-" &amp; ROUND((Table1[[#This Row],[End]]*100),1)&amp;"%"</f>
        <v>5.8%-7.6%</v>
      </c>
      <c r="K109" t="s">
        <v>8</v>
      </c>
    </row>
    <row r="110" spans="1:11" x14ac:dyDescent="0.3">
      <c r="A110" t="s">
        <v>14</v>
      </c>
      <c r="B110" t="s">
        <v>213</v>
      </c>
      <c r="C110" s="30">
        <v>40360</v>
      </c>
      <c r="D110" t="s">
        <v>4</v>
      </c>
      <c r="E110">
        <v>7.614392973508996E-2</v>
      </c>
      <c r="F110">
        <v>9.7694174757281552E-2</v>
      </c>
      <c r="G110" t="s">
        <v>116</v>
      </c>
      <c r="H110" s="32" t="s">
        <v>111</v>
      </c>
      <c r="I110" s="41">
        <f t="shared" si="1"/>
        <v>0.55000000000000004</v>
      </c>
      <c r="J110" s="32" t="str">
        <f>ROUND((Table1[[#This Row],[Start]]*100),1) &amp; "%-" &amp; ROUND((Table1[[#This Row],[End]]*100),1)&amp;"%"</f>
        <v>7.6%-9.8%</v>
      </c>
      <c r="K110" t="s">
        <v>8</v>
      </c>
    </row>
    <row r="111" spans="1:11" x14ac:dyDescent="0.3">
      <c r="A111" t="s">
        <v>14</v>
      </c>
      <c r="B111" t="s">
        <v>213</v>
      </c>
      <c r="C111" s="30">
        <v>40360</v>
      </c>
      <c r="D111" t="s">
        <v>4</v>
      </c>
      <c r="E111">
        <v>9.7694174757281552E-2</v>
      </c>
      <c r="F111">
        <v>1</v>
      </c>
      <c r="G111" t="s">
        <v>117</v>
      </c>
      <c r="H111" s="32" t="s">
        <v>112</v>
      </c>
      <c r="I111" s="41">
        <f t="shared" si="1"/>
        <v>0.55000000000000004</v>
      </c>
      <c r="J111" s="32" t="str">
        <f>ROUND((Table1[[#This Row],[Start]]*100),1) &amp; "%+"</f>
        <v>9.8%+</v>
      </c>
      <c r="K111" t="s">
        <v>8</v>
      </c>
    </row>
    <row r="112" spans="1:11" x14ac:dyDescent="0.3">
      <c r="A112" t="s">
        <v>12</v>
      </c>
      <c r="B112" t="s">
        <v>213</v>
      </c>
      <c r="C112" s="30">
        <v>40391</v>
      </c>
      <c r="D112" t="s">
        <v>4</v>
      </c>
      <c r="E112">
        <v>0</v>
      </c>
      <c r="F112">
        <v>2.6664858483641137E-2</v>
      </c>
      <c r="G112" t="s">
        <v>113</v>
      </c>
      <c r="H112" s="32" t="s">
        <v>108</v>
      </c>
      <c r="I112" s="41">
        <f t="shared" si="1"/>
        <v>0.55000000000000004</v>
      </c>
      <c r="J112" s="32" t="str">
        <f>(Table1[[#This Row],[Start]])&amp;"%-"&amp;ROUND((Table1[[#This Row],[End]]*100),1)&amp;"%"</f>
        <v>0%-2.7%</v>
      </c>
      <c r="K112" t="s">
        <v>8</v>
      </c>
    </row>
    <row r="113" spans="1:11" x14ac:dyDescent="0.3">
      <c r="A113" t="s">
        <v>12</v>
      </c>
      <c r="B113" t="s">
        <v>213</v>
      </c>
      <c r="C113" s="30">
        <v>40391</v>
      </c>
      <c r="D113" t="s">
        <v>4</v>
      </c>
      <c r="E113">
        <v>2.6664858483641137E-2</v>
      </c>
      <c r="F113">
        <v>3.7244513846489351E-2</v>
      </c>
      <c r="G113" t="s">
        <v>114</v>
      </c>
      <c r="H113" s="32" t="s">
        <v>109</v>
      </c>
      <c r="I113" s="41">
        <f t="shared" si="1"/>
        <v>0.55000000000000004</v>
      </c>
      <c r="J113" s="32" t="str">
        <f>ROUND((Table1[[#This Row],[Start]]*100),1) &amp; "%-" &amp; ROUND((Table1[[#This Row],[End]]*100),1)&amp;"%"</f>
        <v>2.7%-3.7%</v>
      </c>
      <c r="K113" t="s">
        <v>8</v>
      </c>
    </row>
    <row r="114" spans="1:11" x14ac:dyDescent="0.3">
      <c r="A114" t="s">
        <v>12</v>
      </c>
      <c r="B114" t="s">
        <v>213</v>
      </c>
      <c r="C114" s="30">
        <v>40391</v>
      </c>
      <c r="D114" t="s">
        <v>4</v>
      </c>
      <c r="E114">
        <v>3.7244513846489351E-2</v>
      </c>
      <c r="F114">
        <v>4.8190980927351669E-2</v>
      </c>
      <c r="G114" t="s">
        <v>115</v>
      </c>
      <c r="H114" s="32" t="s">
        <v>110</v>
      </c>
      <c r="I114" s="41">
        <f t="shared" si="1"/>
        <v>0.7</v>
      </c>
      <c r="J114" s="32" t="str">
        <f>ROUND((Table1[[#This Row],[Start]]*100),1) &amp; "%-" &amp; ROUND((Table1[[#This Row],[End]]*100),1)&amp;"%"</f>
        <v>3.7%-4.8%</v>
      </c>
      <c r="K114" t="s">
        <v>8</v>
      </c>
    </row>
    <row r="115" spans="1:11" x14ac:dyDescent="0.3">
      <c r="A115" t="s">
        <v>12</v>
      </c>
      <c r="B115" t="s">
        <v>213</v>
      </c>
      <c r="C115" s="30">
        <v>40391</v>
      </c>
      <c r="D115" t="s">
        <v>4</v>
      </c>
      <c r="E115">
        <v>4.8190980927351669E-2</v>
      </c>
      <c r="F115">
        <v>6.3582187208202676E-2</v>
      </c>
      <c r="G115" t="s">
        <v>116</v>
      </c>
      <c r="H115" s="32" t="s">
        <v>111</v>
      </c>
      <c r="I115" s="41">
        <f t="shared" si="1"/>
        <v>0.55000000000000004</v>
      </c>
      <c r="J115" s="32" t="str">
        <f>ROUND((Table1[[#This Row],[Start]]*100),1) &amp; "%-" &amp; ROUND((Table1[[#This Row],[End]]*100),1)&amp;"%"</f>
        <v>4.8%-6.4%</v>
      </c>
      <c r="K115" t="s">
        <v>8</v>
      </c>
    </row>
    <row r="116" spans="1:11" x14ac:dyDescent="0.3">
      <c r="A116" t="s">
        <v>12</v>
      </c>
      <c r="B116" t="s">
        <v>213</v>
      </c>
      <c r="C116" s="30">
        <v>40391</v>
      </c>
      <c r="D116" t="s">
        <v>4</v>
      </c>
      <c r="E116">
        <v>6.3582187208202676E-2</v>
      </c>
      <c r="F116">
        <v>1</v>
      </c>
      <c r="G116" t="s">
        <v>117</v>
      </c>
      <c r="H116" s="32" t="s">
        <v>112</v>
      </c>
      <c r="I116" s="41">
        <f t="shared" si="1"/>
        <v>0.55000000000000004</v>
      </c>
      <c r="J116" s="32" t="str">
        <f>ROUND((Table1[[#This Row],[Start]]*100),1) &amp; "%+"</f>
        <v>6.4%+</v>
      </c>
      <c r="K116" t="s">
        <v>8</v>
      </c>
    </row>
    <row r="117" spans="1:11" x14ac:dyDescent="0.3">
      <c r="A117" t="s">
        <v>14</v>
      </c>
      <c r="B117" t="s">
        <v>213</v>
      </c>
      <c r="C117" s="30">
        <v>40391</v>
      </c>
      <c r="D117" t="s">
        <v>4</v>
      </c>
      <c r="E117">
        <v>0</v>
      </c>
      <c r="F117">
        <v>4.5781095929004083E-2</v>
      </c>
      <c r="G117" t="s">
        <v>113</v>
      </c>
      <c r="H117" s="32" t="s">
        <v>108</v>
      </c>
      <c r="I117" s="41">
        <f t="shared" si="1"/>
        <v>0.55000000000000004</v>
      </c>
      <c r="J117" s="32" t="str">
        <f>(Table1[[#This Row],[Start]])&amp;"%-"&amp;ROUND((Table1[[#This Row],[End]]*100),1)&amp;"%"</f>
        <v>0%-4.6%</v>
      </c>
      <c r="K117" t="s">
        <v>8</v>
      </c>
    </row>
    <row r="118" spans="1:11" x14ac:dyDescent="0.3">
      <c r="A118" t="s">
        <v>14</v>
      </c>
      <c r="B118" t="s">
        <v>213</v>
      </c>
      <c r="C118" s="30">
        <v>40391</v>
      </c>
      <c r="D118" t="s">
        <v>4</v>
      </c>
      <c r="E118">
        <v>4.5781095929004083E-2</v>
      </c>
      <c r="F118">
        <v>6.0744115413819286E-2</v>
      </c>
      <c r="G118" t="s">
        <v>114</v>
      </c>
      <c r="H118" s="32" t="s">
        <v>109</v>
      </c>
      <c r="I118" s="41">
        <f t="shared" si="1"/>
        <v>0.55000000000000004</v>
      </c>
      <c r="J118" s="32" t="str">
        <f>ROUND((Table1[[#This Row],[Start]]*100),1) &amp; "%-" &amp; ROUND((Table1[[#This Row],[End]]*100),1)&amp;"%"</f>
        <v>4.6%-6.1%</v>
      </c>
      <c r="K118" t="s">
        <v>8</v>
      </c>
    </row>
    <row r="119" spans="1:11" x14ac:dyDescent="0.3">
      <c r="A119" t="s">
        <v>14</v>
      </c>
      <c r="B119" t="s">
        <v>213</v>
      </c>
      <c r="C119" s="30">
        <v>40391</v>
      </c>
      <c r="D119" t="s">
        <v>4</v>
      </c>
      <c r="E119">
        <v>6.0744115413819286E-2</v>
      </c>
      <c r="F119">
        <v>7.8257191201353632E-2</v>
      </c>
      <c r="G119" t="s">
        <v>115</v>
      </c>
      <c r="H119" s="32" t="s">
        <v>110</v>
      </c>
      <c r="I119" s="41">
        <f t="shared" si="1"/>
        <v>0.7</v>
      </c>
      <c r="J119" s="32" t="str">
        <f>ROUND((Table1[[#This Row],[Start]]*100),1) &amp; "%-" &amp; ROUND((Table1[[#This Row],[End]]*100),1)&amp;"%"</f>
        <v>6.1%-7.8%</v>
      </c>
      <c r="K119" t="s">
        <v>8</v>
      </c>
    </row>
    <row r="120" spans="1:11" x14ac:dyDescent="0.3">
      <c r="A120" t="s">
        <v>14</v>
      </c>
      <c r="B120" t="s">
        <v>213</v>
      </c>
      <c r="C120" s="30">
        <v>40391</v>
      </c>
      <c r="D120" t="s">
        <v>4</v>
      </c>
      <c r="E120">
        <v>7.8257191201353632E-2</v>
      </c>
      <c r="F120">
        <v>9.9750623441396513E-2</v>
      </c>
      <c r="G120" t="s">
        <v>116</v>
      </c>
      <c r="H120" s="32" t="s">
        <v>111</v>
      </c>
      <c r="I120" s="41">
        <f t="shared" si="1"/>
        <v>0.55000000000000004</v>
      </c>
      <c r="J120" s="32" t="str">
        <f>ROUND((Table1[[#This Row],[Start]]*100),1) &amp; "%-" &amp; ROUND((Table1[[#This Row],[End]]*100),1)&amp;"%"</f>
        <v>7.8%-10%</v>
      </c>
      <c r="K120" t="s">
        <v>8</v>
      </c>
    </row>
    <row r="121" spans="1:11" x14ac:dyDescent="0.3">
      <c r="A121" t="s">
        <v>14</v>
      </c>
      <c r="B121" t="s">
        <v>213</v>
      </c>
      <c r="C121" s="30">
        <v>40391</v>
      </c>
      <c r="D121" t="s">
        <v>4</v>
      </c>
      <c r="E121">
        <v>9.9750623441396513E-2</v>
      </c>
      <c r="F121">
        <v>1</v>
      </c>
      <c r="G121" t="s">
        <v>117</v>
      </c>
      <c r="H121" s="32" t="s">
        <v>112</v>
      </c>
      <c r="I121" s="41">
        <f t="shared" si="1"/>
        <v>0.55000000000000004</v>
      </c>
      <c r="J121" s="32" t="str">
        <f>ROUND((Table1[[#This Row],[Start]]*100),1) &amp; "%+"</f>
        <v>10%+</v>
      </c>
      <c r="K121" t="s">
        <v>8</v>
      </c>
    </row>
    <row r="122" spans="1:11" x14ac:dyDescent="0.3">
      <c r="A122" t="s">
        <v>12</v>
      </c>
      <c r="B122" t="s">
        <v>213</v>
      </c>
      <c r="C122" s="30">
        <v>40422</v>
      </c>
      <c r="D122" t="s">
        <v>4</v>
      </c>
      <c r="E122">
        <v>0</v>
      </c>
      <c r="F122">
        <v>2.5999830439348542E-2</v>
      </c>
      <c r="G122" t="s">
        <v>113</v>
      </c>
      <c r="H122" s="32" t="s">
        <v>108</v>
      </c>
      <c r="I122" s="41">
        <f t="shared" si="1"/>
        <v>0.55000000000000004</v>
      </c>
      <c r="J122" s="32" t="str">
        <f>(Table1[[#This Row],[Start]])&amp;"%-"&amp;ROUND((Table1[[#This Row],[End]]*100),1)&amp;"%"</f>
        <v>0%-2.6%</v>
      </c>
      <c r="K122" t="s">
        <v>8</v>
      </c>
    </row>
    <row r="123" spans="1:11" x14ac:dyDescent="0.3">
      <c r="A123" t="s">
        <v>12</v>
      </c>
      <c r="B123" t="s">
        <v>213</v>
      </c>
      <c r="C123" s="30">
        <v>40422</v>
      </c>
      <c r="D123" t="s">
        <v>4</v>
      </c>
      <c r="E123">
        <v>2.5999830439348542E-2</v>
      </c>
      <c r="F123">
        <v>3.6484331247737284E-2</v>
      </c>
      <c r="G123" t="s">
        <v>114</v>
      </c>
      <c r="H123" s="32" t="s">
        <v>109</v>
      </c>
      <c r="I123" s="41">
        <f t="shared" si="1"/>
        <v>0.55000000000000004</v>
      </c>
      <c r="J123" s="32" t="str">
        <f>ROUND((Table1[[#This Row],[Start]]*100),1) &amp; "%-" &amp; ROUND((Table1[[#This Row],[End]]*100),1)&amp;"%"</f>
        <v>2.6%-3.6%</v>
      </c>
      <c r="K123" t="s">
        <v>8</v>
      </c>
    </row>
    <row r="124" spans="1:11" x14ac:dyDescent="0.3">
      <c r="A124" t="s">
        <v>12</v>
      </c>
      <c r="B124" t="s">
        <v>213</v>
      </c>
      <c r="C124" s="30">
        <v>40422</v>
      </c>
      <c r="D124" t="s">
        <v>4</v>
      </c>
      <c r="E124">
        <v>3.6484331247737284E-2</v>
      </c>
      <c r="F124">
        <v>4.733171112856735E-2</v>
      </c>
      <c r="G124" t="s">
        <v>115</v>
      </c>
      <c r="H124" s="32" t="s">
        <v>110</v>
      </c>
      <c r="I124" s="41">
        <f t="shared" si="1"/>
        <v>0.7</v>
      </c>
      <c r="J124" s="32" t="str">
        <f>ROUND((Table1[[#This Row],[Start]]*100),1) &amp; "%-" &amp; ROUND((Table1[[#This Row],[End]]*100),1)&amp;"%"</f>
        <v>3.6%-4.7%</v>
      </c>
      <c r="K124" t="s">
        <v>8</v>
      </c>
    </row>
    <row r="125" spans="1:11" x14ac:dyDescent="0.3">
      <c r="A125" t="s">
        <v>12</v>
      </c>
      <c r="B125" t="s">
        <v>213</v>
      </c>
      <c r="C125" s="30">
        <v>40422</v>
      </c>
      <c r="D125" t="s">
        <v>4</v>
      </c>
      <c r="E125">
        <v>4.733171112856735E-2</v>
      </c>
      <c r="F125">
        <v>6.2510890842692096E-2</v>
      </c>
      <c r="G125" t="s">
        <v>116</v>
      </c>
      <c r="H125" s="32" t="s">
        <v>111</v>
      </c>
      <c r="I125" s="41">
        <f t="shared" si="1"/>
        <v>0.55000000000000004</v>
      </c>
      <c r="J125" s="32" t="str">
        <f>ROUND((Table1[[#This Row],[Start]]*100),1) &amp; "%-" &amp; ROUND((Table1[[#This Row],[End]]*100),1)&amp;"%"</f>
        <v>4.7%-6.3%</v>
      </c>
      <c r="K125" t="s">
        <v>8</v>
      </c>
    </row>
    <row r="126" spans="1:11" x14ac:dyDescent="0.3">
      <c r="A126" t="s">
        <v>12</v>
      </c>
      <c r="B126" t="s">
        <v>213</v>
      </c>
      <c r="C126" s="30">
        <v>40422</v>
      </c>
      <c r="D126" t="s">
        <v>4</v>
      </c>
      <c r="E126">
        <v>6.2510890842692096E-2</v>
      </c>
      <c r="F126">
        <v>1</v>
      </c>
      <c r="G126" t="s">
        <v>117</v>
      </c>
      <c r="H126" s="32" t="s">
        <v>112</v>
      </c>
      <c r="I126" s="41">
        <f t="shared" si="1"/>
        <v>0.55000000000000004</v>
      </c>
      <c r="J126" s="32" t="str">
        <f>ROUND((Table1[[#This Row],[Start]]*100),1) &amp; "%+"</f>
        <v>6.3%+</v>
      </c>
      <c r="K126" t="s">
        <v>8</v>
      </c>
    </row>
    <row r="127" spans="1:11" x14ac:dyDescent="0.3">
      <c r="A127" t="s">
        <v>14</v>
      </c>
      <c r="B127" t="s">
        <v>213</v>
      </c>
      <c r="C127" s="30">
        <v>40422</v>
      </c>
      <c r="D127" t="s">
        <v>4</v>
      </c>
      <c r="E127">
        <v>0</v>
      </c>
      <c r="F127">
        <v>4.6219360199418365E-2</v>
      </c>
      <c r="G127" t="s">
        <v>113</v>
      </c>
      <c r="H127" s="32" t="s">
        <v>108</v>
      </c>
      <c r="I127" s="41">
        <f t="shared" si="1"/>
        <v>0.55000000000000004</v>
      </c>
      <c r="J127" s="32" t="str">
        <f>(Table1[[#This Row],[Start]])&amp;"%-"&amp;ROUND((Table1[[#This Row],[End]]*100),1)&amp;"%"</f>
        <v>0%-4.6%</v>
      </c>
      <c r="K127" t="s">
        <v>8</v>
      </c>
    </row>
    <row r="128" spans="1:11" x14ac:dyDescent="0.3">
      <c r="A128" t="s">
        <v>14</v>
      </c>
      <c r="B128" t="s">
        <v>213</v>
      </c>
      <c r="C128" s="30">
        <v>40422</v>
      </c>
      <c r="D128" t="s">
        <v>4</v>
      </c>
      <c r="E128">
        <v>4.6219360199418365E-2</v>
      </c>
      <c r="F128">
        <v>6.0305548110426162E-2</v>
      </c>
      <c r="G128" t="s">
        <v>114</v>
      </c>
      <c r="H128" s="32" t="s">
        <v>109</v>
      </c>
      <c r="I128" s="41">
        <f t="shared" si="1"/>
        <v>0.55000000000000004</v>
      </c>
      <c r="J128" s="32" t="str">
        <f>ROUND((Table1[[#This Row],[Start]]*100),1) &amp; "%-" &amp; ROUND((Table1[[#This Row],[End]]*100),1)&amp;"%"</f>
        <v>4.6%-6%</v>
      </c>
      <c r="K128" t="s">
        <v>8</v>
      </c>
    </row>
    <row r="129" spans="1:11" x14ac:dyDescent="0.3">
      <c r="A129" t="s">
        <v>14</v>
      </c>
      <c r="B129" t="s">
        <v>213</v>
      </c>
      <c r="C129" s="30">
        <v>40422</v>
      </c>
      <c r="D129" t="s">
        <v>4</v>
      </c>
      <c r="E129">
        <v>6.0305548110426162E-2</v>
      </c>
      <c r="F129">
        <v>7.863391029220175E-2</v>
      </c>
      <c r="G129" t="s">
        <v>115</v>
      </c>
      <c r="H129" s="32" t="s">
        <v>110</v>
      </c>
      <c r="I129" s="41">
        <f t="shared" si="1"/>
        <v>0.7</v>
      </c>
      <c r="J129" s="32" t="str">
        <f>ROUND((Table1[[#This Row],[Start]]*100),1) &amp; "%-" &amp; ROUND((Table1[[#This Row],[End]]*100),1)&amp;"%"</f>
        <v>6%-7.9%</v>
      </c>
      <c r="K129" t="s">
        <v>8</v>
      </c>
    </row>
    <row r="130" spans="1:11" x14ac:dyDescent="0.3">
      <c r="A130" t="s">
        <v>14</v>
      </c>
      <c r="B130" t="s">
        <v>213</v>
      </c>
      <c r="C130" s="30">
        <v>40422</v>
      </c>
      <c r="D130" t="s">
        <v>4</v>
      </c>
      <c r="E130">
        <v>7.863391029220175E-2</v>
      </c>
      <c r="F130">
        <v>0.10087471783295711</v>
      </c>
      <c r="G130" t="s">
        <v>116</v>
      </c>
      <c r="H130" s="32" t="s">
        <v>111</v>
      </c>
      <c r="I130" s="41">
        <f t="shared" ref="I130:I193" si="2">IF(H130="#F5F5F5",0.7,0.55)</f>
        <v>0.55000000000000004</v>
      </c>
      <c r="J130" s="32" t="str">
        <f>ROUND((Table1[[#This Row],[Start]]*100),1) &amp; "%-" &amp; ROUND((Table1[[#This Row],[End]]*100),1)&amp;"%"</f>
        <v>7.9%-10.1%</v>
      </c>
      <c r="K130" t="s">
        <v>8</v>
      </c>
    </row>
    <row r="131" spans="1:11" x14ac:dyDescent="0.3">
      <c r="A131" t="s">
        <v>14</v>
      </c>
      <c r="B131" t="s">
        <v>213</v>
      </c>
      <c r="C131" s="30">
        <v>40422</v>
      </c>
      <c r="D131" t="s">
        <v>4</v>
      </c>
      <c r="E131">
        <v>0.10087471783295711</v>
      </c>
      <c r="F131">
        <v>1</v>
      </c>
      <c r="G131" t="s">
        <v>117</v>
      </c>
      <c r="H131" s="32" t="s">
        <v>112</v>
      </c>
      <c r="I131" s="41">
        <f t="shared" si="2"/>
        <v>0.55000000000000004</v>
      </c>
      <c r="J131" s="32" t="str">
        <f>ROUND((Table1[[#This Row],[Start]]*100),1) &amp; "%+"</f>
        <v>10.1%+</v>
      </c>
      <c r="K131" t="s">
        <v>8</v>
      </c>
    </row>
    <row r="132" spans="1:11" x14ac:dyDescent="0.3">
      <c r="A132" t="s">
        <v>12</v>
      </c>
      <c r="B132" t="s">
        <v>213</v>
      </c>
      <c r="C132" s="30">
        <v>40452</v>
      </c>
      <c r="D132" t="s">
        <v>4</v>
      </c>
      <c r="E132">
        <v>0</v>
      </c>
      <c r="F132">
        <v>2.5619958841278625E-2</v>
      </c>
      <c r="G132" t="s">
        <v>113</v>
      </c>
      <c r="H132" s="32" t="s">
        <v>108</v>
      </c>
      <c r="I132" s="41">
        <f t="shared" si="2"/>
        <v>0.55000000000000004</v>
      </c>
      <c r="J132" s="32" t="str">
        <f>(Table1[[#This Row],[Start]])&amp;"%-"&amp;ROUND((Table1[[#This Row],[End]]*100),1)&amp;"%"</f>
        <v>0%-2.6%</v>
      </c>
      <c r="K132" t="s">
        <v>8</v>
      </c>
    </row>
    <row r="133" spans="1:11" x14ac:dyDescent="0.3">
      <c r="A133" t="s">
        <v>12</v>
      </c>
      <c r="B133" t="s">
        <v>213</v>
      </c>
      <c r="C133" s="30">
        <v>40452</v>
      </c>
      <c r="D133" t="s">
        <v>4</v>
      </c>
      <c r="E133">
        <v>2.5619958841278625E-2</v>
      </c>
      <c r="F133">
        <v>3.6431439041184038E-2</v>
      </c>
      <c r="G133" t="s">
        <v>114</v>
      </c>
      <c r="H133" s="32" t="s">
        <v>109</v>
      </c>
      <c r="I133" s="41">
        <f t="shared" si="2"/>
        <v>0.55000000000000004</v>
      </c>
      <c r="J133" s="32" t="str">
        <f>ROUND((Table1[[#This Row],[Start]]*100),1) &amp; "%-" &amp; ROUND((Table1[[#This Row],[End]]*100),1)&amp;"%"</f>
        <v>2.6%-3.6%</v>
      </c>
      <c r="K133" t="s">
        <v>8</v>
      </c>
    </row>
    <row r="134" spans="1:11" x14ac:dyDescent="0.3">
      <c r="A134" t="s">
        <v>12</v>
      </c>
      <c r="B134" t="s">
        <v>213</v>
      </c>
      <c r="C134" s="30">
        <v>40452</v>
      </c>
      <c r="D134" t="s">
        <v>4</v>
      </c>
      <c r="E134">
        <v>3.6431439041184038E-2</v>
      </c>
      <c r="F134">
        <v>4.6203959169547906E-2</v>
      </c>
      <c r="G134" t="s">
        <v>115</v>
      </c>
      <c r="H134" s="32" t="s">
        <v>110</v>
      </c>
      <c r="I134" s="41">
        <f t="shared" si="2"/>
        <v>0.7</v>
      </c>
      <c r="J134" s="32" t="str">
        <f>ROUND((Table1[[#This Row],[Start]]*100),1) &amp; "%-" &amp; ROUND((Table1[[#This Row],[End]]*100),1)&amp;"%"</f>
        <v>3.6%-4.6%</v>
      </c>
      <c r="K134" t="s">
        <v>8</v>
      </c>
    </row>
    <row r="135" spans="1:11" x14ac:dyDescent="0.3">
      <c r="A135" t="s">
        <v>12</v>
      </c>
      <c r="B135" t="s">
        <v>213</v>
      </c>
      <c r="C135" s="30">
        <v>40452</v>
      </c>
      <c r="D135" t="s">
        <v>4</v>
      </c>
      <c r="E135">
        <v>4.6203959169547906E-2</v>
      </c>
      <c r="F135">
        <v>6.1780263486942079E-2</v>
      </c>
      <c r="G135" t="s">
        <v>116</v>
      </c>
      <c r="H135" s="32" t="s">
        <v>111</v>
      </c>
      <c r="I135" s="41">
        <f t="shared" si="2"/>
        <v>0.55000000000000004</v>
      </c>
      <c r="J135" s="32" t="str">
        <f>ROUND((Table1[[#This Row],[Start]]*100),1) &amp; "%-" &amp; ROUND((Table1[[#This Row],[End]]*100),1)&amp;"%"</f>
        <v>4.6%-6.2%</v>
      </c>
      <c r="K135" t="s">
        <v>8</v>
      </c>
    </row>
    <row r="136" spans="1:11" x14ac:dyDescent="0.3">
      <c r="A136" t="s">
        <v>12</v>
      </c>
      <c r="B136" t="s">
        <v>213</v>
      </c>
      <c r="C136" s="30">
        <v>40452</v>
      </c>
      <c r="D136" t="s">
        <v>4</v>
      </c>
      <c r="E136">
        <v>6.1780263486942079E-2</v>
      </c>
      <c r="F136">
        <v>1</v>
      </c>
      <c r="G136" t="s">
        <v>117</v>
      </c>
      <c r="H136" s="32" t="s">
        <v>112</v>
      </c>
      <c r="I136" s="41">
        <f t="shared" si="2"/>
        <v>0.55000000000000004</v>
      </c>
      <c r="J136" s="32" t="str">
        <f>ROUND((Table1[[#This Row],[Start]]*100),1) &amp; "%+"</f>
        <v>6.2%+</v>
      </c>
      <c r="K136" t="s">
        <v>8</v>
      </c>
    </row>
    <row r="137" spans="1:11" x14ac:dyDescent="0.3">
      <c r="A137" t="s">
        <v>14</v>
      </c>
      <c r="B137" t="s">
        <v>213</v>
      </c>
      <c r="C137" s="30">
        <v>40452</v>
      </c>
      <c r="D137" t="s">
        <v>4</v>
      </c>
      <c r="E137">
        <v>0</v>
      </c>
      <c r="F137">
        <v>4.4811527985238554E-2</v>
      </c>
      <c r="G137" t="s">
        <v>113</v>
      </c>
      <c r="H137" s="32" t="s">
        <v>108</v>
      </c>
      <c r="I137" s="41">
        <f t="shared" si="2"/>
        <v>0.55000000000000004</v>
      </c>
      <c r="J137" s="32" t="str">
        <f>(Table1[[#This Row],[Start]])&amp;"%-"&amp;ROUND((Table1[[#This Row],[End]]*100),1)&amp;"%"</f>
        <v>0%-4.5%</v>
      </c>
      <c r="K137" t="s">
        <v>8</v>
      </c>
    </row>
    <row r="138" spans="1:11" x14ac:dyDescent="0.3">
      <c r="A138" t="s">
        <v>14</v>
      </c>
      <c r="B138" t="s">
        <v>213</v>
      </c>
      <c r="C138" s="30">
        <v>40452</v>
      </c>
      <c r="D138" t="s">
        <v>4</v>
      </c>
      <c r="E138">
        <v>4.4811527985238554E-2</v>
      </c>
      <c r="F138">
        <v>5.855102303435851E-2</v>
      </c>
      <c r="G138" t="s">
        <v>114</v>
      </c>
      <c r="H138" s="32" t="s">
        <v>109</v>
      </c>
      <c r="I138" s="41">
        <f t="shared" si="2"/>
        <v>0.55000000000000004</v>
      </c>
      <c r="J138" s="32" t="str">
        <f>ROUND((Table1[[#This Row],[Start]]*100),1) &amp; "%-" &amp; ROUND((Table1[[#This Row],[End]]*100),1)&amp;"%"</f>
        <v>4.5%-5.9%</v>
      </c>
      <c r="K138" t="s">
        <v>8</v>
      </c>
    </row>
    <row r="139" spans="1:11" x14ac:dyDescent="0.3">
      <c r="A139" t="s">
        <v>14</v>
      </c>
      <c r="B139" t="s">
        <v>213</v>
      </c>
      <c r="C139" s="30">
        <v>40452</v>
      </c>
      <c r="D139" t="s">
        <v>4</v>
      </c>
      <c r="E139">
        <v>5.855102303435851E-2</v>
      </c>
      <c r="F139">
        <v>7.6416647072654595E-2</v>
      </c>
      <c r="G139" t="s">
        <v>115</v>
      </c>
      <c r="H139" s="32" t="s">
        <v>110</v>
      </c>
      <c r="I139" s="41">
        <f t="shared" si="2"/>
        <v>0.7</v>
      </c>
      <c r="J139" s="32" t="str">
        <f>ROUND((Table1[[#This Row],[Start]]*100),1) &amp; "%-" &amp; ROUND((Table1[[#This Row],[End]]*100),1)&amp;"%"</f>
        <v>5.9%-7.6%</v>
      </c>
      <c r="K139" t="s">
        <v>8</v>
      </c>
    </row>
    <row r="140" spans="1:11" x14ac:dyDescent="0.3">
      <c r="A140" t="s">
        <v>14</v>
      </c>
      <c r="B140" t="s">
        <v>213</v>
      </c>
      <c r="C140" s="30">
        <v>40452</v>
      </c>
      <c r="D140" t="s">
        <v>4</v>
      </c>
      <c r="E140">
        <v>7.6416647072654595E-2</v>
      </c>
      <c r="F140">
        <v>9.8571050542471547E-2</v>
      </c>
      <c r="G140" t="s">
        <v>116</v>
      </c>
      <c r="H140" s="32" t="s">
        <v>111</v>
      </c>
      <c r="I140" s="41">
        <f t="shared" si="2"/>
        <v>0.55000000000000004</v>
      </c>
      <c r="J140" s="32" t="str">
        <f>ROUND((Table1[[#This Row],[Start]]*100),1) &amp; "%-" &amp; ROUND((Table1[[#This Row],[End]]*100),1)&amp;"%"</f>
        <v>7.6%-9.9%</v>
      </c>
      <c r="K140" t="s">
        <v>8</v>
      </c>
    </row>
    <row r="141" spans="1:11" x14ac:dyDescent="0.3">
      <c r="A141" t="s">
        <v>14</v>
      </c>
      <c r="B141" t="s">
        <v>213</v>
      </c>
      <c r="C141" s="30">
        <v>40452</v>
      </c>
      <c r="D141" t="s">
        <v>4</v>
      </c>
      <c r="E141">
        <v>9.8571050542471547E-2</v>
      </c>
      <c r="F141">
        <v>1</v>
      </c>
      <c r="G141" t="s">
        <v>117</v>
      </c>
      <c r="H141" s="32" t="s">
        <v>112</v>
      </c>
      <c r="I141" s="41">
        <f t="shared" si="2"/>
        <v>0.55000000000000004</v>
      </c>
      <c r="J141" s="32" t="str">
        <f>ROUND((Table1[[#This Row],[Start]]*100),1) &amp; "%+"</f>
        <v>9.9%+</v>
      </c>
      <c r="K141" t="s">
        <v>8</v>
      </c>
    </row>
    <row r="142" spans="1:11" x14ac:dyDescent="0.3">
      <c r="A142" t="s">
        <v>12</v>
      </c>
      <c r="B142" t="s">
        <v>213</v>
      </c>
      <c r="C142" s="30">
        <v>40483</v>
      </c>
      <c r="D142" t="s">
        <v>4</v>
      </c>
      <c r="E142">
        <v>0</v>
      </c>
      <c r="F142">
        <v>2.5500257625142003E-2</v>
      </c>
      <c r="G142" t="s">
        <v>113</v>
      </c>
      <c r="H142" s="32" t="s">
        <v>108</v>
      </c>
      <c r="I142" s="41">
        <f t="shared" si="2"/>
        <v>0.55000000000000004</v>
      </c>
      <c r="J142" s="32" t="str">
        <f>(Table1[[#This Row],[Start]])&amp;"%-"&amp;ROUND((Table1[[#This Row],[End]]*100),1)&amp;"%"</f>
        <v>0%-2.6%</v>
      </c>
      <c r="K142" t="s">
        <v>8</v>
      </c>
    </row>
    <row r="143" spans="1:11" x14ac:dyDescent="0.3">
      <c r="A143" t="s">
        <v>12</v>
      </c>
      <c r="B143" t="s">
        <v>213</v>
      </c>
      <c r="C143" s="30">
        <v>40483</v>
      </c>
      <c r="D143" t="s">
        <v>4</v>
      </c>
      <c r="E143">
        <v>2.5500257625142003E-2</v>
      </c>
      <c r="F143">
        <v>3.6185313397771236E-2</v>
      </c>
      <c r="G143" t="s">
        <v>114</v>
      </c>
      <c r="H143" s="32" t="s">
        <v>109</v>
      </c>
      <c r="I143" s="41">
        <f t="shared" si="2"/>
        <v>0.55000000000000004</v>
      </c>
      <c r="J143" s="32" t="str">
        <f>ROUND((Table1[[#This Row],[Start]]*100),1) &amp; "%-" &amp; ROUND((Table1[[#This Row],[End]]*100),1)&amp;"%"</f>
        <v>2.6%-3.6%</v>
      </c>
      <c r="K143" t="s">
        <v>8</v>
      </c>
    </row>
    <row r="144" spans="1:11" x14ac:dyDescent="0.3">
      <c r="A144" t="s">
        <v>12</v>
      </c>
      <c r="B144" t="s">
        <v>213</v>
      </c>
      <c r="C144" s="30">
        <v>40483</v>
      </c>
      <c r="D144" t="s">
        <v>4</v>
      </c>
      <c r="E144">
        <v>3.6185313397771236E-2</v>
      </c>
      <c r="F144">
        <v>4.6302116128527686E-2</v>
      </c>
      <c r="G144" t="s">
        <v>115</v>
      </c>
      <c r="H144" s="32" t="s">
        <v>110</v>
      </c>
      <c r="I144" s="41">
        <f t="shared" si="2"/>
        <v>0.7</v>
      </c>
      <c r="J144" s="32" t="str">
        <f>ROUND((Table1[[#This Row],[Start]]*100),1) &amp; "%-" &amp; ROUND((Table1[[#This Row],[End]]*100),1)&amp;"%"</f>
        <v>3.6%-4.6%</v>
      </c>
      <c r="K144" t="s">
        <v>8</v>
      </c>
    </row>
    <row r="145" spans="1:11" x14ac:dyDescent="0.3">
      <c r="A145" t="s">
        <v>12</v>
      </c>
      <c r="B145" t="s">
        <v>213</v>
      </c>
      <c r="C145" s="30">
        <v>40483</v>
      </c>
      <c r="D145" t="s">
        <v>4</v>
      </c>
      <c r="E145">
        <v>4.6302116128527686E-2</v>
      </c>
      <c r="F145">
        <v>6.1674401187002841E-2</v>
      </c>
      <c r="G145" t="s">
        <v>116</v>
      </c>
      <c r="H145" s="32" t="s">
        <v>111</v>
      </c>
      <c r="I145" s="41">
        <f t="shared" si="2"/>
        <v>0.55000000000000004</v>
      </c>
      <c r="J145" s="32" t="str">
        <f>ROUND((Table1[[#This Row],[Start]]*100),1) &amp; "%-" &amp; ROUND((Table1[[#This Row],[End]]*100),1)&amp;"%"</f>
        <v>4.6%-6.2%</v>
      </c>
      <c r="K145" t="s">
        <v>8</v>
      </c>
    </row>
    <row r="146" spans="1:11" x14ac:dyDescent="0.3">
      <c r="A146" t="s">
        <v>12</v>
      </c>
      <c r="B146" t="s">
        <v>213</v>
      </c>
      <c r="C146" s="30">
        <v>40483</v>
      </c>
      <c r="D146" t="s">
        <v>4</v>
      </c>
      <c r="E146">
        <v>6.1674401187002841E-2</v>
      </c>
      <c r="F146">
        <v>1</v>
      </c>
      <c r="G146" t="s">
        <v>117</v>
      </c>
      <c r="H146" s="32" t="s">
        <v>112</v>
      </c>
      <c r="I146" s="41">
        <f t="shared" si="2"/>
        <v>0.55000000000000004</v>
      </c>
      <c r="J146" s="32" t="str">
        <f>ROUND((Table1[[#This Row],[Start]]*100),1) &amp; "%+"</f>
        <v>6.2%+</v>
      </c>
      <c r="K146" t="s">
        <v>8</v>
      </c>
    </row>
    <row r="147" spans="1:11" x14ac:dyDescent="0.3">
      <c r="A147" t="s">
        <v>14</v>
      </c>
      <c r="B147" t="s">
        <v>213</v>
      </c>
      <c r="C147" s="30">
        <v>40483</v>
      </c>
      <c r="D147" t="s">
        <v>4</v>
      </c>
      <c r="E147">
        <v>0</v>
      </c>
      <c r="F147">
        <v>4.3908026472085526E-2</v>
      </c>
      <c r="G147" t="s">
        <v>113</v>
      </c>
      <c r="H147" s="32" t="s">
        <v>108</v>
      </c>
      <c r="I147" s="41">
        <f t="shared" si="2"/>
        <v>0.55000000000000004</v>
      </c>
      <c r="J147" s="32" t="str">
        <f>(Table1[[#This Row],[Start]])&amp;"%-"&amp;ROUND((Table1[[#This Row],[End]]*100),1)&amp;"%"</f>
        <v>0%-4.4%</v>
      </c>
      <c r="K147" t="s">
        <v>8</v>
      </c>
    </row>
    <row r="148" spans="1:11" x14ac:dyDescent="0.3">
      <c r="A148" t="s">
        <v>14</v>
      </c>
      <c r="B148" t="s">
        <v>213</v>
      </c>
      <c r="C148" s="30">
        <v>40483</v>
      </c>
      <c r="D148" t="s">
        <v>4</v>
      </c>
      <c r="E148">
        <v>4.3908026472085526E-2</v>
      </c>
      <c r="F148">
        <v>5.738233397807866E-2</v>
      </c>
      <c r="G148" t="s">
        <v>114</v>
      </c>
      <c r="H148" s="32" t="s">
        <v>109</v>
      </c>
      <c r="I148" s="41">
        <f t="shared" si="2"/>
        <v>0.55000000000000004</v>
      </c>
      <c r="J148" s="32" t="str">
        <f>ROUND((Table1[[#This Row],[Start]]*100),1) &amp; "%-" &amp; ROUND((Table1[[#This Row],[End]]*100),1)&amp;"%"</f>
        <v>4.4%-5.7%</v>
      </c>
      <c r="K148" t="s">
        <v>8</v>
      </c>
    </row>
    <row r="149" spans="1:11" x14ac:dyDescent="0.3">
      <c r="A149" t="s">
        <v>14</v>
      </c>
      <c r="B149" t="s">
        <v>213</v>
      </c>
      <c r="C149" s="30">
        <v>40483</v>
      </c>
      <c r="D149" t="s">
        <v>4</v>
      </c>
      <c r="E149">
        <v>5.738233397807866E-2</v>
      </c>
      <c r="F149">
        <v>7.5030012004801916E-2</v>
      </c>
      <c r="G149" t="s">
        <v>115</v>
      </c>
      <c r="H149" s="32" t="s">
        <v>110</v>
      </c>
      <c r="I149" s="41">
        <f t="shared" si="2"/>
        <v>0.7</v>
      </c>
      <c r="J149" s="32" t="str">
        <f>ROUND((Table1[[#This Row],[Start]]*100),1) &amp; "%-" &amp; ROUND((Table1[[#This Row],[End]]*100),1)&amp;"%"</f>
        <v>5.7%-7.5%</v>
      </c>
      <c r="K149" t="s">
        <v>8</v>
      </c>
    </row>
    <row r="150" spans="1:11" x14ac:dyDescent="0.3">
      <c r="A150" t="s">
        <v>14</v>
      </c>
      <c r="B150" t="s">
        <v>213</v>
      </c>
      <c r="C150" s="30">
        <v>40483</v>
      </c>
      <c r="D150" t="s">
        <v>4</v>
      </c>
      <c r="E150">
        <v>7.5030012004801916E-2</v>
      </c>
      <c r="F150">
        <v>9.6002694812485967E-2</v>
      </c>
      <c r="G150" t="s">
        <v>116</v>
      </c>
      <c r="H150" s="32" t="s">
        <v>111</v>
      </c>
      <c r="I150" s="41">
        <f t="shared" si="2"/>
        <v>0.55000000000000004</v>
      </c>
      <c r="J150" s="32" t="str">
        <f>ROUND((Table1[[#This Row],[Start]]*100),1) &amp; "%-" &amp; ROUND((Table1[[#This Row],[End]]*100),1)&amp;"%"</f>
        <v>7.5%-9.6%</v>
      </c>
      <c r="K150" t="s">
        <v>8</v>
      </c>
    </row>
    <row r="151" spans="1:11" x14ac:dyDescent="0.3">
      <c r="A151" t="s">
        <v>14</v>
      </c>
      <c r="B151" t="s">
        <v>213</v>
      </c>
      <c r="C151" s="30">
        <v>40483</v>
      </c>
      <c r="D151" t="s">
        <v>4</v>
      </c>
      <c r="E151">
        <v>9.6002694812485967E-2</v>
      </c>
      <c r="F151">
        <v>1</v>
      </c>
      <c r="G151" t="s">
        <v>117</v>
      </c>
      <c r="H151" s="32" t="s">
        <v>112</v>
      </c>
      <c r="I151" s="41">
        <f t="shared" si="2"/>
        <v>0.55000000000000004</v>
      </c>
      <c r="J151" s="32" t="str">
        <f>ROUND((Table1[[#This Row],[Start]]*100),1) &amp; "%+"</f>
        <v>9.6%+</v>
      </c>
      <c r="K151" t="s">
        <v>8</v>
      </c>
    </row>
    <row r="152" spans="1:11" x14ac:dyDescent="0.3">
      <c r="A152" t="s">
        <v>12</v>
      </c>
      <c r="B152" t="s">
        <v>213</v>
      </c>
      <c r="C152" s="30">
        <v>40513</v>
      </c>
      <c r="D152" t="s">
        <v>4</v>
      </c>
      <c r="E152">
        <v>0</v>
      </c>
      <c r="F152">
        <v>2.6110941411047424E-2</v>
      </c>
      <c r="G152" t="s">
        <v>113</v>
      </c>
      <c r="H152" s="32" t="s">
        <v>108</v>
      </c>
      <c r="I152" s="41">
        <f t="shared" si="2"/>
        <v>0.55000000000000004</v>
      </c>
      <c r="J152" s="32" t="str">
        <f>(Table1[[#This Row],[Start]])&amp;"%-"&amp;ROUND((Table1[[#This Row],[End]]*100),1)&amp;"%"</f>
        <v>0%-2.6%</v>
      </c>
      <c r="K152" t="s">
        <v>8</v>
      </c>
    </row>
    <row r="153" spans="1:11" x14ac:dyDescent="0.3">
      <c r="A153" t="s">
        <v>12</v>
      </c>
      <c r="B153" t="s">
        <v>213</v>
      </c>
      <c r="C153" s="30">
        <v>40513</v>
      </c>
      <c r="D153" t="s">
        <v>4</v>
      </c>
      <c r="E153">
        <v>2.6110941411047424E-2</v>
      </c>
      <c r="F153">
        <v>3.6697991226189566E-2</v>
      </c>
      <c r="G153" t="s">
        <v>114</v>
      </c>
      <c r="H153" s="32" t="s">
        <v>109</v>
      </c>
      <c r="I153" s="41">
        <f t="shared" si="2"/>
        <v>0.55000000000000004</v>
      </c>
      <c r="J153" s="32" t="str">
        <f>ROUND((Table1[[#This Row],[Start]]*100),1) &amp; "%-" &amp; ROUND((Table1[[#This Row],[End]]*100),1)&amp;"%"</f>
        <v>2.6%-3.7%</v>
      </c>
      <c r="K153" t="s">
        <v>8</v>
      </c>
    </row>
    <row r="154" spans="1:11" x14ac:dyDescent="0.3">
      <c r="A154" t="s">
        <v>12</v>
      </c>
      <c r="B154" t="s">
        <v>213</v>
      </c>
      <c r="C154" s="30">
        <v>40513</v>
      </c>
      <c r="D154" t="s">
        <v>4</v>
      </c>
      <c r="E154">
        <v>3.6697991226189566E-2</v>
      </c>
      <c r="F154">
        <v>4.6700342520214315E-2</v>
      </c>
      <c r="G154" t="s">
        <v>115</v>
      </c>
      <c r="H154" s="32" t="s">
        <v>110</v>
      </c>
      <c r="I154" s="41">
        <f t="shared" si="2"/>
        <v>0.7</v>
      </c>
      <c r="J154" s="32" t="str">
        <f>ROUND((Table1[[#This Row],[Start]]*100),1) &amp; "%-" &amp; ROUND((Table1[[#This Row],[End]]*100),1)&amp;"%"</f>
        <v>3.7%-4.7%</v>
      </c>
      <c r="K154" t="s">
        <v>8</v>
      </c>
    </row>
    <row r="155" spans="1:11" x14ac:dyDescent="0.3">
      <c r="A155" t="s">
        <v>12</v>
      </c>
      <c r="B155" t="s">
        <v>213</v>
      </c>
      <c r="C155" s="30">
        <v>40513</v>
      </c>
      <c r="D155" t="s">
        <v>4</v>
      </c>
      <c r="E155">
        <v>4.6700342520214315E-2</v>
      </c>
      <c r="F155">
        <v>6.2147610060063772E-2</v>
      </c>
      <c r="G155" t="s">
        <v>116</v>
      </c>
      <c r="H155" s="32" t="s">
        <v>111</v>
      </c>
      <c r="I155" s="41">
        <f t="shared" si="2"/>
        <v>0.55000000000000004</v>
      </c>
      <c r="J155" s="32" t="str">
        <f>ROUND((Table1[[#This Row],[Start]]*100),1) &amp; "%-" &amp; ROUND((Table1[[#This Row],[End]]*100),1)&amp;"%"</f>
        <v>4.7%-6.2%</v>
      </c>
      <c r="K155" t="s">
        <v>8</v>
      </c>
    </row>
    <row r="156" spans="1:11" x14ac:dyDescent="0.3">
      <c r="A156" t="s">
        <v>12</v>
      </c>
      <c r="B156" t="s">
        <v>213</v>
      </c>
      <c r="C156" s="30">
        <v>40513</v>
      </c>
      <c r="D156" t="s">
        <v>4</v>
      </c>
      <c r="E156">
        <v>6.2147610060063772E-2</v>
      </c>
      <c r="F156">
        <v>1</v>
      </c>
      <c r="G156" t="s">
        <v>117</v>
      </c>
      <c r="H156" s="32" t="s">
        <v>112</v>
      </c>
      <c r="I156" s="41">
        <f t="shared" si="2"/>
        <v>0.55000000000000004</v>
      </c>
      <c r="J156" s="32" t="str">
        <f>ROUND((Table1[[#This Row],[Start]]*100),1) &amp; "%+"</f>
        <v>6.2%+</v>
      </c>
      <c r="K156" t="s">
        <v>8</v>
      </c>
    </row>
    <row r="157" spans="1:11" x14ac:dyDescent="0.3">
      <c r="A157" t="s">
        <v>14</v>
      </c>
      <c r="B157" t="s">
        <v>213</v>
      </c>
      <c r="C157" s="30">
        <v>40513</v>
      </c>
      <c r="D157" t="s">
        <v>4</v>
      </c>
      <c r="E157">
        <v>0</v>
      </c>
      <c r="F157">
        <v>4.2579924612592489E-2</v>
      </c>
      <c r="G157" t="s">
        <v>113</v>
      </c>
      <c r="H157" s="32" t="s">
        <v>108</v>
      </c>
      <c r="I157" s="41">
        <f t="shared" si="2"/>
        <v>0.55000000000000004</v>
      </c>
      <c r="J157" s="32" t="str">
        <f>(Table1[[#This Row],[Start]])&amp;"%-"&amp;ROUND((Table1[[#This Row],[End]]*100),1)&amp;"%"</f>
        <v>0%-4.3%</v>
      </c>
      <c r="K157" t="s">
        <v>8</v>
      </c>
    </row>
    <row r="158" spans="1:11" x14ac:dyDescent="0.3">
      <c r="A158" t="s">
        <v>14</v>
      </c>
      <c r="B158" t="s">
        <v>213</v>
      </c>
      <c r="C158" s="30">
        <v>40513</v>
      </c>
      <c r="D158" t="s">
        <v>4</v>
      </c>
      <c r="E158">
        <v>4.2579924612592489E-2</v>
      </c>
      <c r="F158">
        <v>5.6527799287594861E-2</v>
      </c>
      <c r="G158" t="s">
        <v>114</v>
      </c>
      <c r="H158" s="32" t="s">
        <v>109</v>
      </c>
      <c r="I158" s="41">
        <f t="shared" si="2"/>
        <v>0.55000000000000004</v>
      </c>
      <c r="J158" s="32" t="str">
        <f>ROUND((Table1[[#This Row],[Start]]*100),1) &amp; "%-" &amp; ROUND((Table1[[#This Row],[End]]*100),1)&amp;"%"</f>
        <v>4.3%-5.7%</v>
      </c>
      <c r="K158" t="s">
        <v>8</v>
      </c>
    </row>
    <row r="159" spans="1:11" x14ac:dyDescent="0.3">
      <c r="A159" t="s">
        <v>14</v>
      </c>
      <c r="B159" t="s">
        <v>213</v>
      </c>
      <c r="C159" s="30">
        <v>40513</v>
      </c>
      <c r="D159" t="s">
        <v>4</v>
      </c>
      <c r="E159">
        <v>5.6527799287594861E-2</v>
      </c>
      <c r="F159">
        <v>7.4824345286978733E-2</v>
      </c>
      <c r="G159" t="s">
        <v>115</v>
      </c>
      <c r="H159" s="32" t="s">
        <v>110</v>
      </c>
      <c r="I159" s="41">
        <f t="shared" si="2"/>
        <v>0.7</v>
      </c>
      <c r="J159" s="32" t="str">
        <f>ROUND((Table1[[#This Row],[Start]]*100),1) &amp; "%-" &amp; ROUND((Table1[[#This Row],[End]]*100),1)&amp;"%"</f>
        <v>5.7%-7.5%</v>
      </c>
      <c r="K159" t="s">
        <v>8</v>
      </c>
    </row>
    <row r="160" spans="1:11" x14ac:dyDescent="0.3">
      <c r="A160" t="s">
        <v>14</v>
      </c>
      <c r="B160" t="s">
        <v>213</v>
      </c>
      <c r="C160" s="30">
        <v>40513</v>
      </c>
      <c r="D160" t="s">
        <v>4</v>
      </c>
      <c r="E160">
        <v>7.4824345286978733E-2</v>
      </c>
      <c r="F160">
        <v>9.548492702223435E-2</v>
      </c>
      <c r="G160" t="s">
        <v>116</v>
      </c>
      <c r="H160" s="32" t="s">
        <v>111</v>
      </c>
      <c r="I160" s="41">
        <f t="shared" si="2"/>
        <v>0.55000000000000004</v>
      </c>
      <c r="J160" s="32" t="str">
        <f>ROUND((Table1[[#This Row],[Start]]*100),1) &amp; "%-" &amp; ROUND((Table1[[#This Row],[End]]*100),1)&amp;"%"</f>
        <v>7.5%-9.5%</v>
      </c>
      <c r="K160" t="s">
        <v>8</v>
      </c>
    </row>
    <row r="161" spans="1:11" x14ac:dyDescent="0.3">
      <c r="A161" t="s">
        <v>14</v>
      </c>
      <c r="B161" t="s">
        <v>213</v>
      </c>
      <c r="C161" s="30">
        <v>40513</v>
      </c>
      <c r="D161" t="s">
        <v>4</v>
      </c>
      <c r="E161">
        <v>9.548492702223435E-2</v>
      </c>
      <c r="F161">
        <v>1</v>
      </c>
      <c r="G161" t="s">
        <v>117</v>
      </c>
      <c r="H161" s="32" t="s">
        <v>112</v>
      </c>
      <c r="I161" s="41">
        <f t="shared" si="2"/>
        <v>0.55000000000000004</v>
      </c>
      <c r="J161" s="32" t="str">
        <f>ROUND((Table1[[#This Row],[Start]]*100),1) &amp; "%+"</f>
        <v>9.5%+</v>
      </c>
      <c r="K161" t="s">
        <v>8</v>
      </c>
    </row>
    <row r="162" spans="1:11" x14ac:dyDescent="0.3">
      <c r="A162" t="s">
        <v>507</v>
      </c>
      <c r="B162" t="s">
        <v>213</v>
      </c>
      <c r="C162" s="30">
        <v>40544</v>
      </c>
      <c r="D162" t="s">
        <v>4</v>
      </c>
      <c r="E162">
        <v>0</v>
      </c>
      <c r="F162" s="45">
        <v>103500</v>
      </c>
      <c r="G162" t="s">
        <v>113</v>
      </c>
      <c r="H162" s="35" t="s">
        <v>108</v>
      </c>
      <c r="I162" s="41">
        <f t="shared" si="2"/>
        <v>0.55000000000000004</v>
      </c>
      <c r="J162" s="32" t="str">
        <f>"£"&amp;Table1[[#This Row],[Start]]&amp;"-£"&amp;TEXT(Table1[[#This Row],[End]],"#,###")</f>
        <v>£0-£103,500</v>
      </c>
      <c r="K162" t="s">
        <v>121</v>
      </c>
    </row>
    <row r="163" spans="1:11" x14ac:dyDescent="0.3">
      <c r="A163" t="s">
        <v>507</v>
      </c>
      <c r="B163" t="s">
        <v>213</v>
      </c>
      <c r="C163" s="30">
        <v>40544</v>
      </c>
      <c r="D163" t="s">
        <v>4</v>
      </c>
      <c r="E163" s="45">
        <v>103500</v>
      </c>
      <c r="F163" s="44">
        <v>134000</v>
      </c>
      <c r="G163" t="s">
        <v>114</v>
      </c>
      <c r="H163" s="35" t="s">
        <v>109</v>
      </c>
      <c r="I163" s="41">
        <f t="shared" si="2"/>
        <v>0.55000000000000004</v>
      </c>
      <c r="J163" s="32" t="str">
        <f>"£"&amp;TEXT(Table1[[#This Row],[Start]],"#,###")&amp;"-£"&amp;TEXT(Table1[[#This Row],[End]],"#,###")</f>
        <v>£103,500-£134,000</v>
      </c>
      <c r="K163" t="s">
        <v>121</v>
      </c>
    </row>
    <row r="164" spans="1:11" x14ac:dyDescent="0.3">
      <c r="A164" t="s">
        <v>507</v>
      </c>
      <c r="B164" t="s">
        <v>213</v>
      </c>
      <c r="C164" s="30">
        <v>40544</v>
      </c>
      <c r="D164" t="s">
        <v>4</v>
      </c>
      <c r="E164" s="45">
        <v>134000</v>
      </c>
      <c r="F164" s="45">
        <v>168500</v>
      </c>
      <c r="G164" t="s">
        <v>115</v>
      </c>
      <c r="H164" s="35" t="s">
        <v>110</v>
      </c>
      <c r="I164" s="41">
        <f t="shared" si="2"/>
        <v>0.7</v>
      </c>
      <c r="J164" s="32" t="str">
        <f>"£"&amp;TEXT(Table1[[#This Row],[Start]],"#,###")&amp;"-£"&amp;TEXT(Table1[[#This Row],[End]],"#,###")</f>
        <v>£134,000-£168,500</v>
      </c>
      <c r="K164" t="s">
        <v>121</v>
      </c>
    </row>
    <row r="165" spans="1:11" x14ac:dyDescent="0.3">
      <c r="A165" t="s">
        <v>507</v>
      </c>
      <c r="B165" t="s">
        <v>213</v>
      </c>
      <c r="C165" s="30">
        <v>40544</v>
      </c>
      <c r="D165" t="s">
        <v>4</v>
      </c>
      <c r="E165" s="45">
        <v>168500</v>
      </c>
      <c r="F165" s="44">
        <v>222000</v>
      </c>
      <c r="G165" t="s">
        <v>116</v>
      </c>
      <c r="H165" s="35" t="s">
        <v>111</v>
      </c>
      <c r="I165" s="41">
        <f t="shared" si="2"/>
        <v>0.55000000000000004</v>
      </c>
      <c r="J165" s="32" t="str">
        <f>"£"&amp;TEXT(Table1[[#This Row],[Start]],"#,###")&amp;"-£"&amp;TEXT(Table1[[#This Row],[End]],"#,###")</f>
        <v>£168,500-£222,000</v>
      </c>
      <c r="K165" t="s">
        <v>121</v>
      </c>
    </row>
    <row r="166" spans="1:11" x14ac:dyDescent="0.3">
      <c r="A166" t="s">
        <v>507</v>
      </c>
      <c r="B166" t="s">
        <v>213</v>
      </c>
      <c r="C166" s="30">
        <v>40544</v>
      </c>
      <c r="D166" t="s">
        <v>4</v>
      </c>
      <c r="E166" s="44">
        <v>222000</v>
      </c>
      <c r="F166">
        <v>780625</v>
      </c>
      <c r="G166" t="s">
        <v>117</v>
      </c>
      <c r="H166" s="35" t="s">
        <v>112</v>
      </c>
      <c r="I166" s="41">
        <f t="shared" si="2"/>
        <v>0.55000000000000004</v>
      </c>
      <c r="J166" s="32" t="str">
        <f>"£"&amp;TEXT(Table1[[#This Row],[Start]],"#,###")&amp;"-£"&amp;TEXT(Table1[[#This Row],[End]],"#,###")</f>
        <v>£222,000-£780,625</v>
      </c>
      <c r="K166" t="s">
        <v>121</v>
      </c>
    </row>
    <row r="167" spans="1:11" x14ac:dyDescent="0.3">
      <c r="A167" t="s">
        <v>543</v>
      </c>
      <c r="B167" t="s">
        <v>213</v>
      </c>
      <c r="C167" s="30">
        <v>40544</v>
      </c>
      <c r="D167" t="s">
        <v>4</v>
      </c>
      <c r="E167">
        <v>0</v>
      </c>
      <c r="F167">
        <v>4.0636500285077488E-2</v>
      </c>
      <c r="G167" t="s">
        <v>113</v>
      </c>
      <c r="H167" s="32" t="s">
        <v>108</v>
      </c>
      <c r="I167" s="41">
        <f t="shared" si="2"/>
        <v>0.55000000000000004</v>
      </c>
      <c r="J167" s="32" t="str">
        <f>(Table1[[#This Row],[Start]])&amp;"%-"&amp;ROUND((Table1[[#This Row],[End]]*100),1)&amp;"%"</f>
        <v>0%-4.1%</v>
      </c>
      <c r="K167" t="s">
        <v>8</v>
      </c>
    </row>
    <row r="168" spans="1:11" x14ac:dyDescent="0.3">
      <c r="A168" t="s">
        <v>543</v>
      </c>
      <c r="B168" t="s">
        <v>213</v>
      </c>
      <c r="C168" s="30">
        <v>40544</v>
      </c>
      <c r="D168" t="s">
        <v>4</v>
      </c>
      <c r="E168">
        <v>4.0636500285077488E-2</v>
      </c>
      <c r="F168">
        <v>0.16573623237071861</v>
      </c>
      <c r="G168" t="s">
        <v>114</v>
      </c>
      <c r="H168" s="32" t="s">
        <v>109</v>
      </c>
      <c r="I168" s="41">
        <f t="shared" si="2"/>
        <v>0.55000000000000004</v>
      </c>
      <c r="J168" s="32" t="str">
        <f>ROUND((Table1[[#This Row],[Start]]*100),1) &amp; "%-" &amp; ROUND((Table1[[#This Row],[End]]*100),1)&amp;"%"</f>
        <v>4.1%-16.6%</v>
      </c>
      <c r="K168" t="s">
        <v>8</v>
      </c>
    </row>
    <row r="169" spans="1:11" x14ac:dyDescent="0.3">
      <c r="A169" t="s">
        <v>543</v>
      </c>
      <c r="B169" t="s">
        <v>213</v>
      </c>
      <c r="C169" s="30">
        <v>40544</v>
      </c>
      <c r="D169" t="s">
        <v>4</v>
      </c>
      <c r="E169">
        <v>0.16573623237071861</v>
      </c>
      <c r="F169">
        <v>5.9985690923957481E-2</v>
      </c>
      <c r="G169" t="s">
        <v>115</v>
      </c>
      <c r="H169" s="32" t="s">
        <v>110</v>
      </c>
      <c r="I169" s="41">
        <f t="shared" si="2"/>
        <v>0.7</v>
      </c>
      <c r="J169" s="32" t="str">
        <f>ROUND((Table1[[#This Row],[Start]]*100),1) &amp; "%-" &amp; ROUND((Table1[[#This Row],[End]]*100),1)&amp;"%"</f>
        <v>16.6%-6%</v>
      </c>
      <c r="K169" t="s">
        <v>8</v>
      </c>
    </row>
    <row r="170" spans="1:11" x14ac:dyDescent="0.3">
      <c r="A170" t="s">
        <v>543</v>
      </c>
      <c r="B170" t="s">
        <v>213</v>
      </c>
      <c r="C170" s="30">
        <v>40544</v>
      </c>
      <c r="D170" t="s">
        <v>4</v>
      </c>
      <c r="E170">
        <v>5.9985690923957481E-2</v>
      </c>
      <c r="F170">
        <v>9.285707631105769E-2</v>
      </c>
      <c r="G170" t="s">
        <v>116</v>
      </c>
      <c r="H170" s="32" t="s">
        <v>111</v>
      </c>
      <c r="I170" s="41">
        <f t="shared" si="2"/>
        <v>0.55000000000000004</v>
      </c>
      <c r="J170" s="32" t="str">
        <f>ROUND((Table1[[#This Row],[Start]]*100),1) &amp; "%-" &amp; ROUND((Table1[[#This Row],[End]]*100),1)&amp;"%"</f>
        <v>6%-9.3%</v>
      </c>
      <c r="K170" t="s">
        <v>8</v>
      </c>
    </row>
    <row r="171" spans="1:11" x14ac:dyDescent="0.3">
      <c r="A171" t="s">
        <v>543</v>
      </c>
      <c r="B171" t="s">
        <v>213</v>
      </c>
      <c r="C171" s="30">
        <v>40544</v>
      </c>
      <c r="D171" t="s">
        <v>4</v>
      </c>
      <c r="E171">
        <v>9.285707631105769E-2</v>
      </c>
      <c r="F171">
        <v>1</v>
      </c>
      <c r="G171" t="s">
        <v>117</v>
      </c>
      <c r="H171" s="32" t="s">
        <v>112</v>
      </c>
      <c r="I171" s="41">
        <f t="shared" si="2"/>
        <v>0.55000000000000004</v>
      </c>
      <c r="J171" s="32" t="str">
        <f>ROUND((Table1[[#This Row],[Start]]*100),1) &amp; "%+"</f>
        <v>9.3%+</v>
      </c>
      <c r="K171" t="s">
        <v>8</v>
      </c>
    </row>
    <row r="172" spans="1:11" x14ac:dyDescent="0.3">
      <c r="A172" t="s">
        <v>12</v>
      </c>
      <c r="B172" t="s">
        <v>213</v>
      </c>
      <c r="C172" s="30">
        <v>40544</v>
      </c>
      <c r="D172" t="s">
        <v>4</v>
      </c>
      <c r="E172">
        <v>0</v>
      </c>
      <c r="F172">
        <v>2.7383675532575955E-2</v>
      </c>
      <c r="G172" t="s">
        <v>113</v>
      </c>
      <c r="H172" s="32" t="s">
        <v>108</v>
      </c>
      <c r="I172" s="41">
        <f t="shared" si="2"/>
        <v>0.55000000000000004</v>
      </c>
      <c r="J172" s="32" t="str">
        <f>(Table1[[#This Row],[Start]])&amp;"%-"&amp;ROUND((Table1[[#This Row],[End]]*100),1)&amp;"%"</f>
        <v>0%-2.7%</v>
      </c>
      <c r="K172" t="s">
        <v>8</v>
      </c>
    </row>
    <row r="173" spans="1:11" x14ac:dyDescent="0.3">
      <c r="A173" t="s">
        <v>12</v>
      </c>
      <c r="B173" t="s">
        <v>213</v>
      </c>
      <c r="C173" s="30">
        <v>40544</v>
      </c>
      <c r="D173" t="s">
        <v>4</v>
      </c>
      <c r="E173">
        <v>2.7383675532575955E-2</v>
      </c>
      <c r="F173">
        <v>3.9229081860367949E-2</v>
      </c>
      <c r="G173" t="s">
        <v>114</v>
      </c>
      <c r="H173" s="32" t="s">
        <v>109</v>
      </c>
      <c r="I173" s="41">
        <f t="shared" si="2"/>
        <v>0.55000000000000004</v>
      </c>
      <c r="J173" s="32" t="str">
        <f>ROUND((Table1[[#This Row],[Start]]*100),1) &amp; "%-" &amp; ROUND((Table1[[#This Row],[End]]*100),1)&amp;"%"</f>
        <v>2.7%-3.9%</v>
      </c>
      <c r="K173" t="s">
        <v>8</v>
      </c>
    </row>
    <row r="174" spans="1:11" x14ac:dyDescent="0.3">
      <c r="A174" t="s">
        <v>12</v>
      </c>
      <c r="B174" t="s">
        <v>213</v>
      </c>
      <c r="C174" s="30">
        <v>40544</v>
      </c>
      <c r="D174" t="s">
        <v>4</v>
      </c>
      <c r="E174">
        <v>3.9229081860367949E-2</v>
      </c>
      <c r="F174">
        <v>4.9358182554550815E-2</v>
      </c>
      <c r="G174" t="s">
        <v>115</v>
      </c>
      <c r="H174" s="32" t="s">
        <v>110</v>
      </c>
      <c r="I174" s="41">
        <f t="shared" si="2"/>
        <v>0.7</v>
      </c>
      <c r="J174" s="32" t="str">
        <f>ROUND((Table1[[#This Row],[Start]]*100),1) &amp; "%-" &amp; ROUND((Table1[[#This Row],[End]]*100),1)&amp;"%"</f>
        <v>3.9%-4.9%</v>
      </c>
      <c r="K174" t="s">
        <v>8</v>
      </c>
    </row>
    <row r="175" spans="1:11" x14ac:dyDescent="0.3">
      <c r="A175" t="s">
        <v>12</v>
      </c>
      <c r="B175" t="s">
        <v>213</v>
      </c>
      <c r="C175" s="30">
        <v>40544</v>
      </c>
      <c r="D175" t="s">
        <v>4</v>
      </c>
      <c r="E175">
        <v>4.9358182554550815E-2</v>
      </c>
      <c r="F175">
        <v>6.6053736634406571E-2</v>
      </c>
      <c r="G175" t="s">
        <v>116</v>
      </c>
      <c r="H175" s="32" t="s">
        <v>111</v>
      </c>
      <c r="I175" s="41">
        <f t="shared" si="2"/>
        <v>0.55000000000000004</v>
      </c>
      <c r="J175" s="32" t="str">
        <f>ROUND((Table1[[#This Row],[Start]]*100),1) &amp; "%-" &amp; ROUND((Table1[[#This Row],[End]]*100),1)&amp;"%"</f>
        <v>4.9%-6.6%</v>
      </c>
      <c r="K175" t="s">
        <v>8</v>
      </c>
    </row>
    <row r="176" spans="1:11" x14ac:dyDescent="0.3">
      <c r="A176" t="s">
        <v>12</v>
      </c>
      <c r="B176" t="s">
        <v>213</v>
      </c>
      <c r="C176" s="30">
        <v>40544</v>
      </c>
      <c r="D176" t="s">
        <v>4</v>
      </c>
      <c r="E176">
        <v>6.6053736634406571E-2</v>
      </c>
      <c r="F176">
        <v>1</v>
      </c>
      <c r="G176" t="s">
        <v>117</v>
      </c>
      <c r="H176" s="32" t="s">
        <v>112</v>
      </c>
      <c r="I176" s="41">
        <f t="shared" si="2"/>
        <v>0.55000000000000004</v>
      </c>
      <c r="J176" s="32" t="str">
        <f>ROUND((Table1[[#This Row],[Start]]*100),1) &amp; "%+"</f>
        <v>6.6%+</v>
      </c>
      <c r="K176" t="s">
        <v>8</v>
      </c>
    </row>
    <row r="177" spans="1:11" x14ac:dyDescent="0.3">
      <c r="A177" t="s">
        <v>14</v>
      </c>
      <c r="B177" t="s">
        <v>213</v>
      </c>
      <c r="C177" s="30">
        <v>40544</v>
      </c>
      <c r="D177" t="s">
        <v>4</v>
      </c>
      <c r="E177">
        <v>0</v>
      </c>
      <c r="F177">
        <v>4.4627332792395967E-2</v>
      </c>
      <c r="G177" t="s">
        <v>113</v>
      </c>
      <c r="H177" s="32" t="s">
        <v>108</v>
      </c>
      <c r="I177" s="41">
        <f t="shared" si="2"/>
        <v>0.55000000000000004</v>
      </c>
      <c r="J177" s="32" t="str">
        <f>(Table1[[#This Row],[Start]])&amp;"%-"&amp;ROUND((Table1[[#This Row],[End]]*100),1)&amp;"%"</f>
        <v>0%-4.5%</v>
      </c>
      <c r="K177" t="s">
        <v>8</v>
      </c>
    </row>
    <row r="178" spans="1:11" x14ac:dyDescent="0.3">
      <c r="A178" t="s">
        <v>14</v>
      </c>
      <c r="B178" t="s">
        <v>213</v>
      </c>
      <c r="C178" s="30">
        <v>40544</v>
      </c>
      <c r="D178" t="s">
        <v>4</v>
      </c>
      <c r="E178">
        <v>4.4627332792395967E-2</v>
      </c>
      <c r="F178">
        <v>6.0563158722667924E-2</v>
      </c>
      <c r="G178" t="s">
        <v>114</v>
      </c>
      <c r="H178" s="32" t="s">
        <v>109</v>
      </c>
      <c r="I178" s="41">
        <f t="shared" si="2"/>
        <v>0.55000000000000004</v>
      </c>
      <c r="J178" s="32" t="str">
        <f>ROUND((Table1[[#This Row],[Start]]*100),1) &amp; "%-" &amp; ROUND((Table1[[#This Row],[End]]*100),1)&amp;"%"</f>
        <v>4.5%-6.1%</v>
      </c>
      <c r="K178" t="s">
        <v>8</v>
      </c>
    </row>
    <row r="179" spans="1:11" x14ac:dyDescent="0.3">
      <c r="A179" t="s">
        <v>14</v>
      </c>
      <c r="B179" t="s">
        <v>213</v>
      </c>
      <c r="C179" s="30">
        <v>40544</v>
      </c>
      <c r="D179" t="s">
        <v>4</v>
      </c>
      <c r="E179">
        <v>6.0563158722667924E-2</v>
      </c>
      <c r="F179">
        <v>7.8943591215731301E-2</v>
      </c>
      <c r="G179" t="s">
        <v>115</v>
      </c>
      <c r="H179" s="32" t="s">
        <v>110</v>
      </c>
      <c r="I179" s="41">
        <f t="shared" si="2"/>
        <v>0.7</v>
      </c>
      <c r="J179" s="32" t="str">
        <f>ROUND((Table1[[#This Row],[Start]]*100),1) &amp; "%-" &amp; ROUND((Table1[[#This Row],[End]]*100),1)&amp;"%"</f>
        <v>6.1%-7.9%</v>
      </c>
      <c r="K179" t="s">
        <v>8</v>
      </c>
    </row>
    <row r="180" spans="1:11" x14ac:dyDescent="0.3">
      <c r="A180" t="s">
        <v>14</v>
      </c>
      <c r="B180" t="s">
        <v>213</v>
      </c>
      <c r="C180" s="30">
        <v>40544</v>
      </c>
      <c r="D180" t="s">
        <v>4</v>
      </c>
      <c r="E180">
        <v>7.8943591215731301E-2</v>
      </c>
      <c r="F180">
        <v>0.10306496870278438</v>
      </c>
      <c r="G180" t="s">
        <v>116</v>
      </c>
      <c r="H180" s="32" t="s">
        <v>111</v>
      </c>
      <c r="I180" s="41">
        <f t="shared" si="2"/>
        <v>0.55000000000000004</v>
      </c>
      <c r="J180" s="32" t="str">
        <f>ROUND((Table1[[#This Row],[Start]]*100),1) &amp; "%-" &amp; ROUND((Table1[[#This Row],[End]]*100),1)&amp;"%"</f>
        <v>7.9%-10.3%</v>
      </c>
      <c r="K180" t="s">
        <v>8</v>
      </c>
    </row>
    <row r="181" spans="1:11" x14ac:dyDescent="0.3">
      <c r="A181" t="s">
        <v>14</v>
      </c>
      <c r="B181" t="s">
        <v>213</v>
      </c>
      <c r="C181" s="30">
        <v>40544</v>
      </c>
      <c r="D181" t="s">
        <v>4</v>
      </c>
      <c r="E181">
        <v>0.10306496870278438</v>
      </c>
      <c r="F181">
        <v>1</v>
      </c>
      <c r="G181" t="s">
        <v>117</v>
      </c>
      <c r="H181" s="32" t="s">
        <v>112</v>
      </c>
      <c r="I181" s="41">
        <f t="shared" si="2"/>
        <v>0.55000000000000004</v>
      </c>
      <c r="J181" s="32" t="str">
        <f>ROUND((Table1[[#This Row],[Start]]*100),1) &amp; "%+"</f>
        <v>10.3%+</v>
      </c>
      <c r="K181" t="s">
        <v>8</v>
      </c>
    </row>
    <row r="182" spans="1:11" x14ac:dyDescent="0.3">
      <c r="A182" t="s">
        <v>12</v>
      </c>
      <c r="B182" t="s">
        <v>213</v>
      </c>
      <c r="C182" s="30">
        <v>40575</v>
      </c>
      <c r="D182" t="s">
        <v>4</v>
      </c>
      <c r="E182">
        <v>0</v>
      </c>
      <c r="F182">
        <v>2.8592517825764281E-2</v>
      </c>
      <c r="G182" t="s">
        <v>113</v>
      </c>
      <c r="H182" s="32" t="s">
        <v>108</v>
      </c>
      <c r="I182" s="41">
        <f t="shared" si="2"/>
        <v>0.55000000000000004</v>
      </c>
      <c r="J182" s="32" t="str">
        <f>(Table1[[#This Row],[Start]])&amp;"%-"&amp;ROUND((Table1[[#This Row],[End]]*100),1)&amp;"%"</f>
        <v>0%-2.9%</v>
      </c>
      <c r="K182" t="s">
        <v>8</v>
      </c>
    </row>
    <row r="183" spans="1:11" x14ac:dyDescent="0.3">
      <c r="A183" t="s">
        <v>12</v>
      </c>
      <c r="B183" t="s">
        <v>213</v>
      </c>
      <c r="C183" s="30">
        <v>40575</v>
      </c>
      <c r="D183" t="s">
        <v>4</v>
      </c>
      <c r="E183">
        <v>2.8592517825764281E-2</v>
      </c>
      <c r="F183">
        <v>4.0520388951154993E-2</v>
      </c>
      <c r="G183" t="s">
        <v>114</v>
      </c>
      <c r="H183" s="32" t="s">
        <v>109</v>
      </c>
      <c r="I183" s="41">
        <f t="shared" si="2"/>
        <v>0.55000000000000004</v>
      </c>
      <c r="J183" s="32" t="str">
        <f>ROUND((Table1[[#This Row],[Start]]*100),1) &amp; "%-" &amp; ROUND((Table1[[#This Row],[End]]*100),1)&amp;"%"</f>
        <v>2.9%-4.1%</v>
      </c>
      <c r="K183" t="s">
        <v>8</v>
      </c>
    </row>
    <row r="184" spans="1:11" x14ac:dyDescent="0.3">
      <c r="A184" t="s">
        <v>12</v>
      </c>
      <c r="B184" t="s">
        <v>213</v>
      </c>
      <c r="C184" s="30">
        <v>40575</v>
      </c>
      <c r="D184" t="s">
        <v>4</v>
      </c>
      <c r="E184">
        <v>4.0520388951154993E-2</v>
      </c>
      <c r="F184">
        <v>5.0274785618335684E-2</v>
      </c>
      <c r="G184" t="s">
        <v>115</v>
      </c>
      <c r="H184" s="32" t="s">
        <v>110</v>
      </c>
      <c r="I184" s="41">
        <f t="shared" si="2"/>
        <v>0.7</v>
      </c>
      <c r="J184" s="32" t="str">
        <f>ROUND((Table1[[#This Row],[Start]]*100),1) &amp; "%-" &amp; ROUND((Table1[[#This Row],[End]]*100),1)&amp;"%"</f>
        <v>4.1%-5%</v>
      </c>
      <c r="K184" t="s">
        <v>8</v>
      </c>
    </row>
    <row r="185" spans="1:11" x14ac:dyDescent="0.3">
      <c r="A185" t="s">
        <v>12</v>
      </c>
      <c r="B185" t="s">
        <v>213</v>
      </c>
      <c r="C185" s="30">
        <v>40575</v>
      </c>
      <c r="D185" t="s">
        <v>4</v>
      </c>
      <c r="E185">
        <v>5.0274785618335684E-2</v>
      </c>
      <c r="F185">
        <v>6.723296582358175E-2</v>
      </c>
      <c r="G185" t="s">
        <v>116</v>
      </c>
      <c r="H185" s="32" t="s">
        <v>111</v>
      </c>
      <c r="I185" s="41">
        <f t="shared" si="2"/>
        <v>0.55000000000000004</v>
      </c>
      <c r="J185" s="32" t="str">
        <f>ROUND((Table1[[#This Row],[Start]]*100),1) &amp; "%-" &amp; ROUND((Table1[[#This Row],[End]]*100),1)&amp;"%"</f>
        <v>5%-6.7%</v>
      </c>
      <c r="K185" t="s">
        <v>8</v>
      </c>
    </row>
    <row r="186" spans="1:11" x14ac:dyDescent="0.3">
      <c r="A186" t="s">
        <v>12</v>
      </c>
      <c r="B186" t="s">
        <v>213</v>
      </c>
      <c r="C186" s="30">
        <v>40575</v>
      </c>
      <c r="D186" t="s">
        <v>4</v>
      </c>
      <c r="E186">
        <v>6.723296582358175E-2</v>
      </c>
      <c r="F186">
        <v>1</v>
      </c>
      <c r="G186" t="s">
        <v>117</v>
      </c>
      <c r="H186" s="32" t="s">
        <v>112</v>
      </c>
      <c r="I186" s="41">
        <f t="shared" si="2"/>
        <v>0.55000000000000004</v>
      </c>
      <c r="J186" s="32" t="str">
        <f>ROUND((Table1[[#This Row],[Start]]*100),1) &amp; "%+"</f>
        <v>6.7%+</v>
      </c>
      <c r="K186" t="s">
        <v>8</v>
      </c>
    </row>
    <row r="187" spans="1:11" x14ac:dyDescent="0.3">
      <c r="A187" t="s">
        <v>14</v>
      </c>
      <c r="B187" t="s">
        <v>213</v>
      </c>
      <c r="C187" s="30">
        <v>40575</v>
      </c>
      <c r="D187" t="s">
        <v>4</v>
      </c>
      <c r="E187">
        <v>0</v>
      </c>
      <c r="F187">
        <v>4.8246185943408529E-2</v>
      </c>
      <c r="G187" t="s">
        <v>113</v>
      </c>
      <c r="H187" s="32" t="s">
        <v>108</v>
      </c>
      <c r="I187" s="41">
        <f t="shared" si="2"/>
        <v>0.55000000000000004</v>
      </c>
      <c r="J187" s="32" t="str">
        <f>(Table1[[#This Row],[Start]])&amp;"%-"&amp;ROUND((Table1[[#This Row],[End]]*100),1)&amp;"%"</f>
        <v>0%-4.8%</v>
      </c>
      <c r="K187" t="s">
        <v>8</v>
      </c>
    </row>
    <row r="188" spans="1:11" x14ac:dyDescent="0.3">
      <c r="A188" t="s">
        <v>14</v>
      </c>
      <c r="B188" t="s">
        <v>213</v>
      </c>
      <c r="C188" s="30">
        <v>40575</v>
      </c>
      <c r="D188" t="s">
        <v>4</v>
      </c>
      <c r="E188">
        <v>4.8246185943408529E-2</v>
      </c>
      <c r="F188">
        <v>6.4780824875836751E-2</v>
      </c>
      <c r="G188" t="s">
        <v>114</v>
      </c>
      <c r="H188" s="32" t="s">
        <v>109</v>
      </c>
      <c r="I188" s="41">
        <f t="shared" si="2"/>
        <v>0.55000000000000004</v>
      </c>
      <c r="J188" s="32" t="str">
        <f>ROUND((Table1[[#This Row],[Start]]*100),1) &amp; "%-" &amp; ROUND((Table1[[#This Row],[End]]*100),1)&amp;"%"</f>
        <v>4.8%-6.5%</v>
      </c>
      <c r="K188" t="s">
        <v>8</v>
      </c>
    </row>
    <row r="189" spans="1:11" x14ac:dyDescent="0.3">
      <c r="A189" t="s">
        <v>14</v>
      </c>
      <c r="B189" t="s">
        <v>213</v>
      </c>
      <c r="C189" s="30">
        <v>40575</v>
      </c>
      <c r="D189" t="s">
        <v>4</v>
      </c>
      <c r="E189">
        <v>6.4780824875836751E-2</v>
      </c>
      <c r="F189">
        <v>8.3726921425504502E-2</v>
      </c>
      <c r="G189" t="s">
        <v>115</v>
      </c>
      <c r="H189" s="32" t="s">
        <v>110</v>
      </c>
      <c r="I189" s="41">
        <f t="shared" si="2"/>
        <v>0.7</v>
      </c>
      <c r="J189" s="32" t="str">
        <f>ROUND((Table1[[#This Row],[Start]]*100),1) &amp; "%-" &amp; ROUND((Table1[[#This Row],[End]]*100),1)&amp;"%"</f>
        <v>6.5%-8.4%</v>
      </c>
      <c r="K189" t="s">
        <v>8</v>
      </c>
    </row>
    <row r="190" spans="1:11" x14ac:dyDescent="0.3">
      <c r="A190" t="s">
        <v>14</v>
      </c>
      <c r="B190" t="s">
        <v>213</v>
      </c>
      <c r="C190" s="30">
        <v>40575</v>
      </c>
      <c r="D190" t="s">
        <v>4</v>
      </c>
      <c r="E190">
        <v>8.3726921425504502E-2</v>
      </c>
      <c r="F190">
        <v>0.10694609484714271</v>
      </c>
      <c r="G190" t="s">
        <v>116</v>
      </c>
      <c r="H190" s="32" t="s">
        <v>111</v>
      </c>
      <c r="I190" s="41">
        <f t="shared" si="2"/>
        <v>0.55000000000000004</v>
      </c>
      <c r="J190" s="32" t="str">
        <f>ROUND((Table1[[#This Row],[Start]]*100),1) &amp; "%-" &amp; ROUND((Table1[[#This Row],[End]]*100),1)&amp;"%"</f>
        <v>8.4%-10.7%</v>
      </c>
      <c r="K190" t="s">
        <v>8</v>
      </c>
    </row>
    <row r="191" spans="1:11" x14ac:dyDescent="0.3">
      <c r="A191" t="s">
        <v>14</v>
      </c>
      <c r="B191" t="s">
        <v>213</v>
      </c>
      <c r="C191" s="30">
        <v>40575</v>
      </c>
      <c r="D191" t="s">
        <v>4</v>
      </c>
      <c r="E191">
        <v>0.10694609484714271</v>
      </c>
      <c r="F191">
        <v>1</v>
      </c>
      <c r="G191" t="s">
        <v>117</v>
      </c>
      <c r="H191" s="32" t="s">
        <v>112</v>
      </c>
      <c r="I191" s="41">
        <f t="shared" si="2"/>
        <v>0.55000000000000004</v>
      </c>
      <c r="J191" s="32" t="str">
        <f>ROUND((Table1[[#This Row],[Start]]*100),1) &amp; "%+"</f>
        <v>10.7%+</v>
      </c>
      <c r="K191" t="s">
        <v>8</v>
      </c>
    </row>
    <row r="192" spans="1:11" x14ac:dyDescent="0.3">
      <c r="A192" t="s">
        <v>12</v>
      </c>
      <c r="B192" t="s">
        <v>213</v>
      </c>
      <c r="C192" s="30">
        <v>40603</v>
      </c>
      <c r="D192" t="s">
        <v>4</v>
      </c>
      <c r="E192">
        <v>0</v>
      </c>
      <c r="F192">
        <v>2.7977821246165126E-2</v>
      </c>
      <c r="G192" t="s">
        <v>113</v>
      </c>
      <c r="H192" s="32" t="s">
        <v>108</v>
      </c>
      <c r="I192" s="41">
        <f t="shared" si="2"/>
        <v>0.55000000000000004</v>
      </c>
      <c r="J192" s="32" t="str">
        <f>(Table1[[#This Row],[Start]])&amp;"%-"&amp;ROUND((Table1[[#This Row],[End]]*100),1)&amp;"%"</f>
        <v>0%-2.8%</v>
      </c>
      <c r="K192" t="s">
        <v>8</v>
      </c>
    </row>
    <row r="193" spans="1:11" x14ac:dyDescent="0.3">
      <c r="A193" t="s">
        <v>12</v>
      </c>
      <c r="B193" t="s">
        <v>213</v>
      </c>
      <c r="C193" s="30">
        <v>40603</v>
      </c>
      <c r="D193" t="s">
        <v>4</v>
      </c>
      <c r="E193">
        <v>2.7977821246165126E-2</v>
      </c>
      <c r="F193">
        <v>4.0037849713005079E-2</v>
      </c>
      <c r="G193" t="s">
        <v>114</v>
      </c>
      <c r="H193" s="32" t="s">
        <v>109</v>
      </c>
      <c r="I193" s="41">
        <f t="shared" si="2"/>
        <v>0.55000000000000004</v>
      </c>
      <c r="J193" s="32" t="str">
        <f>ROUND((Table1[[#This Row],[Start]]*100),1) &amp; "%-" &amp; ROUND((Table1[[#This Row],[End]]*100),1)&amp;"%"</f>
        <v>2.8%-4%</v>
      </c>
      <c r="K193" t="s">
        <v>8</v>
      </c>
    </row>
    <row r="194" spans="1:11" x14ac:dyDescent="0.3">
      <c r="A194" t="s">
        <v>12</v>
      </c>
      <c r="B194" t="s">
        <v>213</v>
      </c>
      <c r="C194" s="30">
        <v>40603</v>
      </c>
      <c r="D194" t="s">
        <v>4</v>
      </c>
      <c r="E194">
        <v>4.0037849713005079E-2</v>
      </c>
      <c r="F194">
        <v>5.0318999741269625E-2</v>
      </c>
      <c r="G194" t="s">
        <v>115</v>
      </c>
      <c r="H194" s="32" t="s">
        <v>110</v>
      </c>
      <c r="I194" s="41">
        <f t="shared" ref="I194:I257" si="3">IF(H194="#F5F5F5",0.7,0.55)</f>
        <v>0.7</v>
      </c>
      <c r="J194" s="32" t="str">
        <f>ROUND((Table1[[#This Row],[Start]]*100),1) &amp; "%-" &amp; ROUND((Table1[[#This Row],[End]]*100),1)&amp;"%"</f>
        <v>4%-5%</v>
      </c>
      <c r="K194" t="s">
        <v>8</v>
      </c>
    </row>
    <row r="195" spans="1:11" x14ac:dyDescent="0.3">
      <c r="A195" t="s">
        <v>12</v>
      </c>
      <c r="B195" t="s">
        <v>213</v>
      </c>
      <c r="C195" s="30">
        <v>40603</v>
      </c>
      <c r="D195" t="s">
        <v>4</v>
      </c>
      <c r="E195">
        <v>5.0318999741269625E-2</v>
      </c>
      <c r="F195">
        <v>6.6747258526763317E-2</v>
      </c>
      <c r="G195" t="s">
        <v>116</v>
      </c>
      <c r="H195" s="32" t="s">
        <v>111</v>
      </c>
      <c r="I195" s="41">
        <f t="shared" si="3"/>
        <v>0.55000000000000004</v>
      </c>
      <c r="J195" s="32" t="str">
        <f>ROUND((Table1[[#This Row],[Start]]*100),1) &amp; "%-" &amp; ROUND((Table1[[#This Row],[End]]*100),1)&amp;"%"</f>
        <v>5%-6.7%</v>
      </c>
      <c r="K195" t="s">
        <v>8</v>
      </c>
    </row>
    <row r="196" spans="1:11" x14ac:dyDescent="0.3">
      <c r="A196" t="s">
        <v>12</v>
      </c>
      <c r="B196" t="s">
        <v>213</v>
      </c>
      <c r="C196" s="30">
        <v>40603</v>
      </c>
      <c r="D196" t="s">
        <v>4</v>
      </c>
      <c r="E196">
        <v>6.6747258526763317E-2</v>
      </c>
      <c r="F196">
        <v>1</v>
      </c>
      <c r="G196" t="s">
        <v>117</v>
      </c>
      <c r="H196" s="32" t="s">
        <v>112</v>
      </c>
      <c r="I196" s="41">
        <f t="shared" si="3"/>
        <v>0.55000000000000004</v>
      </c>
      <c r="J196" s="32" t="str">
        <f>ROUND((Table1[[#This Row],[Start]]*100),1) &amp; "%+"</f>
        <v>6.7%+</v>
      </c>
      <c r="K196" t="s">
        <v>8</v>
      </c>
    </row>
    <row r="197" spans="1:11" x14ac:dyDescent="0.3">
      <c r="A197" t="s">
        <v>14</v>
      </c>
      <c r="B197" t="s">
        <v>213</v>
      </c>
      <c r="C197" s="30">
        <v>40603</v>
      </c>
      <c r="D197" t="s">
        <v>4</v>
      </c>
      <c r="E197">
        <v>0</v>
      </c>
      <c r="F197">
        <v>4.6955245781364639E-2</v>
      </c>
      <c r="G197" t="s">
        <v>113</v>
      </c>
      <c r="H197" s="32" t="s">
        <v>108</v>
      </c>
      <c r="I197" s="41">
        <f t="shared" si="3"/>
        <v>0.55000000000000004</v>
      </c>
      <c r="J197" s="32" t="str">
        <f>(Table1[[#This Row],[Start]])&amp;"%-"&amp;ROUND((Table1[[#This Row],[End]]*100),1)&amp;"%"</f>
        <v>0%-4.7%</v>
      </c>
      <c r="K197" t="s">
        <v>8</v>
      </c>
    </row>
    <row r="198" spans="1:11" x14ac:dyDescent="0.3">
      <c r="A198" t="s">
        <v>14</v>
      </c>
      <c r="B198" t="s">
        <v>213</v>
      </c>
      <c r="C198" s="30">
        <v>40603</v>
      </c>
      <c r="D198" t="s">
        <v>4</v>
      </c>
      <c r="E198">
        <v>4.6955245781364639E-2</v>
      </c>
      <c r="F198">
        <v>6.295694557270512E-2</v>
      </c>
      <c r="G198" t="s">
        <v>114</v>
      </c>
      <c r="H198" s="32" t="s">
        <v>109</v>
      </c>
      <c r="I198" s="41">
        <f t="shared" si="3"/>
        <v>0.55000000000000004</v>
      </c>
      <c r="J198" s="32" t="str">
        <f>ROUND((Table1[[#This Row],[Start]]*100),1) &amp; "%-" &amp; ROUND((Table1[[#This Row],[End]]*100),1)&amp;"%"</f>
        <v>4.7%-6.3%</v>
      </c>
      <c r="K198" t="s">
        <v>8</v>
      </c>
    </row>
    <row r="199" spans="1:11" x14ac:dyDescent="0.3">
      <c r="A199" t="s">
        <v>14</v>
      </c>
      <c r="B199" t="s">
        <v>213</v>
      </c>
      <c r="C199" s="30">
        <v>40603</v>
      </c>
      <c r="D199" t="s">
        <v>4</v>
      </c>
      <c r="E199">
        <v>6.295694557270512E-2</v>
      </c>
      <c r="F199">
        <v>8.2882671055725374E-2</v>
      </c>
      <c r="G199" t="s">
        <v>115</v>
      </c>
      <c r="H199" s="32" t="s">
        <v>110</v>
      </c>
      <c r="I199" s="41">
        <f t="shared" si="3"/>
        <v>0.7</v>
      </c>
      <c r="J199" s="32" t="str">
        <f>ROUND((Table1[[#This Row],[Start]]*100),1) &amp; "%-" &amp; ROUND((Table1[[#This Row],[End]]*100),1)&amp;"%"</f>
        <v>6.3%-8.3%</v>
      </c>
      <c r="K199" t="s">
        <v>8</v>
      </c>
    </row>
    <row r="200" spans="1:11" x14ac:dyDescent="0.3">
      <c r="A200" t="s">
        <v>14</v>
      </c>
      <c r="B200" t="s">
        <v>213</v>
      </c>
      <c r="C200" s="30">
        <v>40603</v>
      </c>
      <c r="D200" t="s">
        <v>4</v>
      </c>
      <c r="E200">
        <v>8.2882671055725374E-2</v>
      </c>
      <c r="F200">
        <v>0.10571866783523225</v>
      </c>
      <c r="G200" t="s">
        <v>116</v>
      </c>
      <c r="H200" s="32" t="s">
        <v>111</v>
      </c>
      <c r="I200" s="41">
        <f t="shared" si="3"/>
        <v>0.55000000000000004</v>
      </c>
      <c r="J200" s="32" t="str">
        <f>ROUND((Table1[[#This Row],[Start]]*100),1) &amp; "%-" &amp; ROUND((Table1[[#This Row],[End]]*100),1)&amp;"%"</f>
        <v>8.3%-10.6%</v>
      </c>
      <c r="K200" t="s">
        <v>8</v>
      </c>
    </row>
    <row r="201" spans="1:11" x14ac:dyDescent="0.3">
      <c r="A201" t="s">
        <v>14</v>
      </c>
      <c r="B201" t="s">
        <v>213</v>
      </c>
      <c r="C201" s="30">
        <v>40603</v>
      </c>
      <c r="D201" t="s">
        <v>4</v>
      </c>
      <c r="E201">
        <v>0.10571866783523225</v>
      </c>
      <c r="F201">
        <v>1</v>
      </c>
      <c r="G201" t="s">
        <v>117</v>
      </c>
      <c r="H201" s="32" t="s">
        <v>112</v>
      </c>
      <c r="I201" s="41">
        <f t="shared" si="3"/>
        <v>0.55000000000000004</v>
      </c>
      <c r="J201" s="32" t="str">
        <f>ROUND((Table1[[#This Row],[Start]]*100),1) &amp; "%+"</f>
        <v>10.6%+</v>
      </c>
      <c r="K201" t="s">
        <v>8</v>
      </c>
    </row>
    <row r="202" spans="1:11" x14ac:dyDescent="0.3">
      <c r="A202" t="s">
        <v>12</v>
      </c>
      <c r="B202" t="s">
        <v>213</v>
      </c>
      <c r="C202" s="30">
        <v>40634</v>
      </c>
      <c r="D202" t="s">
        <v>4</v>
      </c>
      <c r="E202">
        <v>0</v>
      </c>
      <c r="F202">
        <v>2.7157138791742072E-2</v>
      </c>
      <c r="G202" t="s">
        <v>113</v>
      </c>
      <c r="H202" s="32" t="s">
        <v>108</v>
      </c>
      <c r="I202" s="41">
        <f t="shared" si="3"/>
        <v>0.55000000000000004</v>
      </c>
      <c r="J202" s="32" t="str">
        <f>(Table1[[#This Row],[Start]])&amp;"%-"&amp;ROUND((Table1[[#This Row],[End]]*100),1)&amp;"%"</f>
        <v>0%-2.7%</v>
      </c>
      <c r="K202" t="s">
        <v>8</v>
      </c>
    </row>
    <row r="203" spans="1:11" x14ac:dyDescent="0.3">
      <c r="A203" t="s">
        <v>12</v>
      </c>
      <c r="B203" t="s">
        <v>213</v>
      </c>
      <c r="C203" s="30">
        <v>40634</v>
      </c>
      <c r="D203" t="s">
        <v>4</v>
      </c>
      <c r="E203">
        <v>2.7157138791742072E-2</v>
      </c>
      <c r="F203">
        <v>3.8910557953193745E-2</v>
      </c>
      <c r="G203" t="s">
        <v>114</v>
      </c>
      <c r="H203" s="32" t="s">
        <v>109</v>
      </c>
      <c r="I203" s="41">
        <f t="shared" si="3"/>
        <v>0.55000000000000004</v>
      </c>
      <c r="J203" s="32" t="str">
        <f>ROUND((Table1[[#This Row],[Start]]*100),1) &amp; "%-" &amp; ROUND((Table1[[#This Row],[End]]*100),1)&amp;"%"</f>
        <v>2.7%-3.9%</v>
      </c>
      <c r="K203" t="s">
        <v>8</v>
      </c>
    </row>
    <row r="204" spans="1:11" x14ac:dyDescent="0.3">
      <c r="A204" t="s">
        <v>12</v>
      </c>
      <c r="B204" t="s">
        <v>213</v>
      </c>
      <c r="C204" s="30">
        <v>40634</v>
      </c>
      <c r="D204" t="s">
        <v>4</v>
      </c>
      <c r="E204">
        <v>3.8910557953193745E-2</v>
      </c>
      <c r="F204">
        <v>5.0404946128790193E-2</v>
      </c>
      <c r="G204" t="s">
        <v>115</v>
      </c>
      <c r="H204" s="32" t="s">
        <v>110</v>
      </c>
      <c r="I204" s="41">
        <f t="shared" si="3"/>
        <v>0.7</v>
      </c>
      <c r="J204" s="32" t="str">
        <f>ROUND((Table1[[#This Row],[Start]]*100),1) &amp; "%-" &amp; ROUND((Table1[[#This Row],[End]]*100),1)&amp;"%"</f>
        <v>3.9%-5%</v>
      </c>
      <c r="K204" t="s">
        <v>8</v>
      </c>
    </row>
    <row r="205" spans="1:11" x14ac:dyDescent="0.3">
      <c r="A205" t="s">
        <v>12</v>
      </c>
      <c r="B205" t="s">
        <v>213</v>
      </c>
      <c r="C205" s="30">
        <v>40634</v>
      </c>
      <c r="D205" t="s">
        <v>4</v>
      </c>
      <c r="E205">
        <v>5.0404946128790193E-2</v>
      </c>
      <c r="F205">
        <v>6.6921150056281992E-2</v>
      </c>
      <c r="G205" t="s">
        <v>116</v>
      </c>
      <c r="H205" s="32" t="s">
        <v>111</v>
      </c>
      <c r="I205" s="41">
        <f t="shared" si="3"/>
        <v>0.55000000000000004</v>
      </c>
      <c r="J205" s="32" t="str">
        <f>ROUND((Table1[[#This Row],[Start]]*100),1) &amp; "%-" &amp; ROUND((Table1[[#This Row],[End]]*100),1)&amp;"%"</f>
        <v>5%-6.7%</v>
      </c>
      <c r="K205" t="s">
        <v>8</v>
      </c>
    </row>
    <row r="206" spans="1:11" x14ac:dyDescent="0.3">
      <c r="A206" t="s">
        <v>12</v>
      </c>
      <c r="B206" t="s">
        <v>213</v>
      </c>
      <c r="C206" s="30">
        <v>40634</v>
      </c>
      <c r="D206" t="s">
        <v>4</v>
      </c>
      <c r="E206">
        <v>6.6921150056281992E-2</v>
      </c>
      <c r="F206">
        <v>1</v>
      </c>
      <c r="G206" t="s">
        <v>117</v>
      </c>
      <c r="H206" s="32" t="s">
        <v>112</v>
      </c>
      <c r="I206" s="41">
        <f t="shared" si="3"/>
        <v>0.55000000000000004</v>
      </c>
      <c r="J206" s="32" t="str">
        <f>ROUND((Table1[[#This Row],[Start]]*100),1) &amp; "%+"</f>
        <v>6.7%+</v>
      </c>
      <c r="K206" t="s">
        <v>8</v>
      </c>
    </row>
    <row r="207" spans="1:11" x14ac:dyDescent="0.3">
      <c r="A207" t="s">
        <v>14</v>
      </c>
      <c r="B207" t="s">
        <v>213</v>
      </c>
      <c r="C207" s="30">
        <v>40634</v>
      </c>
      <c r="D207" t="s">
        <v>4</v>
      </c>
      <c r="E207">
        <v>0</v>
      </c>
      <c r="F207">
        <v>4.5836996106994848E-2</v>
      </c>
      <c r="G207" t="s">
        <v>113</v>
      </c>
      <c r="H207" s="32" t="s">
        <v>108</v>
      </c>
      <c r="I207" s="41">
        <f t="shared" si="3"/>
        <v>0.55000000000000004</v>
      </c>
      <c r="J207" s="32" t="str">
        <f>(Table1[[#This Row],[Start]])&amp;"%-"&amp;ROUND((Table1[[#This Row],[End]]*100),1)&amp;"%"</f>
        <v>0%-4.6%</v>
      </c>
      <c r="K207" t="s">
        <v>8</v>
      </c>
    </row>
    <row r="208" spans="1:11" x14ac:dyDescent="0.3">
      <c r="A208" t="s">
        <v>14</v>
      </c>
      <c r="B208" t="s">
        <v>213</v>
      </c>
      <c r="C208" s="30">
        <v>40634</v>
      </c>
      <c r="D208" t="s">
        <v>4</v>
      </c>
      <c r="E208">
        <v>4.5836996106994848E-2</v>
      </c>
      <c r="F208">
        <v>6.2220009955201591E-2</v>
      </c>
      <c r="G208" t="s">
        <v>114</v>
      </c>
      <c r="H208" s="32" t="s">
        <v>109</v>
      </c>
      <c r="I208" s="41">
        <f t="shared" si="3"/>
        <v>0.55000000000000004</v>
      </c>
      <c r="J208" s="32" t="str">
        <f>ROUND((Table1[[#This Row],[Start]]*100),1) &amp; "%-" &amp; ROUND((Table1[[#This Row],[End]]*100),1)&amp;"%"</f>
        <v>4.6%-6.2%</v>
      </c>
      <c r="K208" t="s">
        <v>8</v>
      </c>
    </row>
    <row r="209" spans="1:11" x14ac:dyDescent="0.3">
      <c r="A209" t="s">
        <v>14</v>
      </c>
      <c r="B209" t="s">
        <v>213</v>
      </c>
      <c r="C209" s="30">
        <v>40634</v>
      </c>
      <c r="D209" t="s">
        <v>4</v>
      </c>
      <c r="E209">
        <v>6.2220009955201591E-2</v>
      </c>
      <c r="F209">
        <v>8.0150068212824013E-2</v>
      </c>
      <c r="G209" t="s">
        <v>115</v>
      </c>
      <c r="H209" s="32" t="s">
        <v>110</v>
      </c>
      <c r="I209" s="41">
        <f t="shared" si="3"/>
        <v>0.7</v>
      </c>
      <c r="J209" s="32" t="str">
        <f>ROUND((Table1[[#This Row],[Start]]*100),1) &amp; "%-" &amp; ROUND((Table1[[#This Row],[End]]*100),1)&amp;"%"</f>
        <v>6.2%-8%</v>
      </c>
      <c r="K209" t="s">
        <v>8</v>
      </c>
    </row>
    <row r="210" spans="1:11" x14ac:dyDescent="0.3">
      <c r="A210" t="s">
        <v>14</v>
      </c>
      <c r="B210" t="s">
        <v>213</v>
      </c>
      <c r="C210" s="30">
        <v>40634</v>
      </c>
      <c r="D210" t="s">
        <v>4</v>
      </c>
      <c r="E210">
        <v>8.0150068212824013E-2</v>
      </c>
      <c r="F210">
        <v>0.10462633451957296</v>
      </c>
      <c r="G210" t="s">
        <v>116</v>
      </c>
      <c r="H210" s="32" t="s">
        <v>111</v>
      </c>
      <c r="I210" s="41">
        <f t="shared" si="3"/>
        <v>0.55000000000000004</v>
      </c>
      <c r="J210" s="32" t="str">
        <f>ROUND((Table1[[#This Row],[Start]]*100),1) &amp; "%-" &amp; ROUND((Table1[[#This Row],[End]]*100),1)&amp;"%"</f>
        <v>8%-10.5%</v>
      </c>
      <c r="K210" t="s">
        <v>8</v>
      </c>
    </row>
    <row r="211" spans="1:11" x14ac:dyDescent="0.3">
      <c r="A211" t="s">
        <v>14</v>
      </c>
      <c r="B211" t="s">
        <v>213</v>
      </c>
      <c r="C211" s="30">
        <v>40634</v>
      </c>
      <c r="D211" t="s">
        <v>4</v>
      </c>
      <c r="E211">
        <v>0.10462633451957296</v>
      </c>
      <c r="F211">
        <v>1</v>
      </c>
      <c r="G211" t="s">
        <v>117</v>
      </c>
      <c r="H211" s="32" t="s">
        <v>112</v>
      </c>
      <c r="I211" s="41">
        <f t="shared" si="3"/>
        <v>0.55000000000000004</v>
      </c>
      <c r="J211" s="32" t="str">
        <f>ROUND((Table1[[#This Row],[Start]]*100),1) &amp; "%+"</f>
        <v>10.5%+</v>
      </c>
      <c r="K211" t="s">
        <v>8</v>
      </c>
    </row>
    <row r="212" spans="1:11" x14ac:dyDescent="0.3">
      <c r="A212" t="s">
        <v>12</v>
      </c>
      <c r="B212" t="s">
        <v>213</v>
      </c>
      <c r="C212" s="30">
        <v>40664</v>
      </c>
      <c r="D212" t="s">
        <v>4</v>
      </c>
      <c r="E212">
        <v>0</v>
      </c>
      <c r="F212">
        <v>2.6904632299884157E-2</v>
      </c>
      <c r="G212" t="s">
        <v>113</v>
      </c>
      <c r="H212" s="32" t="s">
        <v>108</v>
      </c>
      <c r="I212" s="41">
        <f t="shared" si="3"/>
        <v>0.55000000000000004</v>
      </c>
      <c r="J212" s="32" t="str">
        <f>(Table1[[#This Row],[Start]])&amp;"%-"&amp;ROUND((Table1[[#This Row],[End]]*100),1)&amp;"%"</f>
        <v>0%-2.7%</v>
      </c>
      <c r="K212" t="s">
        <v>8</v>
      </c>
    </row>
    <row r="213" spans="1:11" x14ac:dyDescent="0.3">
      <c r="A213" t="s">
        <v>12</v>
      </c>
      <c r="B213" t="s">
        <v>213</v>
      </c>
      <c r="C213" s="30">
        <v>40664</v>
      </c>
      <c r="D213" t="s">
        <v>4</v>
      </c>
      <c r="E213">
        <v>2.6904632299884157E-2</v>
      </c>
      <c r="F213">
        <v>3.8026385778899538E-2</v>
      </c>
      <c r="G213" t="s">
        <v>114</v>
      </c>
      <c r="H213" s="32" t="s">
        <v>109</v>
      </c>
      <c r="I213" s="41">
        <f t="shared" si="3"/>
        <v>0.55000000000000004</v>
      </c>
      <c r="J213" s="32" t="str">
        <f>ROUND((Table1[[#This Row],[Start]]*100),1) &amp; "%-" &amp; ROUND((Table1[[#This Row],[End]]*100),1)&amp;"%"</f>
        <v>2.7%-3.8%</v>
      </c>
      <c r="K213" t="s">
        <v>8</v>
      </c>
    </row>
    <row r="214" spans="1:11" x14ac:dyDescent="0.3">
      <c r="A214" t="s">
        <v>12</v>
      </c>
      <c r="B214" t="s">
        <v>213</v>
      </c>
      <c r="C214" s="30">
        <v>40664</v>
      </c>
      <c r="D214" t="s">
        <v>4</v>
      </c>
      <c r="E214">
        <v>3.8026385778899538E-2</v>
      </c>
      <c r="F214">
        <v>4.9823024292501072E-2</v>
      </c>
      <c r="G214" t="s">
        <v>115</v>
      </c>
      <c r="H214" s="32" t="s">
        <v>110</v>
      </c>
      <c r="I214" s="41">
        <f t="shared" si="3"/>
        <v>0.7</v>
      </c>
      <c r="J214" s="32" t="str">
        <f>ROUND((Table1[[#This Row],[Start]]*100),1) &amp; "%-" &amp; ROUND((Table1[[#This Row],[End]]*100),1)&amp;"%"</f>
        <v>3.8%-5%</v>
      </c>
      <c r="K214" t="s">
        <v>8</v>
      </c>
    </row>
    <row r="215" spans="1:11" x14ac:dyDescent="0.3">
      <c r="A215" t="s">
        <v>12</v>
      </c>
      <c r="B215" t="s">
        <v>213</v>
      </c>
      <c r="C215" s="30">
        <v>40664</v>
      </c>
      <c r="D215" t="s">
        <v>4</v>
      </c>
      <c r="E215">
        <v>4.9823024292501072E-2</v>
      </c>
      <c r="F215">
        <v>6.6801410169753828E-2</v>
      </c>
      <c r="G215" t="s">
        <v>116</v>
      </c>
      <c r="H215" s="32" t="s">
        <v>111</v>
      </c>
      <c r="I215" s="41">
        <f t="shared" si="3"/>
        <v>0.55000000000000004</v>
      </c>
      <c r="J215" s="32" t="str">
        <f>ROUND((Table1[[#This Row],[Start]]*100),1) &amp; "%-" &amp; ROUND((Table1[[#This Row],[End]]*100),1)&amp;"%"</f>
        <v>5%-6.7%</v>
      </c>
      <c r="K215" t="s">
        <v>8</v>
      </c>
    </row>
    <row r="216" spans="1:11" x14ac:dyDescent="0.3">
      <c r="A216" t="s">
        <v>12</v>
      </c>
      <c r="B216" t="s">
        <v>213</v>
      </c>
      <c r="C216" s="30">
        <v>40664</v>
      </c>
      <c r="D216" t="s">
        <v>4</v>
      </c>
      <c r="E216">
        <v>6.6801410169753828E-2</v>
      </c>
      <c r="F216">
        <v>1</v>
      </c>
      <c r="G216" t="s">
        <v>117</v>
      </c>
      <c r="H216" s="32" t="s">
        <v>112</v>
      </c>
      <c r="I216" s="41">
        <f t="shared" si="3"/>
        <v>0.55000000000000004</v>
      </c>
      <c r="J216" s="32" t="str">
        <f>ROUND((Table1[[#This Row],[Start]]*100),1) &amp; "%+"</f>
        <v>6.7%+</v>
      </c>
      <c r="K216" t="s">
        <v>8</v>
      </c>
    </row>
    <row r="217" spans="1:11" x14ac:dyDescent="0.3">
      <c r="A217" t="s">
        <v>14</v>
      </c>
      <c r="B217" t="s">
        <v>213</v>
      </c>
      <c r="C217" s="30">
        <v>40664</v>
      </c>
      <c r="D217" t="s">
        <v>4</v>
      </c>
      <c r="E217">
        <v>0</v>
      </c>
      <c r="F217">
        <v>4.364654533476077E-2</v>
      </c>
      <c r="G217" t="s">
        <v>113</v>
      </c>
      <c r="H217" s="32" t="s">
        <v>108</v>
      </c>
      <c r="I217" s="41">
        <f t="shared" si="3"/>
        <v>0.55000000000000004</v>
      </c>
      <c r="J217" s="32" t="str">
        <f>(Table1[[#This Row],[Start]])&amp;"%-"&amp;ROUND((Table1[[#This Row],[End]]*100),1)&amp;"%"</f>
        <v>0%-4.4%</v>
      </c>
      <c r="K217" t="s">
        <v>8</v>
      </c>
    </row>
    <row r="218" spans="1:11" x14ac:dyDescent="0.3">
      <c r="A218" t="s">
        <v>14</v>
      </c>
      <c r="B218" t="s">
        <v>213</v>
      </c>
      <c r="C218" s="30">
        <v>40664</v>
      </c>
      <c r="D218" t="s">
        <v>4</v>
      </c>
      <c r="E218">
        <v>4.364654533476077E-2</v>
      </c>
      <c r="F218">
        <v>5.9855880985588097E-2</v>
      </c>
      <c r="G218" t="s">
        <v>114</v>
      </c>
      <c r="H218" s="32" t="s">
        <v>109</v>
      </c>
      <c r="I218" s="41">
        <f t="shared" si="3"/>
        <v>0.55000000000000004</v>
      </c>
      <c r="J218" s="32" t="str">
        <f>ROUND((Table1[[#This Row],[Start]]*100),1) &amp; "%-" &amp; ROUND((Table1[[#This Row],[End]]*100),1)&amp;"%"</f>
        <v>4.4%-6%</v>
      </c>
      <c r="K218" t="s">
        <v>8</v>
      </c>
    </row>
    <row r="219" spans="1:11" x14ac:dyDescent="0.3">
      <c r="A219" t="s">
        <v>14</v>
      </c>
      <c r="B219" t="s">
        <v>213</v>
      </c>
      <c r="C219" s="30">
        <v>40664</v>
      </c>
      <c r="D219" t="s">
        <v>4</v>
      </c>
      <c r="E219">
        <v>5.9855880985588097E-2</v>
      </c>
      <c r="F219">
        <v>7.7180583968755809E-2</v>
      </c>
      <c r="G219" t="s">
        <v>115</v>
      </c>
      <c r="H219" s="32" t="s">
        <v>110</v>
      </c>
      <c r="I219" s="41">
        <f t="shared" si="3"/>
        <v>0.7</v>
      </c>
      <c r="J219" s="32" t="str">
        <f>ROUND((Table1[[#This Row],[Start]]*100),1) &amp; "%-" &amp; ROUND((Table1[[#This Row],[End]]*100),1)&amp;"%"</f>
        <v>6%-7.7%</v>
      </c>
      <c r="K219" t="s">
        <v>8</v>
      </c>
    </row>
    <row r="220" spans="1:11" x14ac:dyDescent="0.3">
      <c r="A220" t="s">
        <v>14</v>
      </c>
      <c r="B220" t="s">
        <v>213</v>
      </c>
      <c r="C220" s="30">
        <v>40664</v>
      </c>
      <c r="D220" t="s">
        <v>4</v>
      </c>
      <c r="E220">
        <v>7.7180583968755809E-2</v>
      </c>
      <c r="F220">
        <v>0.10312151616499443</v>
      </c>
      <c r="G220" t="s">
        <v>116</v>
      </c>
      <c r="H220" s="32" t="s">
        <v>111</v>
      </c>
      <c r="I220" s="41">
        <f t="shared" si="3"/>
        <v>0.55000000000000004</v>
      </c>
      <c r="J220" s="32" t="str">
        <f>ROUND((Table1[[#This Row],[Start]]*100),1) &amp; "%-" &amp; ROUND((Table1[[#This Row],[End]]*100),1)&amp;"%"</f>
        <v>7.7%-10.3%</v>
      </c>
      <c r="K220" t="s">
        <v>8</v>
      </c>
    </row>
    <row r="221" spans="1:11" x14ac:dyDescent="0.3">
      <c r="A221" t="s">
        <v>14</v>
      </c>
      <c r="B221" t="s">
        <v>213</v>
      </c>
      <c r="C221" s="30">
        <v>40664</v>
      </c>
      <c r="D221" t="s">
        <v>4</v>
      </c>
      <c r="E221">
        <v>0.10312151616499443</v>
      </c>
      <c r="F221">
        <v>1</v>
      </c>
      <c r="G221" t="s">
        <v>117</v>
      </c>
      <c r="H221" s="32" t="s">
        <v>112</v>
      </c>
      <c r="I221" s="41">
        <f t="shared" si="3"/>
        <v>0.55000000000000004</v>
      </c>
      <c r="J221" s="32" t="str">
        <f>ROUND((Table1[[#This Row],[Start]]*100),1) &amp; "%+"</f>
        <v>10.3%+</v>
      </c>
      <c r="K221" t="s">
        <v>8</v>
      </c>
    </row>
    <row r="222" spans="1:11" x14ac:dyDescent="0.3">
      <c r="A222" t="s">
        <v>12</v>
      </c>
      <c r="B222" t="s">
        <v>213</v>
      </c>
      <c r="C222" s="30">
        <v>40695</v>
      </c>
      <c r="D222" t="s">
        <v>4</v>
      </c>
      <c r="E222">
        <v>0</v>
      </c>
      <c r="F222">
        <v>2.6232645809818468E-2</v>
      </c>
      <c r="G222" t="s">
        <v>113</v>
      </c>
      <c r="H222" s="32" t="s">
        <v>108</v>
      </c>
      <c r="I222" s="41">
        <f t="shared" si="3"/>
        <v>0.55000000000000004</v>
      </c>
      <c r="J222" s="32" t="str">
        <f>(Table1[[#This Row],[Start]])&amp;"%-"&amp;ROUND((Table1[[#This Row],[End]]*100),1)&amp;"%"</f>
        <v>0%-2.6%</v>
      </c>
      <c r="K222" t="s">
        <v>8</v>
      </c>
    </row>
    <row r="223" spans="1:11" x14ac:dyDescent="0.3">
      <c r="A223" t="s">
        <v>12</v>
      </c>
      <c r="B223" t="s">
        <v>213</v>
      </c>
      <c r="C223" s="30">
        <v>40695</v>
      </c>
      <c r="D223" t="s">
        <v>4</v>
      </c>
      <c r="E223">
        <v>2.6232645809818468E-2</v>
      </c>
      <c r="F223">
        <v>3.7719809162933902E-2</v>
      </c>
      <c r="G223" t="s">
        <v>114</v>
      </c>
      <c r="H223" s="32" t="s">
        <v>109</v>
      </c>
      <c r="I223" s="41">
        <f t="shared" si="3"/>
        <v>0.55000000000000004</v>
      </c>
      <c r="J223" s="32" t="str">
        <f>ROUND((Table1[[#This Row],[Start]]*100),1) &amp; "%-" &amp; ROUND((Table1[[#This Row],[End]]*100),1)&amp;"%"</f>
        <v>2.6%-3.8%</v>
      </c>
      <c r="K223" t="s">
        <v>8</v>
      </c>
    </row>
    <row r="224" spans="1:11" x14ac:dyDescent="0.3">
      <c r="A224" t="s">
        <v>12</v>
      </c>
      <c r="B224" t="s">
        <v>213</v>
      </c>
      <c r="C224" s="30">
        <v>40695</v>
      </c>
      <c r="D224" t="s">
        <v>4</v>
      </c>
      <c r="E224">
        <v>3.7719809162933902E-2</v>
      </c>
      <c r="F224">
        <v>4.9237054100881361E-2</v>
      </c>
      <c r="G224" t="s">
        <v>115</v>
      </c>
      <c r="H224" s="32" t="s">
        <v>110</v>
      </c>
      <c r="I224" s="41">
        <f t="shared" si="3"/>
        <v>0.7</v>
      </c>
      <c r="J224" s="32" t="str">
        <f>ROUND((Table1[[#This Row],[Start]]*100),1) &amp; "%-" &amp; ROUND((Table1[[#This Row],[End]]*100),1)&amp;"%"</f>
        <v>3.8%-4.9%</v>
      </c>
      <c r="K224" t="s">
        <v>8</v>
      </c>
    </row>
    <row r="225" spans="1:11" x14ac:dyDescent="0.3">
      <c r="A225" t="s">
        <v>12</v>
      </c>
      <c r="B225" t="s">
        <v>213</v>
      </c>
      <c r="C225" s="30">
        <v>40695</v>
      </c>
      <c r="D225" t="s">
        <v>4</v>
      </c>
      <c r="E225">
        <v>4.9237054100881361E-2</v>
      </c>
      <c r="F225">
        <v>6.6299762921076102E-2</v>
      </c>
      <c r="G225" t="s">
        <v>116</v>
      </c>
      <c r="H225" s="32" t="s">
        <v>111</v>
      </c>
      <c r="I225" s="41">
        <f t="shared" si="3"/>
        <v>0.55000000000000004</v>
      </c>
      <c r="J225" s="32" t="str">
        <f>ROUND((Table1[[#This Row],[Start]]*100),1) &amp; "%-" &amp; ROUND((Table1[[#This Row],[End]]*100),1)&amp;"%"</f>
        <v>4.9%-6.6%</v>
      </c>
      <c r="K225" t="s">
        <v>8</v>
      </c>
    </row>
    <row r="226" spans="1:11" x14ac:dyDescent="0.3">
      <c r="A226" t="s">
        <v>12</v>
      </c>
      <c r="B226" t="s">
        <v>213</v>
      </c>
      <c r="C226" s="30">
        <v>40695</v>
      </c>
      <c r="D226" t="s">
        <v>4</v>
      </c>
      <c r="E226">
        <v>6.6299762921076102E-2</v>
      </c>
      <c r="F226">
        <v>1</v>
      </c>
      <c r="G226" t="s">
        <v>117</v>
      </c>
      <c r="H226" s="32" t="s">
        <v>112</v>
      </c>
      <c r="I226" s="41">
        <f t="shared" si="3"/>
        <v>0.55000000000000004</v>
      </c>
      <c r="J226" s="32" t="str">
        <f>ROUND((Table1[[#This Row],[Start]]*100),1) &amp; "%+"</f>
        <v>6.6%+</v>
      </c>
      <c r="K226" t="s">
        <v>8</v>
      </c>
    </row>
    <row r="227" spans="1:11" x14ac:dyDescent="0.3">
      <c r="A227" t="s">
        <v>14</v>
      </c>
      <c r="B227" t="s">
        <v>213</v>
      </c>
      <c r="C227" s="30">
        <v>40695</v>
      </c>
      <c r="D227" t="s">
        <v>4</v>
      </c>
      <c r="E227">
        <v>0</v>
      </c>
      <c r="F227">
        <v>4.2641325536062376E-2</v>
      </c>
      <c r="G227" t="s">
        <v>113</v>
      </c>
      <c r="H227" s="32" t="s">
        <v>108</v>
      </c>
      <c r="I227" s="41">
        <f t="shared" si="3"/>
        <v>0.55000000000000004</v>
      </c>
      <c r="J227" s="32" t="str">
        <f>(Table1[[#This Row],[Start]])&amp;"%-"&amp;ROUND((Table1[[#This Row],[End]]*100),1)&amp;"%"</f>
        <v>0%-4.3%</v>
      </c>
      <c r="K227" t="s">
        <v>8</v>
      </c>
    </row>
    <row r="228" spans="1:11" x14ac:dyDescent="0.3">
      <c r="A228" t="s">
        <v>14</v>
      </c>
      <c r="B228" t="s">
        <v>213</v>
      </c>
      <c r="C228" s="30">
        <v>40695</v>
      </c>
      <c r="D228" t="s">
        <v>4</v>
      </c>
      <c r="E228">
        <v>4.2641325536062376E-2</v>
      </c>
      <c r="F228">
        <v>5.7715040678673252E-2</v>
      </c>
      <c r="G228" t="s">
        <v>114</v>
      </c>
      <c r="H228" s="32" t="s">
        <v>109</v>
      </c>
      <c r="I228" s="41">
        <f t="shared" si="3"/>
        <v>0.55000000000000004</v>
      </c>
      <c r="J228" s="32" t="str">
        <f>ROUND((Table1[[#This Row],[Start]]*100),1) &amp; "%-" &amp; ROUND((Table1[[#This Row],[End]]*100),1)&amp;"%"</f>
        <v>4.3%-5.8%</v>
      </c>
      <c r="K228" t="s">
        <v>8</v>
      </c>
    </row>
    <row r="229" spans="1:11" x14ac:dyDescent="0.3">
      <c r="A229" t="s">
        <v>14</v>
      </c>
      <c r="B229" t="s">
        <v>213</v>
      </c>
      <c r="C229" s="30">
        <v>40695</v>
      </c>
      <c r="D229" t="s">
        <v>4</v>
      </c>
      <c r="E229">
        <v>5.7715040678673252E-2</v>
      </c>
      <c r="F229">
        <v>7.6662143826322929E-2</v>
      </c>
      <c r="G229" t="s">
        <v>115</v>
      </c>
      <c r="H229" s="32" t="s">
        <v>110</v>
      </c>
      <c r="I229" s="41">
        <f t="shared" si="3"/>
        <v>0.7</v>
      </c>
      <c r="J229" s="32" t="str">
        <f>ROUND((Table1[[#This Row],[Start]]*100),1) &amp; "%-" &amp; ROUND((Table1[[#This Row],[End]]*100),1)&amp;"%"</f>
        <v>5.8%-7.7%</v>
      </c>
      <c r="K229" t="s">
        <v>8</v>
      </c>
    </row>
    <row r="230" spans="1:11" x14ac:dyDescent="0.3">
      <c r="A230" t="s">
        <v>14</v>
      </c>
      <c r="B230" t="s">
        <v>213</v>
      </c>
      <c r="C230" s="30">
        <v>40695</v>
      </c>
      <c r="D230" t="s">
        <v>4</v>
      </c>
      <c r="E230">
        <v>7.6662143826322929E-2</v>
      </c>
      <c r="F230">
        <v>0.10152284263959391</v>
      </c>
      <c r="G230" t="s">
        <v>116</v>
      </c>
      <c r="H230" s="32" t="s">
        <v>111</v>
      </c>
      <c r="I230" s="41">
        <f t="shared" si="3"/>
        <v>0.55000000000000004</v>
      </c>
      <c r="J230" s="32" t="str">
        <f>ROUND((Table1[[#This Row],[Start]]*100),1) &amp; "%-" &amp; ROUND((Table1[[#This Row],[End]]*100),1)&amp;"%"</f>
        <v>7.7%-10.2%</v>
      </c>
      <c r="K230" t="s">
        <v>8</v>
      </c>
    </row>
    <row r="231" spans="1:11" x14ac:dyDescent="0.3">
      <c r="A231" t="s">
        <v>14</v>
      </c>
      <c r="B231" t="s">
        <v>213</v>
      </c>
      <c r="C231" s="30">
        <v>40695</v>
      </c>
      <c r="D231" t="s">
        <v>4</v>
      </c>
      <c r="E231">
        <v>0.10152284263959391</v>
      </c>
      <c r="F231">
        <v>1</v>
      </c>
      <c r="G231" t="s">
        <v>117</v>
      </c>
      <c r="H231" s="32" t="s">
        <v>112</v>
      </c>
      <c r="I231" s="41">
        <f t="shared" si="3"/>
        <v>0.55000000000000004</v>
      </c>
      <c r="J231" s="32" t="str">
        <f>ROUND((Table1[[#This Row],[Start]]*100),1) &amp; "%+"</f>
        <v>10.2%+</v>
      </c>
      <c r="K231" t="s">
        <v>8</v>
      </c>
    </row>
    <row r="232" spans="1:11" x14ac:dyDescent="0.3">
      <c r="A232" t="s">
        <v>12</v>
      </c>
      <c r="B232" t="s">
        <v>213</v>
      </c>
      <c r="C232" s="30">
        <v>40725</v>
      </c>
      <c r="D232" t="s">
        <v>4</v>
      </c>
      <c r="E232">
        <v>0</v>
      </c>
      <c r="F232">
        <v>2.7332502734295661E-2</v>
      </c>
      <c r="G232" t="s">
        <v>113</v>
      </c>
      <c r="H232" s="32" t="s">
        <v>108</v>
      </c>
      <c r="I232" s="41">
        <f t="shared" si="3"/>
        <v>0.55000000000000004</v>
      </c>
      <c r="J232" s="32" t="str">
        <f>(Table1[[#This Row],[Start]])&amp;"%-"&amp;ROUND((Table1[[#This Row],[End]]*100),1)&amp;"%"</f>
        <v>0%-2.7%</v>
      </c>
      <c r="K232" t="s">
        <v>8</v>
      </c>
    </row>
    <row r="233" spans="1:11" x14ac:dyDescent="0.3">
      <c r="A233" t="s">
        <v>12</v>
      </c>
      <c r="B233" t="s">
        <v>213</v>
      </c>
      <c r="C233" s="30">
        <v>40725</v>
      </c>
      <c r="D233" t="s">
        <v>4</v>
      </c>
      <c r="E233">
        <v>2.7332502734295661E-2</v>
      </c>
      <c r="F233">
        <v>3.9300243514412865E-2</v>
      </c>
      <c r="G233" t="s">
        <v>114</v>
      </c>
      <c r="H233" s="32" t="s">
        <v>109</v>
      </c>
      <c r="I233" s="41">
        <f t="shared" si="3"/>
        <v>0.55000000000000004</v>
      </c>
      <c r="J233" s="32" t="str">
        <f>ROUND((Table1[[#This Row],[Start]]*100),1) &amp; "%-" &amp; ROUND((Table1[[#This Row],[End]]*100),1)&amp;"%"</f>
        <v>2.7%-3.9%</v>
      </c>
      <c r="K233" t="s">
        <v>8</v>
      </c>
    </row>
    <row r="234" spans="1:11" x14ac:dyDescent="0.3">
      <c r="A234" t="s">
        <v>12</v>
      </c>
      <c r="B234" t="s">
        <v>213</v>
      </c>
      <c r="C234" s="30">
        <v>40725</v>
      </c>
      <c r="D234" t="s">
        <v>4</v>
      </c>
      <c r="E234">
        <v>3.9300243514412865E-2</v>
      </c>
      <c r="F234">
        <v>5.1124739728535776E-2</v>
      </c>
      <c r="G234" t="s">
        <v>115</v>
      </c>
      <c r="H234" s="32" t="s">
        <v>110</v>
      </c>
      <c r="I234" s="41">
        <f t="shared" si="3"/>
        <v>0.7</v>
      </c>
      <c r="J234" s="32" t="str">
        <f>ROUND((Table1[[#This Row],[Start]]*100),1) &amp; "%-" &amp; ROUND((Table1[[#This Row],[End]]*100),1)&amp;"%"</f>
        <v>3.9%-5.1%</v>
      </c>
      <c r="K234" t="s">
        <v>8</v>
      </c>
    </row>
    <row r="235" spans="1:11" x14ac:dyDescent="0.3">
      <c r="A235" t="s">
        <v>12</v>
      </c>
      <c r="B235" t="s">
        <v>213</v>
      </c>
      <c r="C235" s="30">
        <v>40725</v>
      </c>
      <c r="D235" t="s">
        <v>4</v>
      </c>
      <c r="E235">
        <v>5.1124739728535776E-2</v>
      </c>
      <c r="F235">
        <v>6.8606288913154928E-2</v>
      </c>
      <c r="G235" t="s">
        <v>116</v>
      </c>
      <c r="H235" s="32" t="s">
        <v>111</v>
      </c>
      <c r="I235" s="41">
        <f t="shared" si="3"/>
        <v>0.55000000000000004</v>
      </c>
      <c r="J235" s="32" t="str">
        <f>ROUND((Table1[[#This Row],[Start]]*100),1) &amp; "%-" &amp; ROUND((Table1[[#This Row],[End]]*100),1)&amp;"%"</f>
        <v>5.1%-6.9%</v>
      </c>
      <c r="K235" t="s">
        <v>8</v>
      </c>
    </row>
    <row r="236" spans="1:11" x14ac:dyDescent="0.3">
      <c r="A236" t="s">
        <v>12</v>
      </c>
      <c r="B236" t="s">
        <v>213</v>
      </c>
      <c r="C236" s="30">
        <v>40725</v>
      </c>
      <c r="D236" t="s">
        <v>4</v>
      </c>
      <c r="E236">
        <v>6.8606288913154928E-2</v>
      </c>
      <c r="F236">
        <v>1</v>
      </c>
      <c r="G236" t="s">
        <v>117</v>
      </c>
      <c r="H236" s="32" t="s">
        <v>112</v>
      </c>
      <c r="I236" s="41">
        <f t="shared" si="3"/>
        <v>0.55000000000000004</v>
      </c>
      <c r="J236" s="32" t="str">
        <f>ROUND((Table1[[#This Row],[Start]]*100),1) &amp; "%+"</f>
        <v>6.9%+</v>
      </c>
      <c r="K236" t="s">
        <v>8</v>
      </c>
    </row>
    <row r="237" spans="1:11" x14ac:dyDescent="0.3">
      <c r="A237" t="s">
        <v>14</v>
      </c>
      <c r="B237" t="s">
        <v>213</v>
      </c>
      <c r="C237" s="30">
        <v>40725</v>
      </c>
      <c r="D237" t="s">
        <v>4</v>
      </c>
      <c r="E237">
        <v>0</v>
      </c>
      <c r="F237">
        <v>4.7815333882934873E-2</v>
      </c>
      <c r="G237" t="s">
        <v>113</v>
      </c>
      <c r="H237" s="32" t="s">
        <v>108</v>
      </c>
      <c r="I237" s="41">
        <f t="shared" si="3"/>
        <v>0.55000000000000004</v>
      </c>
      <c r="J237" s="32" t="str">
        <f>(Table1[[#This Row],[Start]])&amp;"%-"&amp;ROUND((Table1[[#This Row],[End]]*100),1)&amp;"%"</f>
        <v>0%-4.8%</v>
      </c>
      <c r="K237" t="s">
        <v>8</v>
      </c>
    </row>
    <row r="238" spans="1:11" x14ac:dyDescent="0.3">
      <c r="A238" t="s">
        <v>14</v>
      </c>
      <c r="B238" t="s">
        <v>213</v>
      </c>
      <c r="C238" s="30">
        <v>40725</v>
      </c>
      <c r="D238" t="s">
        <v>4</v>
      </c>
      <c r="E238">
        <v>4.7815333882934873E-2</v>
      </c>
      <c r="F238">
        <v>6.4232101616628179E-2</v>
      </c>
      <c r="G238" t="s">
        <v>114</v>
      </c>
      <c r="H238" s="32" t="s">
        <v>109</v>
      </c>
      <c r="I238" s="41">
        <f t="shared" si="3"/>
        <v>0.55000000000000004</v>
      </c>
      <c r="J238" s="32" t="str">
        <f>ROUND((Table1[[#This Row],[Start]]*100),1) &amp; "%-" &amp; ROUND((Table1[[#This Row],[End]]*100),1)&amp;"%"</f>
        <v>4.8%-6.4%</v>
      </c>
      <c r="K238" t="s">
        <v>8</v>
      </c>
    </row>
    <row r="239" spans="1:11" x14ac:dyDescent="0.3">
      <c r="A239" t="s">
        <v>14</v>
      </c>
      <c r="B239" t="s">
        <v>213</v>
      </c>
      <c r="C239" s="30">
        <v>40725</v>
      </c>
      <c r="D239" t="s">
        <v>4</v>
      </c>
      <c r="E239">
        <v>6.4232101616628179E-2</v>
      </c>
      <c r="F239">
        <v>8.46540013780884E-2</v>
      </c>
      <c r="G239" t="s">
        <v>115</v>
      </c>
      <c r="H239" s="32" t="s">
        <v>110</v>
      </c>
      <c r="I239" s="41">
        <f t="shared" si="3"/>
        <v>0.7</v>
      </c>
      <c r="J239" s="32" t="str">
        <f>ROUND((Table1[[#This Row],[Start]]*100),1) &amp; "%-" &amp; ROUND((Table1[[#This Row],[End]]*100),1)&amp;"%"</f>
        <v>6.4%-8.5%</v>
      </c>
      <c r="K239" t="s">
        <v>8</v>
      </c>
    </row>
    <row r="240" spans="1:11" x14ac:dyDescent="0.3">
      <c r="A240" t="s">
        <v>14</v>
      </c>
      <c r="B240" t="s">
        <v>213</v>
      </c>
      <c r="C240" s="30">
        <v>40725</v>
      </c>
      <c r="D240" t="s">
        <v>4</v>
      </c>
      <c r="E240">
        <v>8.46540013780884E-2</v>
      </c>
      <c r="F240">
        <v>0.11047282368537339</v>
      </c>
      <c r="G240" t="s">
        <v>116</v>
      </c>
      <c r="H240" s="32" t="s">
        <v>111</v>
      </c>
      <c r="I240" s="41">
        <f t="shared" si="3"/>
        <v>0.55000000000000004</v>
      </c>
      <c r="J240" s="32" t="str">
        <f>ROUND((Table1[[#This Row],[Start]]*100),1) &amp; "%-" &amp; ROUND((Table1[[#This Row],[End]]*100),1)&amp;"%"</f>
        <v>8.5%-11%</v>
      </c>
      <c r="K240" t="s">
        <v>8</v>
      </c>
    </row>
    <row r="241" spans="1:11" x14ac:dyDescent="0.3">
      <c r="A241" t="s">
        <v>14</v>
      </c>
      <c r="B241" t="s">
        <v>213</v>
      </c>
      <c r="C241" s="30">
        <v>40725</v>
      </c>
      <c r="D241" t="s">
        <v>4</v>
      </c>
      <c r="E241">
        <v>0.11047282368537339</v>
      </c>
      <c r="F241">
        <v>1</v>
      </c>
      <c r="G241" t="s">
        <v>117</v>
      </c>
      <c r="H241" s="32" t="s">
        <v>112</v>
      </c>
      <c r="I241" s="41">
        <f t="shared" si="3"/>
        <v>0.55000000000000004</v>
      </c>
      <c r="J241" s="32" t="str">
        <f>ROUND((Table1[[#This Row],[Start]]*100),1) &amp; "%+"</f>
        <v>11%+</v>
      </c>
      <c r="K241" t="s">
        <v>8</v>
      </c>
    </row>
    <row r="242" spans="1:11" x14ac:dyDescent="0.3">
      <c r="A242" t="s">
        <v>12</v>
      </c>
      <c r="B242" t="s">
        <v>213</v>
      </c>
      <c r="C242" s="30">
        <v>40756</v>
      </c>
      <c r="D242" t="s">
        <v>4</v>
      </c>
      <c r="E242">
        <v>0</v>
      </c>
      <c r="F242">
        <v>2.8053206292306298E-2</v>
      </c>
      <c r="G242" t="s">
        <v>113</v>
      </c>
      <c r="H242" s="32" t="s">
        <v>108</v>
      </c>
      <c r="I242" s="41">
        <f t="shared" si="3"/>
        <v>0.55000000000000004</v>
      </c>
      <c r="J242" s="32" t="str">
        <f>(Table1[[#This Row],[Start]])&amp;"%-"&amp;ROUND((Table1[[#This Row],[End]]*100),1)&amp;"%"</f>
        <v>0%-2.8%</v>
      </c>
      <c r="K242" t="s">
        <v>8</v>
      </c>
    </row>
    <row r="243" spans="1:11" x14ac:dyDescent="0.3">
      <c r="A243" t="s">
        <v>12</v>
      </c>
      <c r="B243" t="s">
        <v>213</v>
      </c>
      <c r="C243" s="30">
        <v>40756</v>
      </c>
      <c r="D243" t="s">
        <v>4</v>
      </c>
      <c r="E243">
        <v>2.8053206292306298E-2</v>
      </c>
      <c r="F243">
        <v>3.969662533158172E-2</v>
      </c>
      <c r="G243" t="s">
        <v>114</v>
      </c>
      <c r="H243" s="32" t="s">
        <v>109</v>
      </c>
      <c r="I243" s="41">
        <f t="shared" si="3"/>
        <v>0.55000000000000004</v>
      </c>
      <c r="J243" s="32" t="str">
        <f>ROUND((Table1[[#This Row],[Start]]*100),1) &amp; "%-" &amp; ROUND((Table1[[#This Row],[End]]*100),1)&amp;"%"</f>
        <v>2.8%-4%</v>
      </c>
      <c r="K243" t="s">
        <v>8</v>
      </c>
    </row>
    <row r="244" spans="1:11" x14ac:dyDescent="0.3">
      <c r="A244" t="s">
        <v>12</v>
      </c>
      <c r="B244" t="s">
        <v>213</v>
      </c>
      <c r="C244" s="30">
        <v>40756</v>
      </c>
      <c r="D244" t="s">
        <v>4</v>
      </c>
      <c r="E244">
        <v>3.969662533158172E-2</v>
      </c>
      <c r="F244">
        <v>5.2017741138911965E-2</v>
      </c>
      <c r="G244" t="s">
        <v>115</v>
      </c>
      <c r="H244" s="32" t="s">
        <v>110</v>
      </c>
      <c r="I244" s="41">
        <f t="shared" si="3"/>
        <v>0.7</v>
      </c>
      <c r="J244" s="32" t="str">
        <f>ROUND((Table1[[#This Row],[Start]]*100),1) &amp; "%-" &amp; ROUND((Table1[[#This Row],[End]]*100),1)&amp;"%"</f>
        <v>4%-5.2%</v>
      </c>
      <c r="K244" t="s">
        <v>8</v>
      </c>
    </row>
    <row r="245" spans="1:11" x14ac:dyDescent="0.3">
      <c r="A245" t="s">
        <v>12</v>
      </c>
      <c r="B245" t="s">
        <v>213</v>
      </c>
      <c r="C245" s="30">
        <v>40756</v>
      </c>
      <c r="D245" t="s">
        <v>4</v>
      </c>
      <c r="E245">
        <v>5.2017741138911965E-2</v>
      </c>
      <c r="F245">
        <v>6.9626818985315378E-2</v>
      </c>
      <c r="G245" t="s">
        <v>116</v>
      </c>
      <c r="H245" s="32" t="s">
        <v>111</v>
      </c>
      <c r="I245" s="41">
        <f t="shared" si="3"/>
        <v>0.55000000000000004</v>
      </c>
      <c r="J245" s="32" t="str">
        <f>ROUND((Table1[[#This Row],[Start]]*100),1) &amp; "%-" &amp; ROUND((Table1[[#This Row],[End]]*100),1)&amp;"%"</f>
        <v>5.2%-7%</v>
      </c>
      <c r="K245" t="s">
        <v>8</v>
      </c>
    </row>
    <row r="246" spans="1:11" x14ac:dyDescent="0.3">
      <c r="A246" t="s">
        <v>12</v>
      </c>
      <c r="B246" t="s">
        <v>213</v>
      </c>
      <c r="C246" s="30">
        <v>40756</v>
      </c>
      <c r="D246" t="s">
        <v>4</v>
      </c>
      <c r="E246">
        <v>6.9626818985315378E-2</v>
      </c>
      <c r="F246">
        <v>1</v>
      </c>
      <c r="G246" t="s">
        <v>117</v>
      </c>
      <c r="H246" s="32" t="s">
        <v>112</v>
      </c>
      <c r="I246" s="41">
        <f t="shared" si="3"/>
        <v>0.55000000000000004</v>
      </c>
      <c r="J246" s="32" t="str">
        <f>ROUND((Table1[[#This Row],[Start]]*100),1) &amp; "%+"</f>
        <v>7%+</v>
      </c>
      <c r="K246" t="s">
        <v>8</v>
      </c>
    </row>
    <row r="247" spans="1:11" x14ac:dyDescent="0.3">
      <c r="A247" t="s">
        <v>14</v>
      </c>
      <c r="B247" t="s">
        <v>213</v>
      </c>
      <c r="C247" s="30">
        <v>40756</v>
      </c>
      <c r="D247" t="s">
        <v>4</v>
      </c>
      <c r="E247">
        <v>0</v>
      </c>
      <c r="F247">
        <v>5.0836852807758487E-2</v>
      </c>
      <c r="G247" t="s">
        <v>113</v>
      </c>
      <c r="H247" s="32" t="s">
        <v>108</v>
      </c>
      <c r="I247" s="41">
        <f t="shared" si="3"/>
        <v>0.55000000000000004</v>
      </c>
      <c r="J247" s="32" t="str">
        <f>(Table1[[#This Row],[Start]])&amp;"%-"&amp;ROUND((Table1[[#This Row],[End]]*100),1)&amp;"%"</f>
        <v>0%-5.1%</v>
      </c>
      <c r="K247" t="s">
        <v>8</v>
      </c>
    </row>
    <row r="248" spans="1:11" x14ac:dyDescent="0.3">
      <c r="A248" t="s">
        <v>14</v>
      </c>
      <c r="B248" t="s">
        <v>213</v>
      </c>
      <c r="C248" s="30">
        <v>40756</v>
      </c>
      <c r="D248" t="s">
        <v>4</v>
      </c>
      <c r="E248">
        <v>5.0836852807758487E-2</v>
      </c>
      <c r="F248">
        <v>6.7545834673528468E-2</v>
      </c>
      <c r="G248" t="s">
        <v>114</v>
      </c>
      <c r="H248" s="32" t="s">
        <v>109</v>
      </c>
      <c r="I248" s="41">
        <f t="shared" si="3"/>
        <v>0.55000000000000004</v>
      </c>
      <c r="J248" s="32" t="str">
        <f>ROUND((Table1[[#This Row],[Start]]*100),1) &amp; "%-" &amp; ROUND((Table1[[#This Row],[End]]*100),1)&amp;"%"</f>
        <v>5.1%-6.8%</v>
      </c>
      <c r="K248" t="s">
        <v>8</v>
      </c>
    </row>
    <row r="249" spans="1:11" x14ac:dyDescent="0.3">
      <c r="A249" t="s">
        <v>14</v>
      </c>
      <c r="B249" t="s">
        <v>213</v>
      </c>
      <c r="C249" s="30">
        <v>40756</v>
      </c>
      <c r="D249" t="s">
        <v>4</v>
      </c>
      <c r="E249">
        <v>6.7545834673528468E-2</v>
      </c>
      <c r="F249">
        <v>9.0096102509343301E-2</v>
      </c>
      <c r="G249" t="s">
        <v>115</v>
      </c>
      <c r="H249" s="32" t="s">
        <v>110</v>
      </c>
      <c r="I249" s="41">
        <f t="shared" si="3"/>
        <v>0.7</v>
      </c>
      <c r="J249" s="32" t="str">
        <f>ROUND((Table1[[#This Row],[Start]]*100),1) &amp; "%-" &amp; ROUND((Table1[[#This Row],[End]]*100),1)&amp;"%"</f>
        <v>6.8%-9%</v>
      </c>
      <c r="K249" t="s">
        <v>8</v>
      </c>
    </row>
    <row r="250" spans="1:11" x14ac:dyDescent="0.3">
      <c r="A250" t="s">
        <v>14</v>
      </c>
      <c r="B250" t="s">
        <v>213</v>
      </c>
      <c r="C250" s="30">
        <v>40756</v>
      </c>
      <c r="D250" t="s">
        <v>4</v>
      </c>
      <c r="E250">
        <v>9.0096102509343301E-2</v>
      </c>
      <c r="F250">
        <v>0.11452271883124923</v>
      </c>
      <c r="G250" t="s">
        <v>116</v>
      </c>
      <c r="H250" s="32" t="s">
        <v>111</v>
      </c>
      <c r="I250" s="41">
        <f t="shared" si="3"/>
        <v>0.55000000000000004</v>
      </c>
      <c r="J250" s="32" t="str">
        <f>ROUND((Table1[[#This Row],[Start]]*100),1) &amp; "%-" &amp; ROUND((Table1[[#This Row],[End]]*100),1)&amp;"%"</f>
        <v>9%-11.5%</v>
      </c>
      <c r="K250" t="s">
        <v>8</v>
      </c>
    </row>
    <row r="251" spans="1:11" x14ac:dyDescent="0.3">
      <c r="A251" t="s">
        <v>14</v>
      </c>
      <c r="B251" t="s">
        <v>213</v>
      </c>
      <c r="C251" s="30">
        <v>40756</v>
      </c>
      <c r="D251" t="s">
        <v>4</v>
      </c>
      <c r="E251">
        <v>0.11452271883124923</v>
      </c>
      <c r="F251">
        <v>1</v>
      </c>
      <c r="G251" t="s">
        <v>117</v>
      </c>
      <c r="H251" s="32" t="s">
        <v>112</v>
      </c>
      <c r="I251" s="41">
        <f t="shared" si="3"/>
        <v>0.55000000000000004</v>
      </c>
      <c r="J251" s="32" t="str">
        <f>ROUND((Table1[[#This Row],[Start]]*100),1) &amp; "%+"</f>
        <v>11.5%+</v>
      </c>
      <c r="K251" t="s">
        <v>8</v>
      </c>
    </row>
    <row r="252" spans="1:11" x14ac:dyDescent="0.3">
      <c r="A252" t="s">
        <v>12</v>
      </c>
      <c r="B252" t="s">
        <v>213</v>
      </c>
      <c r="C252" s="30">
        <v>40787</v>
      </c>
      <c r="D252" t="s">
        <v>4</v>
      </c>
      <c r="E252">
        <v>0</v>
      </c>
      <c r="F252">
        <v>2.7814259018671714E-2</v>
      </c>
      <c r="G252" t="s">
        <v>113</v>
      </c>
      <c r="H252" s="32" t="s">
        <v>108</v>
      </c>
      <c r="I252" s="41">
        <f t="shared" si="3"/>
        <v>0.55000000000000004</v>
      </c>
      <c r="J252" s="32" t="str">
        <f>(Table1[[#This Row],[Start]])&amp;"%-"&amp;ROUND((Table1[[#This Row],[End]]*100),1)&amp;"%"</f>
        <v>0%-2.8%</v>
      </c>
      <c r="K252" t="s">
        <v>8</v>
      </c>
    </row>
    <row r="253" spans="1:11" x14ac:dyDescent="0.3">
      <c r="A253" t="s">
        <v>12</v>
      </c>
      <c r="B253" t="s">
        <v>213</v>
      </c>
      <c r="C253" s="30">
        <v>40787</v>
      </c>
      <c r="D253" t="s">
        <v>4</v>
      </c>
      <c r="E253">
        <v>2.7814259018671714E-2</v>
      </c>
      <c r="F253">
        <v>3.9602614193498607E-2</v>
      </c>
      <c r="G253" t="s">
        <v>114</v>
      </c>
      <c r="H253" s="32" t="s">
        <v>109</v>
      </c>
      <c r="I253" s="41">
        <f t="shared" si="3"/>
        <v>0.55000000000000004</v>
      </c>
      <c r="J253" s="32" t="str">
        <f>ROUND((Table1[[#This Row],[Start]]*100),1) &amp; "%-" &amp; ROUND((Table1[[#This Row],[End]]*100),1)&amp;"%"</f>
        <v>2.8%-4%</v>
      </c>
      <c r="K253" t="s">
        <v>8</v>
      </c>
    </row>
    <row r="254" spans="1:11" x14ac:dyDescent="0.3">
      <c r="A254" t="s">
        <v>12</v>
      </c>
      <c r="B254" t="s">
        <v>213</v>
      </c>
      <c r="C254" s="30">
        <v>40787</v>
      </c>
      <c r="D254" t="s">
        <v>4</v>
      </c>
      <c r="E254">
        <v>3.9602614193498607E-2</v>
      </c>
      <c r="F254">
        <v>5.2000537648629754E-2</v>
      </c>
      <c r="G254" t="s">
        <v>115</v>
      </c>
      <c r="H254" s="32" t="s">
        <v>110</v>
      </c>
      <c r="I254" s="41">
        <f t="shared" si="3"/>
        <v>0.7</v>
      </c>
      <c r="J254" s="32" t="str">
        <f>ROUND((Table1[[#This Row],[Start]]*100),1) &amp; "%-" &amp; ROUND((Table1[[#This Row],[End]]*100),1)&amp;"%"</f>
        <v>4%-5.2%</v>
      </c>
      <c r="K254" t="s">
        <v>8</v>
      </c>
    </row>
    <row r="255" spans="1:11" x14ac:dyDescent="0.3">
      <c r="A255" t="s">
        <v>12</v>
      </c>
      <c r="B255" t="s">
        <v>213</v>
      </c>
      <c r="C255" s="30">
        <v>40787</v>
      </c>
      <c r="D255" t="s">
        <v>4</v>
      </c>
      <c r="E255">
        <v>5.2000537648629754E-2</v>
      </c>
      <c r="F255">
        <v>7.048779563431691E-2</v>
      </c>
      <c r="G255" t="s">
        <v>116</v>
      </c>
      <c r="H255" s="32" t="s">
        <v>111</v>
      </c>
      <c r="I255" s="41">
        <f t="shared" si="3"/>
        <v>0.55000000000000004</v>
      </c>
      <c r="J255" s="32" t="str">
        <f>ROUND((Table1[[#This Row],[Start]]*100),1) &amp; "%-" &amp; ROUND((Table1[[#This Row],[End]]*100),1)&amp;"%"</f>
        <v>5.2%-7%</v>
      </c>
      <c r="K255" t="s">
        <v>8</v>
      </c>
    </row>
    <row r="256" spans="1:11" x14ac:dyDescent="0.3">
      <c r="A256" t="s">
        <v>12</v>
      </c>
      <c r="B256" t="s">
        <v>213</v>
      </c>
      <c r="C256" s="30">
        <v>40787</v>
      </c>
      <c r="D256" t="s">
        <v>4</v>
      </c>
      <c r="E256">
        <v>7.048779563431691E-2</v>
      </c>
      <c r="F256">
        <v>1</v>
      </c>
      <c r="G256" t="s">
        <v>117</v>
      </c>
      <c r="H256" s="32" t="s">
        <v>112</v>
      </c>
      <c r="I256" s="41">
        <f t="shared" si="3"/>
        <v>0.55000000000000004</v>
      </c>
      <c r="J256" s="32" t="str">
        <f>ROUND((Table1[[#This Row],[Start]]*100),1) &amp; "%+"</f>
        <v>7%+</v>
      </c>
      <c r="K256" t="s">
        <v>8</v>
      </c>
    </row>
    <row r="257" spans="1:11" x14ac:dyDescent="0.3">
      <c r="A257" t="s">
        <v>14</v>
      </c>
      <c r="B257" t="s">
        <v>213</v>
      </c>
      <c r="C257" s="30">
        <v>40787</v>
      </c>
      <c r="D257" t="s">
        <v>4</v>
      </c>
      <c r="E257">
        <v>0</v>
      </c>
      <c r="F257">
        <v>5.1670916655482485E-2</v>
      </c>
      <c r="G257" t="s">
        <v>113</v>
      </c>
      <c r="H257" s="32" t="s">
        <v>108</v>
      </c>
      <c r="I257" s="41">
        <f t="shared" si="3"/>
        <v>0.55000000000000004</v>
      </c>
      <c r="J257" s="32" t="str">
        <f>(Table1[[#This Row],[Start]])&amp;"%-"&amp;ROUND((Table1[[#This Row],[End]]*100),1)&amp;"%"</f>
        <v>0%-5.2%</v>
      </c>
      <c r="K257" t="s">
        <v>8</v>
      </c>
    </row>
    <row r="258" spans="1:11" x14ac:dyDescent="0.3">
      <c r="A258" t="s">
        <v>14</v>
      </c>
      <c r="B258" t="s">
        <v>213</v>
      </c>
      <c r="C258" s="30">
        <v>40787</v>
      </c>
      <c r="D258" t="s">
        <v>4</v>
      </c>
      <c r="E258">
        <v>5.1670916655482485E-2</v>
      </c>
      <c r="F258">
        <v>6.9473982702396145E-2</v>
      </c>
      <c r="G258" t="s">
        <v>114</v>
      </c>
      <c r="H258" s="32" t="s">
        <v>109</v>
      </c>
      <c r="I258" s="41">
        <f t="shared" ref="I258:I321" si="4">IF(H258="#F5F5F5",0.7,0.55)</f>
        <v>0.55000000000000004</v>
      </c>
      <c r="J258" s="32" t="str">
        <f>ROUND((Table1[[#This Row],[Start]]*100),1) &amp; "%-" &amp; ROUND((Table1[[#This Row],[End]]*100),1)&amp;"%"</f>
        <v>5.2%-6.9%</v>
      </c>
      <c r="K258" t="s">
        <v>8</v>
      </c>
    </row>
    <row r="259" spans="1:11" x14ac:dyDescent="0.3">
      <c r="A259" t="s">
        <v>14</v>
      </c>
      <c r="B259" t="s">
        <v>213</v>
      </c>
      <c r="C259" s="30">
        <v>40787</v>
      </c>
      <c r="D259" t="s">
        <v>4</v>
      </c>
      <c r="E259">
        <v>6.9473982702396145E-2</v>
      </c>
      <c r="F259">
        <v>9.212730318257957E-2</v>
      </c>
      <c r="G259" t="s">
        <v>115</v>
      </c>
      <c r="H259" s="32" t="s">
        <v>110</v>
      </c>
      <c r="I259" s="41">
        <f t="shared" si="4"/>
        <v>0.7</v>
      </c>
      <c r="J259" s="32" t="str">
        <f>ROUND((Table1[[#This Row],[Start]]*100),1) &amp; "%-" &amp; ROUND((Table1[[#This Row],[End]]*100),1)&amp;"%"</f>
        <v>6.9%-9.2%</v>
      </c>
      <c r="K259" t="s">
        <v>8</v>
      </c>
    </row>
    <row r="260" spans="1:11" x14ac:dyDescent="0.3">
      <c r="A260" t="s">
        <v>14</v>
      </c>
      <c r="B260" t="s">
        <v>213</v>
      </c>
      <c r="C260" s="30">
        <v>40787</v>
      </c>
      <c r="D260" t="s">
        <v>4</v>
      </c>
      <c r="E260">
        <v>9.212730318257957E-2</v>
      </c>
      <c r="F260">
        <v>0.11668816699894453</v>
      </c>
      <c r="G260" t="s">
        <v>116</v>
      </c>
      <c r="H260" s="32" t="s">
        <v>111</v>
      </c>
      <c r="I260" s="41">
        <f t="shared" si="4"/>
        <v>0.55000000000000004</v>
      </c>
      <c r="J260" s="32" t="str">
        <f>ROUND((Table1[[#This Row],[Start]]*100),1) &amp; "%-" &amp; ROUND((Table1[[#This Row],[End]]*100),1)&amp;"%"</f>
        <v>9.2%-11.7%</v>
      </c>
      <c r="K260" t="s">
        <v>8</v>
      </c>
    </row>
    <row r="261" spans="1:11" x14ac:dyDescent="0.3">
      <c r="A261" t="s">
        <v>14</v>
      </c>
      <c r="B261" t="s">
        <v>213</v>
      </c>
      <c r="C261" s="30">
        <v>40787</v>
      </c>
      <c r="D261" t="s">
        <v>4</v>
      </c>
      <c r="E261">
        <v>0.11668816699894453</v>
      </c>
      <c r="F261">
        <v>1</v>
      </c>
      <c r="G261" t="s">
        <v>117</v>
      </c>
      <c r="H261" s="32" t="s">
        <v>112</v>
      </c>
      <c r="I261" s="41">
        <f t="shared" si="4"/>
        <v>0.55000000000000004</v>
      </c>
      <c r="J261" s="32" t="str">
        <f>ROUND((Table1[[#This Row],[Start]]*100),1) &amp; "%+"</f>
        <v>11.7%+</v>
      </c>
      <c r="K261" t="s">
        <v>8</v>
      </c>
    </row>
    <row r="262" spans="1:11" x14ac:dyDescent="0.3">
      <c r="A262" t="s">
        <v>12</v>
      </c>
      <c r="B262" t="s">
        <v>213</v>
      </c>
      <c r="C262" s="30">
        <v>40817</v>
      </c>
      <c r="D262" t="s">
        <v>4</v>
      </c>
      <c r="E262">
        <v>0</v>
      </c>
      <c r="F262">
        <v>2.7869112984304001E-2</v>
      </c>
      <c r="G262" t="s">
        <v>113</v>
      </c>
      <c r="H262" s="32" t="s">
        <v>108</v>
      </c>
      <c r="I262" s="41">
        <f t="shared" si="4"/>
        <v>0.55000000000000004</v>
      </c>
      <c r="J262" s="32" t="str">
        <f>(Table1[[#This Row],[Start]])&amp;"%-"&amp;ROUND((Table1[[#This Row],[End]]*100),1)&amp;"%"</f>
        <v>0%-2.8%</v>
      </c>
      <c r="K262" t="s">
        <v>8</v>
      </c>
    </row>
    <row r="263" spans="1:11" x14ac:dyDescent="0.3">
      <c r="A263" t="s">
        <v>12</v>
      </c>
      <c r="B263" t="s">
        <v>213</v>
      </c>
      <c r="C263" s="30">
        <v>40817</v>
      </c>
      <c r="D263" t="s">
        <v>4</v>
      </c>
      <c r="E263">
        <v>2.7869112984304001E-2</v>
      </c>
      <c r="F263">
        <v>3.9454976851476246E-2</v>
      </c>
      <c r="G263" t="s">
        <v>114</v>
      </c>
      <c r="H263" s="32" t="s">
        <v>109</v>
      </c>
      <c r="I263" s="41">
        <f t="shared" si="4"/>
        <v>0.55000000000000004</v>
      </c>
      <c r="J263" s="32" t="str">
        <f>ROUND((Table1[[#This Row],[Start]]*100),1) &amp; "%-" &amp; ROUND((Table1[[#This Row],[End]]*100),1)&amp;"%"</f>
        <v>2.8%-3.9%</v>
      </c>
      <c r="K263" t="s">
        <v>8</v>
      </c>
    </row>
    <row r="264" spans="1:11" x14ac:dyDescent="0.3">
      <c r="A264" t="s">
        <v>12</v>
      </c>
      <c r="B264" t="s">
        <v>213</v>
      </c>
      <c r="C264" s="30">
        <v>40817</v>
      </c>
      <c r="D264" t="s">
        <v>4</v>
      </c>
      <c r="E264">
        <v>3.9454976851476246E-2</v>
      </c>
      <c r="F264">
        <v>5.1963096609728338E-2</v>
      </c>
      <c r="G264" t="s">
        <v>115</v>
      </c>
      <c r="H264" s="32" t="s">
        <v>110</v>
      </c>
      <c r="I264" s="41">
        <f t="shared" si="4"/>
        <v>0.7</v>
      </c>
      <c r="J264" s="32" t="str">
        <f>ROUND((Table1[[#This Row],[Start]]*100),1) &amp; "%-" &amp; ROUND((Table1[[#This Row],[End]]*100),1)&amp;"%"</f>
        <v>3.9%-5.2%</v>
      </c>
      <c r="K264" t="s">
        <v>8</v>
      </c>
    </row>
    <row r="265" spans="1:11" x14ac:dyDescent="0.3">
      <c r="A265" t="s">
        <v>12</v>
      </c>
      <c r="B265" t="s">
        <v>213</v>
      </c>
      <c r="C265" s="30">
        <v>40817</v>
      </c>
      <c r="D265" t="s">
        <v>4</v>
      </c>
      <c r="E265">
        <v>5.1963096609728338E-2</v>
      </c>
      <c r="F265">
        <v>6.8885809256369168E-2</v>
      </c>
      <c r="G265" t="s">
        <v>116</v>
      </c>
      <c r="H265" s="32" t="s">
        <v>111</v>
      </c>
      <c r="I265" s="41">
        <f t="shared" si="4"/>
        <v>0.55000000000000004</v>
      </c>
      <c r="J265" s="32" t="str">
        <f>ROUND((Table1[[#This Row],[Start]]*100),1) &amp; "%-" &amp; ROUND((Table1[[#This Row],[End]]*100),1)&amp;"%"</f>
        <v>5.2%-6.9%</v>
      </c>
      <c r="K265" t="s">
        <v>8</v>
      </c>
    </row>
    <row r="266" spans="1:11" x14ac:dyDescent="0.3">
      <c r="A266" t="s">
        <v>12</v>
      </c>
      <c r="B266" t="s">
        <v>213</v>
      </c>
      <c r="C266" s="30">
        <v>40817</v>
      </c>
      <c r="D266" t="s">
        <v>4</v>
      </c>
      <c r="E266">
        <v>6.8885809256369168E-2</v>
      </c>
      <c r="F266">
        <v>1</v>
      </c>
      <c r="G266" t="s">
        <v>117</v>
      </c>
      <c r="H266" s="32" t="s">
        <v>112</v>
      </c>
      <c r="I266" s="41">
        <f t="shared" si="4"/>
        <v>0.55000000000000004</v>
      </c>
      <c r="J266" s="32" t="str">
        <f>ROUND((Table1[[#This Row],[Start]]*100),1) &amp; "%+"</f>
        <v>6.9%+</v>
      </c>
      <c r="K266" t="s">
        <v>8</v>
      </c>
    </row>
    <row r="267" spans="1:11" x14ac:dyDescent="0.3">
      <c r="A267" t="s">
        <v>14</v>
      </c>
      <c r="B267" t="s">
        <v>213</v>
      </c>
      <c r="C267" s="30">
        <v>40817</v>
      </c>
      <c r="D267" t="s">
        <v>4</v>
      </c>
      <c r="E267">
        <v>0</v>
      </c>
      <c r="F267">
        <v>5.144995322731525E-2</v>
      </c>
      <c r="G267" t="s">
        <v>113</v>
      </c>
      <c r="H267" s="32" t="s">
        <v>108</v>
      </c>
      <c r="I267" s="41">
        <f t="shared" si="4"/>
        <v>0.55000000000000004</v>
      </c>
      <c r="J267" s="32" t="str">
        <f>(Table1[[#This Row],[Start]])&amp;"%-"&amp;ROUND((Table1[[#This Row],[End]]*100),1)&amp;"%"</f>
        <v>0%-5.1%</v>
      </c>
      <c r="K267" t="s">
        <v>8</v>
      </c>
    </row>
    <row r="268" spans="1:11" x14ac:dyDescent="0.3">
      <c r="A268" t="s">
        <v>14</v>
      </c>
      <c r="B268" t="s">
        <v>213</v>
      </c>
      <c r="C268" s="30">
        <v>40817</v>
      </c>
      <c r="D268" t="s">
        <v>4</v>
      </c>
      <c r="E268">
        <v>5.144995322731525E-2</v>
      </c>
      <c r="F268">
        <v>6.8454481298518E-2</v>
      </c>
      <c r="G268" t="s">
        <v>114</v>
      </c>
      <c r="H268" s="32" t="s">
        <v>109</v>
      </c>
      <c r="I268" s="41">
        <f t="shared" si="4"/>
        <v>0.55000000000000004</v>
      </c>
      <c r="J268" s="32" t="str">
        <f>ROUND((Table1[[#This Row],[Start]]*100),1) &amp; "%-" &amp; ROUND((Table1[[#This Row],[End]]*100),1)&amp;"%"</f>
        <v>5.1%-6.8%</v>
      </c>
      <c r="K268" t="s">
        <v>8</v>
      </c>
    </row>
    <row r="269" spans="1:11" x14ac:dyDescent="0.3">
      <c r="A269" t="s">
        <v>14</v>
      </c>
      <c r="B269" t="s">
        <v>213</v>
      </c>
      <c r="C269" s="30">
        <v>40817</v>
      </c>
      <c r="D269" t="s">
        <v>4</v>
      </c>
      <c r="E269">
        <v>6.8454481298518E-2</v>
      </c>
      <c r="F269">
        <v>8.934755506302812E-2</v>
      </c>
      <c r="G269" t="s">
        <v>115</v>
      </c>
      <c r="H269" s="32" t="s">
        <v>110</v>
      </c>
      <c r="I269" s="41">
        <f t="shared" si="4"/>
        <v>0.7</v>
      </c>
      <c r="J269" s="32" t="str">
        <f>ROUND((Table1[[#This Row],[Start]]*100),1) &amp; "%-" &amp; ROUND((Table1[[#This Row],[End]]*100),1)&amp;"%"</f>
        <v>6.8%-8.9%</v>
      </c>
      <c r="K269" t="s">
        <v>8</v>
      </c>
    </row>
    <row r="270" spans="1:11" x14ac:dyDescent="0.3">
      <c r="A270" t="s">
        <v>14</v>
      </c>
      <c r="B270" t="s">
        <v>213</v>
      </c>
      <c r="C270" s="30">
        <v>40817</v>
      </c>
      <c r="D270" t="s">
        <v>4</v>
      </c>
      <c r="E270">
        <v>8.934755506302812E-2</v>
      </c>
      <c r="F270">
        <v>0.11495139638944607</v>
      </c>
      <c r="G270" t="s">
        <v>116</v>
      </c>
      <c r="H270" s="32" t="s">
        <v>111</v>
      </c>
      <c r="I270" s="41">
        <f t="shared" si="4"/>
        <v>0.55000000000000004</v>
      </c>
      <c r="J270" s="32" t="str">
        <f>ROUND((Table1[[#This Row],[Start]]*100),1) &amp; "%-" &amp; ROUND((Table1[[#This Row],[End]]*100),1)&amp;"%"</f>
        <v>8.9%-11.5%</v>
      </c>
      <c r="K270" t="s">
        <v>8</v>
      </c>
    </row>
    <row r="271" spans="1:11" x14ac:dyDescent="0.3">
      <c r="A271" t="s">
        <v>14</v>
      </c>
      <c r="B271" t="s">
        <v>213</v>
      </c>
      <c r="C271" s="30">
        <v>40817</v>
      </c>
      <c r="D271" t="s">
        <v>4</v>
      </c>
      <c r="E271">
        <v>0.11495139638944607</v>
      </c>
      <c r="F271">
        <v>1</v>
      </c>
      <c r="G271" t="s">
        <v>117</v>
      </c>
      <c r="H271" s="32" t="s">
        <v>112</v>
      </c>
      <c r="I271" s="41">
        <f t="shared" si="4"/>
        <v>0.55000000000000004</v>
      </c>
      <c r="J271" s="32" t="str">
        <f>ROUND((Table1[[#This Row],[Start]]*100),1) &amp; "%+"</f>
        <v>11.5%+</v>
      </c>
      <c r="K271" t="s">
        <v>8</v>
      </c>
    </row>
    <row r="272" spans="1:11" x14ac:dyDescent="0.3">
      <c r="A272" t="s">
        <v>12</v>
      </c>
      <c r="B272" t="s">
        <v>213</v>
      </c>
      <c r="C272" s="30">
        <v>40848</v>
      </c>
      <c r="D272" t="s">
        <v>4</v>
      </c>
      <c r="E272">
        <v>0</v>
      </c>
      <c r="F272">
        <v>2.8041294170455144E-2</v>
      </c>
      <c r="G272" t="s">
        <v>113</v>
      </c>
      <c r="H272" s="32" t="s">
        <v>108</v>
      </c>
      <c r="I272" s="41">
        <f t="shared" si="4"/>
        <v>0.55000000000000004</v>
      </c>
      <c r="J272" s="32" t="str">
        <f>(Table1[[#This Row],[Start]])&amp;"%-"&amp;ROUND((Table1[[#This Row],[End]]*100),1)&amp;"%"</f>
        <v>0%-2.8%</v>
      </c>
      <c r="K272" t="s">
        <v>8</v>
      </c>
    </row>
    <row r="273" spans="1:11" x14ac:dyDescent="0.3">
      <c r="A273" t="s">
        <v>12</v>
      </c>
      <c r="B273" t="s">
        <v>213</v>
      </c>
      <c r="C273" s="30">
        <v>40848</v>
      </c>
      <c r="D273" t="s">
        <v>4</v>
      </c>
      <c r="E273">
        <v>2.8041294170455144E-2</v>
      </c>
      <c r="F273">
        <v>3.9897140298320664E-2</v>
      </c>
      <c r="G273" t="s">
        <v>114</v>
      </c>
      <c r="H273" s="32" t="s">
        <v>109</v>
      </c>
      <c r="I273" s="41">
        <f t="shared" si="4"/>
        <v>0.55000000000000004</v>
      </c>
      <c r="J273" s="32" t="str">
        <f>ROUND((Table1[[#This Row],[Start]]*100),1) &amp; "%-" &amp; ROUND((Table1[[#This Row],[End]]*100),1)&amp;"%"</f>
        <v>2.8%-4%</v>
      </c>
      <c r="K273" t="s">
        <v>8</v>
      </c>
    </row>
    <row r="274" spans="1:11" x14ac:dyDescent="0.3">
      <c r="A274" t="s">
        <v>12</v>
      </c>
      <c r="B274" t="s">
        <v>213</v>
      </c>
      <c r="C274" s="30">
        <v>40848</v>
      </c>
      <c r="D274" t="s">
        <v>4</v>
      </c>
      <c r="E274">
        <v>3.9897140298320664E-2</v>
      </c>
      <c r="F274">
        <v>5.1489732621155984E-2</v>
      </c>
      <c r="G274" t="s">
        <v>115</v>
      </c>
      <c r="H274" s="32" t="s">
        <v>110</v>
      </c>
      <c r="I274" s="41">
        <f t="shared" si="4"/>
        <v>0.7</v>
      </c>
      <c r="J274" s="32" t="str">
        <f>ROUND((Table1[[#This Row],[Start]]*100),1) &amp; "%-" &amp; ROUND((Table1[[#This Row],[End]]*100),1)&amp;"%"</f>
        <v>4%-5.1%</v>
      </c>
      <c r="K274" t="s">
        <v>8</v>
      </c>
    </row>
    <row r="275" spans="1:11" x14ac:dyDescent="0.3">
      <c r="A275" t="s">
        <v>12</v>
      </c>
      <c r="B275" t="s">
        <v>213</v>
      </c>
      <c r="C275" s="30">
        <v>40848</v>
      </c>
      <c r="D275" t="s">
        <v>4</v>
      </c>
      <c r="E275">
        <v>5.1489732621155984E-2</v>
      </c>
      <c r="F275">
        <v>6.887501926296366E-2</v>
      </c>
      <c r="G275" t="s">
        <v>116</v>
      </c>
      <c r="H275" s="32" t="s">
        <v>111</v>
      </c>
      <c r="I275" s="41">
        <f t="shared" si="4"/>
        <v>0.55000000000000004</v>
      </c>
      <c r="J275" s="32" t="str">
        <f>ROUND((Table1[[#This Row],[Start]]*100),1) &amp; "%-" &amp; ROUND((Table1[[#This Row],[End]]*100),1)&amp;"%"</f>
        <v>5.1%-6.9%</v>
      </c>
      <c r="K275" t="s">
        <v>8</v>
      </c>
    </row>
    <row r="276" spans="1:11" x14ac:dyDescent="0.3">
      <c r="A276" t="s">
        <v>12</v>
      </c>
      <c r="B276" t="s">
        <v>213</v>
      </c>
      <c r="C276" s="30">
        <v>40848</v>
      </c>
      <c r="D276" t="s">
        <v>4</v>
      </c>
      <c r="E276">
        <v>6.887501926296366E-2</v>
      </c>
      <c r="F276">
        <v>1</v>
      </c>
      <c r="G276" t="s">
        <v>117</v>
      </c>
      <c r="H276" s="32" t="s">
        <v>112</v>
      </c>
      <c r="I276" s="41">
        <f t="shared" si="4"/>
        <v>0.55000000000000004</v>
      </c>
      <c r="J276" s="32" t="str">
        <f>ROUND((Table1[[#This Row],[Start]]*100),1) &amp; "%+"</f>
        <v>6.9%+</v>
      </c>
      <c r="K276" t="s">
        <v>8</v>
      </c>
    </row>
    <row r="277" spans="1:11" x14ac:dyDescent="0.3">
      <c r="A277" t="s">
        <v>14</v>
      </c>
      <c r="B277" t="s">
        <v>213</v>
      </c>
      <c r="C277" s="30">
        <v>40848</v>
      </c>
      <c r="D277" t="s">
        <v>4</v>
      </c>
      <c r="E277">
        <v>0</v>
      </c>
      <c r="F277">
        <v>5.0107924761023742E-2</v>
      </c>
      <c r="G277" t="s">
        <v>113</v>
      </c>
      <c r="H277" s="32" t="s">
        <v>108</v>
      </c>
      <c r="I277" s="41">
        <f t="shared" si="4"/>
        <v>0.55000000000000004</v>
      </c>
      <c r="J277" s="32" t="str">
        <f>(Table1[[#This Row],[Start]])&amp;"%-"&amp;ROUND((Table1[[#This Row],[End]]*100),1)&amp;"%"</f>
        <v>0%-5%</v>
      </c>
      <c r="K277" t="s">
        <v>8</v>
      </c>
    </row>
    <row r="278" spans="1:11" x14ac:dyDescent="0.3">
      <c r="A278" t="s">
        <v>14</v>
      </c>
      <c r="B278" t="s">
        <v>213</v>
      </c>
      <c r="C278" s="30">
        <v>40848</v>
      </c>
      <c r="D278" t="s">
        <v>4</v>
      </c>
      <c r="E278">
        <v>5.0107924761023742E-2</v>
      </c>
      <c r="F278">
        <v>6.6560473318921384E-2</v>
      </c>
      <c r="G278" t="s">
        <v>114</v>
      </c>
      <c r="H278" s="32" t="s">
        <v>109</v>
      </c>
      <c r="I278" s="41">
        <f t="shared" si="4"/>
        <v>0.55000000000000004</v>
      </c>
      <c r="J278" s="32" t="str">
        <f>ROUND((Table1[[#This Row],[Start]]*100),1) &amp; "%-" &amp; ROUND((Table1[[#This Row],[End]]*100),1)&amp;"%"</f>
        <v>5%-6.7%</v>
      </c>
      <c r="K278" t="s">
        <v>8</v>
      </c>
    </row>
    <row r="279" spans="1:11" x14ac:dyDescent="0.3">
      <c r="A279" t="s">
        <v>14</v>
      </c>
      <c r="B279" t="s">
        <v>213</v>
      </c>
      <c r="C279" s="30">
        <v>40848</v>
      </c>
      <c r="D279" t="s">
        <v>4</v>
      </c>
      <c r="E279">
        <v>6.6560473318921384E-2</v>
      </c>
      <c r="F279">
        <v>8.9070221813584649E-2</v>
      </c>
      <c r="G279" t="s">
        <v>115</v>
      </c>
      <c r="H279" s="32" t="s">
        <v>110</v>
      </c>
      <c r="I279" s="41">
        <f t="shared" si="4"/>
        <v>0.7</v>
      </c>
      <c r="J279" s="32" t="str">
        <f>ROUND((Table1[[#This Row],[Start]]*100),1) &amp; "%-" &amp; ROUND((Table1[[#This Row],[End]]*100),1)&amp;"%"</f>
        <v>6.7%-8.9%</v>
      </c>
      <c r="K279" t="s">
        <v>8</v>
      </c>
    </row>
    <row r="280" spans="1:11" x14ac:dyDescent="0.3">
      <c r="A280" t="s">
        <v>14</v>
      </c>
      <c r="B280" t="s">
        <v>213</v>
      </c>
      <c r="C280" s="30">
        <v>40848</v>
      </c>
      <c r="D280" t="s">
        <v>4</v>
      </c>
      <c r="E280">
        <v>8.9070221813584649E-2</v>
      </c>
      <c r="F280">
        <v>0.11258109655260146</v>
      </c>
      <c r="G280" t="s">
        <v>116</v>
      </c>
      <c r="H280" s="32" t="s">
        <v>111</v>
      </c>
      <c r="I280" s="41">
        <f t="shared" si="4"/>
        <v>0.55000000000000004</v>
      </c>
      <c r="J280" s="32" t="str">
        <f>ROUND((Table1[[#This Row],[Start]]*100),1) &amp; "%-" &amp; ROUND((Table1[[#This Row],[End]]*100),1)&amp;"%"</f>
        <v>8.9%-11.3%</v>
      </c>
      <c r="K280" t="s">
        <v>8</v>
      </c>
    </row>
    <row r="281" spans="1:11" x14ac:dyDescent="0.3">
      <c r="A281" t="s">
        <v>14</v>
      </c>
      <c r="B281" t="s">
        <v>213</v>
      </c>
      <c r="C281" s="30">
        <v>40848</v>
      </c>
      <c r="D281" t="s">
        <v>4</v>
      </c>
      <c r="E281">
        <v>0.11258109655260146</v>
      </c>
      <c r="F281">
        <v>1</v>
      </c>
      <c r="G281" t="s">
        <v>117</v>
      </c>
      <c r="H281" s="32" t="s">
        <v>112</v>
      </c>
      <c r="I281" s="41">
        <f t="shared" si="4"/>
        <v>0.55000000000000004</v>
      </c>
      <c r="J281" s="32" t="str">
        <f>ROUND((Table1[[#This Row],[Start]]*100),1) &amp; "%+"</f>
        <v>11.3%+</v>
      </c>
      <c r="K281" t="s">
        <v>8</v>
      </c>
    </row>
    <row r="282" spans="1:11" x14ac:dyDescent="0.3">
      <c r="A282" t="s">
        <v>12</v>
      </c>
      <c r="B282" t="s">
        <v>213</v>
      </c>
      <c r="C282" s="30">
        <v>40878</v>
      </c>
      <c r="D282" t="s">
        <v>4</v>
      </c>
      <c r="E282">
        <v>0</v>
      </c>
      <c r="F282">
        <v>2.8399597445856059E-2</v>
      </c>
      <c r="G282" t="s">
        <v>113</v>
      </c>
      <c r="H282" s="32" t="s">
        <v>108</v>
      </c>
      <c r="I282" s="41">
        <f t="shared" si="4"/>
        <v>0.55000000000000004</v>
      </c>
      <c r="J282" s="32" t="str">
        <f>(Table1[[#This Row],[Start]])&amp;"%-"&amp;ROUND((Table1[[#This Row],[End]]*100),1)&amp;"%"</f>
        <v>0%-2.8%</v>
      </c>
      <c r="K282" t="s">
        <v>8</v>
      </c>
    </row>
    <row r="283" spans="1:11" x14ac:dyDescent="0.3">
      <c r="A283" t="s">
        <v>12</v>
      </c>
      <c r="B283" t="s">
        <v>213</v>
      </c>
      <c r="C283" s="30">
        <v>40878</v>
      </c>
      <c r="D283" t="s">
        <v>4</v>
      </c>
      <c r="E283">
        <v>2.8399597445856059E-2</v>
      </c>
      <c r="F283">
        <v>4.0699074598400851E-2</v>
      </c>
      <c r="G283" t="s">
        <v>114</v>
      </c>
      <c r="H283" s="32" t="s">
        <v>109</v>
      </c>
      <c r="I283" s="41">
        <f t="shared" si="4"/>
        <v>0.55000000000000004</v>
      </c>
      <c r="J283" s="32" t="str">
        <f>ROUND((Table1[[#This Row],[Start]]*100),1) &amp; "%-" &amp; ROUND((Table1[[#This Row],[End]]*100),1)&amp;"%"</f>
        <v>2.8%-4.1%</v>
      </c>
      <c r="K283" t="s">
        <v>8</v>
      </c>
    </row>
    <row r="284" spans="1:11" x14ac:dyDescent="0.3">
      <c r="A284" t="s">
        <v>12</v>
      </c>
      <c r="B284" t="s">
        <v>213</v>
      </c>
      <c r="C284" s="30">
        <v>40878</v>
      </c>
      <c r="D284" t="s">
        <v>4</v>
      </c>
      <c r="E284">
        <v>4.0699074598400851E-2</v>
      </c>
      <c r="F284">
        <v>5.1242325438722133E-2</v>
      </c>
      <c r="G284" t="s">
        <v>115</v>
      </c>
      <c r="H284" s="32" t="s">
        <v>110</v>
      </c>
      <c r="I284" s="41">
        <f t="shared" si="4"/>
        <v>0.7</v>
      </c>
      <c r="J284" s="32" t="str">
        <f>ROUND((Table1[[#This Row],[Start]]*100),1) &amp; "%-" &amp; ROUND((Table1[[#This Row],[End]]*100),1)&amp;"%"</f>
        <v>4.1%-5.1%</v>
      </c>
      <c r="K284" t="s">
        <v>8</v>
      </c>
    </row>
    <row r="285" spans="1:11" x14ac:dyDescent="0.3">
      <c r="A285" t="s">
        <v>12</v>
      </c>
      <c r="B285" t="s">
        <v>213</v>
      </c>
      <c r="C285" s="30">
        <v>40878</v>
      </c>
      <c r="D285" t="s">
        <v>4</v>
      </c>
      <c r="E285">
        <v>5.1242325438722133E-2</v>
      </c>
      <c r="F285">
        <v>6.8718475377129357E-2</v>
      </c>
      <c r="G285" t="s">
        <v>116</v>
      </c>
      <c r="H285" s="32" t="s">
        <v>111</v>
      </c>
      <c r="I285" s="41">
        <f t="shared" si="4"/>
        <v>0.55000000000000004</v>
      </c>
      <c r="J285" s="32" t="str">
        <f>ROUND((Table1[[#This Row],[Start]]*100),1) &amp; "%-" &amp; ROUND((Table1[[#This Row],[End]]*100),1)&amp;"%"</f>
        <v>5.1%-6.9%</v>
      </c>
      <c r="K285" t="s">
        <v>8</v>
      </c>
    </row>
    <row r="286" spans="1:11" x14ac:dyDescent="0.3">
      <c r="A286" t="s">
        <v>12</v>
      </c>
      <c r="B286" t="s">
        <v>213</v>
      </c>
      <c r="C286" s="30">
        <v>40878</v>
      </c>
      <c r="D286" t="s">
        <v>4</v>
      </c>
      <c r="E286">
        <v>6.8718475377129357E-2</v>
      </c>
      <c r="F286">
        <v>1</v>
      </c>
      <c r="G286" t="s">
        <v>117</v>
      </c>
      <c r="H286" s="32" t="s">
        <v>112</v>
      </c>
      <c r="I286" s="41">
        <f t="shared" si="4"/>
        <v>0.55000000000000004</v>
      </c>
      <c r="J286" s="32" t="str">
        <f>ROUND((Table1[[#This Row],[Start]]*100),1) &amp; "%+"</f>
        <v>6.9%+</v>
      </c>
      <c r="K286" t="s">
        <v>8</v>
      </c>
    </row>
    <row r="287" spans="1:11" x14ac:dyDescent="0.3">
      <c r="A287" t="s">
        <v>14</v>
      </c>
      <c r="B287" t="s">
        <v>213</v>
      </c>
      <c r="C287" s="30">
        <v>40878</v>
      </c>
      <c r="D287" t="s">
        <v>4</v>
      </c>
      <c r="E287">
        <v>0</v>
      </c>
      <c r="F287">
        <v>4.9337033610854147E-2</v>
      </c>
      <c r="G287" t="s">
        <v>113</v>
      </c>
      <c r="H287" s="32" t="s">
        <v>108</v>
      </c>
      <c r="I287" s="41">
        <f t="shared" si="4"/>
        <v>0.55000000000000004</v>
      </c>
      <c r="J287" s="32" t="str">
        <f>(Table1[[#This Row],[Start]])&amp;"%-"&amp;ROUND((Table1[[#This Row],[End]]*100),1)&amp;"%"</f>
        <v>0%-4.9%</v>
      </c>
      <c r="K287" t="s">
        <v>8</v>
      </c>
    </row>
    <row r="288" spans="1:11" x14ac:dyDescent="0.3">
      <c r="A288" t="s">
        <v>14</v>
      </c>
      <c r="B288" t="s">
        <v>213</v>
      </c>
      <c r="C288" s="30">
        <v>40878</v>
      </c>
      <c r="D288" t="s">
        <v>4</v>
      </c>
      <c r="E288">
        <v>4.9337033610854147E-2</v>
      </c>
      <c r="F288">
        <v>6.6177643119119764E-2</v>
      </c>
      <c r="G288" t="s">
        <v>114</v>
      </c>
      <c r="H288" s="32" t="s">
        <v>109</v>
      </c>
      <c r="I288" s="41">
        <f t="shared" si="4"/>
        <v>0.55000000000000004</v>
      </c>
      <c r="J288" s="32" t="str">
        <f>ROUND((Table1[[#This Row],[Start]]*100),1) &amp; "%-" &amp; ROUND((Table1[[#This Row],[End]]*100),1)&amp;"%"</f>
        <v>4.9%-6.6%</v>
      </c>
      <c r="K288" t="s">
        <v>8</v>
      </c>
    </row>
    <row r="289" spans="1:11" x14ac:dyDescent="0.3">
      <c r="A289" t="s">
        <v>14</v>
      </c>
      <c r="B289" t="s">
        <v>213</v>
      </c>
      <c r="C289" s="30">
        <v>40878</v>
      </c>
      <c r="D289" t="s">
        <v>4</v>
      </c>
      <c r="E289">
        <v>6.6177643119119764E-2</v>
      </c>
      <c r="F289">
        <v>8.9047195013357075E-2</v>
      </c>
      <c r="G289" t="s">
        <v>115</v>
      </c>
      <c r="H289" s="32" t="s">
        <v>110</v>
      </c>
      <c r="I289" s="41">
        <f t="shared" si="4"/>
        <v>0.7</v>
      </c>
      <c r="J289" s="32" t="str">
        <f>ROUND((Table1[[#This Row],[Start]]*100),1) &amp; "%-" &amp; ROUND((Table1[[#This Row],[End]]*100),1)&amp;"%"</f>
        <v>6.6%-8.9%</v>
      </c>
      <c r="K289" t="s">
        <v>8</v>
      </c>
    </row>
    <row r="290" spans="1:11" x14ac:dyDescent="0.3">
      <c r="A290" t="s">
        <v>14</v>
      </c>
      <c r="B290" t="s">
        <v>213</v>
      </c>
      <c r="C290" s="30">
        <v>40878</v>
      </c>
      <c r="D290" t="s">
        <v>4</v>
      </c>
      <c r="E290">
        <v>8.9047195013357075E-2</v>
      </c>
      <c r="F290">
        <v>0.11365095672274303</v>
      </c>
      <c r="G290" t="s">
        <v>116</v>
      </c>
      <c r="H290" s="32" t="s">
        <v>111</v>
      </c>
      <c r="I290" s="41">
        <f t="shared" si="4"/>
        <v>0.55000000000000004</v>
      </c>
      <c r="J290" s="32" t="str">
        <f>ROUND((Table1[[#This Row],[Start]]*100),1) &amp; "%-" &amp; ROUND((Table1[[#This Row],[End]]*100),1)&amp;"%"</f>
        <v>8.9%-11.4%</v>
      </c>
      <c r="K290" t="s">
        <v>8</v>
      </c>
    </row>
    <row r="291" spans="1:11" x14ac:dyDescent="0.3">
      <c r="A291" t="s">
        <v>14</v>
      </c>
      <c r="B291" t="s">
        <v>213</v>
      </c>
      <c r="C291" s="30">
        <v>40878</v>
      </c>
      <c r="D291" t="s">
        <v>4</v>
      </c>
      <c r="E291">
        <v>0.11365095672274303</v>
      </c>
      <c r="F291">
        <v>1</v>
      </c>
      <c r="G291" t="s">
        <v>117</v>
      </c>
      <c r="H291" s="32" t="s">
        <v>112</v>
      </c>
      <c r="I291" s="41">
        <f t="shared" si="4"/>
        <v>0.55000000000000004</v>
      </c>
      <c r="J291" s="32" t="str">
        <f>ROUND((Table1[[#This Row],[Start]]*100),1) &amp; "%+"</f>
        <v>11.4%+</v>
      </c>
      <c r="K291" t="s">
        <v>8</v>
      </c>
    </row>
    <row r="292" spans="1:11" x14ac:dyDescent="0.3">
      <c r="A292" t="s">
        <v>507</v>
      </c>
      <c r="B292" t="s">
        <v>213</v>
      </c>
      <c r="C292" s="30">
        <v>40909</v>
      </c>
      <c r="D292" t="s">
        <v>4</v>
      </c>
      <c r="E292">
        <v>0</v>
      </c>
      <c r="F292" s="45">
        <v>106000</v>
      </c>
      <c r="G292" t="s">
        <v>113</v>
      </c>
      <c r="H292" s="35" t="s">
        <v>108</v>
      </c>
      <c r="I292" s="41">
        <f t="shared" si="4"/>
        <v>0.55000000000000004</v>
      </c>
      <c r="J292" s="32" t="str">
        <f>"£"&amp;Table1[[#This Row],[Start]]&amp;"-£"&amp;TEXT(Table1[[#This Row],[End]],"#,###")</f>
        <v>£0-£106,000</v>
      </c>
      <c r="K292" t="s">
        <v>121</v>
      </c>
    </row>
    <row r="293" spans="1:11" x14ac:dyDescent="0.3">
      <c r="A293" t="s">
        <v>507</v>
      </c>
      <c r="B293" t="s">
        <v>213</v>
      </c>
      <c r="C293" s="30">
        <v>40909</v>
      </c>
      <c r="D293" t="s">
        <v>4</v>
      </c>
      <c r="E293" s="45">
        <v>106000</v>
      </c>
      <c r="F293" s="44">
        <v>132990</v>
      </c>
      <c r="G293" t="s">
        <v>114</v>
      </c>
      <c r="H293" s="35" t="s">
        <v>109</v>
      </c>
      <c r="I293" s="41">
        <f t="shared" si="4"/>
        <v>0.55000000000000004</v>
      </c>
      <c r="J293" s="32" t="str">
        <f>"£"&amp;TEXT(Table1[[#This Row],[Start]],"#,###")&amp;"-£"&amp;TEXT(Table1[[#This Row],[End]],"#,###")</f>
        <v>£106,000-£132,990</v>
      </c>
      <c r="K293" t="s">
        <v>121</v>
      </c>
    </row>
    <row r="294" spans="1:11" x14ac:dyDescent="0.3">
      <c r="A294" t="s">
        <v>507</v>
      </c>
      <c r="B294" t="s">
        <v>213</v>
      </c>
      <c r="C294" s="30">
        <v>40909</v>
      </c>
      <c r="D294" t="s">
        <v>4</v>
      </c>
      <c r="E294" s="45">
        <v>132990</v>
      </c>
      <c r="F294" s="45">
        <v>168000</v>
      </c>
      <c r="G294" t="s">
        <v>115</v>
      </c>
      <c r="H294" s="35" t="s">
        <v>110</v>
      </c>
      <c r="I294" s="41">
        <f t="shared" si="4"/>
        <v>0.7</v>
      </c>
      <c r="J294" s="32" t="str">
        <f>"£"&amp;TEXT(Table1[[#This Row],[Start]],"#,###")&amp;"-£"&amp;TEXT(Table1[[#This Row],[End]],"#,###")</f>
        <v>£132,990-£168,000</v>
      </c>
      <c r="K294" t="s">
        <v>121</v>
      </c>
    </row>
    <row r="295" spans="1:11" x14ac:dyDescent="0.3">
      <c r="A295" t="s">
        <v>507</v>
      </c>
      <c r="B295" t="s">
        <v>213</v>
      </c>
      <c r="C295" s="30">
        <v>40909</v>
      </c>
      <c r="D295" t="s">
        <v>4</v>
      </c>
      <c r="E295" s="45">
        <v>168000</v>
      </c>
      <c r="F295" s="44">
        <v>222000</v>
      </c>
      <c r="G295" t="s">
        <v>116</v>
      </c>
      <c r="H295" s="35" t="s">
        <v>111</v>
      </c>
      <c r="I295" s="41">
        <f t="shared" si="4"/>
        <v>0.55000000000000004</v>
      </c>
      <c r="J295" s="32" t="str">
        <f>"£"&amp;TEXT(Table1[[#This Row],[Start]],"#,###")&amp;"-£"&amp;TEXT(Table1[[#This Row],[End]],"#,###")</f>
        <v>£168,000-£222,000</v>
      </c>
      <c r="K295" t="s">
        <v>121</v>
      </c>
    </row>
    <row r="296" spans="1:11" x14ac:dyDescent="0.3">
      <c r="A296" t="s">
        <v>507</v>
      </c>
      <c r="B296" t="s">
        <v>213</v>
      </c>
      <c r="C296" s="30">
        <v>40909</v>
      </c>
      <c r="D296" t="s">
        <v>4</v>
      </c>
      <c r="E296" s="44">
        <v>222000</v>
      </c>
      <c r="F296">
        <v>895000</v>
      </c>
      <c r="G296" t="s">
        <v>117</v>
      </c>
      <c r="H296" s="35" t="s">
        <v>112</v>
      </c>
      <c r="I296" s="41">
        <f t="shared" si="4"/>
        <v>0.55000000000000004</v>
      </c>
      <c r="J296" s="32" t="str">
        <f>"£"&amp;TEXT(Table1[[#This Row],[Start]],"#,###")&amp;"-£"&amp;TEXT(Table1[[#This Row],[End]],"#,###")</f>
        <v>£222,000-£895,000</v>
      </c>
      <c r="K296" t="s">
        <v>121</v>
      </c>
    </row>
    <row r="297" spans="1:11" x14ac:dyDescent="0.3">
      <c r="A297" t="s">
        <v>11</v>
      </c>
      <c r="B297" t="s">
        <v>15</v>
      </c>
      <c r="C297" s="30">
        <v>40909</v>
      </c>
      <c r="D297" t="s">
        <v>4</v>
      </c>
      <c r="E297">
        <v>0</v>
      </c>
      <c r="F297">
        <v>0.21884026500000001</v>
      </c>
      <c r="G297" t="s">
        <v>113</v>
      </c>
      <c r="H297" s="32" t="s">
        <v>108</v>
      </c>
      <c r="I297" s="41">
        <f t="shared" si="4"/>
        <v>0.55000000000000004</v>
      </c>
      <c r="J297" s="32" t="str">
        <f>(Table1[[#This Row],[Start]])&amp;"%-"&amp;ROUND((Table1[[#This Row],[End]]*100),1)&amp;"%"</f>
        <v>0%-21.9%</v>
      </c>
      <c r="K297" t="s">
        <v>8</v>
      </c>
    </row>
    <row r="298" spans="1:11" x14ac:dyDescent="0.3">
      <c r="A298" t="s">
        <v>11</v>
      </c>
      <c r="B298" t="s">
        <v>15</v>
      </c>
      <c r="C298" s="30">
        <v>40909</v>
      </c>
      <c r="D298" t="s">
        <v>4</v>
      </c>
      <c r="E298">
        <v>0.21884026500000001</v>
      </c>
      <c r="F298">
        <v>0.23134864899999999</v>
      </c>
      <c r="G298" t="s">
        <v>114</v>
      </c>
      <c r="H298" s="32" t="s">
        <v>109</v>
      </c>
      <c r="I298" s="41">
        <f t="shared" si="4"/>
        <v>0.55000000000000004</v>
      </c>
      <c r="J298" s="32" t="str">
        <f>ROUND((Table1[[#This Row],[Start]]*100),1) &amp; "%-" &amp; ROUND((Table1[[#This Row],[End]]*100),1)&amp;"%"</f>
        <v>21.9%-23.1%</v>
      </c>
      <c r="K298" t="s">
        <v>8</v>
      </c>
    </row>
    <row r="299" spans="1:11" x14ac:dyDescent="0.3">
      <c r="A299" t="s">
        <v>11</v>
      </c>
      <c r="B299" t="s">
        <v>15</v>
      </c>
      <c r="C299" s="30">
        <v>40909</v>
      </c>
      <c r="D299" t="s">
        <v>4</v>
      </c>
      <c r="E299">
        <v>0.23134864899999999</v>
      </c>
      <c r="F299">
        <v>0.24060399199999999</v>
      </c>
      <c r="G299" t="s">
        <v>115</v>
      </c>
      <c r="H299" s="32" t="s">
        <v>110</v>
      </c>
      <c r="I299" s="41">
        <f t="shared" si="4"/>
        <v>0.7</v>
      </c>
      <c r="J299" s="32" t="str">
        <f>ROUND((Table1[[#This Row],[Start]]*100),1) &amp; "%-" &amp; ROUND((Table1[[#This Row],[End]]*100),1)&amp;"%"</f>
        <v>23.1%-24.1%</v>
      </c>
      <c r="K299" t="s">
        <v>8</v>
      </c>
    </row>
    <row r="300" spans="1:11" x14ac:dyDescent="0.3">
      <c r="A300" t="s">
        <v>11</v>
      </c>
      <c r="B300" t="s">
        <v>15</v>
      </c>
      <c r="C300" s="30">
        <v>40909</v>
      </c>
      <c r="D300" t="s">
        <v>4</v>
      </c>
      <c r="E300">
        <v>0.24060399199999999</v>
      </c>
      <c r="F300">
        <v>0.252918902</v>
      </c>
      <c r="G300" t="s">
        <v>116</v>
      </c>
      <c r="H300" s="32" t="s">
        <v>111</v>
      </c>
      <c r="I300" s="41">
        <f t="shared" si="4"/>
        <v>0.55000000000000004</v>
      </c>
      <c r="J300" s="32" t="str">
        <f>ROUND((Table1[[#This Row],[Start]]*100),1) &amp; "%-" &amp; ROUND((Table1[[#This Row],[End]]*100),1)&amp;"%"</f>
        <v>24.1%-25.3%</v>
      </c>
      <c r="K300" t="s">
        <v>8</v>
      </c>
    </row>
    <row r="301" spans="1:11" x14ac:dyDescent="0.3">
      <c r="A301" t="s">
        <v>11</v>
      </c>
      <c r="B301" t="s">
        <v>15</v>
      </c>
      <c r="C301" s="30">
        <v>40909</v>
      </c>
      <c r="D301" t="s">
        <v>4</v>
      </c>
      <c r="E301">
        <v>0.252918902</v>
      </c>
      <c r="F301">
        <v>1</v>
      </c>
      <c r="G301" t="s">
        <v>117</v>
      </c>
      <c r="H301" s="32" t="s">
        <v>112</v>
      </c>
      <c r="I301" s="41">
        <f t="shared" si="4"/>
        <v>0.55000000000000004</v>
      </c>
      <c r="J301" s="32" t="str">
        <f>ROUND((Table1[[#This Row],[Start]]*100),1) &amp; "%+"</f>
        <v>25.3%+</v>
      </c>
      <c r="K301" t="s">
        <v>8</v>
      </c>
    </row>
    <row r="302" spans="1:11" x14ac:dyDescent="0.3">
      <c r="A302" t="s">
        <v>11</v>
      </c>
      <c r="B302" t="s">
        <v>16</v>
      </c>
      <c r="C302" s="30">
        <v>40909</v>
      </c>
      <c r="D302" t="s">
        <v>4</v>
      </c>
      <c r="E302">
        <v>0</v>
      </c>
      <c r="F302">
        <v>0.56868539399999996</v>
      </c>
      <c r="G302" t="s">
        <v>113</v>
      </c>
      <c r="H302" s="32" t="s">
        <v>108</v>
      </c>
      <c r="I302" s="41">
        <f t="shared" si="4"/>
        <v>0.55000000000000004</v>
      </c>
      <c r="J302" s="32" t="str">
        <f>(Table1[[#This Row],[Start]])&amp;"%-"&amp;ROUND((Table1[[#This Row],[End]]*100),1)&amp;"%"</f>
        <v>0%-56.9%</v>
      </c>
      <c r="K302" t="s">
        <v>8</v>
      </c>
    </row>
    <row r="303" spans="1:11" x14ac:dyDescent="0.3">
      <c r="A303" t="s">
        <v>11</v>
      </c>
      <c r="B303" t="s">
        <v>16</v>
      </c>
      <c r="C303" s="30">
        <v>40909</v>
      </c>
      <c r="D303" t="s">
        <v>4</v>
      </c>
      <c r="E303">
        <v>0.56868539399999996</v>
      </c>
      <c r="F303">
        <v>0.58286488000000003</v>
      </c>
      <c r="G303" t="s">
        <v>114</v>
      </c>
      <c r="H303" s="32" t="s">
        <v>109</v>
      </c>
      <c r="I303" s="41">
        <f t="shared" si="4"/>
        <v>0.55000000000000004</v>
      </c>
      <c r="J303" s="32" t="str">
        <f>ROUND((Table1[[#This Row],[Start]]*100),1) &amp; "%-" &amp; ROUND((Table1[[#This Row],[End]]*100),1)&amp;"%"</f>
        <v>56.9%-58.3%</v>
      </c>
      <c r="K303" t="s">
        <v>8</v>
      </c>
    </row>
    <row r="304" spans="1:11" x14ac:dyDescent="0.3">
      <c r="A304" t="s">
        <v>11</v>
      </c>
      <c r="B304" t="s">
        <v>16</v>
      </c>
      <c r="C304" s="30">
        <v>40909</v>
      </c>
      <c r="D304" t="s">
        <v>4</v>
      </c>
      <c r="E304">
        <v>0.58286488000000003</v>
      </c>
      <c r="F304">
        <v>0.59368656099999995</v>
      </c>
      <c r="G304" t="s">
        <v>115</v>
      </c>
      <c r="H304" s="32" t="s">
        <v>110</v>
      </c>
      <c r="I304" s="41">
        <f t="shared" si="4"/>
        <v>0.7</v>
      </c>
      <c r="J304" s="32" t="str">
        <f>ROUND((Table1[[#This Row],[Start]]*100),1) &amp; "%-" &amp; ROUND((Table1[[#This Row],[End]]*100),1)&amp;"%"</f>
        <v>58.3%-59.4%</v>
      </c>
      <c r="K304" t="s">
        <v>8</v>
      </c>
    </row>
    <row r="305" spans="1:11" x14ac:dyDescent="0.3">
      <c r="A305" t="s">
        <v>11</v>
      </c>
      <c r="B305" t="s">
        <v>16</v>
      </c>
      <c r="C305" s="30">
        <v>40909</v>
      </c>
      <c r="D305" t="s">
        <v>4</v>
      </c>
      <c r="E305">
        <v>0.59368656099999995</v>
      </c>
      <c r="F305">
        <v>0.61117036599999996</v>
      </c>
      <c r="G305" t="s">
        <v>116</v>
      </c>
      <c r="H305" s="32" t="s">
        <v>111</v>
      </c>
      <c r="I305" s="41">
        <f t="shared" si="4"/>
        <v>0.55000000000000004</v>
      </c>
      <c r="J305" s="32" t="str">
        <f>ROUND((Table1[[#This Row],[Start]]*100),1) &amp; "%-" &amp; ROUND((Table1[[#This Row],[End]]*100),1)&amp;"%"</f>
        <v>59.4%-61.1%</v>
      </c>
      <c r="K305" t="s">
        <v>8</v>
      </c>
    </row>
    <row r="306" spans="1:11" x14ac:dyDescent="0.3">
      <c r="A306" t="s">
        <v>11</v>
      </c>
      <c r="B306" t="s">
        <v>16</v>
      </c>
      <c r="C306" s="30">
        <v>40909</v>
      </c>
      <c r="D306" t="s">
        <v>4</v>
      </c>
      <c r="E306">
        <v>0.61117036599999996</v>
      </c>
      <c r="F306">
        <v>1</v>
      </c>
      <c r="G306" t="s">
        <v>117</v>
      </c>
      <c r="H306" s="32" t="s">
        <v>112</v>
      </c>
      <c r="I306" s="41">
        <f t="shared" si="4"/>
        <v>0.55000000000000004</v>
      </c>
      <c r="J306" s="32" t="str">
        <f>ROUND((Table1[[#This Row],[Start]]*100),1) &amp; "%+"</f>
        <v>61.1%+</v>
      </c>
      <c r="K306" t="s">
        <v>8</v>
      </c>
    </row>
    <row r="307" spans="1:11" x14ac:dyDescent="0.3">
      <c r="A307" t="s">
        <v>11</v>
      </c>
      <c r="B307" t="s">
        <v>17</v>
      </c>
      <c r="C307" s="30">
        <v>40909</v>
      </c>
      <c r="D307" t="s">
        <v>4</v>
      </c>
      <c r="E307">
        <v>0</v>
      </c>
      <c r="F307">
        <v>0.13672178300000001</v>
      </c>
      <c r="G307" t="s">
        <v>113</v>
      </c>
      <c r="H307" s="32" t="s">
        <v>108</v>
      </c>
      <c r="I307" s="41">
        <f t="shared" si="4"/>
        <v>0.55000000000000004</v>
      </c>
      <c r="J307" s="32" t="str">
        <f>(Table1[[#This Row],[Start]])&amp;"%-"&amp;ROUND((Table1[[#This Row],[End]]*100),1)&amp;"%"</f>
        <v>0%-13.7%</v>
      </c>
      <c r="K307" t="s">
        <v>8</v>
      </c>
    </row>
    <row r="308" spans="1:11" x14ac:dyDescent="0.3">
      <c r="A308" t="s">
        <v>11</v>
      </c>
      <c r="B308" t="s">
        <v>17</v>
      </c>
      <c r="C308" s="30">
        <v>40909</v>
      </c>
      <c r="D308" t="s">
        <v>4</v>
      </c>
      <c r="E308">
        <v>0.13672178300000001</v>
      </c>
      <c r="F308">
        <v>0.16012813000000001</v>
      </c>
      <c r="G308" t="s">
        <v>114</v>
      </c>
      <c r="H308" s="32" t="s">
        <v>109</v>
      </c>
      <c r="I308" s="41">
        <f t="shared" si="4"/>
        <v>0.55000000000000004</v>
      </c>
      <c r="J308" s="32" t="str">
        <f>ROUND((Table1[[#This Row],[Start]]*100),1) &amp; "%-" &amp; ROUND((Table1[[#This Row],[End]]*100),1)&amp;"%"</f>
        <v>13.7%-16%</v>
      </c>
      <c r="K308" t="s">
        <v>8</v>
      </c>
    </row>
    <row r="309" spans="1:11" x14ac:dyDescent="0.3">
      <c r="A309" t="s">
        <v>11</v>
      </c>
      <c r="B309" t="s">
        <v>17</v>
      </c>
      <c r="C309" s="30">
        <v>40909</v>
      </c>
      <c r="D309" t="s">
        <v>4</v>
      </c>
      <c r="E309">
        <v>0.16012813000000001</v>
      </c>
      <c r="F309">
        <v>0.17766062699999999</v>
      </c>
      <c r="G309" t="s">
        <v>115</v>
      </c>
      <c r="H309" s="32" t="s">
        <v>110</v>
      </c>
      <c r="I309" s="41">
        <f t="shared" si="4"/>
        <v>0.7</v>
      </c>
      <c r="J309" s="32" t="str">
        <f>ROUND((Table1[[#This Row],[Start]]*100),1) &amp; "%-" &amp; ROUND((Table1[[#This Row],[End]]*100),1)&amp;"%"</f>
        <v>16%-17.8%</v>
      </c>
      <c r="K309" t="s">
        <v>8</v>
      </c>
    </row>
    <row r="310" spans="1:11" x14ac:dyDescent="0.3">
      <c r="A310" t="s">
        <v>11</v>
      </c>
      <c r="B310" t="s">
        <v>17</v>
      </c>
      <c r="C310" s="30">
        <v>40909</v>
      </c>
      <c r="D310" t="s">
        <v>4</v>
      </c>
      <c r="E310">
        <v>0.17766062699999999</v>
      </c>
      <c r="F310">
        <v>0.20237929199999999</v>
      </c>
      <c r="G310" t="s">
        <v>116</v>
      </c>
      <c r="H310" s="32" t="s">
        <v>111</v>
      </c>
      <c r="I310" s="41">
        <f t="shared" si="4"/>
        <v>0.55000000000000004</v>
      </c>
      <c r="J310" s="32" t="str">
        <f>ROUND((Table1[[#This Row],[Start]]*100),1) &amp; "%-" &amp; ROUND((Table1[[#This Row],[End]]*100),1)&amp;"%"</f>
        <v>17.8%-20.2%</v>
      </c>
      <c r="K310" t="s">
        <v>8</v>
      </c>
    </row>
    <row r="311" spans="1:11" x14ac:dyDescent="0.3">
      <c r="A311" t="s">
        <v>11</v>
      </c>
      <c r="B311" t="s">
        <v>17</v>
      </c>
      <c r="C311" s="30">
        <v>40909</v>
      </c>
      <c r="D311" t="s">
        <v>4</v>
      </c>
      <c r="E311">
        <v>0.20237929199999999</v>
      </c>
      <c r="F311">
        <v>1</v>
      </c>
      <c r="G311" t="s">
        <v>117</v>
      </c>
      <c r="H311" s="32" t="s">
        <v>112</v>
      </c>
      <c r="I311" s="41">
        <f t="shared" si="4"/>
        <v>0.55000000000000004</v>
      </c>
      <c r="J311" s="32" t="str">
        <f>ROUND((Table1[[#This Row],[Start]]*100),1) &amp; "%+"</f>
        <v>20.2%+</v>
      </c>
      <c r="K311" t="s">
        <v>8</v>
      </c>
    </row>
    <row r="312" spans="1:11" x14ac:dyDescent="0.3">
      <c r="A312" t="s">
        <v>12</v>
      </c>
      <c r="B312" t="s">
        <v>213</v>
      </c>
      <c r="C312" s="30">
        <v>40909</v>
      </c>
      <c r="D312" t="s">
        <v>4</v>
      </c>
      <c r="E312">
        <v>0</v>
      </c>
      <c r="F312">
        <v>3.0307342709251475E-2</v>
      </c>
      <c r="G312" t="s">
        <v>113</v>
      </c>
      <c r="H312" s="32" t="s">
        <v>108</v>
      </c>
      <c r="I312" s="41">
        <f t="shared" si="4"/>
        <v>0.55000000000000004</v>
      </c>
      <c r="J312" s="32" t="str">
        <f>(Table1[[#This Row],[Start]])&amp;"%-"&amp;ROUND((Table1[[#This Row],[End]]*100),1)&amp;"%"</f>
        <v>0%-3%</v>
      </c>
      <c r="K312" t="s">
        <v>8</v>
      </c>
    </row>
    <row r="313" spans="1:11" x14ac:dyDescent="0.3">
      <c r="A313" t="s">
        <v>12</v>
      </c>
      <c r="B313" t="s">
        <v>213</v>
      </c>
      <c r="C313" s="30">
        <v>40909</v>
      </c>
      <c r="D313" t="s">
        <v>4</v>
      </c>
      <c r="E313">
        <v>3.0307342709251475E-2</v>
      </c>
      <c r="F313">
        <v>4.2938273110976893E-2</v>
      </c>
      <c r="G313" t="s">
        <v>114</v>
      </c>
      <c r="H313" s="32" t="s">
        <v>109</v>
      </c>
      <c r="I313" s="41">
        <f t="shared" si="4"/>
        <v>0.55000000000000004</v>
      </c>
      <c r="J313" s="32" t="str">
        <f>ROUND((Table1[[#This Row],[Start]]*100),1) &amp; "%-" &amp; ROUND((Table1[[#This Row],[End]]*100),1)&amp;"%"</f>
        <v>3%-4.3%</v>
      </c>
      <c r="K313" t="s">
        <v>8</v>
      </c>
    </row>
    <row r="314" spans="1:11" x14ac:dyDescent="0.3">
      <c r="A314" t="s">
        <v>12</v>
      </c>
      <c r="B314" t="s">
        <v>213</v>
      </c>
      <c r="C314" s="30">
        <v>40909</v>
      </c>
      <c r="D314" t="s">
        <v>4</v>
      </c>
      <c r="E314">
        <v>4.2938273110976893E-2</v>
      </c>
      <c r="F314">
        <v>5.4483704357890059E-2</v>
      </c>
      <c r="G314" t="s">
        <v>115</v>
      </c>
      <c r="H314" s="32" t="s">
        <v>110</v>
      </c>
      <c r="I314" s="41">
        <f t="shared" si="4"/>
        <v>0.7</v>
      </c>
      <c r="J314" s="32" t="str">
        <f>ROUND((Table1[[#This Row],[Start]]*100),1) &amp; "%-" &amp; ROUND((Table1[[#This Row],[End]]*100),1)&amp;"%"</f>
        <v>4.3%-5.4%</v>
      </c>
      <c r="K314" t="s">
        <v>8</v>
      </c>
    </row>
    <row r="315" spans="1:11" x14ac:dyDescent="0.3">
      <c r="A315" t="s">
        <v>12</v>
      </c>
      <c r="B315" t="s">
        <v>213</v>
      </c>
      <c r="C315" s="30">
        <v>40909</v>
      </c>
      <c r="D315" t="s">
        <v>4</v>
      </c>
      <c r="E315">
        <v>5.4483704357890059E-2</v>
      </c>
      <c r="F315">
        <v>7.2748019154402072E-2</v>
      </c>
      <c r="G315" t="s">
        <v>116</v>
      </c>
      <c r="H315" s="32" t="s">
        <v>111</v>
      </c>
      <c r="I315" s="41">
        <f t="shared" si="4"/>
        <v>0.55000000000000004</v>
      </c>
      <c r="J315" s="32" t="str">
        <f>ROUND((Table1[[#This Row],[Start]]*100),1) &amp; "%-" &amp; ROUND((Table1[[#This Row],[End]]*100),1)&amp;"%"</f>
        <v>5.4%-7.3%</v>
      </c>
      <c r="K315" t="s">
        <v>8</v>
      </c>
    </row>
    <row r="316" spans="1:11" x14ac:dyDescent="0.3">
      <c r="A316" t="s">
        <v>12</v>
      </c>
      <c r="B316" t="s">
        <v>213</v>
      </c>
      <c r="C316" s="30">
        <v>40909</v>
      </c>
      <c r="D316" t="s">
        <v>4</v>
      </c>
      <c r="E316">
        <v>7.2748019154402072E-2</v>
      </c>
      <c r="F316">
        <v>1</v>
      </c>
      <c r="G316" t="s">
        <v>117</v>
      </c>
      <c r="H316" s="32" t="s">
        <v>112</v>
      </c>
      <c r="I316" s="41">
        <f t="shared" si="4"/>
        <v>0.55000000000000004</v>
      </c>
      <c r="J316" s="32" t="str">
        <f>ROUND((Table1[[#This Row],[Start]]*100),1) &amp; "%+"</f>
        <v>7.3%+</v>
      </c>
      <c r="K316" t="s">
        <v>8</v>
      </c>
    </row>
    <row r="317" spans="1:11" x14ac:dyDescent="0.3">
      <c r="A317" t="s">
        <v>14</v>
      </c>
      <c r="B317" t="s">
        <v>213</v>
      </c>
      <c r="C317" s="30">
        <v>40909</v>
      </c>
      <c r="D317" t="s">
        <v>4</v>
      </c>
      <c r="E317">
        <v>0</v>
      </c>
      <c r="F317">
        <v>5.133539122265468E-2</v>
      </c>
      <c r="G317" t="s">
        <v>113</v>
      </c>
      <c r="H317" s="32" t="s">
        <v>108</v>
      </c>
      <c r="I317" s="41">
        <f t="shared" si="4"/>
        <v>0.55000000000000004</v>
      </c>
      <c r="J317" s="32" t="str">
        <f>(Table1[[#This Row],[Start]])&amp;"%-"&amp;ROUND((Table1[[#This Row],[End]]*100),1)&amp;"%"</f>
        <v>0%-5.1%</v>
      </c>
      <c r="K317" t="s">
        <v>8</v>
      </c>
    </row>
    <row r="318" spans="1:11" x14ac:dyDescent="0.3">
      <c r="A318" t="s">
        <v>14</v>
      </c>
      <c r="B318" t="s">
        <v>213</v>
      </c>
      <c r="C318" s="30">
        <v>40909</v>
      </c>
      <c r="D318" t="s">
        <v>4</v>
      </c>
      <c r="E318">
        <v>5.133539122265468E-2</v>
      </c>
      <c r="F318">
        <v>6.9719653603405249E-2</v>
      </c>
      <c r="G318" t="s">
        <v>114</v>
      </c>
      <c r="H318" s="32" t="s">
        <v>109</v>
      </c>
      <c r="I318" s="41">
        <f t="shared" si="4"/>
        <v>0.55000000000000004</v>
      </c>
      <c r="J318" s="32" t="str">
        <f>ROUND((Table1[[#This Row],[Start]]*100),1) &amp; "%-" &amp; ROUND((Table1[[#This Row],[End]]*100),1)&amp;"%"</f>
        <v>5.1%-7%</v>
      </c>
      <c r="K318" t="s">
        <v>8</v>
      </c>
    </row>
    <row r="319" spans="1:11" x14ac:dyDescent="0.3">
      <c r="A319" t="s">
        <v>14</v>
      </c>
      <c r="B319" t="s">
        <v>213</v>
      </c>
      <c r="C319" s="30">
        <v>40909</v>
      </c>
      <c r="D319" t="s">
        <v>4</v>
      </c>
      <c r="E319">
        <v>6.9719653603405249E-2</v>
      </c>
      <c r="F319">
        <v>9.2536407766990292E-2</v>
      </c>
      <c r="G319" t="s">
        <v>115</v>
      </c>
      <c r="H319" s="32" t="s">
        <v>110</v>
      </c>
      <c r="I319" s="41">
        <f t="shared" si="4"/>
        <v>0.7</v>
      </c>
      <c r="J319" s="32" t="str">
        <f>ROUND((Table1[[#This Row],[Start]]*100),1) &amp; "%-" &amp; ROUND((Table1[[#This Row],[End]]*100),1)&amp;"%"</f>
        <v>7%-9.3%</v>
      </c>
      <c r="K319" t="s">
        <v>8</v>
      </c>
    </row>
    <row r="320" spans="1:11" x14ac:dyDescent="0.3">
      <c r="A320" t="s">
        <v>14</v>
      </c>
      <c r="B320" t="s">
        <v>213</v>
      </c>
      <c r="C320" s="30">
        <v>40909</v>
      </c>
      <c r="D320" t="s">
        <v>4</v>
      </c>
      <c r="E320">
        <v>9.2536407766990292E-2</v>
      </c>
      <c r="F320">
        <v>0.1187572217229426</v>
      </c>
      <c r="G320" t="s">
        <v>116</v>
      </c>
      <c r="H320" s="32" t="s">
        <v>111</v>
      </c>
      <c r="I320" s="41">
        <f t="shared" si="4"/>
        <v>0.55000000000000004</v>
      </c>
      <c r="J320" s="32" t="str">
        <f>ROUND((Table1[[#This Row],[Start]]*100),1) &amp; "%-" &amp; ROUND((Table1[[#This Row],[End]]*100),1)&amp;"%"</f>
        <v>9.3%-11.9%</v>
      </c>
      <c r="K320" t="s">
        <v>8</v>
      </c>
    </row>
    <row r="321" spans="1:11" x14ac:dyDescent="0.3">
      <c r="A321" t="s">
        <v>14</v>
      </c>
      <c r="B321" t="s">
        <v>213</v>
      </c>
      <c r="C321" s="30">
        <v>40909</v>
      </c>
      <c r="D321" t="s">
        <v>4</v>
      </c>
      <c r="E321">
        <v>0.1187572217229426</v>
      </c>
      <c r="F321">
        <v>1</v>
      </c>
      <c r="G321" t="s">
        <v>117</v>
      </c>
      <c r="H321" s="32" t="s">
        <v>112</v>
      </c>
      <c r="I321" s="41">
        <f t="shared" si="4"/>
        <v>0.55000000000000004</v>
      </c>
      <c r="J321" s="32" t="str">
        <f>ROUND((Table1[[#This Row],[Start]]*100),1) &amp; "%+"</f>
        <v>11.9%+</v>
      </c>
      <c r="K321" t="s">
        <v>8</v>
      </c>
    </row>
    <row r="322" spans="1:11" x14ac:dyDescent="0.3">
      <c r="A322" t="s">
        <v>12</v>
      </c>
      <c r="B322" t="s">
        <v>213</v>
      </c>
      <c r="C322" s="30">
        <v>40940</v>
      </c>
      <c r="D322" t="s">
        <v>4</v>
      </c>
      <c r="E322">
        <v>0</v>
      </c>
      <c r="F322">
        <v>3.1059333935500231E-2</v>
      </c>
      <c r="G322" t="s">
        <v>113</v>
      </c>
      <c r="H322" s="32" t="s">
        <v>108</v>
      </c>
      <c r="I322" s="41">
        <f t="shared" ref="I322:I385" si="5">IF(H322="#F5F5F5",0.7,0.55)</f>
        <v>0.55000000000000004</v>
      </c>
      <c r="J322" s="32" t="str">
        <f>(Table1[[#This Row],[Start]])&amp;"%-"&amp;ROUND((Table1[[#This Row],[End]]*100),1)&amp;"%"</f>
        <v>0%-3.1%</v>
      </c>
      <c r="K322" t="s">
        <v>8</v>
      </c>
    </row>
    <row r="323" spans="1:11" x14ac:dyDescent="0.3">
      <c r="A323" t="s">
        <v>12</v>
      </c>
      <c r="B323" t="s">
        <v>213</v>
      </c>
      <c r="C323" s="30">
        <v>40940</v>
      </c>
      <c r="D323" t="s">
        <v>4</v>
      </c>
      <c r="E323">
        <v>3.1059333935500231E-2</v>
      </c>
      <c r="F323">
        <v>4.3930061295545053E-2</v>
      </c>
      <c r="G323" t="s">
        <v>114</v>
      </c>
      <c r="H323" s="32" t="s">
        <v>109</v>
      </c>
      <c r="I323" s="41">
        <f t="shared" si="5"/>
        <v>0.55000000000000004</v>
      </c>
      <c r="J323" s="32" t="str">
        <f>ROUND((Table1[[#This Row],[Start]]*100),1) &amp; "%-" &amp; ROUND((Table1[[#This Row],[End]]*100),1)&amp;"%"</f>
        <v>3.1%-4.4%</v>
      </c>
      <c r="K323" t="s">
        <v>8</v>
      </c>
    </row>
    <row r="324" spans="1:11" x14ac:dyDescent="0.3">
      <c r="A324" t="s">
        <v>12</v>
      </c>
      <c r="B324" t="s">
        <v>213</v>
      </c>
      <c r="C324" s="30">
        <v>40940</v>
      </c>
      <c r="D324" t="s">
        <v>4</v>
      </c>
      <c r="E324">
        <v>4.3930061295545053E-2</v>
      </c>
      <c r="F324">
        <v>5.5837938883873062E-2</v>
      </c>
      <c r="G324" t="s">
        <v>115</v>
      </c>
      <c r="H324" s="32" t="s">
        <v>110</v>
      </c>
      <c r="I324" s="41">
        <f t="shared" si="5"/>
        <v>0.7</v>
      </c>
      <c r="J324" s="32" t="str">
        <f>ROUND((Table1[[#This Row],[Start]]*100),1) &amp; "%-" &amp; ROUND((Table1[[#This Row],[End]]*100),1)&amp;"%"</f>
        <v>4.4%-5.6%</v>
      </c>
      <c r="K324" t="s">
        <v>8</v>
      </c>
    </row>
    <row r="325" spans="1:11" x14ac:dyDescent="0.3">
      <c r="A325" t="s">
        <v>12</v>
      </c>
      <c r="B325" t="s">
        <v>213</v>
      </c>
      <c r="C325" s="30">
        <v>40940</v>
      </c>
      <c r="D325" t="s">
        <v>4</v>
      </c>
      <c r="E325">
        <v>5.5837938883873062E-2</v>
      </c>
      <c r="F325">
        <v>7.4469222943779292E-2</v>
      </c>
      <c r="G325" t="s">
        <v>116</v>
      </c>
      <c r="H325" s="32" t="s">
        <v>111</v>
      </c>
      <c r="I325" s="41">
        <f t="shared" si="5"/>
        <v>0.55000000000000004</v>
      </c>
      <c r="J325" s="32" t="str">
        <f>ROUND((Table1[[#This Row],[Start]]*100),1) &amp; "%-" &amp; ROUND((Table1[[#This Row],[End]]*100),1)&amp;"%"</f>
        <v>5.6%-7.4%</v>
      </c>
      <c r="K325" t="s">
        <v>8</v>
      </c>
    </row>
    <row r="326" spans="1:11" x14ac:dyDescent="0.3">
      <c r="A326" t="s">
        <v>12</v>
      </c>
      <c r="B326" t="s">
        <v>213</v>
      </c>
      <c r="C326" s="30">
        <v>40940</v>
      </c>
      <c r="D326" t="s">
        <v>4</v>
      </c>
      <c r="E326">
        <v>7.4469222943779292E-2</v>
      </c>
      <c r="F326">
        <v>1</v>
      </c>
      <c r="G326" t="s">
        <v>117</v>
      </c>
      <c r="H326" s="32" t="s">
        <v>112</v>
      </c>
      <c r="I326" s="41">
        <f t="shared" si="5"/>
        <v>0.55000000000000004</v>
      </c>
      <c r="J326" s="32" t="str">
        <f>ROUND((Table1[[#This Row],[Start]]*100),1) &amp; "%+"</f>
        <v>7.4%+</v>
      </c>
      <c r="K326" t="s">
        <v>8</v>
      </c>
    </row>
    <row r="327" spans="1:11" x14ac:dyDescent="0.3">
      <c r="A327" t="s">
        <v>14</v>
      </c>
      <c r="B327" t="s">
        <v>213</v>
      </c>
      <c r="C327" s="30">
        <v>40940</v>
      </c>
      <c r="D327" t="s">
        <v>4</v>
      </c>
      <c r="E327">
        <v>0</v>
      </c>
      <c r="F327">
        <v>5.3594283276450515E-2</v>
      </c>
      <c r="G327" t="s">
        <v>113</v>
      </c>
      <c r="H327" s="32" t="s">
        <v>108</v>
      </c>
      <c r="I327" s="41">
        <f t="shared" si="5"/>
        <v>0.55000000000000004</v>
      </c>
      <c r="J327" s="32" t="str">
        <f>(Table1[[#This Row],[Start]])&amp;"%-"&amp;ROUND((Table1[[#This Row],[End]]*100),1)&amp;"%"</f>
        <v>0%-5.4%</v>
      </c>
      <c r="K327" t="s">
        <v>8</v>
      </c>
    </row>
    <row r="328" spans="1:11" x14ac:dyDescent="0.3">
      <c r="A328" t="s">
        <v>14</v>
      </c>
      <c r="B328" t="s">
        <v>213</v>
      </c>
      <c r="C328" s="30">
        <v>40940</v>
      </c>
      <c r="D328" t="s">
        <v>4</v>
      </c>
      <c r="E328">
        <v>5.3594283276450515E-2</v>
      </c>
      <c r="F328">
        <v>7.3387188531118447E-2</v>
      </c>
      <c r="G328" t="s">
        <v>114</v>
      </c>
      <c r="H328" s="32" t="s">
        <v>109</v>
      </c>
      <c r="I328" s="41">
        <f t="shared" si="5"/>
        <v>0.55000000000000004</v>
      </c>
      <c r="J328" s="32" t="str">
        <f>ROUND((Table1[[#This Row],[Start]]*100),1) &amp; "%-" &amp; ROUND((Table1[[#This Row],[End]]*100),1)&amp;"%"</f>
        <v>5.4%-7.3%</v>
      </c>
      <c r="K328" t="s">
        <v>8</v>
      </c>
    </row>
    <row r="329" spans="1:11" x14ac:dyDescent="0.3">
      <c r="A329" t="s">
        <v>14</v>
      </c>
      <c r="B329" t="s">
        <v>213</v>
      </c>
      <c r="C329" s="30">
        <v>40940</v>
      </c>
      <c r="D329" t="s">
        <v>4</v>
      </c>
      <c r="E329">
        <v>7.3387188531118447E-2</v>
      </c>
      <c r="F329">
        <v>9.5570388349514562E-2</v>
      </c>
      <c r="G329" t="s">
        <v>115</v>
      </c>
      <c r="H329" s="32" t="s">
        <v>110</v>
      </c>
      <c r="I329" s="41">
        <f t="shared" si="5"/>
        <v>0.7</v>
      </c>
      <c r="J329" s="32" t="str">
        <f>ROUND((Table1[[#This Row],[Start]]*100),1) &amp; "%-" &amp; ROUND((Table1[[#This Row],[End]]*100),1)&amp;"%"</f>
        <v>7.3%-9.6%</v>
      </c>
      <c r="K329" t="s">
        <v>8</v>
      </c>
    </row>
    <row r="330" spans="1:11" x14ac:dyDescent="0.3">
      <c r="A330" t="s">
        <v>14</v>
      </c>
      <c r="B330" t="s">
        <v>213</v>
      </c>
      <c r="C330" s="30">
        <v>40940</v>
      </c>
      <c r="D330" t="s">
        <v>4</v>
      </c>
      <c r="E330">
        <v>9.5570388349514562E-2</v>
      </c>
      <c r="F330">
        <v>0.1222888786340563</v>
      </c>
      <c r="G330" t="s">
        <v>116</v>
      </c>
      <c r="H330" s="32" t="s">
        <v>111</v>
      </c>
      <c r="I330" s="41">
        <f t="shared" si="5"/>
        <v>0.55000000000000004</v>
      </c>
      <c r="J330" s="32" t="str">
        <f>ROUND((Table1[[#This Row],[Start]]*100),1) &amp; "%-" &amp; ROUND((Table1[[#This Row],[End]]*100),1)&amp;"%"</f>
        <v>9.6%-12.2%</v>
      </c>
      <c r="K330" t="s">
        <v>8</v>
      </c>
    </row>
    <row r="331" spans="1:11" x14ac:dyDescent="0.3">
      <c r="A331" t="s">
        <v>14</v>
      </c>
      <c r="B331" t="s">
        <v>213</v>
      </c>
      <c r="C331" s="30">
        <v>40940</v>
      </c>
      <c r="D331" t="s">
        <v>4</v>
      </c>
      <c r="E331">
        <v>0.1222888786340563</v>
      </c>
      <c r="F331">
        <v>1</v>
      </c>
      <c r="G331" t="s">
        <v>117</v>
      </c>
      <c r="H331" s="32" t="s">
        <v>112</v>
      </c>
      <c r="I331" s="41">
        <f t="shared" si="5"/>
        <v>0.55000000000000004</v>
      </c>
      <c r="J331" s="32" t="str">
        <f>ROUND((Table1[[#This Row],[Start]]*100),1) &amp; "%+"</f>
        <v>12.2%+</v>
      </c>
      <c r="K331" t="s">
        <v>8</v>
      </c>
    </row>
    <row r="332" spans="1:11" x14ac:dyDescent="0.3">
      <c r="A332" t="s">
        <v>12</v>
      </c>
      <c r="B332" t="s">
        <v>213</v>
      </c>
      <c r="C332" s="30">
        <v>40969</v>
      </c>
      <c r="D332" t="s">
        <v>4</v>
      </c>
      <c r="E332">
        <v>0</v>
      </c>
      <c r="F332">
        <v>3.061584451307589E-2</v>
      </c>
      <c r="G332" t="s">
        <v>113</v>
      </c>
      <c r="H332" s="32" t="s">
        <v>108</v>
      </c>
      <c r="I332" s="41">
        <f t="shared" si="5"/>
        <v>0.55000000000000004</v>
      </c>
      <c r="J332" s="32" t="str">
        <f>(Table1[[#This Row],[Start]])&amp;"%-"&amp;ROUND((Table1[[#This Row],[End]]*100),1)&amp;"%"</f>
        <v>0%-3.1%</v>
      </c>
      <c r="K332" t="s">
        <v>8</v>
      </c>
    </row>
    <row r="333" spans="1:11" x14ac:dyDescent="0.3">
      <c r="A333" t="s">
        <v>12</v>
      </c>
      <c r="B333" t="s">
        <v>213</v>
      </c>
      <c r="C333" s="30">
        <v>40969</v>
      </c>
      <c r="D333" t="s">
        <v>4</v>
      </c>
      <c r="E333">
        <v>3.061584451307589E-2</v>
      </c>
      <c r="F333">
        <v>4.298241351180284E-2</v>
      </c>
      <c r="G333" t="s">
        <v>114</v>
      </c>
      <c r="H333" s="32" t="s">
        <v>109</v>
      </c>
      <c r="I333" s="41">
        <f t="shared" si="5"/>
        <v>0.55000000000000004</v>
      </c>
      <c r="J333" s="32" t="str">
        <f>ROUND((Table1[[#This Row],[Start]]*100),1) &amp; "%-" &amp; ROUND((Table1[[#This Row],[End]]*100),1)&amp;"%"</f>
        <v>3.1%-4.3%</v>
      </c>
      <c r="K333" t="s">
        <v>8</v>
      </c>
    </row>
    <row r="334" spans="1:11" x14ac:dyDescent="0.3">
      <c r="A334" t="s">
        <v>12</v>
      </c>
      <c r="B334" t="s">
        <v>213</v>
      </c>
      <c r="C334" s="30">
        <v>40969</v>
      </c>
      <c r="D334" t="s">
        <v>4</v>
      </c>
      <c r="E334">
        <v>4.298241351180284E-2</v>
      </c>
      <c r="F334">
        <v>5.5368962538216042E-2</v>
      </c>
      <c r="G334" t="s">
        <v>115</v>
      </c>
      <c r="H334" s="32" t="s">
        <v>110</v>
      </c>
      <c r="I334" s="41">
        <f t="shared" si="5"/>
        <v>0.7</v>
      </c>
      <c r="J334" s="32" t="str">
        <f>ROUND((Table1[[#This Row],[Start]]*100),1) &amp; "%-" &amp; ROUND((Table1[[#This Row],[End]]*100),1)&amp;"%"</f>
        <v>4.3%-5.5%</v>
      </c>
      <c r="K334" t="s">
        <v>8</v>
      </c>
    </row>
    <row r="335" spans="1:11" x14ac:dyDescent="0.3">
      <c r="A335" t="s">
        <v>12</v>
      </c>
      <c r="B335" t="s">
        <v>213</v>
      </c>
      <c r="C335" s="30">
        <v>40969</v>
      </c>
      <c r="D335" t="s">
        <v>4</v>
      </c>
      <c r="E335">
        <v>5.5368962538216042E-2</v>
      </c>
      <c r="F335">
        <v>7.3759895147427382E-2</v>
      </c>
      <c r="G335" t="s">
        <v>116</v>
      </c>
      <c r="H335" s="32" t="s">
        <v>111</v>
      </c>
      <c r="I335" s="41">
        <f t="shared" si="5"/>
        <v>0.55000000000000004</v>
      </c>
      <c r="J335" s="32" t="str">
        <f>ROUND((Table1[[#This Row],[Start]]*100),1) &amp; "%-" &amp; ROUND((Table1[[#This Row],[End]]*100),1)&amp;"%"</f>
        <v>5.5%-7.4%</v>
      </c>
      <c r="K335" t="s">
        <v>8</v>
      </c>
    </row>
    <row r="336" spans="1:11" x14ac:dyDescent="0.3">
      <c r="A336" t="s">
        <v>12</v>
      </c>
      <c r="B336" t="s">
        <v>213</v>
      </c>
      <c r="C336" s="30">
        <v>40969</v>
      </c>
      <c r="D336" t="s">
        <v>4</v>
      </c>
      <c r="E336">
        <v>7.3759895147427382E-2</v>
      </c>
      <c r="F336">
        <v>1</v>
      </c>
      <c r="G336" t="s">
        <v>117</v>
      </c>
      <c r="H336" s="32" t="s">
        <v>112</v>
      </c>
      <c r="I336" s="41">
        <f t="shared" si="5"/>
        <v>0.55000000000000004</v>
      </c>
      <c r="J336" s="32" t="str">
        <f>ROUND((Table1[[#This Row],[Start]]*100),1) &amp; "%+"</f>
        <v>7.4%+</v>
      </c>
      <c r="K336" t="s">
        <v>8</v>
      </c>
    </row>
    <row r="337" spans="1:11" x14ac:dyDescent="0.3">
      <c r="A337" t="s">
        <v>14</v>
      </c>
      <c r="B337" t="s">
        <v>213</v>
      </c>
      <c r="C337" s="30">
        <v>40969</v>
      </c>
      <c r="D337" t="s">
        <v>4</v>
      </c>
      <c r="E337">
        <v>0</v>
      </c>
      <c r="F337">
        <v>5.3068882337175022E-2</v>
      </c>
      <c r="G337" t="s">
        <v>113</v>
      </c>
      <c r="H337" s="32" t="s">
        <v>108</v>
      </c>
      <c r="I337" s="41">
        <f t="shared" si="5"/>
        <v>0.55000000000000004</v>
      </c>
      <c r="J337" s="32" t="str">
        <f>(Table1[[#This Row],[Start]])&amp;"%-"&amp;ROUND((Table1[[#This Row],[End]]*100),1)&amp;"%"</f>
        <v>0%-5.3%</v>
      </c>
      <c r="K337" t="s">
        <v>8</v>
      </c>
    </row>
    <row r="338" spans="1:11" x14ac:dyDescent="0.3">
      <c r="A338" t="s">
        <v>14</v>
      </c>
      <c r="B338" t="s">
        <v>213</v>
      </c>
      <c r="C338" s="30">
        <v>40969</v>
      </c>
      <c r="D338" t="s">
        <v>4</v>
      </c>
      <c r="E338">
        <v>5.3068882337175022E-2</v>
      </c>
      <c r="F338">
        <v>7.19910011248594E-2</v>
      </c>
      <c r="G338" t="s">
        <v>114</v>
      </c>
      <c r="H338" s="32" t="s">
        <v>109</v>
      </c>
      <c r="I338" s="41">
        <f t="shared" si="5"/>
        <v>0.55000000000000004</v>
      </c>
      <c r="J338" s="32" t="str">
        <f>ROUND((Table1[[#This Row],[Start]]*100),1) &amp; "%-" &amp; ROUND((Table1[[#This Row],[End]]*100),1)&amp;"%"</f>
        <v>5.3%-7.2%</v>
      </c>
      <c r="K338" t="s">
        <v>8</v>
      </c>
    </row>
    <row r="339" spans="1:11" x14ac:dyDescent="0.3">
      <c r="A339" t="s">
        <v>14</v>
      </c>
      <c r="B339" t="s">
        <v>213</v>
      </c>
      <c r="C339" s="30">
        <v>40969</v>
      </c>
      <c r="D339" t="s">
        <v>4</v>
      </c>
      <c r="E339">
        <v>7.19910011248594E-2</v>
      </c>
      <c r="F339">
        <v>9.3944395074266857E-2</v>
      </c>
      <c r="G339" t="s">
        <v>115</v>
      </c>
      <c r="H339" s="32" t="s">
        <v>110</v>
      </c>
      <c r="I339" s="41">
        <f t="shared" si="5"/>
        <v>0.7</v>
      </c>
      <c r="J339" s="32" t="str">
        <f>ROUND((Table1[[#This Row],[Start]]*100),1) &amp; "%-" &amp; ROUND((Table1[[#This Row],[End]]*100),1)&amp;"%"</f>
        <v>7.2%-9.4%</v>
      </c>
      <c r="K339" t="s">
        <v>8</v>
      </c>
    </row>
    <row r="340" spans="1:11" x14ac:dyDescent="0.3">
      <c r="A340" t="s">
        <v>14</v>
      </c>
      <c r="B340" t="s">
        <v>213</v>
      </c>
      <c r="C340" s="30">
        <v>40969</v>
      </c>
      <c r="D340" t="s">
        <v>4</v>
      </c>
      <c r="E340">
        <v>9.3944395074266857E-2</v>
      </c>
      <c r="F340">
        <v>0.12029996875325487</v>
      </c>
      <c r="G340" t="s">
        <v>116</v>
      </c>
      <c r="H340" s="32" t="s">
        <v>111</v>
      </c>
      <c r="I340" s="41">
        <f t="shared" si="5"/>
        <v>0.55000000000000004</v>
      </c>
      <c r="J340" s="32" t="str">
        <f>ROUND((Table1[[#This Row],[Start]]*100),1) &amp; "%-" &amp; ROUND((Table1[[#This Row],[End]]*100),1)&amp;"%"</f>
        <v>9.4%-12%</v>
      </c>
      <c r="K340" t="s">
        <v>8</v>
      </c>
    </row>
    <row r="341" spans="1:11" x14ac:dyDescent="0.3">
      <c r="A341" t="s">
        <v>14</v>
      </c>
      <c r="B341" t="s">
        <v>213</v>
      </c>
      <c r="C341" s="30">
        <v>40969</v>
      </c>
      <c r="D341" t="s">
        <v>4</v>
      </c>
      <c r="E341">
        <v>0.12029996875325487</v>
      </c>
      <c r="F341">
        <v>1</v>
      </c>
      <c r="G341" t="s">
        <v>117</v>
      </c>
      <c r="H341" s="32" t="s">
        <v>112</v>
      </c>
      <c r="I341" s="41">
        <f t="shared" si="5"/>
        <v>0.55000000000000004</v>
      </c>
      <c r="J341" s="32" t="str">
        <f>ROUND((Table1[[#This Row],[Start]]*100),1) &amp; "%+"</f>
        <v>12%+</v>
      </c>
      <c r="K341" t="s">
        <v>8</v>
      </c>
    </row>
    <row r="342" spans="1:11" x14ac:dyDescent="0.3">
      <c r="A342" t="s">
        <v>12</v>
      </c>
      <c r="B342" t="s">
        <v>213</v>
      </c>
      <c r="C342" s="30">
        <v>41000</v>
      </c>
      <c r="D342" t="s">
        <v>4</v>
      </c>
      <c r="E342">
        <v>0</v>
      </c>
      <c r="F342">
        <v>2.8952948639460747E-2</v>
      </c>
      <c r="G342" t="s">
        <v>113</v>
      </c>
      <c r="H342" s="32" t="s">
        <v>108</v>
      </c>
      <c r="I342" s="41">
        <f t="shared" si="5"/>
        <v>0.55000000000000004</v>
      </c>
      <c r="J342" s="32" t="str">
        <f>(Table1[[#This Row],[Start]])&amp;"%-"&amp;ROUND((Table1[[#This Row],[End]]*100),1)&amp;"%"</f>
        <v>0%-2.9%</v>
      </c>
      <c r="K342" t="s">
        <v>8</v>
      </c>
    </row>
    <row r="343" spans="1:11" x14ac:dyDescent="0.3">
      <c r="A343" t="s">
        <v>12</v>
      </c>
      <c r="B343" t="s">
        <v>213</v>
      </c>
      <c r="C343" s="30">
        <v>41000</v>
      </c>
      <c r="D343" t="s">
        <v>4</v>
      </c>
      <c r="E343">
        <v>2.8952948639460747E-2</v>
      </c>
      <c r="F343">
        <v>4.0992707938796911E-2</v>
      </c>
      <c r="G343" t="s">
        <v>114</v>
      </c>
      <c r="H343" s="32" t="s">
        <v>109</v>
      </c>
      <c r="I343" s="41">
        <f t="shared" si="5"/>
        <v>0.55000000000000004</v>
      </c>
      <c r="J343" s="32" t="str">
        <f>ROUND((Table1[[#This Row],[Start]]*100),1) &amp; "%-" &amp; ROUND((Table1[[#This Row],[End]]*100),1)&amp;"%"</f>
        <v>2.9%-4.1%</v>
      </c>
      <c r="K343" t="s">
        <v>8</v>
      </c>
    </row>
    <row r="344" spans="1:11" x14ac:dyDescent="0.3">
      <c r="A344" t="s">
        <v>12</v>
      </c>
      <c r="B344" t="s">
        <v>213</v>
      </c>
      <c r="C344" s="30">
        <v>41000</v>
      </c>
      <c r="D344" t="s">
        <v>4</v>
      </c>
      <c r="E344">
        <v>4.0992707938796911E-2</v>
      </c>
      <c r="F344">
        <v>5.3853519936916325E-2</v>
      </c>
      <c r="G344" t="s">
        <v>115</v>
      </c>
      <c r="H344" s="32" t="s">
        <v>110</v>
      </c>
      <c r="I344" s="41">
        <f t="shared" si="5"/>
        <v>0.7</v>
      </c>
      <c r="J344" s="32" t="str">
        <f>ROUND((Table1[[#This Row],[Start]]*100),1) &amp; "%-" &amp; ROUND((Table1[[#This Row],[End]]*100),1)&amp;"%"</f>
        <v>4.1%-5.4%</v>
      </c>
      <c r="K344" t="s">
        <v>8</v>
      </c>
    </row>
    <row r="345" spans="1:11" x14ac:dyDescent="0.3">
      <c r="A345" t="s">
        <v>12</v>
      </c>
      <c r="B345" t="s">
        <v>213</v>
      </c>
      <c r="C345" s="30">
        <v>41000</v>
      </c>
      <c r="D345" t="s">
        <v>4</v>
      </c>
      <c r="E345">
        <v>5.3853519936916325E-2</v>
      </c>
      <c r="F345">
        <v>7.2432412300669158E-2</v>
      </c>
      <c r="G345" t="s">
        <v>116</v>
      </c>
      <c r="H345" s="32" t="s">
        <v>111</v>
      </c>
      <c r="I345" s="41">
        <f t="shared" si="5"/>
        <v>0.55000000000000004</v>
      </c>
      <c r="J345" s="32" t="str">
        <f>ROUND((Table1[[#This Row],[Start]]*100),1) &amp; "%-" &amp; ROUND((Table1[[#This Row],[End]]*100),1)&amp;"%"</f>
        <v>5.4%-7.2%</v>
      </c>
      <c r="K345" t="s">
        <v>8</v>
      </c>
    </row>
    <row r="346" spans="1:11" x14ac:dyDescent="0.3">
      <c r="A346" t="s">
        <v>12</v>
      </c>
      <c r="B346" t="s">
        <v>213</v>
      </c>
      <c r="C346" s="30">
        <v>41000</v>
      </c>
      <c r="D346" t="s">
        <v>4</v>
      </c>
      <c r="E346">
        <v>7.2432412300669158E-2</v>
      </c>
      <c r="F346">
        <v>1</v>
      </c>
      <c r="G346" t="s">
        <v>117</v>
      </c>
      <c r="H346" s="32" t="s">
        <v>112</v>
      </c>
      <c r="I346" s="41">
        <f t="shared" si="5"/>
        <v>0.55000000000000004</v>
      </c>
      <c r="J346" s="32" t="str">
        <f>ROUND((Table1[[#This Row],[Start]]*100),1) &amp; "%+"</f>
        <v>7.2%+</v>
      </c>
      <c r="K346" t="s">
        <v>8</v>
      </c>
    </row>
    <row r="347" spans="1:11" x14ac:dyDescent="0.3">
      <c r="A347" t="s">
        <v>14</v>
      </c>
      <c r="B347" t="s">
        <v>213</v>
      </c>
      <c r="C347" s="30">
        <v>41000</v>
      </c>
      <c r="D347" t="s">
        <v>4</v>
      </c>
      <c r="E347">
        <v>0</v>
      </c>
      <c r="F347">
        <v>4.8418334409296319E-2</v>
      </c>
      <c r="G347" t="s">
        <v>113</v>
      </c>
      <c r="H347" s="32" t="s">
        <v>108</v>
      </c>
      <c r="I347" s="41">
        <f t="shared" si="5"/>
        <v>0.55000000000000004</v>
      </c>
      <c r="J347" s="32" t="str">
        <f>(Table1[[#This Row],[Start]])&amp;"%-"&amp;ROUND((Table1[[#This Row],[End]]*100),1)&amp;"%"</f>
        <v>0%-4.8%</v>
      </c>
      <c r="K347" t="s">
        <v>8</v>
      </c>
    </row>
    <row r="348" spans="1:11" x14ac:dyDescent="0.3">
      <c r="A348" t="s">
        <v>14</v>
      </c>
      <c r="B348" t="s">
        <v>213</v>
      </c>
      <c r="C348" s="30">
        <v>41000</v>
      </c>
      <c r="D348" t="s">
        <v>4</v>
      </c>
      <c r="E348">
        <v>4.8418334409296319E-2</v>
      </c>
      <c r="F348">
        <v>6.661172915808268E-2</v>
      </c>
      <c r="G348" t="s">
        <v>114</v>
      </c>
      <c r="H348" s="32" t="s">
        <v>109</v>
      </c>
      <c r="I348" s="41">
        <f t="shared" si="5"/>
        <v>0.55000000000000004</v>
      </c>
      <c r="J348" s="32" t="str">
        <f>ROUND((Table1[[#This Row],[Start]]*100),1) &amp; "%-" &amp; ROUND((Table1[[#This Row],[End]]*100),1)&amp;"%"</f>
        <v>4.8%-6.7%</v>
      </c>
      <c r="K348" t="s">
        <v>8</v>
      </c>
    </row>
    <row r="349" spans="1:11" x14ac:dyDescent="0.3">
      <c r="A349" t="s">
        <v>14</v>
      </c>
      <c r="B349" t="s">
        <v>213</v>
      </c>
      <c r="C349" s="30">
        <v>41000</v>
      </c>
      <c r="D349" t="s">
        <v>4</v>
      </c>
      <c r="E349">
        <v>6.661172915808268E-2</v>
      </c>
      <c r="F349">
        <v>8.7777566900740178E-2</v>
      </c>
      <c r="G349" t="s">
        <v>115</v>
      </c>
      <c r="H349" s="32" t="s">
        <v>110</v>
      </c>
      <c r="I349" s="41">
        <f t="shared" si="5"/>
        <v>0.7</v>
      </c>
      <c r="J349" s="32" t="str">
        <f>ROUND((Table1[[#This Row],[Start]]*100),1) &amp; "%-" &amp; ROUND((Table1[[#This Row],[End]]*100),1)&amp;"%"</f>
        <v>6.7%-8.8%</v>
      </c>
      <c r="K349" t="s">
        <v>8</v>
      </c>
    </row>
    <row r="350" spans="1:11" x14ac:dyDescent="0.3">
      <c r="A350" t="s">
        <v>14</v>
      </c>
      <c r="B350" t="s">
        <v>213</v>
      </c>
      <c r="C350" s="30">
        <v>41000</v>
      </c>
      <c r="D350" t="s">
        <v>4</v>
      </c>
      <c r="E350">
        <v>8.7777566900740178E-2</v>
      </c>
      <c r="F350">
        <v>0.11413673232908458</v>
      </c>
      <c r="G350" t="s">
        <v>116</v>
      </c>
      <c r="H350" s="32" t="s">
        <v>111</v>
      </c>
      <c r="I350" s="41">
        <f t="shared" si="5"/>
        <v>0.55000000000000004</v>
      </c>
      <c r="J350" s="32" t="str">
        <f>ROUND((Table1[[#This Row],[Start]]*100),1) &amp; "%-" &amp; ROUND((Table1[[#This Row],[End]]*100),1)&amp;"%"</f>
        <v>8.8%-11.4%</v>
      </c>
      <c r="K350" t="s">
        <v>8</v>
      </c>
    </row>
    <row r="351" spans="1:11" x14ac:dyDescent="0.3">
      <c r="A351" t="s">
        <v>14</v>
      </c>
      <c r="B351" t="s">
        <v>213</v>
      </c>
      <c r="C351" s="30">
        <v>41000</v>
      </c>
      <c r="D351" t="s">
        <v>4</v>
      </c>
      <c r="E351">
        <v>0.11413673232908458</v>
      </c>
      <c r="F351">
        <v>1</v>
      </c>
      <c r="G351" t="s">
        <v>117</v>
      </c>
      <c r="H351" s="32" t="s">
        <v>112</v>
      </c>
      <c r="I351" s="41">
        <f t="shared" si="5"/>
        <v>0.55000000000000004</v>
      </c>
      <c r="J351" s="32" t="str">
        <f>ROUND((Table1[[#This Row],[Start]]*100),1) &amp; "%+"</f>
        <v>11.4%+</v>
      </c>
      <c r="K351" t="s">
        <v>8</v>
      </c>
    </row>
    <row r="352" spans="1:11" x14ac:dyDescent="0.3">
      <c r="A352" t="s">
        <v>12</v>
      </c>
      <c r="B352" t="s">
        <v>213</v>
      </c>
      <c r="C352" s="30">
        <v>41030</v>
      </c>
      <c r="D352" t="s">
        <v>4</v>
      </c>
      <c r="E352">
        <v>0</v>
      </c>
      <c r="F352">
        <v>2.8214875623719091E-2</v>
      </c>
      <c r="G352" t="s">
        <v>113</v>
      </c>
      <c r="H352" s="32" t="s">
        <v>108</v>
      </c>
      <c r="I352" s="41">
        <f t="shared" si="5"/>
        <v>0.55000000000000004</v>
      </c>
      <c r="J352" s="32" t="str">
        <f>(Table1[[#This Row],[Start]])&amp;"%-"&amp;ROUND((Table1[[#This Row],[End]]*100),1)&amp;"%"</f>
        <v>0%-2.8%</v>
      </c>
      <c r="K352" t="s">
        <v>8</v>
      </c>
    </row>
    <row r="353" spans="1:11" x14ac:dyDescent="0.3">
      <c r="A353" t="s">
        <v>12</v>
      </c>
      <c r="B353" t="s">
        <v>213</v>
      </c>
      <c r="C353" s="30">
        <v>41030</v>
      </c>
      <c r="D353" t="s">
        <v>4</v>
      </c>
      <c r="E353">
        <v>2.8214875623719091E-2</v>
      </c>
      <c r="F353">
        <v>3.9987596508302914E-2</v>
      </c>
      <c r="G353" t="s">
        <v>114</v>
      </c>
      <c r="H353" s="32" t="s">
        <v>109</v>
      </c>
      <c r="I353" s="41">
        <f t="shared" si="5"/>
        <v>0.55000000000000004</v>
      </c>
      <c r="J353" s="32" t="str">
        <f>ROUND((Table1[[#This Row],[Start]]*100),1) &amp; "%-" &amp; ROUND((Table1[[#This Row],[End]]*100),1)&amp;"%"</f>
        <v>2.8%-4%</v>
      </c>
      <c r="K353" t="s">
        <v>8</v>
      </c>
    </row>
    <row r="354" spans="1:11" x14ac:dyDescent="0.3">
      <c r="A354" t="s">
        <v>12</v>
      </c>
      <c r="B354" t="s">
        <v>213</v>
      </c>
      <c r="C354" s="30">
        <v>41030</v>
      </c>
      <c r="D354" t="s">
        <v>4</v>
      </c>
      <c r="E354">
        <v>3.9987596508302914E-2</v>
      </c>
      <c r="F354">
        <v>5.2813647931896419E-2</v>
      </c>
      <c r="G354" t="s">
        <v>115</v>
      </c>
      <c r="H354" s="32" t="s">
        <v>110</v>
      </c>
      <c r="I354" s="41">
        <f t="shared" si="5"/>
        <v>0.7</v>
      </c>
      <c r="J354" s="32" t="str">
        <f>ROUND((Table1[[#This Row],[Start]]*100),1) &amp; "%-" &amp; ROUND((Table1[[#This Row],[End]]*100),1)&amp;"%"</f>
        <v>4%-5.3%</v>
      </c>
      <c r="K354" t="s">
        <v>8</v>
      </c>
    </row>
    <row r="355" spans="1:11" x14ac:dyDescent="0.3">
      <c r="A355" t="s">
        <v>12</v>
      </c>
      <c r="B355" t="s">
        <v>213</v>
      </c>
      <c r="C355" s="30">
        <v>41030</v>
      </c>
      <c r="D355" t="s">
        <v>4</v>
      </c>
      <c r="E355">
        <v>5.2813647931896419E-2</v>
      </c>
      <c r="F355">
        <v>7.0934644664916668E-2</v>
      </c>
      <c r="G355" t="s">
        <v>116</v>
      </c>
      <c r="H355" s="32" t="s">
        <v>111</v>
      </c>
      <c r="I355" s="41">
        <f t="shared" si="5"/>
        <v>0.55000000000000004</v>
      </c>
      <c r="J355" s="32" t="str">
        <f>ROUND((Table1[[#This Row],[Start]]*100),1) &amp; "%-" &amp; ROUND((Table1[[#This Row],[End]]*100),1)&amp;"%"</f>
        <v>5.3%-7.1%</v>
      </c>
      <c r="K355" t="s">
        <v>8</v>
      </c>
    </row>
    <row r="356" spans="1:11" x14ac:dyDescent="0.3">
      <c r="A356" t="s">
        <v>12</v>
      </c>
      <c r="B356" t="s">
        <v>213</v>
      </c>
      <c r="C356" s="30">
        <v>41030</v>
      </c>
      <c r="D356" t="s">
        <v>4</v>
      </c>
      <c r="E356">
        <v>7.0934644664916668E-2</v>
      </c>
      <c r="F356">
        <v>1</v>
      </c>
      <c r="G356" t="s">
        <v>117</v>
      </c>
      <c r="H356" s="32" t="s">
        <v>112</v>
      </c>
      <c r="I356" s="41">
        <f t="shared" si="5"/>
        <v>0.55000000000000004</v>
      </c>
      <c r="J356" s="32" t="str">
        <f>ROUND((Table1[[#This Row],[Start]]*100),1) &amp; "%+"</f>
        <v>7.1%+</v>
      </c>
      <c r="K356" t="s">
        <v>8</v>
      </c>
    </row>
    <row r="357" spans="1:11" x14ac:dyDescent="0.3">
      <c r="A357" t="s">
        <v>14</v>
      </c>
      <c r="B357" t="s">
        <v>213</v>
      </c>
      <c r="C357" s="30">
        <v>41030</v>
      </c>
      <c r="D357" t="s">
        <v>4</v>
      </c>
      <c r="E357">
        <v>0</v>
      </c>
      <c r="F357">
        <v>4.6227056424201225E-2</v>
      </c>
      <c r="G357" t="s">
        <v>113</v>
      </c>
      <c r="H357" s="32" t="s">
        <v>108</v>
      </c>
      <c r="I357" s="41">
        <f t="shared" si="5"/>
        <v>0.55000000000000004</v>
      </c>
      <c r="J357" s="32" t="str">
        <f>(Table1[[#This Row],[Start]])&amp;"%-"&amp;ROUND((Table1[[#This Row],[End]]*100),1)&amp;"%"</f>
        <v>0%-4.6%</v>
      </c>
      <c r="K357" t="s">
        <v>8</v>
      </c>
    </row>
    <row r="358" spans="1:11" x14ac:dyDescent="0.3">
      <c r="A358" t="s">
        <v>14</v>
      </c>
      <c r="B358" t="s">
        <v>213</v>
      </c>
      <c r="C358" s="30">
        <v>41030</v>
      </c>
      <c r="D358" t="s">
        <v>4</v>
      </c>
      <c r="E358">
        <v>4.6227056424201225E-2</v>
      </c>
      <c r="F358">
        <v>6.3744324135522182E-2</v>
      </c>
      <c r="G358" t="s">
        <v>114</v>
      </c>
      <c r="H358" s="32" t="s">
        <v>109</v>
      </c>
      <c r="I358" s="41">
        <f t="shared" si="5"/>
        <v>0.55000000000000004</v>
      </c>
      <c r="J358" s="32" t="str">
        <f>ROUND((Table1[[#This Row],[Start]]*100),1) &amp; "%-" &amp; ROUND((Table1[[#This Row],[End]]*100),1)&amp;"%"</f>
        <v>4.6%-6.4%</v>
      </c>
      <c r="K358" t="s">
        <v>8</v>
      </c>
    </row>
    <row r="359" spans="1:11" x14ac:dyDescent="0.3">
      <c r="A359" t="s">
        <v>14</v>
      </c>
      <c r="B359" t="s">
        <v>213</v>
      </c>
      <c r="C359" s="30">
        <v>41030</v>
      </c>
      <c r="D359" t="s">
        <v>4</v>
      </c>
      <c r="E359">
        <v>6.3744324135522182E-2</v>
      </c>
      <c r="F359">
        <v>8.4507042253521125E-2</v>
      </c>
      <c r="G359" t="s">
        <v>115</v>
      </c>
      <c r="H359" s="32" t="s">
        <v>110</v>
      </c>
      <c r="I359" s="41">
        <f t="shared" si="5"/>
        <v>0.7</v>
      </c>
      <c r="J359" s="32" t="str">
        <f>ROUND((Table1[[#This Row],[Start]]*100),1) &amp; "%-" &amp; ROUND((Table1[[#This Row],[End]]*100),1)&amp;"%"</f>
        <v>6.4%-8.5%</v>
      </c>
      <c r="K359" t="s">
        <v>8</v>
      </c>
    </row>
    <row r="360" spans="1:11" x14ac:dyDescent="0.3">
      <c r="A360" t="s">
        <v>14</v>
      </c>
      <c r="B360" t="s">
        <v>213</v>
      </c>
      <c r="C360" s="30">
        <v>41030</v>
      </c>
      <c r="D360" t="s">
        <v>4</v>
      </c>
      <c r="E360">
        <v>8.4507042253521125E-2</v>
      </c>
      <c r="F360">
        <v>0.11101292389263227</v>
      </c>
      <c r="G360" t="s">
        <v>116</v>
      </c>
      <c r="H360" s="32" t="s">
        <v>111</v>
      </c>
      <c r="I360" s="41">
        <f t="shared" si="5"/>
        <v>0.55000000000000004</v>
      </c>
      <c r="J360" s="32" t="str">
        <f>ROUND((Table1[[#This Row],[Start]]*100),1) &amp; "%-" &amp; ROUND((Table1[[#This Row],[End]]*100),1)&amp;"%"</f>
        <v>8.5%-11.1%</v>
      </c>
      <c r="K360" t="s">
        <v>8</v>
      </c>
    </row>
    <row r="361" spans="1:11" x14ac:dyDescent="0.3">
      <c r="A361" t="s">
        <v>14</v>
      </c>
      <c r="B361" t="s">
        <v>213</v>
      </c>
      <c r="C361" s="30">
        <v>41030</v>
      </c>
      <c r="D361" t="s">
        <v>4</v>
      </c>
      <c r="E361">
        <v>0.11101292389263227</v>
      </c>
      <c r="F361">
        <v>1</v>
      </c>
      <c r="G361" t="s">
        <v>117</v>
      </c>
      <c r="H361" s="32" t="s">
        <v>112</v>
      </c>
      <c r="I361" s="41">
        <f t="shared" si="5"/>
        <v>0.55000000000000004</v>
      </c>
      <c r="J361" s="32" t="str">
        <f>ROUND((Table1[[#This Row],[Start]]*100),1) &amp; "%+"</f>
        <v>11.1%+</v>
      </c>
      <c r="K361" t="s">
        <v>8</v>
      </c>
    </row>
    <row r="362" spans="1:11" x14ac:dyDescent="0.3">
      <c r="A362" t="s">
        <v>12</v>
      </c>
      <c r="B362" t="s">
        <v>213</v>
      </c>
      <c r="C362" s="30">
        <v>41061</v>
      </c>
      <c r="D362" t="s">
        <v>4</v>
      </c>
      <c r="E362">
        <v>0</v>
      </c>
      <c r="F362">
        <v>2.7293751450403678E-2</v>
      </c>
      <c r="G362" t="s">
        <v>113</v>
      </c>
      <c r="H362" s="32" t="s">
        <v>108</v>
      </c>
      <c r="I362" s="41">
        <f t="shared" si="5"/>
        <v>0.55000000000000004</v>
      </c>
      <c r="J362" s="32" t="str">
        <f>(Table1[[#This Row],[Start]])&amp;"%-"&amp;ROUND((Table1[[#This Row],[End]]*100),1)&amp;"%"</f>
        <v>0%-2.7%</v>
      </c>
      <c r="K362" t="s">
        <v>8</v>
      </c>
    </row>
    <row r="363" spans="1:11" x14ac:dyDescent="0.3">
      <c r="A363" t="s">
        <v>12</v>
      </c>
      <c r="B363" t="s">
        <v>213</v>
      </c>
      <c r="C363" s="30">
        <v>41061</v>
      </c>
      <c r="D363" t="s">
        <v>4</v>
      </c>
      <c r="E363">
        <v>2.7293751450403678E-2</v>
      </c>
      <c r="F363">
        <v>3.8942169148608721E-2</v>
      </c>
      <c r="G363" t="s">
        <v>114</v>
      </c>
      <c r="H363" s="32" t="s">
        <v>109</v>
      </c>
      <c r="I363" s="41">
        <f t="shared" si="5"/>
        <v>0.55000000000000004</v>
      </c>
      <c r="J363" s="32" t="str">
        <f>ROUND((Table1[[#This Row],[Start]]*100),1) &amp; "%-" &amp; ROUND((Table1[[#This Row],[End]]*100),1)&amp;"%"</f>
        <v>2.7%-3.9%</v>
      </c>
      <c r="K363" t="s">
        <v>8</v>
      </c>
    </row>
    <row r="364" spans="1:11" x14ac:dyDescent="0.3">
      <c r="A364" t="s">
        <v>12</v>
      </c>
      <c r="B364" t="s">
        <v>213</v>
      </c>
      <c r="C364" s="30">
        <v>41061</v>
      </c>
      <c r="D364" t="s">
        <v>4</v>
      </c>
      <c r="E364">
        <v>3.8942169148608721E-2</v>
      </c>
      <c r="F364">
        <v>5.171487355959567E-2</v>
      </c>
      <c r="G364" t="s">
        <v>115</v>
      </c>
      <c r="H364" s="32" t="s">
        <v>110</v>
      </c>
      <c r="I364" s="41">
        <f t="shared" si="5"/>
        <v>0.7</v>
      </c>
      <c r="J364" s="32" t="str">
        <f>ROUND((Table1[[#This Row],[Start]]*100),1) &amp; "%-" &amp; ROUND((Table1[[#This Row],[End]]*100),1)&amp;"%"</f>
        <v>3.9%-5.2%</v>
      </c>
      <c r="K364" t="s">
        <v>8</v>
      </c>
    </row>
    <row r="365" spans="1:11" x14ac:dyDescent="0.3">
      <c r="A365" t="s">
        <v>12</v>
      </c>
      <c r="B365" t="s">
        <v>213</v>
      </c>
      <c r="C365" s="30">
        <v>41061</v>
      </c>
      <c r="D365" t="s">
        <v>4</v>
      </c>
      <c r="E365">
        <v>5.171487355959567E-2</v>
      </c>
      <c r="F365">
        <v>7.0474396253447688E-2</v>
      </c>
      <c r="G365" t="s">
        <v>116</v>
      </c>
      <c r="H365" s="32" t="s">
        <v>111</v>
      </c>
      <c r="I365" s="41">
        <f t="shared" si="5"/>
        <v>0.55000000000000004</v>
      </c>
      <c r="J365" s="32" t="str">
        <f>ROUND((Table1[[#This Row],[Start]]*100),1) &amp; "%-" &amp; ROUND((Table1[[#This Row],[End]]*100),1)&amp;"%"</f>
        <v>5.2%-7%</v>
      </c>
      <c r="K365" t="s">
        <v>8</v>
      </c>
    </row>
    <row r="366" spans="1:11" x14ac:dyDescent="0.3">
      <c r="A366" t="s">
        <v>12</v>
      </c>
      <c r="B366" t="s">
        <v>213</v>
      </c>
      <c r="C366" s="30">
        <v>41061</v>
      </c>
      <c r="D366" t="s">
        <v>4</v>
      </c>
      <c r="E366">
        <v>7.0474396253447688E-2</v>
      </c>
      <c r="F366">
        <v>1</v>
      </c>
      <c r="G366" t="s">
        <v>117</v>
      </c>
      <c r="H366" s="32" t="s">
        <v>112</v>
      </c>
      <c r="I366" s="41">
        <f t="shared" si="5"/>
        <v>0.55000000000000004</v>
      </c>
      <c r="J366" s="32" t="str">
        <f>ROUND((Table1[[#This Row],[Start]]*100),1) &amp; "%+"</f>
        <v>7%+</v>
      </c>
      <c r="K366" t="s">
        <v>8</v>
      </c>
    </row>
    <row r="367" spans="1:11" x14ac:dyDescent="0.3">
      <c r="A367" t="s">
        <v>14</v>
      </c>
      <c r="B367" t="s">
        <v>213</v>
      </c>
      <c r="C367" s="30">
        <v>41061</v>
      </c>
      <c r="D367" t="s">
        <v>4</v>
      </c>
      <c r="E367">
        <v>0</v>
      </c>
      <c r="F367">
        <v>4.3952712943316159E-2</v>
      </c>
      <c r="G367" t="s">
        <v>113</v>
      </c>
      <c r="H367" s="32" t="s">
        <v>108</v>
      </c>
      <c r="I367" s="41">
        <f t="shared" si="5"/>
        <v>0.55000000000000004</v>
      </c>
      <c r="J367" s="32" t="str">
        <f>(Table1[[#This Row],[Start]])&amp;"%-"&amp;ROUND((Table1[[#This Row],[End]]*100),1)&amp;"%"</f>
        <v>0%-4.4%</v>
      </c>
      <c r="K367" t="s">
        <v>8</v>
      </c>
    </row>
    <row r="368" spans="1:11" x14ac:dyDescent="0.3">
      <c r="A368" t="s">
        <v>14</v>
      </c>
      <c r="B368" t="s">
        <v>213</v>
      </c>
      <c r="C368" s="30">
        <v>41061</v>
      </c>
      <c r="D368" t="s">
        <v>4</v>
      </c>
      <c r="E368">
        <v>4.3952712943316159E-2</v>
      </c>
      <c r="F368">
        <v>6.1283897655890915E-2</v>
      </c>
      <c r="G368" t="s">
        <v>114</v>
      </c>
      <c r="H368" s="32" t="s">
        <v>109</v>
      </c>
      <c r="I368" s="41">
        <f t="shared" si="5"/>
        <v>0.55000000000000004</v>
      </c>
      <c r="J368" s="32" t="str">
        <f>ROUND((Table1[[#This Row],[Start]]*100),1) &amp; "%-" &amp; ROUND((Table1[[#This Row],[End]]*100),1)&amp;"%"</f>
        <v>4.4%-6.1%</v>
      </c>
      <c r="K368" t="s">
        <v>8</v>
      </c>
    </row>
    <row r="369" spans="1:11" x14ac:dyDescent="0.3">
      <c r="A369" t="s">
        <v>14</v>
      </c>
      <c r="B369" t="s">
        <v>213</v>
      </c>
      <c r="C369" s="30">
        <v>41061</v>
      </c>
      <c r="D369" t="s">
        <v>4</v>
      </c>
      <c r="E369">
        <v>6.1283897655890915E-2</v>
      </c>
      <c r="F369">
        <v>8.340818683433851E-2</v>
      </c>
      <c r="G369" t="s">
        <v>115</v>
      </c>
      <c r="H369" s="32" t="s">
        <v>110</v>
      </c>
      <c r="I369" s="41">
        <f t="shared" si="5"/>
        <v>0.7</v>
      </c>
      <c r="J369" s="32" t="str">
        <f>ROUND((Table1[[#This Row],[Start]]*100),1) &amp; "%-" &amp; ROUND((Table1[[#This Row],[End]]*100),1)&amp;"%"</f>
        <v>6.1%-8.3%</v>
      </c>
      <c r="K369" t="s">
        <v>8</v>
      </c>
    </row>
    <row r="370" spans="1:11" x14ac:dyDescent="0.3">
      <c r="A370" t="s">
        <v>14</v>
      </c>
      <c r="B370" t="s">
        <v>213</v>
      </c>
      <c r="C370" s="30">
        <v>41061</v>
      </c>
      <c r="D370" t="s">
        <v>4</v>
      </c>
      <c r="E370">
        <v>8.340818683433851E-2</v>
      </c>
      <c r="F370">
        <v>0.10871559633027524</v>
      </c>
      <c r="G370" t="s">
        <v>116</v>
      </c>
      <c r="H370" s="32" t="s">
        <v>111</v>
      </c>
      <c r="I370" s="41">
        <f t="shared" si="5"/>
        <v>0.55000000000000004</v>
      </c>
      <c r="J370" s="32" t="str">
        <f>ROUND((Table1[[#This Row],[Start]]*100),1) &amp; "%-" &amp; ROUND((Table1[[#This Row],[End]]*100),1)&amp;"%"</f>
        <v>8.3%-10.9%</v>
      </c>
      <c r="K370" t="s">
        <v>8</v>
      </c>
    </row>
    <row r="371" spans="1:11" x14ac:dyDescent="0.3">
      <c r="A371" t="s">
        <v>14</v>
      </c>
      <c r="B371" t="s">
        <v>213</v>
      </c>
      <c r="C371" s="30">
        <v>41061</v>
      </c>
      <c r="D371" t="s">
        <v>4</v>
      </c>
      <c r="E371">
        <v>0.10871559633027524</v>
      </c>
      <c r="F371">
        <v>1</v>
      </c>
      <c r="G371" t="s">
        <v>117</v>
      </c>
      <c r="H371" s="32" t="s">
        <v>112</v>
      </c>
      <c r="I371" s="41">
        <f t="shared" si="5"/>
        <v>0.55000000000000004</v>
      </c>
      <c r="J371" s="32" t="str">
        <f>ROUND((Table1[[#This Row],[Start]]*100),1) &amp; "%+"</f>
        <v>10.9%+</v>
      </c>
      <c r="K371" t="s">
        <v>8</v>
      </c>
    </row>
    <row r="372" spans="1:11" x14ac:dyDescent="0.3">
      <c r="A372" t="s">
        <v>12</v>
      </c>
      <c r="B372" t="s">
        <v>213</v>
      </c>
      <c r="C372" s="30">
        <v>41091</v>
      </c>
      <c r="D372" t="s">
        <v>4</v>
      </c>
      <c r="E372">
        <v>0</v>
      </c>
      <c r="F372">
        <v>2.7534602098985939E-2</v>
      </c>
      <c r="G372" t="s">
        <v>113</v>
      </c>
      <c r="H372" s="32" t="s">
        <v>108</v>
      </c>
      <c r="I372" s="41">
        <f t="shared" si="5"/>
        <v>0.55000000000000004</v>
      </c>
      <c r="J372" s="32" t="str">
        <f>(Table1[[#This Row],[Start]])&amp;"%-"&amp;ROUND((Table1[[#This Row],[End]]*100),1)&amp;"%"</f>
        <v>0%-2.8%</v>
      </c>
      <c r="K372" t="s">
        <v>8</v>
      </c>
    </row>
    <row r="373" spans="1:11" x14ac:dyDescent="0.3">
      <c r="A373" t="s">
        <v>12</v>
      </c>
      <c r="B373" t="s">
        <v>213</v>
      </c>
      <c r="C373" s="30">
        <v>41091</v>
      </c>
      <c r="D373" t="s">
        <v>4</v>
      </c>
      <c r="E373">
        <v>2.7534602098985939E-2</v>
      </c>
      <c r="F373">
        <v>3.9025352320728457E-2</v>
      </c>
      <c r="G373" t="s">
        <v>114</v>
      </c>
      <c r="H373" s="32" t="s">
        <v>109</v>
      </c>
      <c r="I373" s="41">
        <f t="shared" si="5"/>
        <v>0.55000000000000004</v>
      </c>
      <c r="J373" s="32" t="str">
        <f>ROUND((Table1[[#This Row],[Start]]*100),1) &amp; "%-" &amp; ROUND((Table1[[#This Row],[End]]*100),1)&amp;"%"</f>
        <v>2.8%-3.9%</v>
      </c>
      <c r="K373" t="s">
        <v>8</v>
      </c>
    </row>
    <row r="374" spans="1:11" x14ac:dyDescent="0.3">
      <c r="A374" t="s">
        <v>12</v>
      </c>
      <c r="B374" t="s">
        <v>213</v>
      </c>
      <c r="C374" s="30">
        <v>41091</v>
      </c>
      <c r="D374" t="s">
        <v>4</v>
      </c>
      <c r="E374">
        <v>3.9025352320728457E-2</v>
      </c>
      <c r="F374">
        <v>5.2335724777952737E-2</v>
      </c>
      <c r="G374" t="s">
        <v>115</v>
      </c>
      <c r="H374" s="32" t="s">
        <v>110</v>
      </c>
      <c r="I374" s="41">
        <f t="shared" si="5"/>
        <v>0.7</v>
      </c>
      <c r="J374" s="32" t="str">
        <f>ROUND((Table1[[#This Row],[Start]]*100),1) &amp; "%-" &amp; ROUND((Table1[[#This Row],[End]]*100),1)&amp;"%"</f>
        <v>3.9%-5.2%</v>
      </c>
      <c r="K374" t="s">
        <v>8</v>
      </c>
    </row>
    <row r="375" spans="1:11" x14ac:dyDescent="0.3">
      <c r="A375" t="s">
        <v>12</v>
      </c>
      <c r="B375" t="s">
        <v>213</v>
      </c>
      <c r="C375" s="30">
        <v>41091</v>
      </c>
      <c r="D375" t="s">
        <v>4</v>
      </c>
      <c r="E375">
        <v>5.2335724777952737E-2</v>
      </c>
      <c r="F375">
        <v>7.1073657686214833E-2</v>
      </c>
      <c r="G375" t="s">
        <v>116</v>
      </c>
      <c r="H375" s="32" t="s">
        <v>111</v>
      </c>
      <c r="I375" s="41">
        <f t="shared" si="5"/>
        <v>0.55000000000000004</v>
      </c>
      <c r="J375" s="32" t="str">
        <f>ROUND((Table1[[#This Row],[Start]]*100),1) &amp; "%-" &amp; ROUND((Table1[[#This Row],[End]]*100),1)&amp;"%"</f>
        <v>5.2%-7.1%</v>
      </c>
      <c r="K375" t="s">
        <v>8</v>
      </c>
    </row>
    <row r="376" spans="1:11" x14ac:dyDescent="0.3">
      <c r="A376" t="s">
        <v>12</v>
      </c>
      <c r="B376" t="s">
        <v>213</v>
      </c>
      <c r="C376" s="30">
        <v>41091</v>
      </c>
      <c r="D376" t="s">
        <v>4</v>
      </c>
      <c r="E376">
        <v>7.1073657686214833E-2</v>
      </c>
      <c r="F376">
        <v>1</v>
      </c>
      <c r="G376" t="s">
        <v>117</v>
      </c>
      <c r="H376" s="32" t="s">
        <v>112</v>
      </c>
      <c r="I376" s="41">
        <f t="shared" si="5"/>
        <v>0.55000000000000004</v>
      </c>
      <c r="J376" s="32" t="str">
        <f>ROUND((Table1[[#This Row],[Start]]*100),1) &amp; "%+"</f>
        <v>7.1%+</v>
      </c>
      <c r="K376" t="s">
        <v>8</v>
      </c>
    </row>
    <row r="377" spans="1:11" x14ac:dyDescent="0.3">
      <c r="A377" t="s">
        <v>14</v>
      </c>
      <c r="B377" t="s">
        <v>213</v>
      </c>
      <c r="C377" s="30">
        <v>41091</v>
      </c>
      <c r="D377" t="s">
        <v>4</v>
      </c>
      <c r="E377">
        <v>0</v>
      </c>
      <c r="F377">
        <v>4.4692737430167599E-2</v>
      </c>
      <c r="G377" t="s">
        <v>113</v>
      </c>
      <c r="H377" s="32" t="s">
        <v>108</v>
      </c>
      <c r="I377" s="41">
        <f t="shared" si="5"/>
        <v>0.55000000000000004</v>
      </c>
      <c r="J377" s="32" t="str">
        <f>(Table1[[#This Row],[Start]])&amp;"%-"&amp;ROUND((Table1[[#This Row],[End]]*100),1)&amp;"%"</f>
        <v>0%-4.5%</v>
      </c>
      <c r="K377" t="s">
        <v>8</v>
      </c>
    </row>
    <row r="378" spans="1:11" x14ac:dyDescent="0.3">
      <c r="A378" t="s">
        <v>14</v>
      </c>
      <c r="B378" t="s">
        <v>213</v>
      </c>
      <c r="C378" s="30">
        <v>41091</v>
      </c>
      <c r="D378" t="s">
        <v>4</v>
      </c>
      <c r="E378">
        <v>4.4692737430167599E-2</v>
      </c>
      <c r="F378">
        <v>6.370348921384103E-2</v>
      </c>
      <c r="G378" t="s">
        <v>114</v>
      </c>
      <c r="H378" s="32" t="s">
        <v>109</v>
      </c>
      <c r="I378" s="41">
        <f t="shared" si="5"/>
        <v>0.55000000000000004</v>
      </c>
      <c r="J378" s="32" t="str">
        <f>ROUND((Table1[[#This Row],[Start]]*100),1) &amp; "%-" &amp; ROUND((Table1[[#This Row],[End]]*100),1)&amp;"%"</f>
        <v>4.5%-6.4%</v>
      </c>
      <c r="K378" t="s">
        <v>8</v>
      </c>
    </row>
    <row r="379" spans="1:11" x14ac:dyDescent="0.3">
      <c r="A379" t="s">
        <v>14</v>
      </c>
      <c r="B379" t="s">
        <v>213</v>
      </c>
      <c r="C379" s="30">
        <v>41091</v>
      </c>
      <c r="D379" t="s">
        <v>4</v>
      </c>
      <c r="E379">
        <v>6.370348921384103E-2</v>
      </c>
      <c r="F379">
        <v>8.6648892534864644E-2</v>
      </c>
      <c r="G379" t="s">
        <v>115</v>
      </c>
      <c r="H379" s="32" t="s">
        <v>110</v>
      </c>
      <c r="I379" s="41">
        <f t="shared" si="5"/>
        <v>0.7</v>
      </c>
      <c r="J379" s="32" t="str">
        <f>ROUND((Table1[[#This Row],[Start]]*100),1) &amp; "%-" &amp; ROUND((Table1[[#This Row],[End]]*100),1)&amp;"%"</f>
        <v>6.4%-8.7%</v>
      </c>
      <c r="K379" t="s">
        <v>8</v>
      </c>
    </row>
    <row r="380" spans="1:11" x14ac:dyDescent="0.3">
      <c r="A380" t="s">
        <v>14</v>
      </c>
      <c r="B380" t="s">
        <v>213</v>
      </c>
      <c r="C380" s="30">
        <v>41091</v>
      </c>
      <c r="D380" t="s">
        <v>4</v>
      </c>
      <c r="E380">
        <v>8.6648892534864644E-2</v>
      </c>
      <c r="F380">
        <v>0.11225728155339806</v>
      </c>
      <c r="G380" t="s">
        <v>116</v>
      </c>
      <c r="H380" s="32" t="s">
        <v>111</v>
      </c>
      <c r="I380" s="41">
        <f t="shared" si="5"/>
        <v>0.55000000000000004</v>
      </c>
      <c r="J380" s="32" t="str">
        <f>ROUND((Table1[[#This Row],[Start]]*100),1) &amp; "%-" &amp; ROUND((Table1[[#This Row],[End]]*100),1)&amp;"%"</f>
        <v>8.7%-11.2%</v>
      </c>
      <c r="K380" t="s">
        <v>8</v>
      </c>
    </row>
    <row r="381" spans="1:11" x14ac:dyDescent="0.3">
      <c r="A381" t="s">
        <v>14</v>
      </c>
      <c r="B381" t="s">
        <v>213</v>
      </c>
      <c r="C381" s="30">
        <v>41091</v>
      </c>
      <c r="D381" t="s">
        <v>4</v>
      </c>
      <c r="E381">
        <v>0.11225728155339806</v>
      </c>
      <c r="F381">
        <v>1</v>
      </c>
      <c r="G381" t="s">
        <v>117</v>
      </c>
      <c r="H381" s="32" t="s">
        <v>112</v>
      </c>
      <c r="I381" s="41">
        <f t="shared" si="5"/>
        <v>0.55000000000000004</v>
      </c>
      <c r="J381" s="32" t="str">
        <f>ROUND((Table1[[#This Row],[Start]]*100),1) &amp; "%+"</f>
        <v>11.2%+</v>
      </c>
      <c r="K381" t="s">
        <v>8</v>
      </c>
    </row>
    <row r="382" spans="1:11" x14ac:dyDescent="0.3">
      <c r="A382" t="s">
        <v>12</v>
      </c>
      <c r="B382" t="s">
        <v>213</v>
      </c>
      <c r="C382" s="30">
        <v>41122</v>
      </c>
      <c r="D382" t="s">
        <v>4</v>
      </c>
      <c r="E382">
        <v>0</v>
      </c>
      <c r="F382">
        <v>2.7633846026205139E-2</v>
      </c>
      <c r="G382" t="s">
        <v>113</v>
      </c>
      <c r="H382" s="32" t="s">
        <v>108</v>
      </c>
      <c r="I382" s="41">
        <f t="shared" si="5"/>
        <v>0.55000000000000004</v>
      </c>
      <c r="J382" s="32" t="str">
        <f>(Table1[[#This Row],[Start]])&amp;"%-"&amp;ROUND((Table1[[#This Row],[End]]*100),1)&amp;"%"</f>
        <v>0%-2.8%</v>
      </c>
      <c r="K382" t="s">
        <v>8</v>
      </c>
    </row>
    <row r="383" spans="1:11" x14ac:dyDescent="0.3">
      <c r="A383" t="s">
        <v>12</v>
      </c>
      <c r="B383" t="s">
        <v>213</v>
      </c>
      <c r="C383" s="30">
        <v>41122</v>
      </c>
      <c r="D383" t="s">
        <v>4</v>
      </c>
      <c r="E383">
        <v>2.7633846026205139E-2</v>
      </c>
      <c r="F383">
        <v>3.8908140532910841E-2</v>
      </c>
      <c r="G383" t="s">
        <v>114</v>
      </c>
      <c r="H383" s="32" t="s">
        <v>109</v>
      </c>
      <c r="I383" s="41">
        <f t="shared" si="5"/>
        <v>0.55000000000000004</v>
      </c>
      <c r="J383" s="32" t="str">
        <f>ROUND((Table1[[#This Row],[Start]]*100),1) &amp; "%-" &amp; ROUND((Table1[[#This Row],[End]]*100),1)&amp;"%"</f>
        <v>2.8%-3.9%</v>
      </c>
      <c r="K383" t="s">
        <v>8</v>
      </c>
    </row>
    <row r="384" spans="1:11" x14ac:dyDescent="0.3">
      <c r="A384" t="s">
        <v>12</v>
      </c>
      <c r="B384" t="s">
        <v>213</v>
      </c>
      <c r="C384" s="30">
        <v>41122</v>
      </c>
      <c r="D384" t="s">
        <v>4</v>
      </c>
      <c r="E384">
        <v>3.8908140532910841E-2</v>
      </c>
      <c r="F384">
        <v>5.2469992710486815E-2</v>
      </c>
      <c r="G384" t="s">
        <v>115</v>
      </c>
      <c r="H384" s="32" t="s">
        <v>110</v>
      </c>
      <c r="I384" s="41">
        <f t="shared" si="5"/>
        <v>0.7</v>
      </c>
      <c r="J384" s="32" t="str">
        <f>ROUND((Table1[[#This Row],[Start]]*100),1) &amp; "%-" &amp; ROUND((Table1[[#This Row],[End]]*100),1)&amp;"%"</f>
        <v>3.9%-5.2%</v>
      </c>
      <c r="K384" t="s">
        <v>8</v>
      </c>
    </row>
    <row r="385" spans="1:11" x14ac:dyDescent="0.3">
      <c r="A385" t="s">
        <v>12</v>
      </c>
      <c r="B385" t="s">
        <v>213</v>
      </c>
      <c r="C385" s="30">
        <v>41122</v>
      </c>
      <c r="D385" t="s">
        <v>4</v>
      </c>
      <c r="E385">
        <v>5.2469992710486815E-2</v>
      </c>
      <c r="F385">
        <v>7.0918844547744206E-2</v>
      </c>
      <c r="G385" t="s">
        <v>116</v>
      </c>
      <c r="H385" s="32" t="s">
        <v>111</v>
      </c>
      <c r="I385" s="41">
        <f t="shared" si="5"/>
        <v>0.55000000000000004</v>
      </c>
      <c r="J385" s="32" t="str">
        <f>ROUND((Table1[[#This Row],[Start]]*100),1) &amp; "%-" &amp; ROUND((Table1[[#This Row],[End]]*100),1)&amp;"%"</f>
        <v>5.2%-7.1%</v>
      </c>
      <c r="K385" t="s">
        <v>8</v>
      </c>
    </row>
    <row r="386" spans="1:11" x14ac:dyDescent="0.3">
      <c r="A386" t="s">
        <v>12</v>
      </c>
      <c r="B386" t="s">
        <v>213</v>
      </c>
      <c r="C386" s="30">
        <v>41122</v>
      </c>
      <c r="D386" t="s">
        <v>4</v>
      </c>
      <c r="E386">
        <v>7.0918844547744206E-2</v>
      </c>
      <c r="F386">
        <v>1</v>
      </c>
      <c r="G386" t="s">
        <v>117</v>
      </c>
      <c r="H386" s="32" t="s">
        <v>112</v>
      </c>
      <c r="I386" s="41">
        <f t="shared" ref="I386:I449" si="6">IF(H386="#F5F5F5",0.7,0.55)</f>
        <v>0.55000000000000004</v>
      </c>
      <c r="J386" s="32" t="str">
        <f>ROUND((Table1[[#This Row],[Start]]*100),1) &amp; "%+"</f>
        <v>7.1%+</v>
      </c>
      <c r="K386" t="s">
        <v>8</v>
      </c>
    </row>
    <row r="387" spans="1:11" x14ac:dyDescent="0.3">
      <c r="A387" t="s">
        <v>14</v>
      </c>
      <c r="B387" t="s">
        <v>213</v>
      </c>
      <c r="C387" s="30">
        <v>41122</v>
      </c>
      <c r="D387" t="s">
        <v>4</v>
      </c>
      <c r="E387">
        <v>0</v>
      </c>
      <c r="F387">
        <v>4.4702726866338846E-2</v>
      </c>
      <c r="G387" t="s">
        <v>113</v>
      </c>
      <c r="H387" s="32" t="s">
        <v>108</v>
      </c>
      <c r="I387" s="41">
        <f t="shared" si="6"/>
        <v>0.55000000000000004</v>
      </c>
      <c r="J387" s="32" t="str">
        <f>(Table1[[#This Row],[Start]])&amp;"%-"&amp;ROUND((Table1[[#This Row],[End]]*100),1)&amp;"%"</f>
        <v>0%-4.5%</v>
      </c>
      <c r="K387" t="s">
        <v>8</v>
      </c>
    </row>
    <row r="388" spans="1:11" x14ac:dyDescent="0.3">
      <c r="A388" t="s">
        <v>14</v>
      </c>
      <c r="B388" t="s">
        <v>213</v>
      </c>
      <c r="C388" s="30">
        <v>41122</v>
      </c>
      <c r="D388" t="s">
        <v>4</v>
      </c>
      <c r="E388">
        <v>4.4702726866338846E-2</v>
      </c>
      <c r="F388">
        <v>6.3494380382425927E-2</v>
      </c>
      <c r="G388" t="s">
        <v>114</v>
      </c>
      <c r="H388" s="32" t="s">
        <v>109</v>
      </c>
      <c r="I388" s="41">
        <f t="shared" si="6"/>
        <v>0.55000000000000004</v>
      </c>
      <c r="J388" s="32" t="str">
        <f>ROUND((Table1[[#This Row],[Start]]*100),1) &amp; "%-" &amp; ROUND((Table1[[#This Row],[End]]*100),1)&amp;"%"</f>
        <v>4.5%-6.3%</v>
      </c>
      <c r="K388" t="s">
        <v>8</v>
      </c>
    </row>
    <row r="389" spans="1:11" x14ac:dyDescent="0.3">
      <c r="A389" t="s">
        <v>14</v>
      </c>
      <c r="B389" t="s">
        <v>213</v>
      </c>
      <c r="C389" s="30">
        <v>41122</v>
      </c>
      <c r="D389" t="s">
        <v>4</v>
      </c>
      <c r="E389">
        <v>6.3494380382425927E-2</v>
      </c>
      <c r="F389">
        <v>8.5403726708074529E-2</v>
      </c>
      <c r="G389" t="s">
        <v>115</v>
      </c>
      <c r="H389" s="32" t="s">
        <v>110</v>
      </c>
      <c r="I389" s="41">
        <f t="shared" si="6"/>
        <v>0.7</v>
      </c>
      <c r="J389" s="32" t="str">
        <f>ROUND((Table1[[#This Row],[Start]]*100),1) &amp; "%-" &amp; ROUND((Table1[[#This Row],[End]]*100),1)&amp;"%"</f>
        <v>6.3%-8.5%</v>
      </c>
      <c r="K389" t="s">
        <v>8</v>
      </c>
    </row>
    <row r="390" spans="1:11" x14ac:dyDescent="0.3">
      <c r="A390" t="s">
        <v>14</v>
      </c>
      <c r="B390" t="s">
        <v>213</v>
      </c>
      <c r="C390" s="30">
        <v>41122</v>
      </c>
      <c r="D390" t="s">
        <v>4</v>
      </c>
      <c r="E390">
        <v>8.5403726708074529E-2</v>
      </c>
      <c r="F390">
        <v>0.11155428144085754</v>
      </c>
      <c r="G390" t="s">
        <v>116</v>
      </c>
      <c r="H390" s="32" t="s">
        <v>111</v>
      </c>
      <c r="I390" s="41">
        <f t="shared" si="6"/>
        <v>0.55000000000000004</v>
      </c>
      <c r="J390" s="32" t="str">
        <f>ROUND((Table1[[#This Row],[Start]]*100),1) &amp; "%-" &amp; ROUND((Table1[[#This Row],[End]]*100),1)&amp;"%"</f>
        <v>8.5%-11.2%</v>
      </c>
      <c r="K390" t="s">
        <v>8</v>
      </c>
    </row>
    <row r="391" spans="1:11" x14ac:dyDescent="0.3">
      <c r="A391" t="s">
        <v>14</v>
      </c>
      <c r="B391" t="s">
        <v>213</v>
      </c>
      <c r="C391" s="30">
        <v>41122</v>
      </c>
      <c r="D391" t="s">
        <v>4</v>
      </c>
      <c r="E391">
        <v>0.11155428144085754</v>
      </c>
      <c r="F391">
        <v>1</v>
      </c>
      <c r="G391" t="s">
        <v>117</v>
      </c>
      <c r="H391" s="32" t="s">
        <v>112</v>
      </c>
      <c r="I391" s="41">
        <f t="shared" si="6"/>
        <v>0.55000000000000004</v>
      </c>
      <c r="J391" s="32" t="str">
        <f>ROUND((Table1[[#This Row],[Start]]*100),1) &amp; "%+"</f>
        <v>11.2%+</v>
      </c>
      <c r="K391" t="s">
        <v>8</v>
      </c>
    </row>
    <row r="392" spans="1:11" x14ac:dyDescent="0.3">
      <c r="A392" t="s">
        <v>12</v>
      </c>
      <c r="B392" t="s">
        <v>213</v>
      </c>
      <c r="C392" s="30">
        <v>41153</v>
      </c>
      <c r="D392" t="s">
        <v>4</v>
      </c>
      <c r="E392">
        <v>0</v>
      </c>
      <c r="F392">
        <v>2.7086278116226787E-2</v>
      </c>
      <c r="G392" t="s">
        <v>113</v>
      </c>
      <c r="H392" s="32" t="s">
        <v>108</v>
      </c>
      <c r="I392" s="41">
        <f t="shared" si="6"/>
        <v>0.55000000000000004</v>
      </c>
      <c r="J392" s="32" t="str">
        <f>(Table1[[#This Row],[Start]])&amp;"%-"&amp;ROUND((Table1[[#This Row],[End]]*100),1)&amp;"%"</f>
        <v>0%-2.7%</v>
      </c>
      <c r="K392" t="s">
        <v>8</v>
      </c>
    </row>
    <row r="393" spans="1:11" x14ac:dyDescent="0.3">
      <c r="A393" t="s">
        <v>12</v>
      </c>
      <c r="B393" t="s">
        <v>213</v>
      </c>
      <c r="C393" s="30">
        <v>41153</v>
      </c>
      <c r="D393" t="s">
        <v>4</v>
      </c>
      <c r="E393">
        <v>2.7086278116226787E-2</v>
      </c>
      <c r="F393">
        <v>3.8124622235909983E-2</v>
      </c>
      <c r="G393" t="s">
        <v>114</v>
      </c>
      <c r="H393" s="32" t="s">
        <v>109</v>
      </c>
      <c r="I393" s="41">
        <f t="shared" si="6"/>
        <v>0.55000000000000004</v>
      </c>
      <c r="J393" s="32" t="str">
        <f>ROUND((Table1[[#This Row],[Start]]*100),1) &amp; "%-" &amp; ROUND((Table1[[#This Row],[End]]*100),1)&amp;"%"</f>
        <v>2.7%-3.8%</v>
      </c>
      <c r="K393" t="s">
        <v>8</v>
      </c>
    </row>
    <row r="394" spans="1:11" x14ac:dyDescent="0.3">
      <c r="A394" t="s">
        <v>12</v>
      </c>
      <c r="B394" t="s">
        <v>213</v>
      </c>
      <c r="C394" s="30">
        <v>41153</v>
      </c>
      <c r="D394" t="s">
        <v>4</v>
      </c>
      <c r="E394">
        <v>3.8124622235909983E-2</v>
      </c>
      <c r="F394">
        <v>5.1002942377576965E-2</v>
      </c>
      <c r="G394" t="s">
        <v>115</v>
      </c>
      <c r="H394" s="32" t="s">
        <v>110</v>
      </c>
      <c r="I394" s="41">
        <f t="shared" si="6"/>
        <v>0.7</v>
      </c>
      <c r="J394" s="32" t="str">
        <f>ROUND((Table1[[#This Row],[Start]]*100),1) &amp; "%-" &amp; ROUND((Table1[[#This Row],[End]]*100),1)&amp;"%"</f>
        <v>3.8%-5.1%</v>
      </c>
      <c r="K394" t="s">
        <v>8</v>
      </c>
    </row>
    <row r="395" spans="1:11" x14ac:dyDescent="0.3">
      <c r="A395" t="s">
        <v>12</v>
      </c>
      <c r="B395" t="s">
        <v>213</v>
      </c>
      <c r="C395" s="30">
        <v>41153</v>
      </c>
      <c r="D395" t="s">
        <v>4</v>
      </c>
      <c r="E395">
        <v>5.1002942377576965E-2</v>
      </c>
      <c r="F395">
        <v>7.0809252668394621E-2</v>
      </c>
      <c r="G395" t="s">
        <v>116</v>
      </c>
      <c r="H395" s="32" t="s">
        <v>111</v>
      </c>
      <c r="I395" s="41">
        <f t="shared" si="6"/>
        <v>0.55000000000000004</v>
      </c>
      <c r="J395" s="32" t="str">
        <f>ROUND((Table1[[#This Row],[Start]]*100),1) &amp; "%-" &amp; ROUND((Table1[[#This Row],[End]]*100),1)&amp;"%"</f>
        <v>5.1%-7.1%</v>
      </c>
      <c r="K395" t="s">
        <v>8</v>
      </c>
    </row>
    <row r="396" spans="1:11" x14ac:dyDescent="0.3">
      <c r="A396" t="s">
        <v>12</v>
      </c>
      <c r="B396" t="s">
        <v>213</v>
      </c>
      <c r="C396" s="30">
        <v>41153</v>
      </c>
      <c r="D396" t="s">
        <v>4</v>
      </c>
      <c r="E396">
        <v>7.0809252668394621E-2</v>
      </c>
      <c r="F396">
        <v>1</v>
      </c>
      <c r="G396" t="s">
        <v>117</v>
      </c>
      <c r="H396" s="32" t="s">
        <v>112</v>
      </c>
      <c r="I396" s="41">
        <f t="shared" si="6"/>
        <v>0.55000000000000004</v>
      </c>
      <c r="J396" s="32" t="str">
        <f>ROUND((Table1[[#This Row],[Start]]*100),1) &amp; "%+"</f>
        <v>7.1%+</v>
      </c>
      <c r="K396" t="s">
        <v>8</v>
      </c>
    </row>
    <row r="397" spans="1:11" x14ac:dyDescent="0.3">
      <c r="A397" t="s">
        <v>14</v>
      </c>
      <c r="B397" t="s">
        <v>213</v>
      </c>
      <c r="C397" s="30">
        <v>41153</v>
      </c>
      <c r="D397" t="s">
        <v>4</v>
      </c>
      <c r="E397">
        <v>0</v>
      </c>
      <c r="F397">
        <v>4.5003673769287288E-2</v>
      </c>
      <c r="G397" t="s">
        <v>113</v>
      </c>
      <c r="H397" s="32" t="s">
        <v>108</v>
      </c>
      <c r="I397" s="41">
        <f t="shared" si="6"/>
        <v>0.55000000000000004</v>
      </c>
      <c r="J397" s="32" t="str">
        <f>(Table1[[#This Row],[Start]])&amp;"%-"&amp;ROUND((Table1[[#This Row],[End]]*100),1)&amp;"%"</f>
        <v>0%-4.5%</v>
      </c>
      <c r="K397" t="s">
        <v>8</v>
      </c>
    </row>
    <row r="398" spans="1:11" x14ac:dyDescent="0.3">
      <c r="A398" t="s">
        <v>14</v>
      </c>
      <c r="B398" t="s">
        <v>213</v>
      </c>
      <c r="C398" s="30">
        <v>41153</v>
      </c>
      <c r="D398" t="s">
        <v>4</v>
      </c>
      <c r="E398">
        <v>4.5003673769287288E-2</v>
      </c>
      <c r="F398">
        <v>6.2844542447629548E-2</v>
      </c>
      <c r="G398" t="s">
        <v>114</v>
      </c>
      <c r="H398" s="32" t="s">
        <v>109</v>
      </c>
      <c r="I398" s="41">
        <f t="shared" si="6"/>
        <v>0.55000000000000004</v>
      </c>
      <c r="J398" s="32" t="str">
        <f>ROUND((Table1[[#This Row],[Start]]*100),1) &amp; "%-" &amp; ROUND((Table1[[#This Row],[End]]*100),1)&amp;"%"</f>
        <v>4.5%-6.3%</v>
      </c>
      <c r="K398" t="s">
        <v>8</v>
      </c>
    </row>
    <row r="399" spans="1:11" x14ac:dyDescent="0.3">
      <c r="A399" t="s">
        <v>14</v>
      </c>
      <c r="B399" t="s">
        <v>213</v>
      </c>
      <c r="C399" s="30">
        <v>41153</v>
      </c>
      <c r="D399" t="s">
        <v>4</v>
      </c>
      <c r="E399">
        <v>6.2844542447629548E-2</v>
      </c>
      <c r="F399">
        <v>8.3612040133779264E-2</v>
      </c>
      <c r="G399" t="s">
        <v>115</v>
      </c>
      <c r="H399" s="32" t="s">
        <v>110</v>
      </c>
      <c r="I399" s="41">
        <f t="shared" si="6"/>
        <v>0.7</v>
      </c>
      <c r="J399" s="32" t="str">
        <f>ROUND((Table1[[#This Row],[Start]]*100),1) &amp; "%-" &amp; ROUND((Table1[[#This Row],[End]]*100),1)&amp;"%"</f>
        <v>6.3%-8.4%</v>
      </c>
      <c r="K399" t="s">
        <v>8</v>
      </c>
    </row>
    <row r="400" spans="1:11" x14ac:dyDescent="0.3">
      <c r="A400" t="s">
        <v>14</v>
      </c>
      <c r="B400" t="s">
        <v>213</v>
      </c>
      <c r="C400" s="30">
        <v>41153</v>
      </c>
      <c r="D400" t="s">
        <v>4</v>
      </c>
      <c r="E400">
        <v>8.3612040133779264E-2</v>
      </c>
      <c r="F400">
        <v>0.10955099521678753</v>
      </c>
      <c r="G400" t="s">
        <v>116</v>
      </c>
      <c r="H400" s="32" t="s">
        <v>111</v>
      </c>
      <c r="I400" s="41">
        <f t="shared" si="6"/>
        <v>0.55000000000000004</v>
      </c>
      <c r="J400" s="32" t="str">
        <f>ROUND((Table1[[#This Row],[Start]]*100),1) &amp; "%-" &amp; ROUND((Table1[[#This Row],[End]]*100),1)&amp;"%"</f>
        <v>8.4%-11%</v>
      </c>
      <c r="K400" t="s">
        <v>8</v>
      </c>
    </row>
    <row r="401" spans="1:11" x14ac:dyDescent="0.3">
      <c r="A401" t="s">
        <v>14</v>
      </c>
      <c r="B401" t="s">
        <v>213</v>
      </c>
      <c r="C401" s="30">
        <v>41153</v>
      </c>
      <c r="D401" t="s">
        <v>4</v>
      </c>
      <c r="E401">
        <v>0.10955099521678753</v>
      </c>
      <c r="F401">
        <v>1</v>
      </c>
      <c r="G401" t="s">
        <v>117</v>
      </c>
      <c r="H401" s="32" t="s">
        <v>112</v>
      </c>
      <c r="I401" s="41">
        <f t="shared" si="6"/>
        <v>0.55000000000000004</v>
      </c>
      <c r="J401" s="32" t="str">
        <f>ROUND((Table1[[#This Row],[Start]]*100),1) &amp; "%+"</f>
        <v>11%+</v>
      </c>
      <c r="K401" t="s">
        <v>8</v>
      </c>
    </row>
    <row r="402" spans="1:11" x14ac:dyDescent="0.3">
      <c r="A402" t="s">
        <v>12</v>
      </c>
      <c r="B402" t="s">
        <v>213</v>
      </c>
      <c r="C402" s="30">
        <v>41183</v>
      </c>
      <c r="D402" t="s">
        <v>4</v>
      </c>
      <c r="E402">
        <v>0</v>
      </c>
      <c r="F402">
        <v>2.6981238592375941E-2</v>
      </c>
      <c r="G402" t="s">
        <v>113</v>
      </c>
      <c r="H402" s="32" t="s">
        <v>108</v>
      </c>
      <c r="I402" s="41">
        <f t="shared" si="6"/>
        <v>0.55000000000000004</v>
      </c>
      <c r="J402" s="32" t="str">
        <f>(Table1[[#This Row],[Start]])&amp;"%-"&amp;ROUND((Table1[[#This Row],[End]]*100),1)&amp;"%"</f>
        <v>0%-2.7%</v>
      </c>
      <c r="K402" t="s">
        <v>8</v>
      </c>
    </row>
    <row r="403" spans="1:11" x14ac:dyDescent="0.3">
      <c r="A403" t="s">
        <v>12</v>
      </c>
      <c r="B403" t="s">
        <v>213</v>
      </c>
      <c r="C403" s="30">
        <v>41183</v>
      </c>
      <c r="D403" t="s">
        <v>4</v>
      </c>
      <c r="E403">
        <v>2.6981238592375941E-2</v>
      </c>
      <c r="F403">
        <v>3.828368583844162E-2</v>
      </c>
      <c r="G403" t="s">
        <v>114</v>
      </c>
      <c r="H403" s="32" t="s">
        <v>109</v>
      </c>
      <c r="I403" s="41">
        <f t="shared" si="6"/>
        <v>0.55000000000000004</v>
      </c>
      <c r="J403" s="32" t="str">
        <f>ROUND((Table1[[#This Row],[Start]]*100),1) &amp; "%-" &amp; ROUND((Table1[[#This Row],[End]]*100),1)&amp;"%"</f>
        <v>2.7%-3.8%</v>
      </c>
      <c r="K403" t="s">
        <v>8</v>
      </c>
    </row>
    <row r="404" spans="1:11" x14ac:dyDescent="0.3">
      <c r="A404" t="s">
        <v>12</v>
      </c>
      <c r="B404" t="s">
        <v>213</v>
      </c>
      <c r="C404" s="30">
        <v>41183</v>
      </c>
      <c r="D404" t="s">
        <v>4</v>
      </c>
      <c r="E404">
        <v>3.828368583844162E-2</v>
      </c>
      <c r="F404">
        <v>5.0791795711992965E-2</v>
      </c>
      <c r="G404" t="s">
        <v>115</v>
      </c>
      <c r="H404" s="32" t="s">
        <v>110</v>
      </c>
      <c r="I404" s="41">
        <f t="shared" si="6"/>
        <v>0.7</v>
      </c>
      <c r="J404" s="32" t="str">
        <f>ROUND((Table1[[#This Row],[Start]]*100),1) &amp; "%-" &amp; ROUND((Table1[[#This Row],[End]]*100),1)&amp;"%"</f>
        <v>3.8%-5.1%</v>
      </c>
      <c r="K404" t="s">
        <v>8</v>
      </c>
    </row>
    <row r="405" spans="1:11" x14ac:dyDescent="0.3">
      <c r="A405" t="s">
        <v>12</v>
      </c>
      <c r="B405" t="s">
        <v>213</v>
      </c>
      <c r="C405" s="30">
        <v>41183</v>
      </c>
      <c r="D405" t="s">
        <v>4</v>
      </c>
      <c r="E405">
        <v>5.0791795711992965E-2</v>
      </c>
      <c r="F405">
        <v>7.0221041135585777E-2</v>
      </c>
      <c r="G405" t="s">
        <v>116</v>
      </c>
      <c r="H405" s="32" t="s">
        <v>111</v>
      </c>
      <c r="I405" s="41">
        <f t="shared" si="6"/>
        <v>0.55000000000000004</v>
      </c>
      <c r="J405" s="32" t="str">
        <f>ROUND((Table1[[#This Row],[Start]]*100),1) &amp; "%-" &amp; ROUND((Table1[[#This Row],[End]]*100),1)&amp;"%"</f>
        <v>5.1%-7%</v>
      </c>
      <c r="K405" t="s">
        <v>8</v>
      </c>
    </row>
    <row r="406" spans="1:11" x14ac:dyDescent="0.3">
      <c r="A406" t="s">
        <v>12</v>
      </c>
      <c r="B406" t="s">
        <v>213</v>
      </c>
      <c r="C406" s="30">
        <v>41183</v>
      </c>
      <c r="D406" t="s">
        <v>4</v>
      </c>
      <c r="E406">
        <v>7.0221041135585777E-2</v>
      </c>
      <c r="F406">
        <v>1</v>
      </c>
      <c r="G406" t="s">
        <v>117</v>
      </c>
      <c r="H406" s="32" t="s">
        <v>112</v>
      </c>
      <c r="I406" s="41">
        <f t="shared" si="6"/>
        <v>0.55000000000000004</v>
      </c>
      <c r="J406" s="32" t="str">
        <f>ROUND((Table1[[#This Row],[Start]]*100),1) &amp; "%+"</f>
        <v>7%+</v>
      </c>
      <c r="K406" t="s">
        <v>8</v>
      </c>
    </row>
    <row r="407" spans="1:11" x14ac:dyDescent="0.3">
      <c r="A407" t="s">
        <v>14</v>
      </c>
      <c r="B407" t="s">
        <v>213</v>
      </c>
      <c r="C407" s="30">
        <v>41183</v>
      </c>
      <c r="D407" t="s">
        <v>4</v>
      </c>
      <c r="E407">
        <v>0</v>
      </c>
      <c r="F407">
        <v>4.366406540319584E-2</v>
      </c>
      <c r="G407" t="s">
        <v>113</v>
      </c>
      <c r="H407" s="32" t="s">
        <v>108</v>
      </c>
      <c r="I407" s="41">
        <f t="shared" si="6"/>
        <v>0.55000000000000004</v>
      </c>
      <c r="J407" s="32" t="str">
        <f>(Table1[[#This Row],[Start]])&amp;"%-"&amp;ROUND((Table1[[#This Row],[End]]*100),1)&amp;"%"</f>
        <v>0%-4.4%</v>
      </c>
      <c r="K407" t="s">
        <v>8</v>
      </c>
    </row>
    <row r="408" spans="1:11" x14ac:dyDescent="0.3">
      <c r="A408" t="s">
        <v>14</v>
      </c>
      <c r="B408" t="s">
        <v>213</v>
      </c>
      <c r="C408" s="30">
        <v>41183</v>
      </c>
      <c r="D408" t="s">
        <v>4</v>
      </c>
      <c r="E408">
        <v>4.366406540319584E-2</v>
      </c>
      <c r="F408">
        <v>6.2148918369786067E-2</v>
      </c>
      <c r="G408" t="s">
        <v>114</v>
      </c>
      <c r="H408" s="32" t="s">
        <v>109</v>
      </c>
      <c r="I408" s="41">
        <f t="shared" si="6"/>
        <v>0.55000000000000004</v>
      </c>
      <c r="J408" s="32" t="str">
        <f>ROUND((Table1[[#This Row],[Start]]*100),1) &amp; "%-" &amp; ROUND((Table1[[#This Row],[End]]*100),1)&amp;"%"</f>
        <v>4.4%-6.2%</v>
      </c>
      <c r="K408" t="s">
        <v>8</v>
      </c>
    </row>
    <row r="409" spans="1:11" x14ac:dyDescent="0.3">
      <c r="A409" t="s">
        <v>14</v>
      </c>
      <c r="B409" t="s">
        <v>213</v>
      </c>
      <c r="C409" s="30">
        <v>41183</v>
      </c>
      <c r="D409" t="s">
        <v>4</v>
      </c>
      <c r="E409">
        <v>6.2148918369786067E-2</v>
      </c>
      <c r="F409">
        <v>8.0759254892713989E-2</v>
      </c>
      <c r="G409" t="s">
        <v>115</v>
      </c>
      <c r="H409" s="32" t="s">
        <v>110</v>
      </c>
      <c r="I409" s="41">
        <f t="shared" si="6"/>
        <v>0.7</v>
      </c>
      <c r="J409" s="32" t="str">
        <f>ROUND((Table1[[#This Row],[Start]]*100),1) &amp; "%-" &amp; ROUND((Table1[[#This Row],[End]]*100),1)&amp;"%"</f>
        <v>6.2%-8.1%</v>
      </c>
      <c r="K409" t="s">
        <v>8</v>
      </c>
    </row>
    <row r="410" spans="1:11" x14ac:dyDescent="0.3">
      <c r="A410" t="s">
        <v>14</v>
      </c>
      <c r="B410" t="s">
        <v>213</v>
      </c>
      <c r="C410" s="30">
        <v>41183</v>
      </c>
      <c r="D410" t="s">
        <v>4</v>
      </c>
      <c r="E410">
        <v>8.0759254892713989E-2</v>
      </c>
      <c r="F410">
        <v>0.10708857261296117</v>
      </c>
      <c r="G410" t="s">
        <v>116</v>
      </c>
      <c r="H410" s="32" t="s">
        <v>111</v>
      </c>
      <c r="I410" s="41">
        <f t="shared" si="6"/>
        <v>0.55000000000000004</v>
      </c>
      <c r="J410" s="32" t="str">
        <f>ROUND((Table1[[#This Row],[Start]]*100),1) &amp; "%-" &amp; ROUND((Table1[[#This Row],[End]]*100),1)&amp;"%"</f>
        <v>8.1%-10.7%</v>
      </c>
      <c r="K410" t="s">
        <v>8</v>
      </c>
    </row>
    <row r="411" spans="1:11" x14ac:dyDescent="0.3">
      <c r="A411" t="s">
        <v>14</v>
      </c>
      <c r="B411" t="s">
        <v>213</v>
      </c>
      <c r="C411" s="30">
        <v>41183</v>
      </c>
      <c r="D411" t="s">
        <v>4</v>
      </c>
      <c r="E411">
        <v>0.10708857261296117</v>
      </c>
      <c r="F411">
        <v>1</v>
      </c>
      <c r="G411" t="s">
        <v>117</v>
      </c>
      <c r="H411" s="32" t="s">
        <v>112</v>
      </c>
      <c r="I411" s="41">
        <f t="shared" si="6"/>
        <v>0.55000000000000004</v>
      </c>
      <c r="J411" s="32" t="str">
        <f>ROUND((Table1[[#This Row],[Start]]*100),1) &amp; "%+"</f>
        <v>10.7%+</v>
      </c>
      <c r="K411" t="s">
        <v>8</v>
      </c>
    </row>
    <row r="412" spans="1:11" x14ac:dyDescent="0.3">
      <c r="A412" t="s">
        <v>12</v>
      </c>
      <c r="B412" t="s">
        <v>213</v>
      </c>
      <c r="C412" s="30">
        <v>41214</v>
      </c>
      <c r="D412" t="s">
        <v>4</v>
      </c>
      <c r="E412">
        <v>0</v>
      </c>
      <c r="F412">
        <v>2.6727573553317403E-2</v>
      </c>
      <c r="G412" t="s">
        <v>113</v>
      </c>
      <c r="H412" s="32" t="s">
        <v>108</v>
      </c>
      <c r="I412" s="41">
        <f t="shared" si="6"/>
        <v>0.55000000000000004</v>
      </c>
      <c r="J412" s="32" t="str">
        <f>(Table1[[#This Row],[Start]])&amp;"%-"&amp;ROUND((Table1[[#This Row],[End]]*100),1)&amp;"%"</f>
        <v>0%-2.7%</v>
      </c>
      <c r="K412" t="s">
        <v>8</v>
      </c>
    </row>
    <row r="413" spans="1:11" x14ac:dyDescent="0.3">
      <c r="A413" t="s">
        <v>12</v>
      </c>
      <c r="B413" t="s">
        <v>213</v>
      </c>
      <c r="C413" s="30">
        <v>41214</v>
      </c>
      <c r="D413" t="s">
        <v>4</v>
      </c>
      <c r="E413">
        <v>2.6727573553317403E-2</v>
      </c>
      <c r="F413">
        <v>3.7809031729306504E-2</v>
      </c>
      <c r="G413" t="s">
        <v>114</v>
      </c>
      <c r="H413" s="32" t="s">
        <v>109</v>
      </c>
      <c r="I413" s="41">
        <f t="shared" si="6"/>
        <v>0.55000000000000004</v>
      </c>
      <c r="J413" s="32" t="str">
        <f>ROUND((Table1[[#This Row],[Start]]*100),1) &amp; "%-" &amp; ROUND((Table1[[#This Row],[End]]*100),1)&amp;"%"</f>
        <v>2.7%-3.8%</v>
      </c>
      <c r="K413" t="s">
        <v>8</v>
      </c>
    </row>
    <row r="414" spans="1:11" x14ac:dyDescent="0.3">
      <c r="A414" t="s">
        <v>12</v>
      </c>
      <c r="B414" t="s">
        <v>213</v>
      </c>
      <c r="C414" s="30">
        <v>41214</v>
      </c>
      <c r="D414" t="s">
        <v>4</v>
      </c>
      <c r="E414">
        <v>3.7809031729306504E-2</v>
      </c>
      <c r="F414">
        <v>5.044935484828382E-2</v>
      </c>
      <c r="G414" t="s">
        <v>115</v>
      </c>
      <c r="H414" s="32" t="s">
        <v>110</v>
      </c>
      <c r="I414" s="41">
        <f t="shared" si="6"/>
        <v>0.7</v>
      </c>
      <c r="J414" s="32" t="str">
        <f>ROUND((Table1[[#This Row],[Start]]*100),1) &amp; "%-" &amp; ROUND((Table1[[#This Row],[End]]*100),1)&amp;"%"</f>
        <v>3.8%-5%</v>
      </c>
      <c r="K414" t="s">
        <v>8</v>
      </c>
    </row>
    <row r="415" spans="1:11" x14ac:dyDescent="0.3">
      <c r="A415" t="s">
        <v>12</v>
      </c>
      <c r="B415" t="s">
        <v>213</v>
      </c>
      <c r="C415" s="30">
        <v>41214</v>
      </c>
      <c r="D415" t="s">
        <v>4</v>
      </c>
      <c r="E415">
        <v>5.044935484828382E-2</v>
      </c>
      <c r="F415">
        <v>6.9644600382211957E-2</v>
      </c>
      <c r="G415" t="s">
        <v>116</v>
      </c>
      <c r="H415" s="32" t="s">
        <v>111</v>
      </c>
      <c r="I415" s="41">
        <f t="shared" si="6"/>
        <v>0.55000000000000004</v>
      </c>
      <c r="J415" s="32" t="str">
        <f>ROUND((Table1[[#This Row],[Start]]*100),1) &amp; "%-" &amp; ROUND((Table1[[#This Row],[End]]*100),1)&amp;"%"</f>
        <v>5%-7%</v>
      </c>
      <c r="K415" t="s">
        <v>8</v>
      </c>
    </row>
    <row r="416" spans="1:11" x14ac:dyDescent="0.3">
      <c r="A416" t="s">
        <v>12</v>
      </c>
      <c r="B416" t="s">
        <v>213</v>
      </c>
      <c r="C416" s="30">
        <v>41214</v>
      </c>
      <c r="D416" t="s">
        <v>4</v>
      </c>
      <c r="E416">
        <v>6.9644600382211957E-2</v>
      </c>
      <c r="F416">
        <v>1</v>
      </c>
      <c r="G416" t="s">
        <v>117</v>
      </c>
      <c r="H416" s="32" t="s">
        <v>112</v>
      </c>
      <c r="I416" s="41">
        <f t="shared" si="6"/>
        <v>0.55000000000000004</v>
      </c>
      <c r="J416" s="32" t="str">
        <f>ROUND((Table1[[#This Row],[Start]]*100),1) &amp; "%+"</f>
        <v>7%+</v>
      </c>
      <c r="K416" t="s">
        <v>8</v>
      </c>
    </row>
    <row r="417" spans="1:11" x14ac:dyDescent="0.3">
      <c r="A417" t="s">
        <v>14</v>
      </c>
      <c r="B417" t="s">
        <v>213</v>
      </c>
      <c r="C417" s="30">
        <v>41214</v>
      </c>
      <c r="D417" t="s">
        <v>4</v>
      </c>
      <c r="E417">
        <v>0</v>
      </c>
      <c r="F417">
        <v>4.2129196201685169E-2</v>
      </c>
      <c r="G417" t="s">
        <v>113</v>
      </c>
      <c r="H417" s="32" t="s">
        <v>108</v>
      </c>
      <c r="I417" s="41">
        <f t="shared" si="6"/>
        <v>0.55000000000000004</v>
      </c>
      <c r="J417" s="32" t="str">
        <f>(Table1[[#This Row],[Start]])&amp;"%-"&amp;ROUND((Table1[[#This Row],[End]]*100),1)&amp;"%"</f>
        <v>0%-4.2%</v>
      </c>
      <c r="K417" t="s">
        <v>8</v>
      </c>
    </row>
    <row r="418" spans="1:11" x14ac:dyDescent="0.3">
      <c r="A418" t="s">
        <v>14</v>
      </c>
      <c r="B418" t="s">
        <v>213</v>
      </c>
      <c r="C418" s="30">
        <v>41214</v>
      </c>
      <c r="D418" t="s">
        <v>4</v>
      </c>
      <c r="E418">
        <v>4.2129196201685169E-2</v>
      </c>
      <c r="F418">
        <v>5.8999050589990505E-2</v>
      </c>
      <c r="G418" t="s">
        <v>114</v>
      </c>
      <c r="H418" s="32" t="s">
        <v>109</v>
      </c>
      <c r="I418" s="41">
        <f t="shared" si="6"/>
        <v>0.55000000000000004</v>
      </c>
      <c r="J418" s="32" t="str">
        <f>ROUND((Table1[[#This Row],[Start]]*100),1) &amp; "%-" &amp; ROUND((Table1[[#This Row],[End]]*100),1)&amp;"%"</f>
        <v>4.2%-5.9%</v>
      </c>
      <c r="K418" t="s">
        <v>8</v>
      </c>
    </row>
    <row r="419" spans="1:11" x14ac:dyDescent="0.3">
      <c r="A419" t="s">
        <v>14</v>
      </c>
      <c r="B419" t="s">
        <v>213</v>
      </c>
      <c r="C419" s="30">
        <v>41214</v>
      </c>
      <c r="D419" t="s">
        <v>4</v>
      </c>
      <c r="E419">
        <v>5.8999050589990505E-2</v>
      </c>
      <c r="F419">
        <v>7.8990804055647248E-2</v>
      </c>
      <c r="G419" t="s">
        <v>115</v>
      </c>
      <c r="H419" s="32" t="s">
        <v>110</v>
      </c>
      <c r="I419" s="41">
        <f t="shared" si="6"/>
        <v>0.7</v>
      </c>
      <c r="J419" s="32" t="str">
        <f>ROUND((Table1[[#This Row],[Start]]*100),1) &amp; "%-" &amp; ROUND((Table1[[#This Row],[End]]*100),1)&amp;"%"</f>
        <v>5.9%-7.9%</v>
      </c>
      <c r="K419" t="s">
        <v>8</v>
      </c>
    </row>
    <row r="420" spans="1:11" x14ac:dyDescent="0.3">
      <c r="A420" t="s">
        <v>14</v>
      </c>
      <c r="B420" t="s">
        <v>213</v>
      </c>
      <c r="C420" s="30">
        <v>41214</v>
      </c>
      <c r="D420" t="s">
        <v>4</v>
      </c>
      <c r="E420">
        <v>7.8990804055647248E-2</v>
      </c>
      <c r="F420">
        <v>0.10327635327635327</v>
      </c>
      <c r="G420" t="s">
        <v>116</v>
      </c>
      <c r="H420" s="32" t="s">
        <v>111</v>
      </c>
      <c r="I420" s="41">
        <f t="shared" si="6"/>
        <v>0.55000000000000004</v>
      </c>
      <c r="J420" s="32" t="str">
        <f>ROUND((Table1[[#This Row],[Start]]*100),1) &amp; "%-" &amp; ROUND((Table1[[#This Row],[End]]*100),1)&amp;"%"</f>
        <v>7.9%-10.3%</v>
      </c>
      <c r="K420" t="s">
        <v>8</v>
      </c>
    </row>
    <row r="421" spans="1:11" x14ac:dyDescent="0.3">
      <c r="A421" t="s">
        <v>14</v>
      </c>
      <c r="B421" t="s">
        <v>213</v>
      </c>
      <c r="C421" s="30">
        <v>41214</v>
      </c>
      <c r="D421" t="s">
        <v>4</v>
      </c>
      <c r="E421">
        <v>0.10327635327635327</v>
      </c>
      <c r="F421">
        <v>1</v>
      </c>
      <c r="G421" t="s">
        <v>117</v>
      </c>
      <c r="H421" s="32" t="s">
        <v>112</v>
      </c>
      <c r="I421" s="41">
        <f t="shared" si="6"/>
        <v>0.55000000000000004</v>
      </c>
      <c r="J421" s="32" t="str">
        <f>ROUND((Table1[[#This Row],[Start]]*100),1) &amp; "%+"</f>
        <v>10.3%+</v>
      </c>
      <c r="K421" t="s">
        <v>8</v>
      </c>
    </row>
    <row r="422" spans="1:11" x14ac:dyDescent="0.3">
      <c r="A422" t="s">
        <v>12</v>
      </c>
      <c r="B422" t="s">
        <v>213</v>
      </c>
      <c r="C422" s="30">
        <v>41244</v>
      </c>
      <c r="D422" t="s">
        <v>4</v>
      </c>
      <c r="E422">
        <v>0</v>
      </c>
      <c r="F422">
        <v>2.6707279268159228E-2</v>
      </c>
      <c r="G422" t="s">
        <v>113</v>
      </c>
      <c r="H422" s="32" t="s">
        <v>108</v>
      </c>
      <c r="I422" s="41">
        <f t="shared" si="6"/>
        <v>0.55000000000000004</v>
      </c>
      <c r="J422" s="32" t="str">
        <f>(Table1[[#This Row],[Start]])&amp;"%-"&amp;ROUND((Table1[[#This Row],[End]]*100),1)&amp;"%"</f>
        <v>0%-2.7%</v>
      </c>
      <c r="K422" t="s">
        <v>8</v>
      </c>
    </row>
    <row r="423" spans="1:11" x14ac:dyDescent="0.3">
      <c r="A423" t="s">
        <v>12</v>
      </c>
      <c r="B423" t="s">
        <v>213</v>
      </c>
      <c r="C423" s="30">
        <v>41244</v>
      </c>
      <c r="D423" t="s">
        <v>4</v>
      </c>
      <c r="E423">
        <v>2.6707279268159228E-2</v>
      </c>
      <c r="F423">
        <v>3.7658633550431392E-2</v>
      </c>
      <c r="G423" t="s">
        <v>114</v>
      </c>
      <c r="H423" s="32" t="s">
        <v>109</v>
      </c>
      <c r="I423" s="41">
        <f t="shared" si="6"/>
        <v>0.55000000000000004</v>
      </c>
      <c r="J423" s="32" t="str">
        <f>ROUND((Table1[[#This Row],[Start]]*100),1) &amp; "%-" &amp; ROUND((Table1[[#This Row],[End]]*100),1)&amp;"%"</f>
        <v>2.7%-3.8%</v>
      </c>
      <c r="K423" t="s">
        <v>8</v>
      </c>
    </row>
    <row r="424" spans="1:11" x14ac:dyDescent="0.3">
      <c r="A424" t="s">
        <v>12</v>
      </c>
      <c r="B424" t="s">
        <v>213</v>
      </c>
      <c r="C424" s="30">
        <v>41244</v>
      </c>
      <c r="D424" t="s">
        <v>4</v>
      </c>
      <c r="E424">
        <v>3.7658633550431392E-2</v>
      </c>
      <c r="F424">
        <v>5.0473949492212407E-2</v>
      </c>
      <c r="G424" t="s">
        <v>115</v>
      </c>
      <c r="H424" s="32" t="s">
        <v>110</v>
      </c>
      <c r="I424" s="41">
        <f t="shared" si="6"/>
        <v>0.7</v>
      </c>
      <c r="J424" s="32" t="str">
        <f>ROUND((Table1[[#This Row],[Start]]*100),1) &amp; "%-" &amp; ROUND((Table1[[#This Row],[End]]*100),1)&amp;"%"</f>
        <v>3.8%-5%</v>
      </c>
      <c r="K424" t="s">
        <v>8</v>
      </c>
    </row>
    <row r="425" spans="1:11" x14ac:dyDescent="0.3">
      <c r="A425" t="s">
        <v>12</v>
      </c>
      <c r="B425" t="s">
        <v>213</v>
      </c>
      <c r="C425" s="30">
        <v>41244</v>
      </c>
      <c r="D425" t="s">
        <v>4</v>
      </c>
      <c r="E425">
        <v>5.0473949492212407E-2</v>
      </c>
      <c r="F425">
        <v>6.9217113729501553E-2</v>
      </c>
      <c r="G425" t="s">
        <v>116</v>
      </c>
      <c r="H425" s="32" t="s">
        <v>111</v>
      </c>
      <c r="I425" s="41">
        <f t="shared" si="6"/>
        <v>0.55000000000000004</v>
      </c>
      <c r="J425" s="32" t="str">
        <f>ROUND((Table1[[#This Row],[Start]]*100),1) &amp; "%-" &amp; ROUND((Table1[[#This Row],[End]]*100),1)&amp;"%"</f>
        <v>5%-6.9%</v>
      </c>
      <c r="K425" t="s">
        <v>8</v>
      </c>
    </row>
    <row r="426" spans="1:11" x14ac:dyDescent="0.3">
      <c r="A426" t="s">
        <v>12</v>
      </c>
      <c r="B426" t="s">
        <v>213</v>
      </c>
      <c r="C426" s="30">
        <v>41244</v>
      </c>
      <c r="D426" t="s">
        <v>4</v>
      </c>
      <c r="E426">
        <v>6.9217113729501553E-2</v>
      </c>
      <c r="F426">
        <v>1</v>
      </c>
      <c r="G426" t="s">
        <v>117</v>
      </c>
      <c r="H426" s="32" t="s">
        <v>112</v>
      </c>
      <c r="I426" s="41">
        <f t="shared" si="6"/>
        <v>0.55000000000000004</v>
      </c>
      <c r="J426" s="32" t="str">
        <f>ROUND((Table1[[#This Row],[Start]]*100),1) &amp; "%+"</f>
        <v>6.9%+</v>
      </c>
      <c r="K426" t="s">
        <v>8</v>
      </c>
    </row>
    <row r="427" spans="1:11" x14ac:dyDescent="0.3">
      <c r="A427" t="s">
        <v>14</v>
      </c>
      <c r="B427" t="s">
        <v>213</v>
      </c>
      <c r="C427" s="30">
        <v>41244</v>
      </c>
      <c r="D427" t="s">
        <v>4</v>
      </c>
      <c r="E427">
        <v>0</v>
      </c>
      <c r="F427">
        <v>4.0280814823339853E-2</v>
      </c>
      <c r="G427" t="s">
        <v>113</v>
      </c>
      <c r="H427" s="32" t="s">
        <v>108</v>
      </c>
      <c r="I427" s="41">
        <f t="shared" si="6"/>
        <v>0.55000000000000004</v>
      </c>
      <c r="J427" s="32" t="str">
        <f>(Table1[[#This Row],[Start]])&amp;"%-"&amp;ROUND((Table1[[#This Row],[End]]*100),1)&amp;"%"</f>
        <v>0%-4%</v>
      </c>
      <c r="K427" t="s">
        <v>8</v>
      </c>
    </row>
    <row r="428" spans="1:11" x14ac:dyDescent="0.3">
      <c r="A428" t="s">
        <v>14</v>
      </c>
      <c r="B428" t="s">
        <v>213</v>
      </c>
      <c r="C428" s="30">
        <v>41244</v>
      </c>
      <c r="D428" t="s">
        <v>4</v>
      </c>
      <c r="E428">
        <v>4.0280814823339853E-2</v>
      </c>
      <c r="F428">
        <v>5.6464456348631821E-2</v>
      </c>
      <c r="G428" t="s">
        <v>114</v>
      </c>
      <c r="H428" s="32" t="s">
        <v>109</v>
      </c>
      <c r="I428" s="41">
        <f t="shared" si="6"/>
        <v>0.55000000000000004</v>
      </c>
      <c r="J428" s="32" t="str">
        <f>ROUND((Table1[[#This Row],[Start]]*100),1) &amp; "%-" &amp; ROUND((Table1[[#This Row],[End]]*100),1)&amp;"%"</f>
        <v>4%-5.6%</v>
      </c>
      <c r="K428" t="s">
        <v>8</v>
      </c>
    </row>
    <row r="429" spans="1:11" x14ac:dyDescent="0.3">
      <c r="A429" t="s">
        <v>14</v>
      </c>
      <c r="B429" t="s">
        <v>213</v>
      </c>
      <c r="C429" s="30">
        <v>41244</v>
      </c>
      <c r="D429" t="s">
        <v>4</v>
      </c>
      <c r="E429">
        <v>5.6464456348631821E-2</v>
      </c>
      <c r="F429">
        <v>7.5690115761353524E-2</v>
      </c>
      <c r="G429" t="s">
        <v>115</v>
      </c>
      <c r="H429" s="32" t="s">
        <v>110</v>
      </c>
      <c r="I429" s="41">
        <f t="shared" si="6"/>
        <v>0.7</v>
      </c>
      <c r="J429" s="32" t="str">
        <f>ROUND((Table1[[#This Row],[Start]]*100),1) &amp; "%-" &amp; ROUND((Table1[[#This Row],[End]]*100),1)&amp;"%"</f>
        <v>5.6%-7.6%</v>
      </c>
      <c r="K429" t="s">
        <v>8</v>
      </c>
    </row>
    <row r="430" spans="1:11" x14ac:dyDescent="0.3">
      <c r="A430" t="s">
        <v>14</v>
      </c>
      <c r="B430" t="s">
        <v>213</v>
      </c>
      <c r="C430" s="30">
        <v>41244</v>
      </c>
      <c r="D430" t="s">
        <v>4</v>
      </c>
      <c r="E430">
        <v>7.5690115761353524E-2</v>
      </c>
      <c r="F430">
        <v>0.10055038103302286</v>
      </c>
      <c r="G430" t="s">
        <v>116</v>
      </c>
      <c r="H430" s="32" t="s">
        <v>111</v>
      </c>
      <c r="I430" s="41">
        <f t="shared" si="6"/>
        <v>0.55000000000000004</v>
      </c>
      <c r="J430" s="32" t="str">
        <f>ROUND((Table1[[#This Row],[Start]]*100),1) &amp; "%-" &amp; ROUND((Table1[[#This Row],[End]]*100),1)&amp;"%"</f>
        <v>7.6%-10.1%</v>
      </c>
      <c r="K430" t="s">
        <v>8</v>
      </c>
    </row>
    <row r="431" spans="1:11" x14ac:dyDescent="0.3">
      <c r="A431" t="s">
        <v>14</v>
      </c>
      <c r="B431" t="s">
        <v>213</v>
      </c>
      <c r="C431" s="30">
        <v>41244</v>
      </c>
      <c r="D431" t="s">
        <v>4</v>
      </c>
      <c r="E431">
        <v>0.10055038103302286</v>
      </c>
      <c r="F431">
        <v>1</v>
      </c>
      <c r="G431" t="s">
        <v>117</v>
      </c>
      <c r="H431" s="32" t="s">
        <v>112</v>
      </c>
      <c r="I431" s="41">
        <f t="shared" si="6"/>
        <v>0.55000000000000004</v>
      </c>
      <c r="J431" s="32" t="str">
        <f>ROUND((Table1[[#This Row],[Start]]*100),1) &amp; "%+"</f>
        <v>10.1%+</v>
      </c>
      <c r="K431" t="s">
        <v>8</v>
      </c>
    </row>
    <row r="432" spans="1:11" x14ac:dyDescent="0.3">
      <c r="A432" t="s">
        <v>507</v>
      </c>
      <c r="B432" t="s">
        <v>213</v>
      </c>
      <c r="C432" s="30">
        <v>41275</v>
      </c>
      <c r="D432" t="s">
        <v>4</v>
      </c>
      <c r="E432">
        <v>0</v>
      </c>
      <c r="F432" s="45">
        <v>107500</v>
      </c>
      <c r="G432" t="s">
        <v>113</v>
      </c>
      <c r="H432" s="35" t="s">
        <v>108</v>
      </c>
      <c r="I432" s="41">
        <f t="shared" si="6"/>
        <v>0.55000000000000004</v>
      </c>
      <c r="J432" s="32" t="str">
        <f>"£"&amp;Table1[[#This Row],[Start]]&amp;"-£"&amp;TEXT(Table1[[#This Row],[End]],"#,###")</f>
        <v>£0-£107,500</v>
      </c>
      <c r="K432" t="s">
        <v>121</v>
      </c>
    </row>
    <row r="433" spans="1:11" x14ac:dyDescent="0.3">
      <c r="A433" t="s">
        <v>507</v>
      </c>
      <c r="B433" t="s">
        <v>213</v>
      </c>
      <c r="C433" s="30">
        <v>41275</v>
      </c>
      <c r="D433" t="s">
        <v>4</v>
      </c>
      <c r="E433" s="45">
        <v>107500</v>
      </c>
      <c r="F433" s="44">
        <v>136050</v>
      </c>
      <c r="G433" t="s">
        <v>114</v>
      </c>
      <c r="H433" s="35" t="s">
        <v>109</v>
      </c>
      <c r="I433" s="41">
        <f t="shared" si="6"/>
        <v>0.55000000000000004</v>
      </c>
      <c r="J433" s="32" t="str">
        <f>"£"&amp;TEXT(Table1[[#This Row],[Start]],"#,###")&amp;"-£"&amp;TEXT(Table1[[#This Row],[End]],"#,###")</f>
        <v>£107,500-£136,050</v>
      </c>
      <c r="K433" t="s">
        <v>121</v>
      </c>
    </row>
    <row r="434" spans="1:11" x14ac:dyDescent="0.3">
      <c r="A434" t="s">
        <v>507</v>
      </c>
      <c r="B434" t="s">
        <v>213</v>
      </c>
      <c r="C434" s="30">
        <v>41275</v>
      </c>
      <c r="D434" t="s">
        <v>4</v>
      </c>
      <c r="E434" s="45">
        <v>136050</v>
      </c>
      <c r="F434" s="45">
        <v>175000</v>
      </c>
      <c r="G434" t="s">
        <v>115</v>
      </c>
      <c r="H434" s="35" t="s">
        <v>110</v>
      </c>
      <c r="I434" s="41">
        <f t="shared" si="6"/>
        <v>0.7</v>
      </c>
      <c r="J434" s="32" t="str">
        <f>"£"&amp;TEXT(Table1[[#This Row],[Start]],"#,###")&amp;"-£"&amp;TEXT(Table1[[#This Row],[End]],"#,###")</f>
        <v>£136,050-£175,000</v>
      </c>
      <c r="K434" t="s">
        <v>121</v>
      </c>
    </row>
    <row r="435" spans="1:11" x14ac:dyDescent="0.3">
      <c r="A435" t="s">
        <v>507</v>
      </c>
      <c r="B435" t="s">
        <v>213</v>
      </c>
      <c r="C435" s="30">
        <v>41275</v>
      </c>
      <c r="D435" t="s">
        <v>4</v>
      </c>
      <c r="E435" s="45">
        <v>175000</v>
      </c>
      <c r="F435" s="44">
        <v>232500</v>
      </c>
      <c r="G435" t="s">
        <v>116</v>
      </c>
      <c r="H435" s="35" t="s">
        <v>111</v>
      </c>
      <c r="I435" s="41">
        <f t="shared" si="6"/>
        <v>0.55000000000000004</v>
      </c>
      <c r="J435" s="32" t="str">
        <f>"£"&amp;TEXT(Table1[[#This Row],[Start]],"#,###")&amp;"-£"&amp;TEXT(Table1[[#This Row],[End]],"#,###")</f>
        <v>£175,000-£232,500</v>
      </c>
      <c r="K435" t="s">
        <v>121</v>
      </c>
    </row>
    <row r="436" spans="1:11" x14ac:dyDescent="0.3">
      <c r="A436" t="s">
        <v>507</v>
      </c>
      <c r="B436" t="s">
        <v>213</v>
      </c>
      <c r="C436" s="30">
        <v>41275</v>
      </c>
      <c r="D436" t="s">
        <v>4</v>
      </c>
      <c r="E436" s="44">
        <v>232500</v>
      </c>
      <c r="F436">
        <v>980000</v>
      </c>
      <c r="G436" t="s">
        <v>117</v>
      </c>
      <c r="H436" s="35" t="s">
        <v>112</v>
      </c>
      <c r="I436" s="41">
        <f t="shared" si="6"/>
        <v>0.55000000000000004</v>
      </c>
      <c r="J436" s="32" t="str">
        <f>"£"&amp;TEXT(Table1[[#This Row],[Start]],"#,###")&amp;"-£"&amp;TEXT(Table1[[#This Row],[End]],"#,###")</f>
        <v>£232,500-£980,000</v>
      </c>
      <c r="K436" t="s">
        <v>121</v>
      </c>
    </row>
    <row r="437" spans="1:11" x14ac:dyDescent="0.3">
      <c r="A437" t="s">
        <v>12</v>
      </c>
      <c r="B437" t="s">
        <v>213</v>
      </c>
      <c r="C437" s="30">
        <v>41275</v>
      </c>
      <c r="D437" t="s">
        <v>4</v>
      </c>
      <c r="E437">
        <v>0</v>
      </c>
      <c r="F437">
        <v>2.8286114646705007E-2</v>
      </c>
      <c r="G437" t="s">
        <v>113</v>
      </c>
      <c r="H437" s="32" t="s">
        <v>108</v>
      </c>
      <c r="I437" s="41">
        <f t="shared" si="6"/>
        <v>0.55000000000000004</v>
      </c>
      <c r="J437" s="32" t="str">
        <f>(Table1[[#This Row],[Start]])&amp;"%-"&amp;ROUND((Table1[[#This Row],[End]]*100),1)&amp;"%"</f>
        <v>0%-2.8%</v>
      </c>
      <c r="K437" t="s">
        <v>8</v>
      </c>
    </row>
    <row r="438" spans="1:11" x14ac:dyDescent="0.3">
      <c r="A438" t="s">
        <v>12</v>
      </c>
      <c r="B438" t="s">
        <v>213</v>
      </c>
      <c r="C438" s="30">
        <v>41275</v>
      </c>
      <c r="D438" t="s">
        <v>4</v>
      </c>
      <c r="E438">
        <v>2.8286114646705007E-2</v>
      </c>
      <c r="F438">
        <v>3.9667436406015479E-2</v>
      </c>
      <c r="G438" t="s">
        <v>114</v>
      </c>
      <c r="H438" s="32" t="s">
        <v>109</v>
      </c>
      <c r="I438" s="41">
        <f t="shared" si="6"/>
        <v>0.55000000000000004</v>
      </c>
      <c r="J438" s="32" t="str">
        <f>ROUND((Table1[[#This Row],[Start]]*100),1) &amp; "%-" &amp; ROUND((Table1[[#This Row],[End]]*100),1)&amp;"%"</f>
        <v>2.8%-4%</v>
      </c>
      <c r="K438" t="s">
        <v>8</v>
      </c>
    </row>
    <row r="439" spans="1:11" x14ac:dyDescent="0.3">
      <c r="A439" t="s">
        <v>12</v>
      </c>
      <c r="B439" t="s">
        <v>213</v>
      </c>
      <c r="C439" s="30">
        <v>41275</v>
      </c>
      <c r="D439" t="s">
        <v>4</v>
      </c>
      <c r="E439">
        <v>3.9667436406015479E-2</v>
      </c>
      <c r="F439">
        <v>5.2428781263178598E-2</v>
      </c>
      <c r="G439" t="s">
        <v>115</v>
      </c>
      <c r="H439" s="32" t="s">
        <v>110</v>
      </c>
      <c r="I439" s="41">
        <f t="shared" si="6"/>
        <v>0.7</v>
      </c>
      <c r="J439" s="32" t="str">
        <f>ROUND((Table1[[#This Row],[Start]]*100),1) &amp; "%-" &amp; ROUND((Table1[[#This Row],[End]]*100),1)&amp;"%"</f>
        <v>4%-5.2%</v>
      </c>
      <c r="K439" t="s">
        <v>8</v>
      </c>
    </row>
    <row r="440" spans="1:11" x14ac:dyDescent="0.3">
      <c r="A440" t="s">
        <v>12</v>
      </c>
      <c r="B440" t="s">
        <v>213</v>
      </c>
      <c r="C440" s="30">
        <v>41275</v>
      </c>
      <c r="D440" t="s">
        <v>4</v>
      </c>
      <c r="E440">
        <v>5.2428781263178598E-2</v>
      </c>
      <c r="F440">
        <v>7.1870562896551332E-2</v>
      </c>
      <c r="G440" t="s">
        <v>116</v>
      </c>
      <c r="H440" s="32" t="s">
        <v>111</v>
      </c>
      <c r="I440" s="41">
        <f t="shared" si="6"/>
        <v>0.55000000000000004</v>
      </c>
      <c r="J440" s="32" t="str">
        <f>ROUND((Table1[[#This Row],[Start]]*100),1) &amp; "%-" &amp; ROUND((Table1[[#This Row],[End]]*100),1)&amp;"%"</f>
        <v>5.2%-7.2%</v>
      </c>
      <c r="K440" t="s">
        <v>8</v>
      </c>
    </row>
    <row r="441" spans="1:11" x14ac:dyDescent="0.3">
      <c r="A441" t="s">
        <v>12</v>
      </c>
      <c r="B441" t="s">
        <v>213</v>
      </c>
      <c r="C441" s="30">
        <v>41275</v>
      </c>
      <c r="D441" t="s">
        <v>4</v>
      </c>
      <c r="E441">
        <v>7.1870562896551332E-2</v>
      </c>
      <c r="F441">
        <v>1</v>
      </c>
      <c r="G441" t="s">
        <v>117</v>
      </c>
      <c r="H441" s="32" t="s">
        <v>112</v>
      </c>
      <c r="I441" s="41">
        <f t="shared" si="6"/>
        <v>0.55000000000000004</v>
      </c>
      <c r="J441" s="32" t="str">
        <f>ROUND((Table1[[#This Row],[Start]]*100),1) &amp; "%+"</f>
        <v>7.2%+</v>
      </c>
      <c r="K441" t="s">
        <v>8</v>
      </c>
    </row>
    <row r="442" spans="1:11" x14ac:dyDescent="0.3">
      <c r="A442" t="s">
        <v>14</v>
      </c>
      <c r="B442" t="s">
        <v>213</v>
      </c>
      <c r="C442" s="30">
        <v>41275</v>
      </c>
      <c r="D442" t="s">
        <v>4</v>
      </c>
      <c r="E442">
        <v>0</v>
      </c>
      <c r="F442">
        <v>4.2271111538092036E-2</v>
      </c>
      <c r="G442" t="s">
        <v>113</v>
      </c>
      <c r="H442" s="32" t="s">
        <v>108</v>
      </c>
      <c r="I442" s="41">
        <f t="shared" si="6"/>
        <v>0.55000000000000004</v>
      </c>
      <c r="J442" s="32" t="str">
        <f>(Table1[[#This Row],[Start]])&amp;"%-"&amp;ROUND((Table1[[#This Row],[End]]*100),1)&amp;"%"</f>
        <v>0%-4.2%</v>
      </c>
      <c r="K442" t="s">
        <v>8</v>
      </c>
    </row>
    <row r="443" spans="1:11" x14ac:dyDescent="0.3">
      <c r="A443" t="s">
        <v>14</v>
      </c>
      <c r="B443" t="s">
        <v>213</v>
      </c>
      <c r="C443" s="30">
        <v>41275</v>
      </c>
      <c r="D443" t="s">
        <v>4</v>
      </c>
      <c r="E443">
        <v>4.2271111538092036E-2</v>
      </c>
      <c r="F443">
        <v>5.912892991058552E-2</v>
      </c>
      <c r="G443" t="s">
        <v>114</v>
      </c>
      <c r="H443" s="32" t="s">
        <v>109</v>
      </c>
      <c r="I443" s="41">
        <f t="shared" si="6"/>
        <v>0.55000000000000004</v>
      </c>
      <c r="J443" s="32" t="str">
        <f>ROUND((Table1[[#This Row],[Start]]*100),1) &amp; "%-" &amp; ROUND((Table1[[#This Row],[End]]*100),1)&amp;"%"</f>
        <v>4.2%-5.9%</v>
      </c>
      <c r="K443" t="s">
        <v>8</v>
      </c>
    </row>
    <row r="444" spans="1:11" x14ac:dyDescent="0.3">
      <c r="A444" t="s">
        <v>14</v>
      </c>
      <c r="B444" t="s">
        <v>213</v>
      </c>
      <c r="C444" s="30">
        <v>41275</v>
      </c>
      <c r="D444" t="s">
        <v>4</v>
      </c>
      <c r="E444">
        <v>5.912892991058552E-2</v>
      </c>
      <c r="F444">
        <v>7.9440136183090593E-2</v>
      </c>
      <c r="G444" t="s">
        <v>115</v>
      </c>
      <c r="H444" s="32" t="s">
        <v>110</v>
      </c>
      <c r="I444" s="41">
        <f t="shared" si="6"/>
        <v>0.7</v>
      </c>
      <c r="J444" s="32" t="str">
        <f>ROUND((Table1[[#This Row],[Start]]*100),1) &amp; "%-" &amp; ROUND((Table1[[#This Row],[End]]*100),1)&amp;"%"</f>
        <v>5.9%-7.9%</v>
      </c>
      <c r="K444" t="s">
        <v>8</v>
      </c>
    </row>
    <row r="445" spans="1:11" x14ac:dyDescent="0.3">
      <c r="A445" t="s">
        <v>14</v>
      </c>
      <c r="B445" t="s">
        <v>213</v>
      </c>
      <c r="C445" s="30">
        <v>41275</v>
      </c>
      <c r="D445" t="s">
        <v>4</v>
      </c>
      <c r="E445">
        <v>7.9440136183090593E-2</v>
      </c>
      <c r="F445">
        <v>0.1065891472868217</v>
      </c>
      <c r="G445" t="s">
        <v>116</v>
      </c>
      <c r="H445" s="32" t="s">
        <v>111</v>
      </c>
      <c r="I445" s="41">
        <f t="shared" si="6"/>
        <v>0.55000000000000004</v>
      </c>
      <c r="J445" s="32" t="str">
        <f>ROUND((Table1[[#This Row],[Start]]*100),1) &amp; "%-" &amp; ROUND((Table1[[#This Row],[End]]*100),1)&amp;"%"</f>
        <v>7.9%-10.7%</v>
      </c>
      <c r="K445" t="s">
        <v>8</v>
      </c>
    </row>
    <row r="446" spans="1:11" x14ac:dyDescent="0.3">
      <c r="A446" t="s">
        <v>14</v>
      </c>
      <c r="B446" t="s">
        <v>213</v>
      </c>
      <c r="C446" s="30">
        <v>41275</v>
      </c>
      <c r="D446" t="s">
        <v>4</v>
      </c>
      <c r="E446">
        <v>0.1065891472868217</v>
      </c>
      <c r="F446">
        <v>1</v>
      </c>
      <c r="G446" t="s">
        <v>117</v>
      </c>
      <c r="H446" s="32" t="s">
        <v>112</v>
      </c>
      <c r="I446" s="41">
        <f t="shared" si="6"/>
        <v>0.55000000000000004</v>
      </c>
      <c r="J446" s="32" t="str">
        <f>ROUND((Table1[[#This Row],[Start]]*100),1) &amp; "%+"</f>
        <v>10.7%+</v>
      </c>
      <c r="K446" t="s">
        <v>8</v>
      </c>
    </row>
    <row r="447" spans="1:11" x14ac:dyDescent="0.3">
      <c r="A447" t="s">
        <v>12</v>
      </c>
      <c r="B447" t="s">
        <v>213</v>
      </c>
      <c r="C447" s="30">
        <v>41306</v>
      </c>
      <c r="D447" t="s">
        <v>4</v>
      </c>
      <c r="E447">
        <v>0</v>
      </c>
      <c r="F447">
        <v>2.8592498275199916E-2</v>
      </c>
      <c r="G447" t="s">
        <v>113</v>
      </c>
      <c r="H447" s="32" t="s">
        <v>108</v>
      </c>
      <c r="I447" s="41">
        <f t="shared" si="6"/>
        <v>0.55000000000000004</v>
      </c>
      <c r="J447" s="32" t="str">
        <f>(Table1[[#This Row],[Start]])&amp;"%-"&amp;ROUND((Table1[[#This Row],[End]]*100),1)&amp;"%"</f>
        <v>0%-2.9%</v>
      </c>
      <c r="K447" t="s">
        <v>8</v>
      </c>
    </row>
    <row r="448" spans="1:11" x14ac:dyDescent="0.3">
      <c r="A448" t="s">
        <v>12</v>
      </c>
      <c r="B448" t="s">
        <v>213</v>
      </c>
      <c r="C448" s="30">
        <v>41306</v>
      </c>
      <c r="D448" t="s">
        <v>4</v>
      </c>
      <c r="E448">
        <v>2.8592498275199916E-2</v>
      </c>
      <c r="F448">
        <v>4.075732974153843E-2</v>
      </c>
      <c r="G448" t="s">
        <v>114</v>
      </c>
      <c r="H448" s="32" t="s">
        <v>109</v>
      </c>
      <c r="I448" s="41">
        <f t="shared" si="6"/>
        <v>0.55000000000000004</v>
      </c>
      <c r="J448" s="32" t="str">
        <f>ROUND((Table1[[#This Row],[Start]]*100),1) &amp; "%-" &amp; ROUND((Table1[[#This Row],[End]]*100),1)&amp;"%"</f>
        <v>2.9%-4.1%</v>
      </c>
      <c r="K448" t="s">
        <v>8</v>
      </c>
    </row>
    <row r="449" spans="1:11" x14ac:dyDescent="0.3">
      <c r="A449" t="s">
        <v>12</v>
      </c>
      <c r="B449" t="s">
        <v>213</v>
      </c>
      <c r="C449" s="30">
        <v>41306</v>
      </c>
      <c r="D449" t="s">
        <v>4</v>
      </c>
      <c r="E449">
        <v>4.075732974153843E-2</v>
      </c>
      <c r="F449">
        <v>5.4233469191347188E-2</v>
      </c>
      <c r="G449" t="s">
        <v>115</v>
      </c>
      <c r="H449" s="32" t="s">
        <v>110</v>
      </c>
      <c r="I449" s="41">
        <f t="shared" si="6"/>
        <v>0.7</v>
      </c>
      <c r="J449" s="32" t="str">
        <f>ROUND((Table1[[#This Row],[Start]]*100),1) &amp; "%-" &amp; ROUND((Table1[[#This Row],[End]]*100),1)&amp;"%"</f>
        <v>4.1%-5.4%</v>
      </c>
      <c r="K449" t="s">
        <v>8</v>
      </c>
    </row>
    <row r="450" spans="1:11" x14ac:dyDescent="0.3">
      <c r="A450" t="s">
        <v>12</v>
      </c>
      <c r="B450" t="s">
        <v>213</v>
      </c>
      <c r="C450" s="30">
        <v>41306</v>
      </c>
      <c r="D450" t="s">
        <v>4</v>
      </c>
      <c r="E450">
        <v>5.4233469191347188E-2</v>
      </c>
      <c r="F450">
        <v>7.2558119043532751E-2</v>
      </c>
      <c r="G450" t="s">
        <v>116</v>
      </c>
      <c r="H450" s="32" t="s">
        <v>111</v>
      </c>
      <c r="I450" s="41">
        <f t="shared" ref="I450:I513" si="7">IF(H450="#F5F5F5",0.7,0.55)</f>
        <v>0.55000000000000004</v>
      </c>
      <c r="J450" s="32" t="str">
        <f>ROUND((Table1[[#This Row],[Start]]*100),1) &amp; "%-" &amp; ROUND((Table1[[#This Row],[End]]*100),1)&amp;"%"</f>
        <v>5.4%-7.3%</v>
      </c>
      <c r="K450" t="s">
        <v>8</v>
      </c>
    </row>
    <row r="451" spans="1:11" x14ac:dyDescent="0.3">
      <c r="A451" t="s">
        <v>12</v>
      </c>
      <c r="B451" t="s">
        <v>213</v>
      </c>
      <c r="C451" s="30">
        <v>41306</v>
      </c>
      <c r="D451" t="s">
        <v>4</v>
      </c>
      <c r="E451">
        <v>7.2558119043532751E-2</v>
      </c>
      <c r="F451">
        <v>1</v>
      </c>
      <c r="G451" t="s">
        <v>117</v>
      </c>
      <c r="H451" s="32" t="s">
        <v>112</v>
      </c>
      <c r="I451" s="41">
        <f t="shared" si="7"/>
        <v>0.55000000000000004</v>
      </c>
      <c r="J451" s="32" t="str">
        <f>ROUND((Table1[[#This Row],[Start]]*100),1) &amp; "%+"</f>
        <v>7.3%+</v>
      </c>
      <c r="K451" t="s">
        <v>8</v>
      </c>
    </row>
    <row r="452" spans="1:11" x14ac:dyDescent="0.3">
      <c r="A452" t="s">
        <v>14</v>
      </c>
      <c r="B452" t="s">
        <v>213</v>
      </c>
      <c r="C452" s="30">
        <v>41306</v>
      </c>
      <c r="D452" t="s">
        <v>4</v>
      </c>
      <c r="E452">
        <v>0</v>
      </c>
      <c r="F452">
        <v>4.3994413407821231E-2</v>
      </c>
      <c r="G452" t="s">
        <v>113</v>
      </c>
      <c r="H452" s="32" t="s">
        <v>108</v>
      </c>
      <c r="I452" s="41">
        <f t="shared" si="7"/>
        <v>0.55000000000000004</v>
      </c>
      <c r="J452" s="32" t="str">
        <f>(Table1[[#This Row],[Start]])&amp;"%-"&amp;ROUND((Table1[[#This Row],[End]]*100),1)&amp;"%"</f>
        <v>0%-4.4%</v>
      </c>
      <c r="K452" t="s">
        <v>8</v>
      </c>
    </row>
    <row r="453" spans="1:11" x14ac:dyDescent="0.3">
      <c r="A453" t="s">
        <v>14</v>
      </c>
      <c r="B453" t="s">
        <v>213</v>
      </c>
      <c r="C453" s="30">
        <v>41306</v>
      </c>
      <c r="D453" t="s">
        <v>4</v>
      </c>
      <c r="E453">
        <v>4.3994413407821231E-2</v>
      </c>
      <c r="F453">
        <v>6.2150403977625855E-2</v>
      </c>
      <c r="G453" t="s">
        <v>114</v>
      </c>
      <c r="H453" s="32" t="s">
        <v>109</v>
      </c>
      <c r="I453" s="41">
        <f t="shared" si="7"/>
        <v>0.55000000000000004</v>
      </c>
      <c r="J453" s="32" t="str">
        <f>ROUND((Table1[[#This Row],[Start]]*100),1) &amp; "%-" &amp; ROUND((Table1[[#This Row],[End]]*100),1)&amp;"%"</f>
        <v>4.4%-6.2%</v>
      </c>
      <c r="K453" t="s">
        <v>8</v>
      </c>
    </row>
    <row r="454" spans="1:11" x14ac:dyDescent="0.3">
      <c r="A454" t="s">
        <v>14</v>
      </c>
      <c r="B454" t="s">
        <v>213</v>
      </c>
      <c r="C454" s="30">
        <v>41306</v>
      </c>
      <c r="D454" t="s">
        <v>4</v>
      </c>
      <c r="E454">
        <v>6.2150403977625855E-2</v>
      </c>
      <c r="F454">
        <v>8.4154578673458089E-2</v>
      </c>
      <c r="G454" t="s">
        <v>115</v>
      </c>
      <c r="H454" s="32" t="s">
        <v>110</v>
      </c>
      <c r="I454" s="41">
        <f t="shared" si="7"/>
        <v>0.7</v>
      </c>
      <c r="J454" s="32" t="str">
        <f>ROUND((Table1[[#This Row],[Start]]*100),1) &amp; "%-" &amp; ROUND((Table1[[#This Row],[End]]*100),1)&amp;"%"</f>
        <v>6.2%-8.4%</v>
      </c>
      <c r="K454" t="s">
        <v>8</v>
      </c>
    </row>
    <row r="455" spans="1:11" x14ac:dyDescent="0.3">
      <c r="A455" t="s">
        <v>14</v>
      </c>
      <c r="B455" t="s">
        <v>213</v>
      </c>
      <c r="C455" s="30">
        <v>41306</v>
      </c>
      <c r="D455" t="s">
        <v>4</v>
      </c>
      <c r="E455">
        <v>8.4154578673458089E-2</v>
      </c>
      <c r="F455">
        <v>0.10957324106113034</v>
      </c>
      <c r="G455" t="s">
        <v>116</v>
      </c>
      <c r="H455" s="32" t="s">
        <v>111</v>
      </c>
      <c r="I455" s="41">
        <f t="shared" si="7"/>
        <v>0.55000000000000004</v>
      </c>
      <c r="J455" s="32" t="str">
        <f>ROUND((Table1[[#This Row],[Start]]*100),1) &amp; "%-" &amp; ROUND((Table1[[#This Row],[End]]*100),1)&amp;"%"</f>
        <v>8.4%-11%</v>
      </c>
      <c r="K455" t="s">
        <v>8</v>
      </c>
    </row>
    <row r="456" spans="1:11" x14ac:dyDescent="0.3">
      <c r="A456" t="s">
        <v>14</v>
      </c>
      <c r="B456" t="s">
        <v>213</v>
      </c>
      <c r="C456" s="30">
        <v>41306</v>
      </c>
      <c r="D456" t="s">
        <v>4</v>
      </c>
      <c r="E456">
        <v>0.10957324106113034</v>
      </c>
      <c r="F456">
        <v>1</v>
      </c>
      <c r="G456" t="s">
        <v>117</v>
      </c>
      <c r="H456" s="32" t="s">
        <v>112</v>
      </c>
      <c r="I456" s="41">
        <f t="shared" si="7"/>
        <v>0.55000000000000004</v>
      </c>
      <c r="J456" s="32" t="str">
        <f>ROUND((Table1[[#This Row],[Start]]*100),1) &amp; "%+"</f>
        <v>11%+</v>
      </c>
      <c r="K456" t="s">
        <v>8</v>
      </c>
    </row>
    <row r="457" spans="1:11" x14ac:dyDescent="0.3">
      <c r="A457" t="s">
        <v>12</v>
      </c>
      <c r="B457" t="s">
        <v>213</v>
      </c>
      <c r="C457" s="30">
        <v>41334</v>
      </c>
      <c r="D457" t="s">
        <v>4</v>
      </c>
      <c r="E457">
        <v>0</v>
      </c>
      <c r="F457">
        <v>2.7705247573571238E-2</v>
      </c>
      <c r="G457" t="s">
        <v>113</v>
      </c>
      <c r="H457" s="32" t="s">
        <v>108</v>
      </c>
      <c r="I457" s="41">
        <f t="shared" si="7"/>
        <v>0.55000000000000004</v>
      </c>
      <c r="J457" s="32" t="str">
        <f>(Table1[[#This Row],[Start]])&amp;"%-"&amp;ROUND((Table1[[#This Row],[End]]*100),1)&amp;"%"</f>
        <v>0%-2.8%</v>
      </c>
      <c r="K457" t="s">
        <v>8</v>
      </c>
    </row>
    <row r="458" spans="1:11" x14ac:dyDescent="0.3">
      <c r="A458" t="s">
        <v>12</v>
      </c>
      <c r="B458" t="s">
        <v>213</v>
      </c>
      <c r="C458" s="30">
        <v>41334</v>
      </c>
      <c r="D458" t="s">
        <v>4</v>
      </c>
      <c r="E458">
        <v>2.7705247573571238E-2</v>
      </c>
      <c r="F458">
        <v>4.0052277278299915E-2</v>
      </c>
      <c r="G458" t="s">
        <v>114</v>
      </c>
      <c r="H458" s="32" t="s">
        <v>109</v>
      </c>
      <c r="I458" s="41">
        <f t="shared" si="7"/>
        <v>0.55000000000000004</v>
      </c>
      <c r="J458" s="32" t="str">
        <f>ROUND((Table1[[#This Row],[Start]]*100),1) &amp; "%-" &amp; ROUND((Table1[[#This Row],[End]]*100),1)&amp;"%"</f>
        <v>2.8%-4%</v>
      </c>
      <c r="K458" t="s">
        <v>8</v>
      </c>
    </row>
    <row r="459" spans="1:11" x14ac:dyDescent="0.3">
      <c r="A459" t="s">
        <v>12</v>
      </c>
      <c r="B459" t="s">
        <v>213</v>
      </c>
      <c r="C459" s="30">
        <v>41334</v>
      </c>
      <c r="D459" t="s">
        <v>4</v>
      </c>
      <c r="E459">
        <v>4.0052277278299915E-2</v>
      </c>
      <c r="F459">
        <v>5.2931184693225788E-2</v>
      </c>
      <c r="G459" t="s">
        <v>115</v>
      </c>
      <c r="H459" s="32" t="s">
        <v>110</v>
      </c>
      <c r="I459" s="41">
        <f t="shared" si="7"/>
        <v>0.7</v>
      </c>
      <c r="J459" s="32" t="str">
        <f>ROUND((Table1[[#This Row],[Start]]*100),1) &amp; "%-" &amp; ROUND((Table1[[#This Row],[End]]*100),1)&amp;"%"</f>
        <v>4%-5.3%</v>
      </c>
      <c r="K459" t="s">
        <v>8</v>
      </c>
    </row>
    <row r="460" spans="1:11" x14ac:dyDescent="0.3">
      <c r="A460" t="s">
        <v>12</v>
      </c>
      <c r="B460" t="s">
        <v>213</v>
      </c>
      <c r="C460" s="30">
        <v>41334</v>
      </c>
      <c r="D460" t="s">
        <v>4</v>
      </c>
      <c r="E460">
        <v>5.2931184693225788E-2</v>
      </c>
      <c r="F460">
        <v>7.127808709941208E-2</v>
      </c>
      <c r="G460" t="s">
        <v>116</v>
      </c>
      <c r="H460" s="32" t="s">
        <v>111</v>
      </c>
      <c r="I460" s="41">
        <f t="shared" si="7"/>
        <v>0.55000000000000004</v>
      </c>
      <c r="J460" s="32" t="str">
        <f>ROUND((Table1[[#This Row],[Start]]*100),1) &amp; "%-" &amp; ROUND((Table1[[#This Row],[End]]*100),1)&amp;"%"</f>
        <v>5.3%-7.1%</v>
      </c>
      <c r="K460" t="s">
        <v>8</v>
      </c>
    </row>
    <row r="461" spans="1:11" x14ac:dyDescent="0.3">
      <c r="A461" t="s">
        <v>12</v>
      </c>
      <c r="B461" t="s">
        <v>213</v>
      </c>
      <c r="C461" s="30">
        <v>41334</v>
      </c>
      <c r="D461" t="s">
        <v>4</v>
      </c>
      <c r="E461">
        <v>7.127808709941208E-2</v>
      </c>
      <c r="F461">
        <v>1</v>
      </c>
      <c r="G461" t="s">
        <v>117</v>
      </c>
      <c r="H461" s="32" t="s">
        <v>112</v>
      </c>
      <c r="I461" s="41">
        <f t="shared" si="7"/>
        <v>0.55000000000000004</v>
      </c>
      <c r="J461" s="32" t="str">
        <f>ROUND((Table1[[#This Row],[Start]]*100),1) &amp; "%+"</f>
        <v>7.1%+</v>
      </c>
      <c r="K461" t="s">
        <v>8</v>
      </c>
    </row>
    <row r="462" spans="1:11" x14ac:dyDescent="0.3">
      <c r="A462" t="s">
        <v>14</v>
      </c>
      <c r="B462" t="s">
        <v>213</v>
      </c>
      <c r="C462" s="30">
        <v>41334</v>
      </c>
      <c r="D462" t="s">
        <v>4</v>
      </c>
      <c r="E462">
        <v>0</v>
      </c>
      <c r="F462">
        <v>4.2854481088131169E-2</v>
      </c>
      <c r="G462" t="s">
        <v>113</v>
      </c>
      <c r="H462" s="32" t="s">
        <v>108</v>
      </c>
      <c r="I462" s="41">
        <f t="shared" si="7"/>
        <v>0.55000000000000004</v>
      </c>
      <c r="J462" s="32" t="str">
        <f>(Table1[[#This Row],[Start]])&amp;"%-"&amp;ROUND((Table1[[#This Row],[End]]*100),1)&amp;"%"</f>
        <v>0%-4.3%</v>
      </c>
      <c r="K462" t="s">
        <v>8</v>
      </c>
    </row>
    <row r="463" spans="1:11" x14ac:dyDescent="0.3">
      <c r="A463" t="s">
        <v>14</v>
      </c>
      <c r="B463" t="s">
        <v>213</v>
      </c>
      <c r="C463" s="30">
        <v>41334</v>
      </c>
      <c r="D463" t="s">
        <v>4</v>
      </c>
      <c r="E463">
        <v>4.2854481088131169E-2</v>
      </c>
      <c r="F463">
        <v>0.06</v>
      </c>
      <c r="G463" t="s">
        <v>114</v>
      </c>
      <c r="H463" s="32" t="s">
        <v>109</v>
      </c>
      <c r="I463" s="41">
        <f t="shared" si="7"/>
        <v>0.55000000000000004</v>
      </c>
      <c r="J463" s="32" t="str">
        <f>ROUND((Table1[[#This Row],[Start]]*100),1) &amp; "%-" &amp; ROUND((Table1[[#This Row],[End]]*100),1)&amp;"%"</f>
        <v>4.3%-6%</v>
      </c>
      <c r="K463" t="s">
        <v>8</v>
      </c>
    </row>
    <row r="464" spans="1:11" x14ac:dyDescent="0.3">
      <c r="A464" t="s">
        <v>14</v>
      </c>
      <c r="B464" t="s">
        <v>213</v>
      </c>
      <c r="C464" s="30">
        <v>41334</v>
      </c>
      <c r="D464" t="s">
        <v>4</v>
      </c>
      <c r="E464">
        <v>0.06</v>
      </c>
      <c r="F464">
        <v>8.1490104772991845E-2</v>
      </c>
      <c r="G464" t="s">
        <v>115</v>
      </c>
      <c r="H464" s="32" t="s">
        <v>110</v>
      </c>
      <c r="I464" s="41">
        <f t="shared" si="7"/>
        <v>0.7</v>
      </c>
      <c r="J464" s="32" t="str">
        <f>ROUND((Table1[[#This Row],[Start]]*100),1) &amp; "%-" &amp; ROUND((Table1[[#This Row],[End]]*100),1)&amp;"%"</f>
        <v>6%-8.1%</v>
      </c>
      <c r="K464" t="s">
        <v>8</v>
      </c>
    </row>
    <row r="465" spans="1:11" x14ac:dyDescent="0.3">
      <c r="A465" t="s">
        <v>14</v>
      </c>
      <c r="B465" t="s">
        <v>213</v>
      </c>
      <c r="C465" s="30">
        <v>41334</v>
      </c>
      <c r="D465" t="s">
        <v>4</v>
      </c>
      <c r="E465">
        <v>8.1490104772991845E-2</v>
      </c>
      <c r="F465">
        <v>0.10644364189317621</v>
      </c>
      <c r="G465" t="s">
        <v>116</v>
      </c>
      <c r="H465" s="32" t="s">
        <v>111</v>
      </c>
      <c r="I465" s="41">
        <f t="shared" si="7"/>
        <v>0.55000000000000004</v>
      </c>
      <c r="J465" s="32" t="str">
        <f>ROUND((Table1[[#This Row],[Start]]*100),1) &amp; "%-" &amp; ROUND((Table1[[#This Row],[End]]*100),1)&amp;"%"</f>
        <v>8.1%-10.6%</v>
      </c>
      <c r="K465" t="s">
        <v>8</v>
      </c>
    </row>
    <row r="466" spans="1:11" x14ac:dyDescent="0.3">
      <c r="A466" t="s">
        <v>14</v>
      </c>
      <c r="B466" t="s">
        <v>213</v>
      </c>
      <c r="C466" s="30">
        <v>41334</v>
      </c>
      <c r="D466" t="s">
        <v>4</v>
      </c>
      <c r="E466">
        <v>0.10644364189317621</v>
      </c>
      <c r="F466">
        <v>1</v>
      </c>
      <c r="G466" t="s">
        <v>117</v>
      </c>
      <c r="H466" s="32" t="s">
        <v>112</v>
      </c>
      <c r="I466" s="41">
        <f t="shared" si="7"/>
        <v>0.55000000000000004</v>
      </c>
      <c r="J466" s="32" t="str">
        <f>ROUND((Table1[[#This Row],[Start]]*100),1) &amp; "%+"</f>
        <v>10.6%+</v>
      </c>
      <c r="K466" t="s">
        <v>8</v>
      </c>
    </row>
    <row r="467" spans="1:11" x14ac:dyDescent="0.3">
      <c r="A467" t="s">
        <v>12</v>
      </c>
      <c r="B467" t="s">
        <v>213</v>
      </c>
      <c r="C467" s="30">
        <v>41365</v>
      </c>
      <c r="D467" t="s">
        <v>4</v>
      </c>
      <c r="E467">
        <v>0</v>
      </c>
      <c r="F467">
        <v>2.6501622347185977E-2</v>
      </c>
      <c r="G467" t="s">
        <v>113</v>
      </c>
      <c r="H467" s="32" t="s">
        <v>108</v>
      </c>
      <c r="I467" s="41">
        <f t="shared" si="7"/>
        <v>0.55000000000000004</v>
      </c>
      <c r="J467" s="32" t="str">
        <f>(Table1[[#This Row],[Start]])&amp;"%-"&amp;ROUND((Table1[[#This Row],[End]]*100),1)&amp;"%"</f>
        <v>0%-2.7%</v>
      </c>
      <c r="K467" t="s">
        <v>8</v>
      </c>
    </row>
    <row r="468" spans="1:11" x14ac:dyDescent="0.3">
      <c r="A468" t="s">
        <v>12</v>
      </c>
      <c r="B468" t="s">
        <v>213</v>
      </c>
      <c r="C468" s="30">
        <v>41365</v>
      </c>
      <c r="D468" t="s">
        <v>4</v>
      </c>
      <c r="E468">
        <v>2.6501622347185977E-2</v>
      </c>
      <c r="F468">
        <v>3.8414227095720205E-2</v>
      </c>
      <c r="G468" t="s">
        <v>114</v>
      </c>
      <c r="H468" s="32" t="s">
        <v>109</v>
      </c>
      <c r="I468" s="41">
        <f t="shared" si="7"/>
        <v>0.55000000000000004</v>
      </c>
      <c r="J468" s="32" t="str">
        <f>ROUND((Table1[[#This Row],[Start]]*100),1) &amp; "%-" &amp; ROUND((Table1[[#This Row],[End]]*100),1)&amp;"%"</f>
        <v>2.7%-3.8%</v>
      </c>
      <c r="K468" t="s">
        <v>8</v>
      </c>
    </row>
    <row r="469" spans="1:11" x14ac:dyDescent="0.3">
      <c r="A469" t="s">
        <v>12</v>
      </c>
      <c r="B469" t="s">
        <v>213</v>
      </c>
      <c r="C469" s="30">
        <v>41365</v>
      </c>
      <c r="D469" t="s">
        <v>4</v>
      </c>
      <c r="E469">
        <v>3.8414227095720205E-2</v>
      </c>
      <c r="F469">
        <v>5.1620792221806912E-2</v>
      </c>
      <c r="G469" t="s">
        <v>115</v>
      </c>
      <c r="H469" s="32" t="s">
        <v>110</v>
      </c>
      <c r="I469" s="41">
        <f t="shared" si="7"/>
        <v>0.7</v>
      </c>
      <c r="J469" s="32" t="str">
        <f>ROUND((Table1[[#This Row],[Start]]*100),1) &amp; "%-" &amp; ROUND((Table1[[#This Row],[End]]*100),1)&amp;"%"</f>
        <v>3.8%-5.2%</v>
      </c>
      <c r="K469" t="s">
        <v>8</v>
      </c>
    </row>
    <row r="470" spans="1:11" x14ac:dyDescent="0.3">
      <c r="A470" t="s">
        <v>12</v>
      </c>
      <c r="B470" t="s">
        <v>213</v>
      </c>
      <c r="C470" s="30">
        <v>41365</v>
      </c>
      <c r="D470" t="s">
        <v>4</v>
      </c>
      <c r="E470">
        <v>5.1620792221806912E-2</v>
      </c>
      <c r="F470">
        <v>6.9803183115037484E-2</v>
      </c>
      <c r="G470" t="s">
        <v>116</v>
      </c>
      <c r="H470" s="32" t="s">
        <v>111</v>
      </c>
      <c r="I470" s="41">
        <f t="shared" si="7"/>
        <v>0.55000000000000004</v>
      </c>
      <c r="J470" s="32" t="str">
        <f>ROUND((Table1[[#This Row],[Start]]*100),1) &amp; "%-" &amp; ROUND((Table1[[#This Row],[End]]*100),1)&amp;"%"</f>
        <v>5.2%-7%</v>
      </c>
      <c r="K470" t="s">
        <v>8</v>
      </c>
    </row>
    <row r="471" spans="1:11" x14ac:dyDescent="0.3">
      <c r="A471" t="s">
        <v>12</v>
      </c>
      <c r="B471" t="s">
        <v>213</v>
      </c>
      <c r="C471" s="30">
        <v>41365</v>
      </c>
      <c r="D471" t="s">
        <v>4</v>
      </c>
      <c r="E471">
        <v>6.9803183115037484E-2</v>
      </c>
      <c r="F471">
        <v>1</v>
      </c>
      <c r="G471" t="s">
        <v>117</v>
      </c>
      <c r="H471" s="32" t="s">
        <v>112</v>
      </c>
      <c r="I471" s="41">
        <f t="shared" si="7"/>
        <v>0.55000000000000004</v>
      </c>
      <c r="J471" s="32" t="str">
        <f>ROUND((Table1[[#This Row],[Start]]*100),1) &amp; "%+"</f>
        <v>7%+</v>
      </c>
      <c r="K471" t="s">
        <v>8</v>
      </c>
    </row>
    <row r="472" spans="1:11" x14ac:dyDescent="0.3">
      <c r="A472" t="s">
        <v>14</v>
      </c>
      <c r="B472" t="s">
        <v>213</v>
      </c>
      <c r="C472" s="30">
        <v>41365</v>
      </c>
      <c r="D472" t="s">
        <v>4</v>
      </c>
      <c r="E472">
        <v>0</v>
      </c>
      <c r="F472">
        <v>4.0106951871657755E-2</v>
      </c>
      <c r="G472" t="s">
        <v>113</v>
      </c>
      <c r="H472" s="32" t="s">
        <v>108</v>
      </c>
      <c r="I472" s="41">
        <f t="shared" si="7"/>
        <v>0.55000000000000004</v>
      </c>
      <c r="J472" s="32" t="str">
        <f>(Table1[[#This Row],[Start]])&amp;"%-"&amp;ROUND((Table1[[#This Row],[End]]*100),1)&amp;"%"</f>
        <v>0%-4%</v>
      </c>
      <c r="K472" t="s">
        <v>8</v>
      </c>
    </row>
    <row r="473" spans="1:11" x14ac:dyDescent="0.3">
      <c r="A473" t="s">
        <v>14</v>
      </c>
      <c r="B473" t="s">
        <v>213</v>
      </c>
      <c r="C473" s="30">
        <v>41365</v>
      </c>
      <c r="D473" t="s">
        <v>4</v>
      </c>
      <c r="E473">
        <v>4.0106951871657755E-2</v>
      </c>
      <c r="F473">
        <v>5.6571428571428571E-2</v>
      </c>
      <c r="G473" t="s">
        <v>114</v>
      </c>
      <c r="H473" s="32" t="s">
        <v>109</v>
      </c>
      <c r="I473" s="41">
        <f t="shared" si="7"/>
        <v>0.55000000000000004</v>
      </c>
      <c r="J473" s="32" t="str">
        <f>ROUND((Table1[[#This Row],[Start]]*100),1) &amp; "%-" &amp; ROUND((Table1[[#This Row],[End]]*100),1)&amp;"%"</f>
        <v>4%-5.7%</v>
      </c>
      <c r="K473" t="s">
        <v>8</v>
      </c>
    </row>
    <row r="474" spans="1:11" x14ac:dyDescent="0.3">
      <c r="A474" t="s">
        <v>14</v>
      </c>
      <c r="B474" t="s">
        <v>213</v>
      </c>
      <c r="C474" s="30">
        <v>41365</v>
      </c>
      <c r="D474" t="s">
        <v>4</v>
      </c>
      <c r="E474">
        <v>5.6571428571428571E-2</v>
      </c>
      <c r="F474">
        <v>7.6250697414915386E-2</v>
      </c>
      <c r="G474" t="s">
        <v>115</v>
      </c>
      <c r="H474" s="32" t="s">
        <v>110</v>
      </c>
      <c r="I474" s="41">
        <f t="shared" si="7"/>
        <v>0.7</v>
      </c>
      <c r="J474" s="32" t="str">
        <f>ROUND((Table1[[#This Row],[Start]]*100),1) &amp; "%-" &amp; ROUND((Table1[[#This Row],[End]]*100),1)&amp;"%"</f>
        <v>5.7%-7.6%</v>
      </c>
      <c r="K474" t="s">
        <v>8</v>
      </c>
    </row>
    <row r="475" spans="1:11" x14ac:dyDescent="0.3">
      <c r="A475" t="s">
        <v>14</v>
      </c>
      <c r="B475" t="s">
        <v>213</v>
      </c>
      <c r="C475" s="30">
        <v>41365</v>
      </c>
      <c r="D475" t="s">
        <v>4</v>
      </c>
      <c r="E475">
        <v>7.6250697414915386E-2</v>
      </c>
      <c r="F475">
        <v>0.10169169359437369</v>
      </c>
      <c r="G475" t="s">
        <v>116</v>
      </c>
      <c r="H475" s="32" t="s">
        <v>111</v>
      </c>
      <c r="I475" s="41">
        <f t="shared" si="7"/>
        <v>0.55000000000000004</v>
      </c>
      <c r="J475" s="32" t="str">
        <f>ROUND((Table1[[#This Row],[Start]]*100),1) &amp; "%-" &amp; ROUND((Table1[[#This Row],[End]]*100),1)&amp;"%"</f>
        <v>7.6%-10.2%</v>
      </c>
      <c r="K475" t="s">
        <v>8</v>
      </c>
    </row>
    <row r="476" spans="1:11" x14ac:dyDescent="0.3">
      <c r="A476" t="s">
        <v>14</v>
      </c>
      <c r="B476" t="s">
        <v>213</v>
      </c>
      <c r="C476" s="30">
        <v>41365</v>
      </c>
      <c r="D476" t="s">
        <v>4</v>
      </c>
      <c r="E476">
        <v>0.10169169359437369</v>
      </c>
      <c r="F476">
        <v>1</v>
      </c>
      <c r="G476" t="s">
        <v>117</v>
      </c>
      <c r="H476" s="32" t="s">
        <v>112</v>
      </c>
      <c r="I476" s="41">
        <f t="shared" si="7"/>
        <v>0.55000000000000004</v>
      </c>
      <c r="J476" s="32" t="str">
        <f>ROUND((Table1[[#This Row],[Start]]*100),1) &amp; "%+"</f>
        <v>10.2%+</v>
      </c>
      <c r="K476" t="s">
        <v>8</v>
      </c>
    </row>
    <row r="477" spans="1:11" x14ac:dyDescent="0.3">
      <c r="A477" t="s">
        <v>12</v>
      </c>
      <c r="B477" t="s">
        <v>213</v>
      </c>
      <c r="C477" s="30">
        <v>41395</v>
      </c>
      <c r="D477" t="s">
        <v>4</v>
      </c>
      <c r="E477">
        <v>0</v>
      </c>
      <c r="F477">
        <v>2.5359941217291609E-2</v>
      </c>
      <c r="G477" t="s">
        <v>113</v>
      </c>
      <c r="H477" s="32" t="s">
        <v>108</v>
      </c>
      <c r="I477" s="41">
        <f t="shared" si="7"/>
        <v>0.55000000000000004</v>
      </c>
      <c r="J477" s="32" t="str">
        <f>(Table1[[#This Row],[Start]])&amp;"%-"&amp;ROUND((Table1[[#This Row],[End]]*100),1)&amp;"%"</f>
        <v>0%-2.5%</v>
      </c>
      <c r="K477" t="s">
        <v>8</v>
      </c>
    </row>
    <row r="478" spans="1:11" x14ac:dyDescent="0.3">
      <c r="A478" t="s">
        <v>12</v>
      </c>
      <c r="B478" t="s">
        <v>213</v>
      </c>
      <c r="C478" s="30">
        <v>41395</v>
      </c>
      <c r="D478" t="s">
        <v>4</v>
      </c>
      <c r="E478">
        <v>2.5359941217291609E-2</v>
      </c>
      <c r="F478">
        <v>3.6676851771255174E-2</v>
      </c>
      <c r="G478" t="s">
        <v>114</v>
      </c>
      <c r="H478" s="32" t="s">
        <v>109</v>
      </c>
      <c r="I478" s="41">
        <f t="shared" si="7"/>
        <v>0.55000000000000004</v>
      </c>
      <c r="J478" s="32" t="str">
        <f>ROUND((Table1[[#This Row],[Start]]*100),1) &amp; "%-" &amp; ROUND((Table1[[#This Row],[End]]*100),1)&amp;"%"</f>
        <v>2.5%-3.7%</v>
      </c>
      <c r="K478" t="s">
        <v>8</v>
      </c>
    </row>
    <row r="479" spans="1:11" x14ac:dyDescent="0.3">
      <c r="A479" t="s">
        <v>12</v>
      </c>
      <c r="B479" t="s">
        <v>213</v>
      </c>
      <c r="C479" s="30">
        <v>41395</v>
      </c>
      <c r="D479" t="s">
        <v>4</v>
      </c>
      <c r="E479">
        <v>3.6676851771255174E-2</v>
      </c>
      <c r="F479">
        <v>5.0292167454230124E-2</v>
      </c>
      <c r="G479" t="s">
        <v>115</v>
      </c>
      <c r="H479" s="32" t="s">
        <v>110</v>
      </c>
      <c r="I479" s="41">
        <f t="shared" si="7"/>
        <v>0.7</v>
      </c>
      <c r="J479" s="32" t="str">
        <f>ROUND((Table1[[#This Row],[Start]]*100),1) &amp; "%-" &amp; ROUND((Table1[[#This Row],[End]]*100),1)&amp;"%"</f>
        <v>3.7%-5%</v>
      </c>
      <c r="K479" t="s">
        <v>8</v>
      </c>
    </row>
    <row r="480" spans="1:11" x14ac:dyDescent="0.3">
      <c r="A480" t="s">
        <v>12</v>
      </c>
      <c r="B480" t="s">
        <v>213</v>
      </c>
      <c r="C480" s="30">
        <v>41395</v>
      </c>
      <c r="D480" t="s">
        <v>4</v>
      </c>
      <c r="E480">
        <v>5.0292167454230124E-2</v>
      </c>
      <c r="F480">
        <v>6.8782686145983318E-2</v>
      </c>
      <c r="G480" t="s">
        <v>116</v>
      </c>
      <c r="H480" s="32" t="s">
        <v>111</v>
      </c>
      <c r="I480" s="41">
        <f t="shared" si="7"/>
        <v>0.55000000000000004</v>
      </c>
      <c r="J480" s="32" t="str">
        <f>ROUND((Table1[[#This Row],[Start]]*100),1) &amp; "%-" &amp; ROUND((Table1[[#This Row],[End]]*100),1)&amp;"%"</f>
        <v>5%-6.9%</v>
      </c>
      <c r="K480" t="s">
        <v>8</v>
      </c>
    </row>
    <row r="481" spans="1:11" x14ac:dyDescent="0.3">
      <c r="A481" t="s">
        <v>12</v>
      </c>
      <c r="B481" t="s">
        <v>213</v>
      </c>
      <c r="C481" s="30">
        <v>41395</v>
      </c>
      <c r="D481" t="s">
        <v>4</v>
      </c>
      <c r="E481">
        <v>6.8782686145983318E-2</v>
      </c>
      <c r="F481">
        <v>1</v>
      </c>
      <c r="G481" t="s">
        <v>117</v>
      </c>
      <c r="H481" s="32" t="s">
        <v>112</v>
      </c>
      <c r="I481" s="41">
        <f t="shared" si="7"/>
        <v>0.55000000000000004</v>
      </c>
      <c r="J481" s="32" t="str">
        <f>ROUND((Table1[[#This Row],[Start]]*100),1) &amp; "%+"</f>
        <v>6.9%+</v>
      </c>
      <c r="K481" t="s">
        <v>8</v>
      </c>
    </row>
    <row r="482" spans="1:11" x14ac:dyDescent="0.3">
      <c r="A482" t="s">
        <v>14</v>
      </c>
      <c r="B482" t="s">
        <v>213</v>
      </c>
      <c r="C482" s="30">
        <v>41395</v>
      </c>
      <c r="D482" t="s">
        <v>4</v>
      </c>
      <c r="E482">
        <v>0</v>
      </c>
      <c r="F482">
        <v>3.7479921470640727E-2</v>
      </c>
      <c r="G482" t="s">
        <v>113</v>
      </c>
      <c r="H482" s="32" t="s">
        <v>108</v>
      </c>
      <c r="I482" s="41">
        <f t="shared" si="7"/>
        <v>0.55000000000000004</v>
      </c>
      <c r="J482" s="32" t="str">
        <f>(Table1[[#This Row],[Start]])&amp;"%-"&amp;ROUND((Table1[[#This Row],[End]]*100),1)&amp;"%"</f>
        <v>0%-3.7%</v>
      </c>
      <c r="K482" t="s">
        <v>8</v>
      </c>
    </row>
    <row r="483" spans="1:11" x14ac:dyDescent="0.3">
      <c r="A483" t="s">
        <v>14</v>
      </c>
      <c r="B483" t="s">
        <v>213</v>
      </c>
      <c r="C483" s="30">
        <v>41395</v>
      </c>
      <c r="D483" t="s">
        <v>4</v>
      </c>
      <c r="E483">
        <v>3.7479921470640727E-2</v>
      </c>
      <c r="F483">
        <v>5.3542869063347473E-2</v>
      </c>
      <c r="G483" t="s">
        <v>114</v>
      </c>
      <c r="H483" s="32" t="s">
        <v>109</v>
      </c>
      <c r="I483" s="41">
        <f t="shared" si="7"/>
        <v>0.55000000000000004</v>
      </c>
      <c r="J483" s="32" t="str">
        <f>ROUND((Table1[[#This Row],[Start]]*100),1) &amp; "%-" &amp; ROUND((Table1[[#This Row],[End]]*100),1)&amp;"%"</f>
        <v>3.7%-5.4%</v>
      </c>
      <c r="K483" t="s">
        <v>8</v>
      </c>
    </row>
    <row r="484" spans="1:11" x14ac:dyDescent="0.3">
      <c r="A484" t="s">
        <v>14</v>
      </c>
      <c r="B484" t="s">
        <v>213</v>
      </c>
      <c r="C484" s="30">
        <v>41395</v>
      </c>
      <c r="D484" t="s">
        <v>4</v>
      </c>
      <c r="E484">
        <v>5.3542869063347473E-2</v>
      </c>
      <c r="F484">
        <v>7.2933549432739053E-2</v>
      </c>
      <c r="G484" t="s">
        <v>115</v>
      </c>
      <c r="H484" s="32" t="s">
        <v>110</v>
      </c>
      <c r="I484" s="41">
        <f t="shared" si="7"/>
        <v>0.7</v>
      </c>
      <c r="J484" s="32" t="str">
        <f>ROUND((Table1[[#This Row],[Start]]*100),1) &amp; "%-" &amp; ROUND((Table1[[#This Row],[End]]*100),1)&amp;"%"</f>
        <v>5.4%-7.3%</v>
      </c>
      <c r="K484" t="s">
        <v>8</v>
      </c>
    </row>
    <row r="485" spans="1:11" x14ac:dyDescent="0.3">
      <c r="A485" t="s">
        <v>14</v>
      </c>
      <c r="B485" t="s">
        <v>213</v>
      </c>
      <c r="C485" s="30">
        <v>41395</v>
      </c>
      <c r="D485" t="s">
        <v>4</v>
      </c>
      <c r="E485">
        <v>7.2933549432739053E-2</v>
      </c>
      <c r="F485">
        <v>9.8287353412638154E-2</v>
      </c>
      <c r="G485" t="s">
        <v>116</v>
      </c>
      <c r="H485" s="32" t="s">
        <v>111</v>
      </c>
      <c r="I485" s="41">
        <f t="shared" si="7"/>
        <v>0.55000000000000004</v>
      </c>
      <c r="J485" s="32" t="str">
        <f>ROUND((Table1[[#This Row],[Start]]*100),1) &amp; "%-" &amp; ROUND((Table1[[#This Row],[End]]*100),1)&amp;"%"</f>
        <v>7.3%-9.8%</v>
      </c>
      <c r="K485" t="s">
        <v>8</v>
      </c>
    </row>
    <row r="486" spans="1:11" x14ac:dyDescent="0.3">
      <c r="A486" t="s">
        <v>14</v>
      </c>
      <c r="B486" t="s">
        <v>213</v>
      </c>
      <c r="C486" s="30">
        <v>41395</v>
      </c>
      <c r="D486" t="s">
        <v>4</v>
      </c>
      <c r="E486">
        <v>9.8287353412638154E-2</v>
      </c>
      <c r="F486">
        <v>1</v>
      </c>
      <c r="G486" t="s">
        <v>117</v>
      </c>
      <c r="H486" s="32" t="s">
        <v>112</v>
      </c>
      <c r="I486" s="41">
        <f t="shared" si="7"/>
        <v>0.55000000000000004</v>
      </c>
      <c r="J486" s="32" t="str">
        <f>ROUND((Table1[[#This Row],[Start]]*100),1) &amp; "%+"</f>
        <v>9.8%+</v>
      </c>
      <c r="K486" t="s">
        <v>8</v>
      </c>
    </row>
    <row r="487" spans="1:11" x14ac:dyDescent="0.3">
      <c r="A487" t="s">
        <v>12</v>
      </c>
      <c r="B487" t="s">
        <v>213</v>
      </c>
      <c r="C487" s="30">
        <v>41426</v>
      </c>
      <c r="D487" t="s">
        <v>4</v>
      </c>
      <c r="E487">
        <v>0</v>
      </c>
      <c r="F487">
        <v>2.4062455852685991E-2</v>
      </c>
      <c r="G487" t="s">
        <v>113</v>
      </c>
      <c r="H487" s="32" t="s">
        <v>108</v>
      </c>
      <c r="I487" s="41">
        <f t="shared" si="7"/>
        <v>0.55000000000000004</v>
      </c>
      <c r="J487" s="32" t="str">
        <f>(Table1[[#This Row],[Start]])&amp;"%-"&amp;ROUND((Table1[[#This Row],[End]]*100),1)&amp;"%"</f>
        <v>0%-2.4%</v>
      </c>
      <c r="K487" t="s">
        <v>8</v>
      </c>
    </row>
    <row r="488" spans="1:11" x14ac:dyDescent="0.3">
      <c r="A488" t="s">
        <v>12</v>
      </c>
      <c r="B488" t="s">
        <v>213</v>
      </c>
      <c r="C488" s="30">
        <v>41426</v>
      </c>
      <c r="D488" t="s">
        <v>4</v>
      </c>
      <c r="E488">
        <v>2.4062455852685991E-2</v>
      </c>
      <c r="F488">
        <v>3.5051244619325586E-2</v>
      </c>
      <c r="G488" t="s">
        <v>114</v>
      </c>
      <c r="H488" s="32" t="s">
        <v>109</v>
      </c>
      <c r="I488" s="41">
        <f t="shared" si="7"/>
        <v>0.55000000000000004</v>
      </c>
      <c r="J488" s="32" t="str">
        <f>ROUND((Table1[[#This Row],[Start]]*100),1) &amp; "%-" &amp; ROUND((Table1[[#This Row],[End]]*100),1)&amp;"%"</f>
        <v>2.4%-3.5%</v>
      </c>
      <c r="K488" t="s">
        <v>8</v>
      </c>
    </row>
    <row r="489" spans="1:11" x14ac:dyDescent="0.3">
      <c r="A489" t="s">
        <v>12</v>
      </c>
      <c r="B489" t="s">
        <v>213</v>
      </c>
      <c r="C489" s="30">
        <v>41426</v>
      </c>
      <c r="D489" t="s">
        <v>4</v>
      </c>
      <c r="E489">
        <v>3.5051244619325586E-2</v>
      </c>
      <c r="F489">
        <v>4.7886770793295855E-2</v>
      </c>
      <c r="G489" t="s">
        <v>115</v>
      </c>
      <c r="H489" s="32" t="s">
        <v>110</v>
      </c>
      <c r="I489" s="41">
        <f t="shared" si="7"/>
        <v>0.7</v>
      </c>
      <c r="J489" s="32" t="str">
        <f>ROUND((Table1[[#This Row],[Start]]*100),1) &amp; "%-" &amp; ROUND((Table1[[#This Row],[End]]*100),1)&amp;"%"</f>
        <v>3.5%-4.8%</v>
      </c>
      <c r="K489" t="s">
        <v>8</v>
      </c>
    </row>
    <row r="490" spans="1:11" x14ac:dyDescent="0.3">
      <c r="A490" t="s">
        <v>12</v>
      </c>
      <c r="B490" t="s">
        <v>213</v>
      </c>
      <c r="C490" s="30">
        <v>41426</v>
      </c>
      <c r="D490" t="s">
        <v>4</v>
      </c>
      <c r="E490">
        <v>4.7886770793295855E-2</v>
      </c>
      <c r="F490">
        <v>6.5975704580013034E-2</v>
      </c>
      <c r="G490" t="s">
        <v>116</v>
      </c>
      <c r="H490" s="32" t="s">
        <v>111</v>
      </c>
      <c r="I490" s="41">
        <f t="shared" si="7"/>
        <v>0.55000000000000004</v>
      </c>
      <c r="J490" s="32" t="str">
        <f>ROUND((Table1[[#This Row],[Start]]*100),1) &amp; "%-" &amp; ROUND((Table1[[#This Row],[End]]*100),1)&amp;"%"</f>
        <v>4.8%-6.6%</v>
      </c>
      <c r="K490" t="s">
        <v>8</v>
      </c>
    </row>
    <row r="491" spans="1:11" x14ac:dyDescent="0.3">
      <c r="A491" t="s">
        <v>12</v>
      </c>
      <c r="B491" t="s">
        <v>213</v>
      </c>
      <c r="C491" s="30">
        <v>41426</v>
      </c>
      <c r="D491" t="s">
        <v>4</v>
      </c>
      <c r="E491">
        <v>6.5975704580013034E-2</v>
      </c>
      <c r="F491">
        <v>1</v>
      </c>
      <c r="G491" t="s">
        <v>117</v>
      </c>
      <c r="H491" s="32" t="s">
        <v>112</v>
      </c>
      <c r="I491" s="41">
        <f t="shared" si="7"/>
        <v>0.55000000000000004</v>
      </c>
      <c r="J491" s="32" t="str">
        <f>ROUND((Table1[[#This Row],[Start]]*100),1) &amp; "%+"</f>
        <v>6.6%+</v>
      </c>
      <c r="K491" t="s">
        <v>8</v>
      </c>
    </row>
    <row r="492" spans="1:11" x14ac:dyDescent="0.3">
      <c r="A492" t="s">
        <v>14</v>
      </c>
      <c r="B492" t="s">
        <v>213</v>
      </c>
      <c r="C492" s="30">
        <v>41426</v>
      </c>
      <c r="D492" t="s">
        <v>4</v>
      </c>
      <c r="E492">
        <v>0</v>
      </c>
      <c r="F492">
        <v>3.5121951219512199E-2</v>
      </c>
      <c r="G492" t="s">
        <v>113</v>
      </c>
      <c r="H492" s="32" t="s">
        <v>108</v>
      </c>
      <c r="I492" s="41">
        <f t="shared" si="7"/>
        <v>0.55000000000000004</v>
      </c>
      <c r="J492" s="32" t="str">
        <f>(Table1[[#This Row],[Start]])&amp;"%-"&amp;ROUND((Table1[[#This Row],[End]]*100),1)&amp;"%"</f>
        <v>0%-3.5%</v>
      </c>
      <c r="K492" t="s">
        <v>8</v>
      </c>
    </row>
    <row r="493" spans="1:11" x14ac:dyDescent="0.3">
      <c r="A493" t="s">
        <v>14</v>
      </c>
      <c r="B493" t="s">
        <v>213</v>
      </c>
      <c r="C493" s="30">
        <v>41426</v>
      </c>
      <c r="D493" t="s">
        <v>4</v>
      </c>
      <c r="E493">
        <v>3.5121951219512199E-2</v>
      </c>
      <c r="F493">
        <v>5.0560910096381737E-2</v>
      </c>
      <c r="G493" t="s">
        <v>114</v>
      </c>
      <c r="H493" s="32" t="s">
        <v>109</v>
      </c>
      <c r="I493" s="41">
        <f t="shared" si="7"/>
        <v>0.55000000000000004</v>
      </c>
      <c r="J493" s="32" t="str">
        <f>ROUND((Table1[[#This Row],[Start]]*100),1) &amp; "%-" &amp; ROUND((Table1[[#This Row],[End]]*100),1)&amp;"%"</f>
        <v>3.5%-5.1%</v>
      </c>
      <c r="K493" t="s">
        <v>8</v>
      </c>
    </row>
    <row r="494" spans="1:11" x14ac:dyDescent="0.3">
      <c r="A494" t="s">
        <v>14</v>
      </c>
      <c r="B494" t="s">
        <v>213</v>
      </c>
      <c r="C494" s="30">
        <v>41426</v>
      </c>
      <c r="D494" t="s">
        <v>4</v>
      </c>
      <c r="E494">
        <v>5.0560910096381737E-2</v>
      </c>
      <c r="F494">
        <v>7.0883315158124321E-2</v>
      </c>
      <c r="G494" t="s">
        <v>115</v>
      </c>
      <c r="H494" s="32" t="s">
        <v>110</v>
      </c>
      <c r="I494" s="41">
        <f t="shared" si="7"/>
        <v>0.7</v>
      </c>
      <c r="J494" s="32" t="str">
        <f>ROUND((Table1[[#This Row],[Start]]*100),1) &amp; "%-" &amp; ROUND((Table1[[#This Row],[End]]*100),1)&amp;"%"</f>
        <v>5.1%-7.1%</v>
      </c>
      <c r="K494" t="s">
        <v>8</v>
      </c>
    </row>
    <row r="495" spans="1:11" x14ac:dyDescent="0.3">
      <c r="A495" t="s">
        <v>14</v>
      </c>
      <c r="B495" t="s">
        <v>213</v>
      </c>
      <c r="C495" s="30">
        <v>41426</v>
      </c>
      <c r="D495" t="s">
        <v>4</v>
      </c>
      <c r="E495">
        <v>7.0883315158124321E-2</v>
      </c>
      <c r="F495">
        <v>9.4120856636202427E-2</v>
      </c>
      <c r="G495" t="s">
        <v>116</v>
      </c>
      <c r="H495" s="32" t="s">
        <v>111</v>
      </c>
      <c r="I495" s="41">
        <f t="shared" si="7"/>
        <v>0.55000000000000004</v>
      </c>
      <c r="J495" s="32" t="str">
        <f>ROUND((Table1[[#This Row],[Start]]*100),1) &amp; "%-" &amp; ROUND((Table1[[#This Row],[End]]*100),1)&amp;"%"</f>
        <v>7.1%-9.4%</v>
      </c>
      <c r="K495" t="s">
        <v>8</v>
      </c>
    </row>
    <row r="496" spans="1:11" x14ac:dyDescent="0.3">
      <c r="A496" t="s">
        <v>14</v>
      </c>
      <c r="B496" t="s">
        <v>213</v>
      </c>
      <c r="C496" s="30">
        <v>41426</v>
      </c>
      <c r="D496" t="s">
        <v>4</v>
      </c>
      <c r="E496">
        <v>9.4120856636202427E-2</v>
      </c>
      <c r="F496">
        <v>1</v>
      </c>
      <c r="G496" t="s">
        <v>117</v>
      </c>
      <c r="H496" s="32" t="s">
        <v>112</v>
      </c>
      <c r="I496" s="41">
        <f t="shared" si="7"/>
        <v>0.55000000000000004</v>
      </c>
      <c r="J496" s="32" t="str">
        <f>ROUND((Table1[[#This Row],[Start]]*100),1) &amp; "%+"</f>
        <v>9.4%+</v>
      </c>
      <c r="K496" t="s">
        <v>8</v>
      </c>
    </row>
    <row r="497" spans="1:11" x14ac:dyDescent="0.3">
      <c r="A497" t="s">
        <v>12</v>
      </c>
      <c r="B497" t="s">
        <v>213</v>
      </c>
      <c r="C497" s="30">
        <v>41456</v>
      </c>
      <c r="D497" t="s">
        <v>4</v>
      </c>
      <c r="E497">
        <v>0</v>
      </c>
      <c r="F497">
        <v>2.3887788067817037E-2</v>
      </c>
      <c r="G497" t="s">
        <v>113</v>
      </c>
      <c r="H497" s="32" t="s">
        <v>108</v>
      </c>
      <c r="I497" s="41">
        <f t="shared" si="7"/>
        <v>0.55000000000000004</v>
      </c>
      <c r="J497" s="32" t="str">
        <f>(Table1[[#This Row],[Start]])&amp;"%-"&amp;ROUND((Table1[[#This Row],[End]]*100),1)&amp;"%"</f>
        <v>0%-2.4%</v>
      </c>
      <c r="K497" t="s">
        <v>8</v>
      </c>
    </row>
    <row r="498" spans="1:11" x14ac:dyDescent="0.3">
      <c r="A498" t="s">
        <v>12</v>
      </c>
      <c r="B498" t="s">
        <v>213</v>
      </c>
      <c r="C498" s="30">
        <v>41456</v>
      </c>
      <c r="D498" t="s">
        <v>4</v>
      </c>
      <c r="E498">
        <v>2.3887788067817037E-2</v>
      </c>
      <c r="F498">
        <v>3.4183187269604023E-2</v>
      </c>
      <c r="G498" t="s">
        <v>114</v>
      </c>
      <c r="H498" s="32" t="s">
        <v>109</v>
      </c>
      <c r="I498" s="41">
        <f t="shared" si="7"/>
        <v>0.55000000000000004</v>
      </c>
      <c r="J498" s="32" t="str">
        <f>ROUND((Table1[[#This Row],[Start]]*100),1) &amp; "%-" &amp; ROUND((Table1[[#This Row],[End]]*100),1)&amp;"%"</f>
        <v>2.4%-3.4%</v>
      </c>
      <c r="K498" t="s">
        <v>8</v>
      </c>
    </row>
    <row r="499" spans="1:11" x14ac:dyDescent="0.3">
      <c r="A499" t="s">
        <v>12</v>
      </c>
      <c r="B499" t="s">
        <v>213</v>
      </c>
      <c r="C499" s="30">
        <v>41456</v>
      </c>
      <c r="D499" t="s">
        <v>4</v>
      </c>
      <c r="E499">
        <v>3.4183187269604023E-2</v>
      </c>
      <c r="F499">
        <v>4.696685440398226E-2</v>
      </c>
      <c r="G499" t="s">
        <v>115</v>
      </c>
      <c r="H499" s="32" t="s">
        <v>110</v>
      </c>
      <c r="I499" s="41">
        <f t="shared" si="7"/>
        <v>0.7</v>
      </c>
      <c r="J499" s="32" t="str">
        <f>ROUND((Table1[[#This Row],[Start]]*100),1) &amp; "%-" &amp; ROUND((Table1[[#This Row],[End]]*100),1)&amp;"%"</f>
        <v>3.4%-4.7%</v>
      </c>
      <c r="K499" t="s">
        <v>8</v>
      </c>
    </row>
    <row r="500" spans="1:11" x14ac:dyDescent="0.3">
      <c r="A500" t="s">
        <v>12</v>
      </c>
      <c r="B500" t="s">
        <v>213</v>
      </c>
      <c r="C500" s="30">
        <v>41456</v>
      </c>
      <c r="D500" t="s">
        <v>4</v>
      </c>
      <c r="E500">
        <v>4.696685440398226E-2</v>
      </c>
      <c r="F500">
        <v>6.521400554339031E-2</v>
      </c>
      <c r="G500" t="s">
        <v>116</v>
      </c>
      <c r="H500" s="32" t="s">
        <v>111</v>
      </c>
      <c r="I500" s="41">
        <f t="shared" si="7"/>
        <v>0.55000000000000004</v>
      </c>
      <c r="J500" s="32" t="str">
        <f>ROUND((Table1[[#This Row],[Start]]*100),1) &amp; "%-" &amp; ROUND((Table1[[#This Row],[End]]*100),1)&amp;"%"</f>
        <v>4.7%-6.5%</v>
      </c>
      <c r="K500" t="s">
        <v>8</v>
      </c>
    </row>
    <row r="501" spans="1:11" x14ac:dyDescent="0.3">
      <c r="A501" t="s">
        <v>12</v>
      </c>
      <c r="B501" t="s">
        <v>213</v>
      </c>
      <c r="C501" s="30">
        <v>41456</v>
      </c>
      <c r="D501" t="s">
        <v>4</v>
      </c>
      <c r="E501">
        <v>6.521400554339031E-2</v>
      </c>
      <c r="F501">
        <v>1</v>
      </c>
      <c r="G501" t="s">
        <v>117</v>
      </c>
      <c r="H501" s="32" t="s">
        <v>112</v>
      </c>
      <c r="I501" s="41">
        <f t="shared" si="7"/>
        <v>0.55000000000000004</v>
      </c>
      <c r="J501" s="32" t="str">
        <f>ROUND((Table1[[#This Row],[Start]]*100),1) &amp; "%+"</f>
        <v>6.5%+</v>
      </c>
      <c r="K501" t="s">
        <v>8</v>
      </c>
    </row>
    <row r="502" spans="1:11" x14ac:dyDescent="0.3">
      <c r="A502" t="s">
        <v>14</v>
      </c>
      <c r="B502" t="s">
        <v>213</v>
      </c>
      <c r="C502" s="30">
        <v>41456</v>
      </c>
      <c r="D502" t="s">
        <v>4</v>
      </c>
      <c r="E502">
        <v>0</v>
      </c>
      <c r="F502">
        <v>3.6083877995642701E-2</v>
      </c>
      <c r="G502" t="s">
        <v>113</v>
      </c>
      <c r="H502" s="32" t="s">
        <v>108</v>
      </c>
      <c r="I502" s="41">
        <f t="shared" si="7"/>
        <v>0.55000000000000004</v>
      </c>
      <c r="J502" s="32" t="str">
        <f>(Table1[[#This Row],[Start]])&amp;"%-"&amp;ROUND((Table1[[#This Row],[End]]*100),1)&amp;"%"</f>
        <v>0%-3.6%</v>
      </c>
      <c r="K502" t="s">
        <v>8</v>
      </c>
    </row>
    <row r="503" spans="1:11" x14ac:dyDescent="0.3">
      <c r="A503" t="s">
        <v>14</v>
      </c>
      <c r="B503" t="s">
        <v>213</v>
      </c>
      <c r="C503" s="30">
        <v>41456</v>
      </c>
      <c r="D503" t="s">
        <v>4</v>
      </c>
      <c r="E503">
        <v>3.6083877995642701E-2</v>
      </c>
      <c r="F503">
        <v>5.1211185173142576E-2</v>
      </c>
      <c r="G503" t="s">
        <v>114</v>
      </c>
      <c r="H503" s="32" t="s">
        <v>109</v>
      </c>
      <c r="I503" s="41">
        <f t="shared" si="7"/>
        <v>0.55000000000000004</v>
      </c>
      <c r="J503" s="32" t="str">
        <f>ROUND((Table1[[#This Row],[Start]]*100),1) &amp; "%-" &amp; ROUND((Table1[[#This Row],[End]]*100),1)&amp;"%"</f>
        <v>3.6%-5.1%</v>
      </c>
      <c r="K503" t="s">
        <v>8</v>
      </c>
    </row>
    <row r="504" spans="1:11" x14ac:dyDescent="0.3">
      <c r="A504" t="s">
        <v>14</v>
      </c>
      <c r="B504" t="s">
        <v>213</v>
      </c>
      <c r="C504" s="30">
        <v>41456</v>
      </c>
      <c r="D504" t="s">
        <v>4</v>
      </c>
      <c r="E504">
        <v>5.1211185173142576E-2</v>
      </c>
      <c r="F504">
        <v>7.15648854961832E-2</v>
      </c>
      <c r="G504" t="s">
        <v>115</v>
      </c>
      <c r="H504" s="32" t="s">
        <v>110</v>
      </c>
      <c r="I504" s="41">
        <f t="shared" si="7"/>
        <v>0.7</v>
      </c>
      <c r="J504" s="32" t="str">
        <f>ROUND((Table1[[#This Row],[Start]]*100),1) &amp; "%-" &amp; ROUND((Table1[[#This Row],[End]]*100),1)&amp;"%"</f>
        <v>5.1%-7.2%</v>
      </c>
      <c r="K504" t="s">
        <v>8</v>
      </c>
    </row>
    <row r="505" spans="1:11" x14ac:dyDescent="0.3">
      <c r="A505" t="s">
        <v>14</v>
      </c>
      <c r="B505" t="s">
        <v>213</v>
      </c>
      <c r="C505" s="30">
        <v>41456</v>
      </c>
      <c r="D505" t="s">
        <v>4</v>
      </c>
      <c r="E505">
        <v>7.15648854961832E-2</v>
      </c>
      <c r="F505">
        <v>9.4656659572084689E-2</v>
      </c>
      <c r="G505" t="s">
        <v>116</v>
      </c>
      <c r="H505" s="32" t="s">
        <v>111</v>
      </c>
      <c r="I505" s="41">
        <f t="shared" si="7"/>
        <v>0.55000000000000004</v>
      </c>
      <c r="J505" s="32" t="str">
        <f>ROUND((Table1[[#This Row],[Start]]*100),1) &amp; "%-" &amp; ROUND((Table1[[#This Row],[End]]*100),1)&amp;"%"</f>
        <v>7.2%-9.5%</v>
      </c>
      <c r="K505" t="s">
        <v>8</v>
      </c>
    </row>
    <row r="506" spans="1:11" x14ac:dyDescent="0.3">
      <c r="A506" t="s">
        <v>14</v>
      </c>
      <c r="B506" t="s">
        <v>213</v>
      </c>
      <c r="C506" s="30">
        <v>41456</v>
      </c>
      <c r="D506" t="s">
        <v>4</v>
      </c>
      <c r="E506">
        <v>9.4656659572084689E-2</v>
      </c>
      <c r="F506">
        <v>1</v>
      </c>
      <c r="G506" t="s">
        <v>117</v>
      </c>
      <c r="H506" s="32" t="s">
        <v>112</v>
      </c>
      <c r="I506" s="41">
        <f t="shared" si="7"/>
        <v>0.55000000000000004</v>
      </c>
      <c r="J506" s="32" t="str">
        <f>ROUND((Table1[[#This Row],[Start]]*100),1) &amp; "%+"</f>
        <v>9.5%+</v>
      </c>
      <c r="K506" t="s">
        <v>8</v>
      </c>
    </row>
    <row r="507" spans="1:11" x14ac:dyDescent="0.3">
      <c r="A507" t="s">
        <v>12</v>
      </c>
      <c r="B507" t="s">
        <v>213</v>
      </c>
      <c r="C507" s="30">
        <v>41487</v>
      </c>
      <c r="D507" t="s">
        <v>4</v>
      </c>
      <c r="E507">
        <v>0</v>
      </c>
      <c r="F507">
        <v>2.3347604683308352E-2</v>
      </c>
      <c r="G507" t="s">
        <v>113</v>
      </c>
      <c r="H507" s="32" t="s">
        <v>108</v>
      </c>
      <c r="I507" s="41">
        <f t="shared" si="7"/>
        <v>0.55000000000000004</v>
      </c>
      <c r="J507" s="32" t="str">
        <f>(Table1[[#This Row],[Start]])&amp;"%-"&amp;ROUND((Table1[[#This Row],[End]]*100),1)&amp;"%"</f>
        <v>0%-2.3%</v>
      </c>
      <c r="K507" t="s">
        <v>8</v>
      </c>
    </row>
    <row r="508" spans="1:11" x14ac:dyDescent="0.3">
      <c r="A508" t="s">
        <v>12</v>
      </c>
      <c r="B508" t="s">
        <v>213</v>
      </c>
      <c r="C508" s="30">
        <v>41487</v>
      </c>
      <c r="D508" t="s">
        <v>4</v>
      </c>
      <c r="E508">
        <v>2.3347604683308352E-2</v>
      </c>
      <c r="F508">
        <v>3.3508891696629496E-2</v>
      </c>
      <c r="G508" t="s">
        <v>114</v>
      </c>
      <c r="H508" s="32" t="s">
        <v>109</v>
      </c>
      <c r="I508" s="41">
        <f t="shared" si="7"/>
        <v>0.55000000000000004</v>
      </c>
      <c r="J508" s="32" t="str">
        <f>ROUND((Table1[[#This Row],[Start]]*100),1) &amp; "%-" &amp; ROUND((Table1[[#This Row],[End]]*100),1)&amp;"%"</f>
        <v>2.3%-3.4%</v>
      </c>
      <c r="K508" t="s">
        <v>8</v>
      </c>
    </row>
    <row r="509" spans="1:11" x14ac:dyDescent="0.3">
      <c r="A509" t="s">
        <v>12</v>
      </c>
      <c r="B509" t="s">
        <v>213</v>
      </c>
      <c r="C509" s="30">
        <v>41487</v>
      </c>
      <c r="D509" t="s">
        <v>4</v>
      </c>
      <c r="E509">
        <v>3.3508891696629496E-2</v>
      </c>
      <c r="F509">
        <v>4.6091064904795365E-2</v>
      </c>
      <c r="G509" t="s">
        <v>115</v>
      </c>
      <c r="H509" s="32" t="s">
        <v>110</v>
      </c>
      <c r="I509" s="41">
        <f t="shared" si="7"/>
        <v>0.7</v>
      </c>
      <c r="J509" s="32" t="str">
        <f>ROUND((Table1[[#This Row],[Start]]*100),1) &amp; "%-" &amp; ROUND((Table1[[#This Row],[End]]*100),1)&amp;"%"</f>
        <v>3.4%-4.6%</v>
      </c>
      <c r="K509" t="s">
        <v>8</v>
      </c>
    </row>
    <row r="510" spans="1:11" x14ac:dyDescent="0.3">
      <c r="A510" t="s">
        <v>12</v>
      </c>
      <c r="B510" t="s">
        <v>213</v>
      </c>
      <c r="C510" s="30">
        <v>41487</v>
      </c>
      <c r="D510" t="s">
        <v>4</v>
      </c>
      <c r="E510">
        <v>4.6091064904795365E-2</v>
      </c>
      <c r="F510">
        <v>6.3665977187421965E-2</v>
      </c>
      <c r="G510" t="s">
        <v>116</v>
      </c>
      <c r="H510" s="32" t="s">
        <v>111</v>
      </c>
      <c r="I510" s="41">
        <f t="shared" si="7"/>
        <v>0.55000000000000004</v>
      </c>
      <c r="J510" s="32" t="str">
        <f>ROUND((Table1[[#This Row],[Start]]*100),1) &amp; "%-" &amp; ROUND((Table1[[#This Row],[End]]*100),1)&amp;"%"</f>
        <v>4.6%-6.4%</v>
      </c>
      <c r="K510" t="s">
        <v>8</v>
      </c>
    </row>
    <row r="511" spans="1:11" x14ac:dyDescent="0.3">
      <c r="A511" t="s">
        <v>12</v>
      </c>
      <c r="B511" t="s">
        <v>213</v>
      </c>
      <c r="C511" s="30">
        <v>41487</v>
      </c>
      <c r="D511" t="s">
        <v>4</v>
      </c>
      <c r="E511">
        <v>6.3665977187421965E-2</v>
      </c>
      <c r="F511">
        <v>1</v>
      </c>
      <c r="G511" t="s">
        <v>117</v>
      </c>
      <c r="H511" s="32" t="s">
        <v>112</v>
      </c>
      <c r="I511" s="41">
        <f t="shared" si="7"/>
        <v>0.55000000000000004</v>
      </c>
      <c r="J511" s="32" t="str">
        <f>ROUND((Table1[[#This Row],[Start]]*100),1) &amp; "%+"</f>
        <v>6.4%+</v>
      </c>
      <c r="K511" t="s">
        <v>8</v>
      </c>
    </row>
    <row r="512" spans="1:11" x14ac:dyDescent="0.3">
      <c r="A512" t="s">
        <v>14</v>
      </c>
      <c r="B512" t="s">
        <v>213</v>
      </c>
      <c r="C512" s="30">
        <v>41488</v>
      </c>
      <c r="D512" t="s">
        <v>4</v>
      </c>
      <c r="E512">
        <v>0</v>
      </c>
      <c r="F512">
        <v>3.6041939711664479E-2</v>
      </c>
      <c r="G512" t="s">
        <v>113</v>
      </c>
      <c r="H512" s="32" t="s">
        <v>108</v>
      </c>
      <c r="I512" s="41">
        <f t="shared" si="7"/>
        <v>0.55000000000000004</v>
      </c>
      <c r="J512" s="32" t="str">
        <f>(Table1[[#This Row],[Start]])&amp;"%-"&amp;ROUND((Table1[[#This Row],[End]]*100),1)&amp;"%"</f>
        <v>0%-3.6%</v>
      </c>
      <c r="K512" t="s">
        <v>8</v>
      </c>
    </row>
    <row r="513" spans="1:11" x14ac:dyDescent="0.3">
      <c r="A513" t="s">
        <v>14</v>
      </c>
      <c r="B513" t="s">
        <v>213</v>
      </c>
      <c r="C513" s="30">
        <v>41488</v>
      </c>
      <c r="D513" t="s">
        <v>4</v>
      </c>
      <c r="E513">
        <v>3.6041939711664479E-2</v>
      </c>
      <c r="F513">
        <v>5.0608438530649377E-2</v>
      </c>
      <c r="G513" t="s">
        <v>114</v>
      </c>
      <c r="H513" s="32" t="s">
        <v>109</v>
      </c>
      <c r="I513" s="41">
        <f t="shared" si="7"/>
        <v>0.55000000000000004</v>
      </c>
      <c r="J513" s="32" t="str">
        <f>ROUND((Table1[[#This Row],[Start]]*100),1) &amp; "%-" &amp; ROUND((Table1[[#This Row],[End]]*100),1)&amp;"%"</f>
        <v>3.6%-5.1%</v>
      </c>
      <c r="K513" t="s">
        <v>8</v>
      </c>
    </row>
    <row r="514" spans="1:11" x14ac:dyDescent="0.3">
      <c r="A514" t="s">
        <v>14</v>
      </c>
      <c r="B514" t="s">
        <v>213</v>
      </c>
      <c r="C514" s="30">
        <v>41488</v>
      </c>
      <c r="D514" t="s">
        <v>4</v>
      </c>
      <c r="E514">
        <v>5.0608438530649377E-2</v>
      </c>
      <c r="F514">
        <v>7.0277682550565643E-2</v>
      </c>
      <c r="G514" t="s">
        <v>115</v>
      </c>
      <c r="H514" s="32" t="s">
        <v>110</v>
      </c>
      <c r="I514" s="41">
        <f t="shared" ref="I514:I577" si="8">IF(H514="#F5F5F5",0.7,0.55)</f>
        <v>0.7</v>
      </c>
      <c r="J514" s="32" t="str">
        <f>ROUND((Table1[[#This Row],[Start]]*100),1) &amp; "%-" &amp; ROUND((Table1[[#This Row],[End]]*100),1)&amp;"%"</f>
        <v>5.1%-7%</v>
      </c>
      <c r="K514" t="s">
        <v>8</v>
      </c>
    </row>
    <row r="515" spans="1:11" x14ac:dyDescent="0.3">
      <c r="A515" t="s">
        <v>14</v>
      </c>
      <c r="B515" t="s">
        <v>213</v>
      </c>
      <c r="C515" s="30">
        <v>41488</v>
      </c>
      <c r="D515" t="s">
        <v>4</v>
      </c>
      <c r="E515">
        <v>7.0277682550565643E-2</v>
      </c>
      <c r="F515">
        <v>9.2852306799497047E-2</v>
      </c>
      <c r="G515" t="s">
        <v>116</v>
      </c>
      <c r="H515" s="32" t="s">
        <v>111</v>
      </c>
      <c r="I515" s="41">
        <f t="shared" si="8"/>
        <v>0.55000000000000004</v>
      </c>
      <c r="J515" s="32" t="str">
        <f>ROUND((Table1[[#This Row],[Start]]*100),1) &amp; "%-" &amp; ROUND((Table1[[#This Row],[End]]*100),1)&amp;"%"</f>
        <v>7%-9.3%</v>
      </c>
      <c r="K515" t="s">
        <v>8</v>
      </c>
    </row>
    <row r="516" spans="1:11" x14ac:dyDescent="0.3">
      <c r="A516" t="s">
        <v>14</v>
      </c>
      <c r="B516" t="s">
        <v>213</v>
      </c>
      <c r="C516" s="30">
        <v>41488</v>
      </c>
      <c r="D516" t="s">
        <v>4</v>
      </c>
      <c r="E516">
        <v>9.2852306799497047E-2</v>
      </c>
      <c r="F516">
        <v>1</v>
      </c>
      <c r="G516" t="s">
        <v>117</v>
      </c>
      <c r="H516" s="32" t="s">
        <v>112</v>
      </c>
      <c r="I516" s="41">
        <f t="shared" si="8"/>
        <v>0.55000000000000004</v>
      </c>
      <c r="J516" s="32" t="str">
        <f>ROUND((Table1[[#This Row],[Start]]*100),1) &amp; "%+"</f>
        <v>9.3%+</v>
      </c>
      <c r="K516" t="s">
        <v>8</v>
      </c>
    </row>
    <row r="517" spans="1:11" x14ac:dyDescent="0.3">
      <c r="A517" t="s">
        <v>12</v>
      </c>
      <c r="B517" t="s">
        <v>213</v>
      </c>
      <c r="C517" s="30">
        <v>41518</v>
      </c>
      <c r="D517" t="s">
        <v>4</v>
      </c>
      <c r="E517">
        <v>0</v>
      </c>
      <c r="F517">
        <v>2.2010511722453871E-2</v>
      </c>
      <c r="G517" t="s">
        <v>113</v>
      </c>
      <c r="H517" s="32" t="s">
        <v>108</v>
      </c>
      <c r="I517" s="41">
        <f t="shared" si="8"/>
        <v>0.55000000000000004</v>
      </c>
      <c r="J517" s="32" t="str">
        <f>(Table1[[#This Row],[Start]])&amp;"%-"&amp;ROUND((Table1[[#This Row],[End]]*100),1)&amp;"%"</f>
        <v>0%-2.2%</v>
      </c>
      <c r="K517" t="s">
        <v>8</v>
      </c>
    </row>
    <row r="518" spans="1:11" x14ac:dyDescent="0.3">
      <c r="A518" t="s">
        <v>12</v>
      </c>
      <c r="B518" t="s">
        <v>213</v>
      </c>
      <c r="C518" s="30">
        <v>41518</v>
      </c>
      <c r="D518" t="s">
        <v>4</v>
      </c>
      <c r="E518">
        <v>2.2010511722453871E-2</v>
      </c>
      <c r="F518">
        <v>3.2136937333408749E-2</v>
      </c>
      <c r="G518" t="s">
        <v>114</v>
      </c>
      <c r="H518" s="32" t="s">
        <v>109</v>
      </c>
      <c r="I518" s="41">
        <f t="shared" si="8"/>
        <v>0.55000000000000004</v>
      </c>
      <c r="J518" s="32" t="str">
        <f>ROUND((Table1[[#This Row],[Start]]*100),1) &amp; "%-" &amp; ROUND((Table1[[#This Row],[End]]*100),1)&amp;"%"</f>
        <v>2.2%-3.2%</v>
      </c>
      <c r="K518" t="s">
        <v>8</v>
      </c>
    </row>
    <row r="519" spans="1:11" x14ac:dyDescent="0.3">
      <c r="A519" t="s">
        <v>12</v>
      </c>
      <c r="B519" t="s">
        <v>213</v>
      </c>
      <c r="C519" s="30">
        <v>41518</v>
      </c>
      <c r="D519" t="s">
        <v>4</v>
      </c>
      <c r="E519">
        <v>3.2136937333408749E-2</v>
      </c>
      <c r="F519">
        <v>4.4018944351677657E-2</v>
      </c>
      <c r="G519" t="s">
        <v>115</v>
      </c>
      <c r="H519" s="32" t="s">
        <v>110</v>
      </c>
      <c r="I519" s="41">
        <f t="shared" si="8"/>
        <v>0.7</v>
      </c>
      <c r="J519" s="32" t="str">
        <f>ROUND((Table1[[#This Row],[Start]]*100),1) &amp; "%-" &amp; ROUND((Table1[[#This Row],[End]]*100),1)&amp;"%"</f>
        <v>3.2%-4.4%</v>
      </c>
      <c r="K519" t="s">
        <v>8</v>
      </c>
    </row>
    <row r="520" spans="1:11" x14ac:dyDescent="0.3">
      <c r="A520" t="s">
        <v>12</v>
      </c>
      <c r="B520" t="s">
        <v>213</v>
      </c>
      <c r="C520" s="30">
        <v>41518</v>
      </c>
      <c r="D520" t="s">
        <v>4</v>
      </c>
      <c r="E520">
        <v>4.4018944351677657E-2</v>
      </c>
      <c r="F520">
        <v>6.1025401428297113E-2</v>
      </c>
      <c r="G520" t="s">
        <v>116</v>
      </c>
      <c r="H520" s="32" t="s">
        <v>111</v>
      </c>
      <c r="I520" s="41">
        <f t="shared" si="8"/>
        <v>0.55000000000000004</v>
      </c>
      <c r="J520" s="32" t="str">
        <f>ROUND((Table1[[#This Row],[Start]]*100),1) &amp; "%-" &amp; ROUND((Table1[[#This Row],[End]]*100),1)&amp;"%"</f>
        <v>4.4%-6.1%</v>
      </c>
      <c r="K520" t="s">
        <v>8</v>
      </c>
    </row>
    <row r="521" spans="1:11" x14ac:dyDescent="0.3">
      <c r="A521" t="s">
        <v>12</v>
      </c>
      <c r="B521" t="s">
        <v>213</v>
      </c>
      <c r="C521" s="30">
        <v>41518</v>
      </c>
      <c r="D521" t="s">
        <v>4</v>
      </c>
      <c r="E521">
        <v>6.1025401428297113E-2</v>
      </c>
      <c r="F521">
        <v>1</v>
      </c>
      <c r="G521" t="s">
        <v>117</v>
      </c>
      <c r="H521" s="32" t="s">
        <v>112</v>
      </c>
      <c r="I521" s="41">
        <f t="shared" si="8"/>
        <v>0.55000000000000004</v>
      </c>
      <c r="J521" s="32" t="str">
        <f>ROUND((Table1[[#This Row],[Start]]*100),1) &amp; "%+"</f>
        <v>6.1%+</v>
      </c>
      <c r="K521" t="s">
        <v>8</v>
      </c>
    </row>
    <row r="522" spans="1:11" x14ac:dyDescent="0.3">
      <c r="A522" t="s">
        <v>14</v>
      </c>
      <c r="B522" t="s">
        <v>213</v>
      </c>
      <c r="C522" s="30">
        <v>41518</v>
      </c>
      <c r="D522" t="s">
        <v>4</v>
      </c>
      <c r="E522">
        <v>0</v>
      </c>
      <c r="F522">
        <v>3.4722222222222224E-2</v>
      </c>
      <c r="G522" t="s">
        <v>113</v>
      </c>
      <c r="H522" s="32" t="s">
        <v>108</v>
      </c>
      <c r="I522" s="41">
        <f t="shared" si="8"/>
        <v>0.55000000000000004</v>
      </c>
      <c r="J522" s="32" t="str">
        <f>(Table1[[#This Row],[Start]])&amp;"%-"&amp;ROUND((Table1[[#This Row],[End]]*100),1)&amp;"%"</f>
        <v>0%-3.5%</v>
      </c>
      <c r="K522" t="s">
        <v>8</v>
      </c>
    </row>
    <row r="523" spans="1:11" x14ac:dyDescent="0.3">
      <c r="A523" t="s">
        <v>14</v>
      </c>
      <c r="B523" t="s">
        <v>213</v>
      </c>
      <c r="C523" s="30">
        <v>41518</v>
      </c>
      <c r="D523" t="s">
        <v>4</v>
      </c>
      <c r="E523">
        <v>3.4722222222222224E-2</v>
      </c>
      <c r="F523">
        <v>4.8469776176216818E-2</v>
      </c>
      <c r="G523" t="s">
        <v>114</v>
      </c>
      <c r="H523" s="32" t="s">
        <v>109</v>
      </c>
      <c r="I523" s="41">
        <f t="shared" si="8"/>
        <v>0.55000000000000004</v>
      </c>
      <c r="J523" s="32" t="str">
        <f>ROUND((Table1[[#This Row],[Start]]*100),1) &amp; "%-" &amp; ROUND((Table1[[#This Row],[End]]*100),1)&amp;"%"</f>
        <v>3.5%-4.8%</v>
      </c>
      <c r="K523" t="s">
        <v>8</v>
      </c>
    </row>
    <row r="524" spans="1:11" x14ac:dyDescent="0.3">
      <c r="A524" t="s">
        <v>14</v>
      </c>
      <c r="B524" t="s">
        <v>213</v>
      </c>
      <c r="C524" s="30">
        <v>41518</v>
      </c>
      <c r="D524" t="s">
        <v>4</v>
      </c>
      <c r="E524">
        <v>4.8469776176216818E-2</v>
      </c>
      <c r="F524">
        <v>6.4729194187582564E-2</v>
      </c>
      <c r="G524" t="s">
        <v>115</v>
      </c>
      <c r="H524" s="32" t="s">
        <v>110</v>
      </c>
      <c r="I524" s="41">
        <f t="shared" si="8"/>
        <v>0.7</v>
      </c>
      <c r="J524" s="32" t="str">
        <f>ROUND((Table1[[#This Row],[Start]]*100),1) &amp; "%-" &amp; ROUND((Table1[[#This Row],[End]]*100),1)&amp;"%"</f>
        <v>4.8%-6.5%</v>
      </c>
      <c r="K524" t="s">
        <v>8</v>
      </c>
    </row>
    <row r="525" spans="1:11" x14ac:dyDescent="0.3">
      <c r="A525" t="s">
        <v>14</v>
      </c>
      <c r="B525" t="s">
        <v>213</v>
      </c>
      <c r="C525" s="30">
        <v>41518</v>
      </c>
      <c r="D525" t="s">
        <v>4</v>
      </c>
      <c r="E525">
        <v>6.4729194187582564E-2</v>
      </c>
      <c r="F525">
        <v>8.8148873653281098E-2</v>
      </c>
      <c r="G525" t="s">
        <v>116</v>
      </c>
      <c r="H525" s="32" t="s">
        <v>111</v>
      </c>
      <c r="I525" s="41">
        <f t="shared" si="8"/>
        <v>0.55000000000000004</v>
      </c>
      <c r="J525" s="32" t="str">
        <f>ROUND((Table1[[#This Row],[Start]]*100),1) &amp; "%-" &amp; ROUND((Table1[[#This Row],[End]]*100),1)&amp;"%"</f>
        <v>6.5%-8.8%</v>
      </c>
      <c r="K525" t="s">
        <v>8</v>
      </c>
    </row>
    <row r="526" spans="1:11" x14ac:dyDescent="0.3">
      <c r="A526" t="s">
        <v>14</v>
      </c>
      <c r="B526" t="s">
        <v>213</v>
      </c>
      <c r="C526" s="30">
        <v>41518</v>
      </c>
      <c r="D526" t="s">
        <v>4</v>
      </c>
      <c r="E526">
        <v>8.8148873653281098E-2</v>
      </c>
      <c r="F526">
        <v>1</v>
      </c>
      <c r="G526" t="s">
        <v>117</v>
      </c>
      <c r="H526" s="32" t="s">
        <v>112</v>
      </c>
      <c r="I526" s="41">
        <f t="shared" si="8"/>
        <v>0.55000000000000004</v>
      </c>
      <c r="J526" s="32" t="str">
        <f>ROUND((Table1[[#This Row],[Start]]*100),1) &amp; "%+"</f>
        <v>8.8%+</v>
      </c>
      <c r="K526" t="s">
        <v>8</v>
      </c>
    </row>
    <row r="527" spans="1:11" x14ac:dyDescent="0.3">
      <c r="A527" t="s">
        <v>12</v>
      </c>
      <c r="B527" t="s">
        <v>213</v>
      </c>
      <c r="C527" s="30">
        <v>41548</v>
      </c>
      <c r="D527" t="s">
        <v>4</v>
      </c>
      <c r="E527">
        <v>0</v>
      </c>
      <c r="F527">
        <v>2.0975345032000599E-2</v>
      </c>
      <c r="G527" t="s">
        <v>113</v>
      </c>
      <c r="H527" s="32" t="s">
        <v>108</v>
      </c>
      <c r="I527" s="41">
        <f t="shared" si="8"/>
        <v>0.55000000000000004</v>
      </c>
      <c r="J527" s="32" t="str">
        <f>(Table1[[#This Row],[Start]])&amp;"%-"&amp;ROUND((Table1[[#This Row],[End]]*100),1)&amp;"%"</f>
        <v>0%-2.1%</v>
      </c>
      <c r="K527" t="s">
        <v>8</v>
      </c>
    </row>
    <row r="528" spans="1:11" x14ac:dyDescent="0.3">
      <c r="A528" t="s">
        <v>12</v>
      </c>
      <c r="B528" t="s">
        <v>213</v>
      </c>
      <c r="C528" s="30">
        <v>41548</v>
      </c>
      <c r="D528" t="s">
        <v>4</v>
      </c>
      <c r="E528">
        <v>2.0975345032000599E-2</v>
      </c>
      <c r="F528">
        <v>3.0951057622485074E-2</v>
      </c>
      <c r="G528" t="s">
        <v>114</v>
      </c>
      <c r="H528" s="32" t="s">
        <v>109</v>
      </c>
      <c r="I528" s="41">
        <f t="shared" si="8"/>
        <v>0.55000000000000004</v>
      </c>
      <c r="J528" s="32" t="str">
        <f>ROUND((Table1[[#This Row],[Start]]*100),1) &amp; "%-" &amp; ROUND((Table1[[#This Row],[End]]*100),1)&amp;"%"</f>
        <v>2.1%-3.1%</v>
      </c>
      <c r="K528" t="s">
        <v>8</v>
      </c>
    </row>
    <row r="529" spans="1:11" x14ac:dyDescent="0.3">
      <c r="A529" t="s">
        <v>12</v>
      </c>
      <c r="B529" t="s">
        <v>213</v>
      </c>
      <c r="C529" s="30">
        <v>41548</v>
      </c>
      <c r="D529" t="s">
        <v>4</v>
      </c>
      <c r="E529">
        <v>3.0951057622485074E-2</v>
      </c>
      <c r="F529">
        <v>4.2096472850195757E-2</v>
      </c>
      <c r="G529" t="s">
        <v>115</v>
      </c>
      <c r="H529" s="32" t="s">
        <v>110</v>
      </c>
      <c r="I529" s="41">
        <f t="shared" si="8"/>
        <v>0.7</v>
      </c>
      <c r="J529" s="32" t="str">
        <f>ROUND((Table1[[#This Row],[Start]]*100),1) &amp; "%-" &amp; ROUND((Table1[[#This Row],[End]]*100),1)&amp;"%"</f>
        <v>3.1%-4.2%</v>
      </c>
      <c r="K529" t="s">
        <v>8</v>
      </c>
    </row>
    <row r="530" spans="1:11" x14ac:dyDescent="0.3">
      <c r="A530" t="s">
        <v>12</v>
      </c>
      <c r="B530" t="s">
        <v>213</v>
      </c>
      <c r="C530" s="30">
        <v>41548</v>
      </c>
      <c r="D530" t="s">
        <v>4</v>
      </c>
      <c r="E530">
        <v>4.2096472850195757E-2</v>
      </c>
      <c r="F530">
        <v>5.8381200453321139E-2</v>
      </c>
      <c r="G530" t="s">
        <v>116</v>
      </c>
      <c r="H530" s="32" t="s">
        <v>111</v>
      </c>
      <c r="I530" s="41">
        <f t="shared" si="8"/>
        <v>0.55000000000000004</v>
      </c>
      <c r="J530" s="32" t="str">
        <f>ROUND((Table1[[#This Row],[Start]]*100),1) &amp; "%-" &amp; ROUND((Table1[[#This Row],[End]]*100),1)&amp;"%"</f>
        <v>4.2%-5.8%</v>
      </c>
      <c r="K530" t="s">
        <v>8</v>
      </c>
    </row>
    <row r="531" spans="1:11" x14ac:dyDescent="0.3">
      <c r="A531" t="s">
        <v>12</v>
      </c>
      <c r="B531" t="s">
        <v>213</v>
      </c>
      <c r="C531" s="30">
        <v>41548</v>
      </c>
      <c r="D531" t="s">
        <v>4</v>
      </c>
      <c r="E531">
        <v>5.8381200453321139E-2</v>
      </c>
      <c r="F531">
        <v>1</v>
      </c>
      <c r="G531" t="s">
        <v>117</v>
      </c>
      <c r="H531" s="32" t="s">
        <v>112</v>
      </c>
      <c r="I531" s="41">
        <f t="shared" si="8"/>
        <v>0.55000000000000004</v>
      </c>
      <c r="J531" s="32" t="str">
        <f>ROUND((Table1[[#This Row],[Start]]*100),1) &amp; "%+"</f>
        <v>5.8%+</v>
      </c>
      <c r="K531" t="s">
        <v>8</v>
      </c>
    </row>
    <row r="532" spans="1:11" x14ac:dyDescent="0.3">
      <c r="A532" t="s">
        <v>14</v>
      </c>
      <c r="B532" t="s">
        <v>213</v>
      </c>
      <c r="C532" s="30">
        <v>41548</v>
      </c>
      <c r="D532" t="s">
        <v>4</v>
      </c>
      <c r="E532">
        <v>0</v>
      </c>
      <c r="F532">
        <v>3.2122905027932962E-2</v>
      </c>
      <c r="G532" t="s">
        <v>113</v>
      </c>
      <c r="H532" s="32" t="s">
        <v>108</v>
      </c>
      <c r="I532" s="41">
        <f t="shared" si="8"/>
        <v>0.55000000000000004</v>
      </c>
      <c r="J532" s="32" t="str">
        <f>(Table1[[#This Row],[Start]])&amp;"%-"&amp;ROUND((Table1[[#This Row],[End]]*100),1)&amp;"%"</f>
        <v>0%-3.2%</v>
      </c>
      <c r="K532" t="s">
        <v>8</v>
      </c>
    </row>
    <row r="533" spans="1:11" x14ac:dyDescent="0.3">
      <c r="A533" t="s">
        <v>14</v>
      </c>
      <c r="B533" t="s">
        <v>213</v>
      </c>
      <c r="C533" s="30">
        <v>41548</v>
      </c>
      <c r="D533" t="s">
        <v>4</v>
      </c>
      <c r="E533">
        <v>3.2122905027932962E-2</v>
      </c>
      <c r="F533">
        <v>4.5793075684380034E-2</v>
      </c>
      <c r="G533" t="s">
        <v>114</v>
      </c>
      <c r="H533" s="32" t="s">
        <v>109</v>
      </c>
      <c r="I533" s="41">
        <f t="shared" si="8"/>
        <v>0.55000000000000004</v>
      </c>
      <c r="J533" s="32" t="str">
        <f>ROUND((Table1[[#This Row],[Start]]*100),1) &amp; "%-" &amp; ROUND((Table1[[#This Row],[End]]*100),1)&amp;"%"</f>
        <v>3.2%-4.6%</v>
      </c>
      <c r="K533" t="s">
        <v>8</v>
      </c>
    </row>
    <row r="534" spans="1:11" x14ac:dyDescent="0.3">
      <c r="A534" t="s">
        <v>14</v>
      </c>
      <c r="B534" t="s">
        <v>213</v>
      </c>
      <c r="C534" s="30">
        <v>41548</v>
      </c>
      <c r="D534" t="s">
        <v>4</v>
      </c>
      <c r="E534">
        <v>4.5793075684380034E-2</v>
      </c>
      <c r="F534">
        <v>6.0567604983848639E-2</v>
      </c>
      <c r="G534" t="s">
        <v>115</v>
      </c>
      <c r="H534" s="32" t="s">
        <v>110</v>
      </c>
      <c r="I534" s="41">
        <f t="shared" si="8"/>
        <v>0.7</v>
      </c>
      <c r="J534" s="32" t="str">
        <f>ROUND((Table1[[#This Row],[Start]]*100),1) &amp; "%-" &amp; ROUND((Table1[[#This Row],[End]]*100),1)&amp;"%"</f>
        <v>4.6%-6.1%</v>
      </c>
      <c r="K534" t="s">
        <v>8</v>
      </c>
    </row>
    <row r="535" spans="1:11" x14ac:dyDescent="0.3">
      <c r="A535" t="s">
        <v>14</v>
      </c>
      <c r="B535" t="s">
        <v>213</v>
      </c>
      <c r="C535" s="30">
        <v>41548</v>
      </c>
      <c r="D535" t="s">
        <v>4</v>
      </c>
      <c r="E535">
        <v>6.0567604983848639E-2</v>
      </c>
      <c r="F535">
        <v>8.3397768695460062E-2</v>
      </c>
      <c r="G535" t="s">
        <v>116</v>
      </c>
      <c r="H535" s="32" t="s">
        <v>111</v>
      </c>
      <c r="I535" s="41">
        <f t="shared" si="8"/>
        <v>0.55000000000000004</v>
      </c>
      <c r="J535" s="32" t="str">
        <f>ROUND((Table1[[#This Row],[Start]]*100),1) &amp; "%-" &amp; ROUND((Table1[[#This Row],[End]]*100),1)&amp;"%"</f>
        <v>6.1%-8.3%</v>
      </c>
      <c r="K535" t="s">
        <v>8</v>
      </c>
    </row>
    <row r="536" spans="1:11" x14ac:dyDescent="0.3">
      <c r="A536" t="s">
        <v>14</v>
      </c>
      <c r="B536" t="s">
        <v>213</v>
      </c>
      <c r="C536" s="30">
        <v>41548</v>
      </c>
      <c r="D536" t="s">
        <v>4</v>
      </c>
      <c r="E536">
        <v>8.3397768695460062E-2</v>
      </c>
      <c r="F536">
        <v>1</v>
      </c>
      <c r="G536" t="s">
        <v>117</v>
      </c>
      <c r="H536" s="32" t="s">
        <v>112</v>
      </c>
      <c r="I536" s="41">
        <f t="shared" si="8"/>
        <v>0.55000000000000004</v>
      </c>
      <c r="J536" s="32" t="str">
        <f>ROUND((Table1[[#This Row],[Start]]*100),1) &amp; "%+"</f>
        <v>8.3%+</v>
      </c>
      <c r="K536" t="s">
        <v>8</v>
      </c>
    </row>
    <row r="537" spans="1:11" x14ac:dyDescent="0.3">
      <c r="A537" t="s">
        <v>12</v>
      </c>
      <c r="B537" t="s">
        <v>213</v>
      </c>
      <c r="C537" s="30">
        <v>41579</v>
      </c>
      <c r="D537" t="s">
        <v>4</v>
      </c>
      <c r="E537">
        <v>0</v>
      </c>
      <c r="F537">
        <v>2.0555098513057087E-2</v>
      </c>
      <c r="G537" t="s">
        <v>113</v>
      </c>
      <c r="H537" s="32" t="s">
        <v>108</v>
      </c>
      <c r="I537" s="41">
        <f t="shared" si="8"/>
        <v>0.55000000000000004</v>
      </c>
      <c r="J537" s="32" t="str">
        <f>(Table1[[#This Row],[Start]])&amp;"%-"&amp;ROUND((Table1[[#This Row],[End]]*100),1)&amp;"%"</f>
        <v>0%-2.1%</v>
      </c>
      <c r="K537" t="s">
        <v>8</v>
      </c>
    </row>
    <row r="538" spans="1:11" x14ac:dyDescent="0.3">
      <c r="A538" t="s">
        <v>12</v>
      </c>
      <c r="B538" t="s">
        <v>213</v>
      </c>
      <c r="C538" s="30">
        <v>41579</v>
      </c>
      <c r="D538" t="s">
        <v>4</v>
      </c>
      <c r="E538">
        <v>2.0555098513057087E-2</v>
      </c>
      <c r="F538">
        <v>2.9547373627073149E-2</v>
      </c>
      <c r="G538" t="s">
        <v>114</v>
      </c>
      <c r="H538" s="32" t="s">
        <v>109</v>
      </c>
      <c r="I538" s="41">
        <f t="shared" si="8"/>
        <v>0.55000000000000004</v>
      </c>
      <c r="J538" s="32" t="str">
        <f>ROUND((Table1[[#This Row],[Start]]*100),1) &amp; "%-" &amp; ROUND((Table1[[#This Row],[End]]*100),1)&amp;"%"</f>
        <v>2.1%-3%</v>
      </c>
      <c r="K538" t="s">
        <v>8</v>
      </c>
    </row>
    <row r="539" spans="1:11" x14ac:dyDescent="0.3">
      <c r="A539" t="s">
        <v>12</v>
      </c>
      <c r="B539" t="s">
        <v>213</v>
      </c>
      <c r="C539" s="30">
        <v>41579</v>
      </c>
      <c r="D539" t="s">
        <v>4</v>
      </c>
      <c r="E539">
        <v>2.9547373627073149E-2</v>
      </c>
      <c r="F539">
        <v>4.1279711312600165E-2</v>
      </c>
      <c r="G539" t="s">
        <v>115</v>
      </c>
      <c r="H539" s="32" t="s">
        <v>110</v>
      </c>
      <c r="I539" s="41">
        <f t="shared" si="8"/>
        <v>0.7</v>
      </c>
      <c r="J539" s="32" t="str">
        <f>ROUND((Table1[[#This Row],[Start]]*100),1) &amp; "%-" &amp; ROUND((Table1[[#This Row],[End]]*100),1)&amp;"%"</f>
        <v>3%-4.1%</v>
      </c>
      <c r="K539" t="s">
        <v>8</v>
      </c>
    </row>
    <row r="540" spans="1:11" x14ac:dyDescent="0.3">
      <c r="A540" t="s">
        <v>12</v>
      </c>
      <c r="B540" t="s">
        <v>213</v>
      </c>
      <c r="C540" s="30">
        <v>41579</v>
      </c>
      <c r="D540" t="s">
        <v>4</v>
      </c>
      <c r="E540">
        <v>4.1279711312600165E-2</v>
      </c>
      <c r="F540">
        <v>5.5945587581341522E-2</v>
      </c>
      <c r="G540" t="s">
        <v>116</v>
      </c>
      <c r="H540" s="32" t="s">
        <v>111</v>
      </c>
      <c r="I540" s="41">
        <f t="shared" si="8"/>
        <v>0.55000000000000004</v>
      </c>
      <c r="J540" s="32" t="str">
        <f>ROUND((Table1[[#This Row],[Start]]*100),1) &amp; "%-" &amp; ROUND((Table1[[#This Row],[End]]*100),1)&amp;"%"</f>
        <v>4.1%-5.6%</v>
      </c>
      <c r="K540" t="s">
        <v>8</v>
      </c>
    </row>
    <row r="541" spans="1:11" x14ac:dyDescent="0.3">
      <c r="A541" t="s">
        <v>12</v>
      </c>
      <c r="B541" t="s">
        <v>213</v>
      </c>
      <c r="C541" s="30">
        <v>41579</v>
      </c>
      <c r="D541" t="s">
        <v>4</v>
      </c>
      <c r="E541">
        <v>5.5945587581341522E-2</v>
      </c>
      <c r="F541">
        <v>1</v>
      </c>
      <c r="G541" t="s">
        <v>117</v>
      </c>
      <c r="H541" s="32" t="s">
        <v>112</v>
      </c>
      <c r="I541" s="41">
        <f t="shared" si="8"/>
        <v>0.55000000000000004</v>
      </c>
      <c r="J541" s="32" t="str">
        <f>ROUND((Table1[[#This Row],[Start]]*100),1) &amp; "%+"</f>
        <v>5.6%+</v>
      </c>
      <c r="K541" t="s">
        <v>8</v>
      </c>
    </row>
    <row r="542" spans="1:11" x14ac:dyDescent="0.3">
      <c r="A542" t="s">
        <v>14</v>
      </c>
      <c r="B542" t="s">
        <v>213</v>
      </c>
      <c r="C542" s="30">
        <v>41579</v>
      </c>
      <c r="D542" t="s">
        <v>4</v>
      </c>
      <c r="E542">
        <v>0</v>
      </c>
      <c r="F542">
        <v>2.9957620926494229E-2</v>
      </c>
      <c r="G542" t="s">
        <v>113</v>
      </c>
      <c r="H542" s="32" t="s">
        <v>108</v>
      </c>
      <c r="I542" s="41">
        <f t="shared" si="8"/>
        <v>0.55000000000000004</v>
      </c>
      <c r="J542" s="32" t="str">
        <f>(Table1[[#This Row],[Start]])&amp;"%-"&amp;ROUND((Table1[[#This Row],[End]]*100),1)&amp;"%"</f>
        <v>0%-3%</v>
      </c>
      <c r="K542" t="s">
        <v>8</v>
      </c>
    </row>
    <row r="543" spans="1:11" x14ac:dyDescent="0.3">
      <c r="A543" t="s">
        <v>14</v>
      </c>
      <c r="B543" t="s">
        <v>213</v>
      </c>
      <c r="C543" s="30">
        <v>41579</v>
      </c>
      <c r="D543" t="s">
        <v>4</v>
      </c>
      <c r="E543">
        <v>2.9957620926494229E-2</v>
      </c>
      <c r="F543">
        <v>4.2638357117995129E-2</v>
      </c>
      <c r="G543" t="s">
        <v>114</v>
      </c>
      <c r="H543" s="32" t="s">
        <v>109</v>
      </c>
      <c r="I543" s="41">
        <f t="shared" si="8"/>
        <v>0.55000000000000004</v>
      </c>
      <c r="J543" s="32" t="str">
        <f>ROUND((Table1[[#This Row],[Start]]*100),1) &amp; "%-" &amp; ROUND((Table1[[#This Row],[End]]*100),1)&amp;"%"</f>
        <v>3%-4.3%</v>
      </c>
      <c r="K543" t="s">
        <v>8</v>
      </c>
    </row>
    <row r="544" spans="1:11" x14ac:dyDescent="0.3">
      <c r="A544" t="s">
        <v>14</v>
      </c>
      <c r="B544" t="s">
        <v>213</v>
      </c>
      <c r="C544" s="30">
        <v>41579</v>
      </c>
      <c r="D544" t="s">
        <v>4</v>
      </c>
      <c r="E544">
        <v>4.2638357117995129E-2</v>
      </c>
      <c r="F544">
        <v>5.7744129346849735E-2</v>
      </c>
      <c r="G544" t="s">
        <v>115</v>
      </c>
      <c r="H544" s="32" t="s">
        <v>110</v>
      </c>
      <c r="I544" s="41">
        <f t="shared" si="8"/>
        <v>0.7</v>
      </c>
      <c r="J544" s="32" t="str">
        <f>ROUND((Table1[[#This Row],[Start]]*100),1) &amp; "%-" &amp; ROUND((Table1[[#This Row],[End]]*100),1)&amp;"%"</f>
        <v>4.3%-5.8%</v>
      </c>
      <c r="K544" t="s">
        <v>8</v>
      </c>
    </row>
    <row r="545" spans="1:11" x14ac:dyDescent="0.3">
      <c r="A545" t="s">
        <v>14</v>
      </c>
      <c r="B545" t="s">
        <v>213</v>
      </c>
      <c r="C545" s="30">
        <v>41579</v>
      </c>
      <c r="D545" t="s">
        <v>4</v>
      </c>
      <c r="E545">
        <v>5.7744129346849735E-2</v>
      </c>
      <c r="F545">
        <v>7.8578749572941572E-2</v>
      </c>
      <c r="G545" t="s">
        <v>116</v>
      </c>
      <c r="H545" s="32" t="s">
        <v>111</v>
      </c>
      <c r="I545" s="41">
        <f t="shared" si="8"/>
        <v>0.55000000000000004</v>
      </c>
      <c r="J545" s="32" t="str">
        <f>ROUND((Table1[[#This Row],[Start]]*100),1) &amp; "%-" &amp; ROUND((Table1[[#This Row],[End]]*100),1)&amp;"%"</f>
        <v>5.8%-7.9%</v>
      </c>
      <c r="K545" t="s">
        <v>8</v>
      </c>
    </row>
    <row r="546" spans="1:11" x14ac:dyDescent="0.3">
      <c r="A546" t="s">
        <v>14</v>
      </c>
      <c r="B546" t="s">
        <v>213</v>
      </c>
      <c r="C546" s="30">
        <v>41579</v>
      </c>
      <c r="D546" t="s">
        <v>4</v>
      </c>
      <c r="E546">
        <v>7.8578749572941572E-2</v>
      </c>
      <c r="F546">
        <v>1</v>
      </c>
      <c r="G546" t="s">
        <v>117</v>
      </c>
      <c r="H546" s="32" t="s">
        <v>112</v>
      </c>
      <c r="I546" s="41">
        <f t="shared" si="8"/>
        <v>0.55000000000000004</v>
      </c>
      <c r="J546" s="32" t="str">
        <f>ROUND((Table1[[#This Row],[Start]]*100),1) &amp; "%+"</f>
        <v>7.9%+</v>
      </c>
      <c r="K546" t="s">
        <v>8</v>
      </c>
    </row>
    <row r="547" spans="1:11" x14ac:dyDescent="0.3">
      <c r="A547" t="s">
        <v>12</v>
      </c>
      <c r="B547" t="s">
        <v>213</v>
      </c>
      <c r="C547" s="30">
        <v>41609</v>
      </c>
      <c r="D547" t="s">
        <v>4</v>
      </c>
      <c r="E547">
        <v>0</v>
      </c>
      <c r="F547">
        <v>2.0080418283080166E-2</v>
      </c>
      <c r="G547" t="s">
        <v>113</v>
      </c>
      <c r="H547" s="32" t="s">
        <v>108</v>
      </c>
      <c r="I547" s="41">
        <f t="shared" si="8"/>
        <v>0.55000000000000004</v>
      </c>
      <c r="J547" s="32" t="str">
        <f>(Table1[[#This Row],[Start]])&amp;"%-"&amp;ROUND((Table1[[#This Row],[End]]*100),1)&amp;"%"</f>
        <v>0%-2%</v>
      </c>
      <c r="K547" t="s">
        <v>8</v>
      </c>
    </row>
    <row r="548" spans="1:11" x14ac:dyDescent="0.3">
      <c r="A548" t="s">
        <v>12</v>
      </c>
      <c r="B548" t="s">
        <v>213</v>
      </c>
      <c r="C548" s="30">
        <v>41609</v>
      </c>
      <c r="D548" t="s">
        <v>4</v>
      </c>
      <c r="E548">
        <v>2.0080418283080166E-2</v>
      </c>
      <c r="F548">
        <v>2.9227625795707413E-2</v>
      </c>
      <c r="G548" t="s">
        <v>114</v>
      </c>
      <c r="H548" s="32" t="s">
        <v>109</v>
      </c>
      <c r="I548" s="41">
        <f t="shared" si="8"/>
        <v>0.55000000000000004</v>
      </c>
      <c r="J548" s="32" t="str">
        <f>ROUND((Table1[[#This Row],[Start]]*100),1) &amp; "%-" &amp; ROUND((Table1[[#This Row],[End]]*100),1)&amp;"%"</f>
        <v>2%-2.9%</v>
      </c>
      <c r="K548" t="s">
        <v>8</v>
      </c>
    </row>
    <row r="549" spans="1:11" x14ac:dyDescent="0.3">
      <c r="A549" t="s">
        <v>12</v>
      </c>
      <c r="B549" t="s">
        <v>213</v>
      </c>
      <c r="C549" s="30">
        <v>41609</v>
      </c>
      <c r="D549" t="s">
        <v>4</v>
      </c>
      <c r="E549">
        <v>2.9227625795707413E-2</v>
      </c>
      <c r="F549">
        <v>4.0537226188291739E-2</v>
      </c>
      <c r="G549" t="s">
        <v>115</v>
      </c>
      <c r="H549" s="32" t="s">
        <v>110</v>
      </c>
      <c r="I549" s="41">
        <f t="shared" si="8"/>
        <v>0.7</v>
      </c>
      <c r="J549" s="32" t="str">
        <f>ROUND((Table1[[#This Row],[Start]]*100),1) &amp; "%-" &amp; ROUND((Table1[[#This Row],[End]]*100),1)&amp;"%"</f>
        <v>2.9%-4.1%</v>
      </c>
      <c r="K549" t="s">
        <v>8</v>
      </c>
    </row>
    <row r="550" spans="1:11" x14ac:dyDescent="0.3">
      <c r="A550" t="s">
        <v>12</v>
      </c>
      <c r="B550" t="s">
        <v>213</v>
      </c>
      <c r="C550" s="30">
        <v>41609</v>
      </c>
      <c r="D550" t="s">
        <v>4</v>
      </c>
      <c r="E550">
        <v>4.0537226188291739E-2</v>
      </c>
      <c r="F550">
        <v>5.4849020684675315E-2</v>
      </c>
      <c r="G550" t="s">
        <v>116</v>
      </c>
      <c r="H550" s="32" t="s">
        <v>111</v>
      </c>
      <c r="I550" s="41">
        <f t="shared" si="8"/>
        <v>0.55000000000000004</v>
      </c>
      <c r="J550" s="32" t="str">
        <f>ROUND((Table1[[#This Row],[Start]]*100),1) &amp; "%-" &amp; ROUND((Table1[[#This Row],[End]]*100),1)&amp;"%"</f>
        <v>4.1%-5.5%</v>
      </c>
      <c r="K550" t="s">
        <v>8</v>
      </c>
    </row>
    <row r="551" spans="1:11" x14ac:dyDescent="0.3">
      <c r="A551" t="s">
        <v>12</v>
      </c>
      <c r="B551" t="s">
        <v>213</v>
      </c>
      <c r="C551" s="30">
        <v>41609</v>
      </c>
      <c r="D551" t="s">
        <v>4</v>
      </c>
      <c r="E551">
        <v>5.4849020684675315E-2</v>
      </c>
      <c r="F551">
        <v>1</v>
      </c>
      <c r="G551" t="s">
        <v>117</v>
      </c>
      <c r="H551" s="32" t="s">
        <v>112</v>
      </c>
      <c r="I551" s="41">
        <f t="shared" si="8"/>
        <v>0.55000000000000004</v>
      </c>
      <c r="J551" s="32" t="str">
        <f>ROUND((Table1[[#This Row],[Start]]*100),1) &amp; "%+"</f>
        <v>5.5%+</v>
      </c>
      <c r="K551" t="s">
        <v>8</v>
      </c>
    </row>
    <row r="552" spans="1:11" x14ac:dyDescent="0.3">
      <c r="A552" t="s">
        <v>14</v>
      </c>
      <c r="B552" t="s">
        <v>213</v>
      </c>
      <c r="C552" s="30">
        <v>41609</v>
      </c>
      <c r="D552" t="s">
        <v>4</v>
      </c>
      <c r="E552">
        <v>0</v>
      </c>
      <c r="F552">
        <v>2.8034945886034685E-2</v>
      </c>
      <c r="G552" t="s">
        <v>113</v>
      </c>
      <c r="H552" s="32" t="s">
        <v>108</v>
      </c>
      <c r="I552" s="41">
        <f t="shared" si="8"/>
        <v>0.55000000000000004</v>
      </c>
      <c r="J552" s="32" t="str">
        <f>(Table1[[#This Row],[Start]])&amp;"%-"&amp;ROUND((Table1[[#This Row],[End]]*100),1)&amp;"%"</f>
        <v>0%-2.8%</v>
      </c>
      <c r="K552" t="s">
        <v>8</v>
      </c>
    </row>
    <row r="553" spans="1:11" x14ac:dyDescent="0.3">
      <c r="A553" t="s">
        <v>14</v>
      </c>
      <c r="B553" t="s">
        <v>213</v>
      </c>
      <c r="C553" s="30">
        <v>41609</v>
      </c>
      <c r="D553" t="s">
        <v>4</v>
      </c>
      <c r="E553">
        <v>2.8034945886034685E-2</v>
      </c>
      <c r="F553">
        <v>4.0525206678554061E-2</v>
      </c>
      <c r="G553" t="s">
        <v>114</v>
      </c>
      <c r="H553" s="32" t="s">
        <v>109</v>
      </c>
      <c r="I553" s="41">
        <f t="shared" si="8"/>
        <v>0.55000000000000004</v>
      </c>
      <c r="J553" s="32" t="str">
        <f>ROUND((Table1[[#This Row],[Start]]*100),1) &amp; "%-" &amp; ROUND((Table1[[#This Row],[End]]*100),1)&amp;"%"</f>
        <v>2.8%-4.1%</v>
      </c>
      <c r="K553" t="s">
        <v>8</v>
      </c>
    </row>
    <row r="554" spans="1:11" x14ac:dyDescent="0.3">
      <c r="A554" t="s">
        <v>14</v>
      </c>
      <c r="B554" t="s">
        <v>213</v>
      </c>
      <c r="C554" s="30">
        <v>41609</v>
      </c>
      <c r="D554" t="s">
        <v>4</v>
      </c>
      <c r="E554">
        <v>4.0525206678554061E-2</v>
      </c>
      <c r="F554">
        <v>5.5012224938875302E-2</v>
      </c>
      <c r="G554" t="s">
        <v>115</v>
      </c>
      <c r="H554" s="32" t="s">
        <v>110</v>
      </c>
      <c r="I554" s="41">
        <f t="shared" si="8"/>
        <v>0.7</v>
      </c>
      <c r="J554" s="32" t="str">
        <f>ROUND((Table1[[#This Row],[Start]]*100),1) &amp; "%-" &amp; ROUND((Table1[[#This Row],[End]]*100),1)&amp;"%"</f>
        <v>4.1%-5.5%</v>
      </c>
      <c r="K554" t="s">
        <v>8</v>
      </c>
    </row>
    <row r="555" spans="1:11" x14ac:dyDescent="0.3">
      <c r="A555" t="s">
        <v>14</v>
      </c>
      <c r="B555" t="s">
        <v>213</v>
      </c>
      <c r="C555" s="30">
        <v>41609</v>
      </c>
      <c r="D555" t="s">
        <v>4</v>
      </c>
      <c r="E555">
        <v>5.5012224938875302E-2</v>
      </c>
      <c r="F555">
        <v>7.584951456310679E-2</v>
      </c>
      <c r="G555" t="s">
        <v>116</v>
      </c>
      <c r="H555" s="32" t="s">
        <v>111</v>
      </c>
      <c r="I555" s="41">
        <f t="shared" si="8"/>
        <v>0.55000000000000004</v>
      </c>
      <c r="J555" s="32" t="str">
        <f>ROUND((Table1[[#This Row],[Start]]*100),1) &amp; "%-" &amp; ROUND((Table1[[#This Row],[End]]*100),1)&amp;"%"</f>
        <v>5.5%-7.6%</v>
      </c>
      <c r="K555" t="s">
        <v>8</v>
      </c>
    </row>
    <row r="556" spans="1:11" x14ac:dyDescent="0.3">
      <c r="A556" t="s">
        <v>14</v>
      </c>
      <c r="B556" t="s">
        <v>213</v>
      </c>
      <c r="C556" s="30">
        <v>41609</v>
      </c>
      <c r="D556" t="s">
        <v>4</v>
      </c>
      <c r="E556">
        <v>7.584951456310679E-2</v>
      </c>
      <c r="F556">
        <v>1</v>
      </c>
      <c r="G556" t="s">
        <v>117</v>
      </c>
      <c r="H556" s="32" t="s">
        <v>112</v>
      </c>
      <c r="I556" s="41">
        <f t="shared" si="8"/>
        <v>0.55000000000000004</v>
      </c>
      <c r="J556" s="32" t="str">
        <f>ROUND((Table1[[#This Row],[Start]]*100),1) &amp; "%+"</f>
        <v>7.6%+</v>
      </c>
      <c r="K556" t="s">
        <v>8</v>
      </c>
    </row>
    <row r="557" spans="1:11" x14ac:dyDescent="0.3">
      <c r="A557" t="s">
        <v>507</v>
      </c>
      <c r="B557" t="s">
        <v>213</v>
      </c>
      <c r="C557" s="30">
        <v>41640</v>
      </c>
      <c r="D557" t="s">
        <v>4</v>
      </c>
      <c r="E557">
        <v>0</v>
      </c>
      <c r="F557" s="45">
        <v>112000</v>
      </c>
      <c r="G557" t="s">
        <v>113</v>
      </c>
      <c r="H557" s="35" t="s">
        <v>108</v>
      </c>
      <c r="I557" s="41">
        <f t="shared" si="8"/>
        <v>0.55000000000000004</v>
      </c>
      <c r="J557" s="32" t="str">
        <f>"£"&amp;Table1[[#This Row],[Start]]&amp;"-£"&amp;TEXT(Table1[[#This Row],[End]],"#,###")</f>
        <v>£0-£112,000</v>
      </c>
      <c r="K557" t="s">
        <v>121</v>
      </c>
    </row>
    <row r="558" spans="1:11" x14ac:dyDescent="0.3">
      <c r="A558" t="s">
        <v>507</v>
      </c>
      <c r="B558" t="s">
        <v>213</v>
      </c>
      <c r="C558" s="30">
        <v>41640</v>
      </c>
      <c r="D558" t="s">
        <v>4</v>
      </c>
      <c r="E558" s="45">
        <v>112000</v>
      </c>
      <c r="F558" s="44">
        <v>142500</v>
      </c>
      <c r="G558" t="s">
        <v>114</v>
      </c>
      <c r="H558" s="35" t="s">
        <v>109</v>
      </c>
      <c r="I558" s="41">
        <f t="shared" si="8"/>
        <v>0.55000000000000004</v>
      </c>
      <c r="J558" s="32" t="str">
        <f>"£"&amp;TEXT(Table1[[#This Row],[Start]],"#,###")&amp;"-£"&amp;TEXT(Table1[[#This Row],[End]],"#,###")</f>
        <v>£112,000-£142,500</v>
      </c>
      <c r="K558" t="s">
        <v>121</v>
      </c>
    </row>
    <row r="559" spans="1:11" x14ac:dyDescent="0.3">
      <c r="A559" t="s">
        <v>507</v>
      </c>
      <c r="B559" t="s">
        <v>213</v>
      </c>
      <c r="C559" s="30">
        <v>41640</v>
      </c>
      <c r="D559" t="s">
        <v>4</v>
      </c>
      <c r="E559" s="45">
        <v>142500</v>
      </c>
      <c r="F559" s="45">
        <v>182000</v>
      </c>
      <c r="G559" t="s">
        <v>115</v>
      </c>
      <c r="H559" s="35" t="s">
        <v>110</v>
      </c>
      <c r="I559" s="41">
        <f t="shared" si="8"/>
        <v>0.7</v>
      </c>
      <c r="J559" s="32" t="str">
        <f>"£"&amp;TEXT(Table1[[#This Row],[Start]],"#,###")&amp;"-£"&amp;TEXT(Table1[[#This Row],[End]],"#,###")</f>
        <v>£142,500-£182,000</v>
      </c>
      <c r="K559" t="s">
        <v>121</v>
      </c>
    </row>
    <row r="560" spans="1:11" x14ac:dyDescent="0.3">
      <c r="A560" t="s">
        <v>507</v>
      </c>
      <c r="B560" t="s">
        <v>213</v>
      </c>
      <c r="C560" s="30">
        <v>41640</v>
      </c>
      <c r="D560" t="s">
        <v>4</v>
      </c>
      <c r="E560" s="45">
        <v>182000</v>
      </c>
      <c r="F560" s="44">
        <v>246000</v>
      </c>
      <c r="G560" t="s">
        <v>116</v>
      </c>
      <c r="H560" s="35" t="s">
        <v>111</v>
      </c>
      <c r="I560" s="41">
        <f t="shared" si="8"/>
        <v>0.55000000000000004</v>
      </c>
      <c r="J560" s="32" t="str">
        <f>"£"&amp;TEXT(Table1[[#This Row],[Start]],"#,###")&amp;"-£"&amp;TEXT(Table1[[#This Row],[End]],"#,###")</f>
        <v>£182,000-£246,000</v>
      </c>
      <c r="K560" t="s">
        <v>121</v>
      </c>
    </row>
    <row r="561" spans="1:11" x14ac:dyDescent="0.3">
      <c r="A561" t="s">
        <v>507</v>
      </c>
      <c r="B561" t="s">
        <v>213</v>
      </c>
      <c r="C561" s="30">
        <v>41640</v>
      </c>
      <c r="D561" t="s">
        <v>4</v>
      </c>
      <c r="E561" s="44">
        <v>246000</v>
      </c>
      <c r="F561">
        <v>1150000</v>
      </c>
      <c r="G561" t="s">
        <v>117</v>
      </c>
      <c r="H561" s="35" t="s">
        <v>112</v>
      </c>
      <c r="I561" s="41">
        <f t="shared" si="8"/>
        <v>0.55000000000000004</v>
      </c>
      <c r="J561" s="32" t="str">
        <f>"£"&amp;TEXT(Table1[[#This Row],[Start]],"#,###")&amp;"-£"&amp;TEXT(Table1[[#This Row],[End]],"#,###")</f>
        <v>£246,000-£1,150,000</v>
      </c>
      <c r="K561" t="s">
        <v>121</v>
      </c>
    </row>
    <row r="562" spans="1:11" x14ac:dyDescent="0.3">
      <c r="A562" t="s">
        <v>12</v>
      </c>
      <c r="B562" t="s">
        <v>213</v>
      </c>
      <c r="C562" s="30">
        <v>41640</v>
      </c>
      <c r="D562" t="s">
        <v>4</v>
      </c>
      <c r="E562">
        <v>0</v>
      </c>
      <c r="F562">
        <v>2.084425498869184E-2</v>
      </c>
      <c r="G562" t="s">
        <v>113</v>
      </c>
      <c r="H562" s="32" t="s">
        <v>108</v>
      </c>
      <c r="I562" s="41">
        <f t="shared" si="8"/>
        <v>0.55000000000000004</v>
      </c>
      <c r="J562" s="32" t="str">
        <f>(Table1[[#This Row],[Start]])&amp;"%-"&amp;ROUND((Table1[[#This Row],[End]]*100),1)&amp;"%"</f>
        <v>0%-2.1%</v>
      </c>
      <c r="K562" t="s">
        <v>8</v>
      </c>
    </row>
    <row r="563" spans="1:11" x14ac:dyDescent="0.3">
      <c r="A563" t="s">
        <v>12</v>
      </c>
      <c r="B563" t="s">
        <v>213</v>
      </c>
      <c r="C563" s="30">
        <v>41640</v>
      </c>
      <c r="D563" t="s">
        <v>4</v>
      </c>
      <c r="E563">
        <v>2.084425498869184E-2</v>
      </c>
      <c r="F563">
        <v>2.9996003856619761E-2</v>
      </c>
      <c r="G563" t="s">
        <v>114</v>
      </c>
      <c r="H563" s="32" t="s">
        <v>109</v>
      </c>
      <c r="I563" s="41">
        <f t="shared" si="8"/>
        <v>0.55000000000000004</v>
      </c>
      <c r="J563" s="32" t="str">
        <f>ROUND((Table1[[#This Row],[Start]]*100),1) &amp; "%-" &amp; ROUND((Table1[[#This Row],[End]]*100),1)&amp;"%"</f>
        <v>2.1%-3%</v>
      </c>
      <c r="K563" t="s">
        <v>8</v>
      </c>
    </row>
    <row r="564" spans="1:11" x14ac:dyDescent="0.3">
      <c r="A564" t="s">
        <v>12</v>
      </c>
      <c r="B564" t="s">
        <v>213</v>
      </c>
      <c r="C564" s="30">
        <v>41640</v>
      </c>
      <c r="D564" t="s">
        <v>4</v>
      </c>
      <c r="E564">
        <v>2.9996003856619761E-2</v>
      </c>
      <c r="F564">
        <v>4.2067667988303914E-2</v>
      </c>
      <c r="G564" t="s">
        <v>115</v>
      </c>
      <c r="H564" s="32" t="s">
        <v>110</v>
      </c>
      <c r="I564" s="41">
        <f t="shared" si="8"/>
        <v>0.7</v>
      </c>
      <c r="J564" s="32" t="str">
        <f>ROUND((Table1[[#This Row],[Start]]*100),1) &amp; "%-" &amp; ROUND((Table1[[#This Row],[End]]*100),1)&amp;"%"</f>
        <v>3%-4.2%</v>
      </c>
      <c r="K564" t="s">
        <v>8</v>
      </c>
    </row>
    <row r="565" spans="1:11" x14ac:dyDescent="0.3">
      <c r="A565" t="s">
        <v>12</v>
      </c>
      <c r="B565" t="s">
        <v>213</v>
      </c>
      <c r="C565" s="30">
        <v>41640</v>
      </c>
      <c r="D565" t="s">
        <v>4</v>
      </c>
      <c r="E565">
        <v>4.2067667988303914E-2</v>
      </c>
      <c r="F565">
        <v>5.7407406590654152E-2</v>
      </c>
      <c r="G565" t="s">
        <v>116</v>
      </c>
      <c r="H565" s="32" t="s">
        <v>111</v>
      </c>
      <c r="I565" s="41">
        <f t="shared" si="8"/>
        <v>0.55000000000000004</v>
      </c>
      <c r="J565" s="32" t="str">
        <f>ROUND((Table1[[#This Row],[Start]]*100),1) &amp; "%-" &amp; ROUND((Table1[[#This Row],[End]]*100),1)&amp;"%"</f>
        <v>4.2%-5.7%</v>
      </c>
      <c r="K565" t="s">
        <v>8</v>
      </c>
    </row>
    <row r="566" spans="1:11" x14ac:dyDescent="0.3">
      <c r="A566" t="s">
        <v>12</v>
      </c>
      <c r="B566" t="s">
        <v>213</v>
      </c>
      <c r="C566" s="30">
        <v>41640</v>
      </c>
      <c r="D566" t="s">
        <v>4</v>
      </c>
      <c r="E566">
        <v>5.7407406590654152E-2</v>
      </c>
      <c r="F566">
        <v>1</v>
      </c>
      <c r="G566" t="s">
        <v>117</v>
      </c>
      <c r="H566" s="32" t="s">
        <v>112</v>
      </c>
      <c r="I566" s="41">
        <f t="shared" si="8"/>
        <v>0.55000000000000004</v>
      </c>
      <c r="J566" s="32" t="str">
        <f>ROUND((Table1[[#This Row],[Start]]*100),1) &amp; "%+"</f>
        <v>5.7%+</v>
      </c>
      <c r="K566" t="s">
        <v>8</v>
      </c>
    </row>
    <row r="567" spans="1:11" x14ac:dyDescent="0.3">
      <c r="A567" t="s">
        <v>14</v>
      </c>
      <c r="B567" t="s">
        <v>213</v>
      </c>
      <c r="C567" s="30">
        <v>41640</v>
      </c>
      <c r="D567" t="s">
        <v>4</v>
      </c>
      <c r="E567">
        <v>0</v>
      </c>
      <c r="F567">
        <v>2.8825995807127882E-2</v>
      </c>
      <c r="G567" t="s">
        <v>113</v>
      </c>
      <c r="H567" s="32" t="s">
        <v>108</v>
      </c>
      <c r="I567" s="41">
        <f t="shared" si="8"/>
        <v>0.55000000000000004</v>
      </c>
      <c r="J567" s="32" t="str">
        <f>(Table1[[#This Row],[Start]])&amp;"%-"&amp;ROUND((Table1[[#This Row],[End]]*100),1)&amp;"%"</f>
        <v>0%-2.9%</v>
      </c>
      <c r="K567" t="s">
        <v>8</v>
      </c>
    </row>
    <row r="568" spans="1:11" x14ac:dyDescent="0.3">
      <c r="A568" t="s">
        <v>14</v>
      </c>
      <c r="B568" t="s">
        <v>213</v>
      </c>
      <c r="C568" s="30">
        <v>41640</v>
      </c>
      <c r="D568" t="s">
        <v>4</v>
      </c>
      <c r="E568">
        <v>2.8825995807127882E-2</v>
      </c>
      <c r="F568">
        <v>4.1947838774393578E-2</v>
      </c>
      <c r="G568" t="s">
        <v>114</v>
      </c>
      <c r="H568" s="32" t="s">
        <v>109</v>
      </c>
      <c r="I568" s="41">
        <f t="shared" si="8"/>
        <v>0.55000000000000004</v>
      </c>
      <c r="J568" s="32" t="str">
        <f>ROUND((Table1[[#This Row],[Start]]*100),1) &amp; "%-" &amp; ROUND((Table1[[#This Row],[End]]*100),1)&amp;"%"</f>
        <v>2.9%-4.2%</v>
      </c>
      <c r="K568" t="s">
        <v>8</v>
      </c>
    </row>
    <row r="569" spans="1:11" x14ac:dyDescent="0.3">
      <c r="A569" t="s">
        <v>14</v>
      </c>
      <c r="B569" t="s">
        <v>213</v>
      </c>
      <c r="C569" s="30">
        <v>41640</v>
      </c>
      <c r="D569" t="s">
        <v>4</v>
      </c>
      <c r="E569">
        <v>4.1947838774393578E-2</v>
      </c>
      <c r="F569">
        <v>5.7429130009775169E-2</v>
      </c>
      <c r="G569" t="s">
        <v>115</v>
      </c>
      <c r="H569" s="32" t="s">
        <v>110</v>
      </c>
      <c r="I569" s="41">
        <f t="shared" si="8"/>
        <v>0.7</v>
      </c>
      <c r="J569" s="32" t="str">
        <f>ROUND((Table1[[#This Row],[Start]]*100),1) &amp; "%-" &amp; ROUND((Table1[[#This Row],[End]]*100),1)&amp;"%"</f>
        <v>4.2%-5.7%</v>
      </c>
      <c r="K569" t="s">
        <v>8</v>
      </c>
    </row>
    <row r="570" spans="1:11" x14ac:dyDescent="0.3">
      <c r="A570" t="s">
        <v>14</v>
      </c>
      <c r="B570" t="s">
        <v>213</v>
      </c>
      <c r="C570" s="30">
        <v>41640</v>
      </c>
      <c r="D570" t="s">
        <v>4</v>
      </c>
      <c r="E570">
        <v>5.7429130009775169E-2</v>
      </c>
      <c r="F570">
        <v>7.9399373447121099E-2</v>
      </c>
      <c r="G570" t="s">
        <v>116</v>
      </c>
      <c r="H570" s="32" t="s">
        <v>111</v>
      </c>
      <c r="I570" s="41">
        <f t="shared" si="8"/>
        <v>0.55000000000000004</v>
      </c>
      <c r="J570" s="32" t="str">
        <f>ROUND((Table1[[#This Row],[Start]]*100),1) &amp; "%-" &amp; ROUND((Table1[[#This Row],[End]]*100),1)&amp;"%"</f>
        <v>5.7%-7.9%</v>
      </c>
      <c r="K570" t="s">
        <v>8</v>
      </c>
    </row>
    <row r="571" spans="1:11" x14ac:dyDescent="0.3">
      <c r="A571" t="s">
        <v>14</v>
      </c>
      <c r="B571" t="s">
        <v>213</v>
      </c>
      <c r="C571" s="30">
        <v>41640</v>
      </c>
      <c r="D571" t="s">
        <v>4</v>
      </c>
      <c r="E571">
        <v>7.9399373447121099E-2</v>
      </c>
      <c r="F571">
        <v>1</v>
      </c>
      <c r="G571" t="s">
        <v>117</v>
      </c>
      <c r="H571" s="32" t="s">
        <v>112</v>
      </c>
      <c r="I571" s="41">
        <f t="shared" si="8"/>
        <v>0.55000000000000004</v>
      </c>
      <c r="J571" s="32" t="str">
        <f>ROUND((Table1[[#This Row],[Start]]*100),1) &amp; "%+"</f>
        <v>7.9%+</v>
      </c>
      <c r="K571" t="s">
        <v>8</v>
      </c>
    </row>
    <row r="572" spans="1:11" x14ac:dyDescent="0.3">
      <c r="A572" t="s">
        <v>12</v>
      </c>
      <c r="B572" t="s">
        <v>213</v>
      </c>
      <c r="C572" s="30">
        <v>41671</v>
      </c>
      <c r="D572" t="s">
        <v>4</v>
      </c>
      <c r="E572">
        <v>0</v>
      </c>
      <c r="F572">
        <v>2.0560141511143638E-2</v>
      </c>
      <c r="G572" t="s">
        <v>113</v>
      </c>
      <c r="H572" s="32" t="s">
        <v>108</v>
      </c>
      <c r="I572" s="41">
        <f t="shared" si="8"/>
        <v>0.55000000000000004</v>
      </c>
      <c r="J572" s="32" t="str">
        <f>(Table1[[#This Row],[Start]])&amp;"%-"&amp;ROUND((Table1[[#This Row],[End]]*100),1)&amp;"%"</f>
        <v>0%-2.1%</v>
      </c>
      <c r="K572" t="s">
        <v>8</v>
      </c>
    </row>
    <row r="573" spans="1:11" x14ac:dyDescent="0.3">
      <c r="A573" t="s">
        <v>12</v>
      </c>
      <c r="B573" t="s">
        <v>213</v>
      </c>
      <c r="C573" s="30">
        <v>41671</v>
      </c>
      <c r="D573" t="s">
        <v>4</v>
      </c>
      <c r="E573">
        <v>2.0560141511143638E-2</v>
      </c>
      <c r="F573">
        <v>3.0398611828494404E-2</v>
      </c>
      <c r="G573" t="s">
        <v>114</v>
      </c>
      <c r="H573" s="32" t="s">
        <v>109</v>
      </c>
      <c r="I573" s="41">
        <f t="shared" si="8"/>
        <v>0.55000000000000004</v>
      </c>
      <c r="J573" s="32" t="str">
        <f>ROUND((Table1[[#This Row],[Start]]*100),1) &amp; "%-" &amp; ROUND((Table1[[#This Row],[End]]*100),1)&amp;"%"</f>
        <v>2.1%-3%</v>
      </c>
      <c r="K573" t="s">
        <v>8</v>
      </c>
    </row>
    <row r="574" spans="1:11" x14ac:dyDescent="0.3">
      <c r="A574" t="s">
        <v>12</v>
      </c>
      <c r="B574" t="s">
        <v>213</v>
      </c>
      <c r="C574" s="30">
        <v>41671</v>
      </c>
      <c r="D574" t="s">
        <v>4</v>
      </c>
      <c r="E574">
        <v>3.0398611828494404E-2</v>
      </c>
      <c r="F574">
        <v>4.2148109670749341E-2</v>
      </c>
      <c r="G574" t="s">
        <v>115</v>
      </c>
      <c r="H574" s="32" t="s">
        <v>110</v>
      </c>
      <c r="I574" s="41">
        <f t="shared" si="8"/>
        <v>0.7</v>
      </c>
      <c r="J574" s="32" t="str">
        <f>ROUND((Table1[[#This Row],[Start]]*100),1) &amp; "%-" &amp; ROUND((Table1[[#This Row],[End]]*100),1)&amp;"%"</f>
        <v>3%-4.2%</v>
      </c>
      <c r="K574" t="s">
        <v>8</v>
      </c>
    </row>
    <row r="575" spans="1:11" x14ac:dyDescent="0.3">
      <c r="A575" t="s">
        <v>12</v>
      </c>
      <c r="B575" t="s">
        <v>213</v>
      </c>
      <c r="C575" s="30">
        <v>41671</v>
      </c>
      <c r="D575" t="s">
        <v>4</v>
      </c>
      <c r="E575">
        <v>4.2148109670749341E-2</v>
      </c>
      <c r="F575">
        <v>5.718106564441014E-2</v>
      </c>
      <c r="G575" t="s">
        <v>116</v>
      </c>
      <c r="H575" s="32" t="s">
        <v>111</v>
      </c>
      <c r="I575" s="41">
        <f t="shared" si="8"/>
        <v>0.55000000000000004</v>
      </c>
      <c r="J575" s="32" t="str">
        <f>ROUND((Table1[[#This Row],[Start]]*100),1) &amp; "%-" &amp; ROUND((Table1[[#This Row],[End]]*100),1)&amp;"%"</f>
        <v>4.2%-5.7%</v>
      </c>
      <c r="K575" t="s">
        <v>8</v>
      </c>
    </row>
    <row r="576" spans="1:11" x14ac:dyDescent="0.3">
      <c r="A576" t="s">
        <v>12</v>
      </c>
      <c r="B576" t="s">
        <v>213</v>
      </c>
      <c r="C576" s="30">
        <v>41671</v>
      </c>
      <c r="D576" t="s">
        <v>4</v>
      </c>
      <c r="E576">
        <v>5.718106564441014E-2</v>
      </c>
      <c r="F576">
        <v>1</v>
      </c>
      <c r="G576" t="s">
        <v>117</v>
      </c>
      <c r="H576" s="32" t="s">
        <v>112</v>
      </c>
      <c r="I576" s="41">
        <f t="shared" si="8"/>
        <v>0.55000000000000004</v>
      </c>
      <c r="J576" s="32" t="str">
        <f>ROUND((Table1[[#This Row],[Start]]*100),1) &amp; "%+"</f>
        <v>5.7%+</v>
      </c>
      <c r="K576" t="s">
        <v>8</v>
      </c>
    </row>
    <row r="577" spans="1:11" x14ac:dyDescent="0.3">
      <c r="A577" t="s">
        <v>14</v>
      </c>
      <c r="B577" t="s">
        <v>213</v>
      </c>
      <c r="C577" s="30">
        <v>41671</v>
      </c>
      <c r="D577" t="s">
        <v>4</v>
      </c>
      <c r="E577">
        <v>0</v>
      </c>
      <c r="F577">
        <v>2.9957620926494229E-2</v>
      </c>
      <c r="G577" t="s">
        <v>113</v>
      </c>
      <c r="H577" s="32" t="s">
        <v>108</v>
      </c>
      <c r="I577" s="41">
        <f t="shared" si="8"/>
        <v>0.55000000000000004</v>
      </c>
      <c r="J577" s="32" t="str">
        <f>(Table1[[#This Row],[Start]])&amp;"%-"&amp;ROUND((Table1[[#This Row],[End]]*100),1)&amp;"%"</f>
        <v>0%-3%</v>
      </c>
      <c r="K577" t="s">
        <v>8</v>
      </c>
    </row>
    <row r="578" spans="1:11" x14ac:dyDescent="0.3">
      <c r="A578" t="s">
        <v>14</v>
      </c>
      <c r="B578" t="s">
        <v>213</v>
      </c>
      <c r="C578" s="30">
        <v>41671</v>
      </c>
      <c r="D578" t="s">
        <v>4</v>
      </c>
      <c r="E578">
        <v>2.9957620926494229E-2</v>
      </c>
      <c r="F578">
        <v>4.3270665472993138E-2</v>
      </c>
      <c r="G578" t="s">
        <v>114</v>
      </c>
      <c r="H578" s="32" t="s">
        <v>109</v>
      </c>
      <c r="I578" s="41">
        <f t="shared" ref="I578:I641" si="9">IF(H578="#F5F5F5",0.7,0.55)</f>
        <v>0.55000000000000004</v>
      </c>
      <c r="J578" s="32" t="str">
        <f>ROUND((Table1[[#This Row],[Start]]*100),1) &amp; "%-" &amp; ROUND((Table1[[#This Row],[End]]*100),1)&amp;"%"</f>
        <v>3%-4.3%</v>
      </c>
      <c r="K578" t="s">
        <v>8</v>
      </c>
    </row>
    <row r="579" spans="1:11" x14ac:dyDescent="0.3">
      <c r="A579" t="s">
        <v>14</v>
      </c>
      <c r="B579" t="s">
        <v>213</v>
      </c>
      <c r="C579" s="30">
        <v>41671</v>
      </c>
      <c r="D579" t="s">
        <v>4</v>
      </c>
      <c r="E579">
        <v>4.3270665472993138E-2</v>
      </c>
      <c r="F579">
        <v>5.9265442404006677E-2</v>
      </c>
      <c r="G579" t="s">
        <v>115</v>
      </c>
      <c r="H579" s="32" t="s">
        <v>110</v>
      </c>
      <c r="I579" s="41">
        <f t="shared" si="9"/>
        <v>0.7</v>
      </c>
      <c r="J579" s="32" t="str">
        <f>ROUND((Table1[[#This Row],[Start]]*100),1) &amp; "%-" &amp; ROUND((Table1[[#This Row],[End]]*100),1)&amp;"%"</f>
        <v>4.3%-5.9%</v>
      </c>
      <c r="K579" t="s">
        <v>8</v>
      </c>
    </row>
    <row r="580" spans="1:11" x14ac:dyDescent="0.3">
      <c r="A580" t="s">
        <v>14</v>
      </c>
      <c r="B580" t="s">
        <v>213</v>
      </c>
      <c r="C580" s="30">
        <v>41671</v>
      </c>
      <c r="D580" t="s">
        <v>4</v>
      </c>
      <c r="E580">
        <v>5.9265442404006677E-2</v>
      </c>
      <c r="F580">
        <v>8.1077168090343127E-2</v>
      </c>
      <c r="G580" t="s">
        <v>116</v>
      </c>
      <c r="H580" s="32" t="s">
        <v>111</v>
      </c>
      <c r="I580" s="41">
        <f t="shared" si="9"/>
        <v>0.55000000000000004</v>
      </c>
      <c r="J580" s="32" t="str">
        <f>ROUND((Table1[[#This Row],[Start]]*100),1) &amp; "%-" &amp; ROUND((Table1[[#This Row],[End]]*100),1)&amp;"%"</f>
        <v>5.9%-8.1%</v>
      </c>
      <c r="K580" t="s">
        <v>8</v>
      </c>
    </row>
    <row r="581" spans="1:11" x14ac:dyDescent="0.3">
      <c r="A581" t="s">
        <v>14</v>
      </c>
      <c r="B581" t="s">
        <v>213</v>
      </c>
      <c r="C581" s="30">
        <v>41671</v>
      </c>
      <c r="D581" t="s">
        <v>4</v>
      </c>
      <c r="E581">
        <v>8.1077168090343127E-2</v>
      </c>
      <c r="F581">
        <v>1</v>
      </c>
      <c r="G581" t="s">
        <v>117</v>
      </c>
      <c r="H581" s="32" t="s">
        <v>112</v>
      </c>
      <c r="I581" s="41">
        <f t="shared" si="9"/>
        <v>0.55000000000000004</v>
      </c>
      <c r="J581" s="32" t="str">
        <f>ROUND((Table1[[#This Row],[Start]]*100),1) &amp; "%+"</f>
        <v>8.1%+</v>
      </c>
      <c r="K581" t="s">
        <v>8</v>
      </c>
    </row>
    <row r="582" spans="1:11" x14ac:dyDescent="0.3">
      <c r="A582" t="s">
        <v>12</v>
      </c>
      <c r="B582" t="s">
        <v>213</v>
      </c>
      <c r="C582" s="30">
        <v>41699</v>
      </c>
      <c r="D582" t="s">
        <v>4</v>
      </c>
      <c r="E582">
        <v>0</v>
      </c>
      <c r="F582">
        <v>1.9507566E-2</v>
      </c>
      <c r="G582" t="s">
        <v>113</v>
      </c>
      <c r="H582" s="32" t="s">
        <v>108</v>
      </c>
      <c r="I582" s="41">
        <f t="shared" si="9"/>
        <v>0.55000000000000004</v>
      </c>
      <c r="J582" s="32" t="str">
        <f>(Table1[[#This Row],[Start]])&amp;"%-"&amp;ROUND((Table1[[#This Row],[End]]*100),1)&amp;"%"</f>
        <v>0%-2%</v>
      </c>
      <c r="K582" t="s">
        <v>8</v>
      </c>
    </row>
    <row r="583" spans="1:11" x14ac:dyDescent="0.3">
      <c r="A583" t="s">
        <v>12</v>
      </c>
      <c r="B583" t="s">
        <v>213</v>
      </c>
      <c r="C583" s="30">
        <v>41699</v>
      </c>
      <c r="D583" t="s">
        <v>4</v>
      </c>
      <c r="E583">
        <v>1.9507566E-2</v>
      </c>
      <c r="F583">
        <v>2.9112892000000001E-2</v>
      </c>
      <c r="G583" t="s">
        <v>114</v>
      </c>
      <c r="H583" s="32" t="s">
        <v>109</v>
      </c>
      <c r="I583" s="41">
        <f t="shared" si="9"/>
        <v>0.55000000000000004</v>
      </c>
      <c r="J583" s="32" t="str">
        <f>ROUND((Table1[[#This Row],[Start]]*100),1) &amp; "%-" &amp; ROUND((Table1[[#This Row],[End]]*100),1)&amp;"%"</f>
        <v>2%-2.9%</v>
      </c>
      <c r="K583" t="s">
        <v>8</v>
      </c>
    </row>
    <row r="584" spans="1:11" x14ac:dyDescent="0.3">
      <c r="A584" t="s">
        <v>12</v>
      </c>
      <c r="B584" t="s">
        <v>213</v>
      </c>
      <c r="C584" s="30">
        <v>41699</v>
      </c>
      <c r="D584" t="s">
        <v>4</v>
      </c>
      <c r="E584">
        <v>2.9112892000000001E-2</v>
      </c>
      <c r="F584">
        <v>4.0361412999999999E-2</v>
      </c>
      <c r="G584" t="s">
        <v>115</v>
      </c>
      <c r="H584" s="32" t="s">
        <v>110</v>
      </c>
      <c r="I584" s="41">
        <f t="shared" si="9"/>
        <v>0.7</v>
      </c>
      <c r="J584" s="32" t="str">
        <f>ROUND((Table1[[#This Row],[Start]]*100),1) &amp; "%-" &amp; ROUND((Table1[[#This Row],[End]]*100),1)&amp;"%"</f>
        <v>2.9%-4%</v>
      </c>
      <c r="K584" t="s">
        <v>8</v>
      </c>
    </row>
    <row r="585" spans="1:11" x14ac:dyDescent="0.3">
      <c r="A585" t="s">
        <v>12</v>
      </c>
      <c r="B585" t="s">
        <v>213</v>
      </c>
      <c r="C585" s="30">
        <v>41699</v>
      </c>
      <c r="D585" t="s">
        <v>4</v>
      </c>
      <c r="E585">
        <v>4.0361412999999999E-2</v>
      </c>
      <c r="F585">
        <v>5.5282671999999998E-2</v>
      </c>
      <c r="G585" t="s">
        <v>116</v>
      </c>
      <c r="H585" s="32" t="s">
        <v>111</v>
      </c>
      <c r="I585" s="41">
        <f t="shared" si="9"/>
        <v>0.55000000000000004</v>
      </c>
      <c r="J585" s="32" t="str">
        <f>ROUND((Table1[[#This Row],[Start]]*100),1) &amp; "%-" &amp; ROUND((Table1[[#This Row],[End]]*100),1)&amp;"%"</f>
        <v>4%-5.5%</v>
      </c>
      <c r="K585" t="s">
        <v>8</v>
      </c>
    </row>
    <row r="586" spans="1:11" x14ac:dyDescent="0.3">
      <c r="A586" t="s">
        <v>12</v>
      </c>
      <c r="B586" t="s">
        <v>213</v>
      </c>
      <c r="C586" s="30">
        <v>41699</v>
      </c>
      <c r="D586" t="s">
        <v>4</v>
      </c>
      <c r="E586">
        <v>5.5282671999999998E-2</v>
      </c>
      <c r="F586">
        <v>1</v>
      </c>
      <c r="G586" t="s">
        <v>117</v>
      </c>
      <c r="H586" s="32" t="s">
        <v>112</v>
      </c>
      <c r="I586" s="41">
        <f t="shared" si="9"/>
        <v>0.55000000000000004</v>
      </c>
      <c r="J586" s="32" t="str">
        <f>ROUND((Table1[[#This Row],[Start]]*100),1) &amp; "%+"</f>
        <v>5.5%+</v>
      </c>
      <c r="K586" t="s">
        <v>8</v>
      </c>
    </row>
    <row r="587" spans="1:11" x14ac:dyDescent="0.3">
      <c r="A587" t="s">
        <v>13</v>
      </c>
      <c r="B587" t="s">
        <v>213</v>
      </c>
      <c r="C587" s="30">
        <v>41699</v>
      </c>
      <c r="D587" t="s">
        <v>4</v>
      </c>
      <c r="E587">
        <v>0</v>
      </c>
      <c r="F587">
        <v>450</v>
      </c>
      <c r="G587" t="s">
        <v>113</v>
      </c>
      <c r="H587" s="32" t="s">
        <v>108</v>
      </c>
      <c r="I587" s="41">
        <f t="shared" si="9"/>
        <v>0.55000000000000004</v>
      </c>
      <c r="J587" s="32" t="str">
        <f>"£"&amp;Table1[[#This Row],[Start]]&amp;"-£"&amp;Table1[[#This Row],[End]]</f>
        <v>£0-£450</v>
      </c>
      <c r="K587" t="s">
        <v>121</v>
      </c>
    </row>
    <row r="588" spans="1:11" x14ac:dyDescent="0.3">
      <c r="A588" t="s">
        <v>13</v>
      </c>
      <c r="B588" t="s">
        <v>213</v>
      </c>
      <c r="C588" s="30">
        <v>41699</v>
      </c>
      <c r="D588" t="s">
        <v>4</v>
      </c>
      <c r="E588">
        <v>450</v>
      </c>
      <c r="F588">
        <v>490</v>
      </c>
      <c r="G588" t="s">
        <v>114</v>
      </c>
      <c r="H588" s="32" t="s">
        <v>109</v>
      </c>
      <c r="I588" s="41">
        <f t="shared" si="9"/>
        <v>0.55000000000000004</v>
      </c>
      <c r="J588" s="32" t="str">
        <f>"£"&amp;Table1[[#This Row],[Start]]&amp;"-£"&amp;Table1[[#This Row],[End]]</f>
        <v>£450-£490</v>
      </c>
      <c r="K588" t="s">
        <v>121</v>
      </c>
    </row>
    <row r="589" spans="1:11" x14ac:dyDescent="0.3">
      <c r="A589" t="s">
        <v>13</v>
      </c>
      <c r="B589" t="s">
        <v>213</v>
      </c>
      <c r="C589" s="30">
        <v>41699</v>
      </c>
      <c r="D589" t="s">
        <v>4</v>
      </c>
      <c r="E589">
        <v>490</v>
      </c>
      <c r="F589">
        <v>520</v>
      </c>
      <c r="G589" t="s">
        <v>115</v>
      </c>
      <c r="H589" s="32" t="s">
        <v>110</v>
      </c>
      <c r="I589" s="41">
        <f t="shared" si="9"/>
        <v>0.7</v>
      </c>
      <c r="J589" s="32" t="str">
        <f>"£"&amp;Table1[[#This Row],[Start]]&amp;"-£"&amp;Table1[[#This Row],[End]]</f>
        <v>£490-£520</v>
      </c>
      <c r="K589" t="s">
        <v>121</v>
      </c>
    </row>
    <row r="590" spans="1:11" x14ac:dyDescent="0.3">
      <c r="A590" t="s">
        <v>13</v>
      </c>
      <c r="B590" t="s">
        <v>213</v>
      </c>
      <c r="C590" s="30">
        <v>41699</v>
      </c>
      <c r="D590" t="s">
        <v>4</v>
      </c>
      <c r="E590">
        <v>520</v>
      </c>
      <c r="F590">
        <v>570</v>
      </c>
      <c r="G590" t="s">
        <v>116</v>
      </c>
      <c r="H590" s="32" t="s">
        <v>111</v>
      </c>
      <c r="I590" s="41">
        <f t="shared" si="9"/>
        <v>0.55000000000000004</v>
      </c>
      <c r="J590" s="32" t="str">
        <f>"£"&amp;Table1[[#This Row],[Start]]&amp;"-£"&amp;Table1[[#This Row],[End]]</f>
        <v>£520-£570</v>
      </c>
      <c r="K590" t="s">
        <v>121</v>
      </c>
    </row>
    <row r="591" spans="1:11" x14ac:dyDescent="0.3">
      <c r="A591" t="s">
        <v>13</v>
      </c>
      <c r="B591" t="s">
        <v>213</v>
      </c>
      <c r="C591" s="30">
        <v>41699</v>
      </c>
      <c r="D591" t="s">
        <v>4</v>
      </c>
      <c r="E591">
        <v>570</v>
      </c>
      <c r="F591">
        <v>1000</v>
      </c>
      <c r="G591" t="s">
        <v>117</v>
      </c>
      <c r="H591" s="32" t="s">
        <v>112</v>
      </c>
      <c r="I591" s="41">
        <f t="shared" si="9"/>
        <v>0.55000000000000004</v>
      </c>
      <c r="J591" s="32" t="str">
        <f>"£"&amp;Table1[[#This Row],[Start]]&amp;"+"</f>
        <v>£570+</v>
      </c>
      <c r="K591" t="s">
        <v>121</v>
      </c>
    </row>
    <row r="592" spans="1:11" x14ac:dyDescent="0.3">
      <c r="A592" t="s">
        <v>14</v>
      </c>
      <c r="B592" t="s">
        <v>213</v>
      </c>
      <c r="C592" s="30">
        <v>41699</v>
      </c>
      <c r="D592" t="s">
        <v>4</v>
      </c>
      <c r="E592">
        <v>0</v>
      </c>
      <c r="F592">
        <v>2.7816411999999999E-2</v>
      </c>
      <c r="G592" t="s">
        <v>113</v>
      </c>
      <c r="H592" s="32" t="s">
        <v>108</v>
      </c>
      <c r="I592" s="41">
        <f t="shared" si="9"/>
        <v>0.55000000000000004</v>
      </c>
      <c r="J592" s="32" t="str">
        <f>(Table1[[#This Row],[Start]])&amp;"%-"&amp;ROUND((Table1[[#This Row],[End]]*100),1)&amp;"%"</f>
        <v>0%-2.8%</v>
      </c>
      <c r="K592" t="s">
        <v>8</v>
      </c>
    </row>
    <row r="593" spans="1:11" x14ac:dyDescent="0.3">
      <c r="A593" t="s">
        <v>14</v>
      </c>
      <c r="B593" t="s">
        <v>213</v>
      </c>
      <c r="C593" s="30">
        <v>41699</v>
      </c>
      <c r="D593" t="s">
        <v>4</v>
      </c>
      <c r="E593">
        <v>2.7816411999999999E-2</v>
      </c>
      <c r="F593">
        <v>4.0938531E-2</v>
      </c>
      <c r="G593" t="s">
        <v>114</v>
      </c>
      <c r="H593" s="32" t="s">
        <v>109</v>
      </c>
      <c r="I593" s="41">
        <f t="shared" si="9"/>
        <v>0.55000000000000004</v>
      </c>
      <c r="J593" s="32" t="str">
        <f>ROUND((Table1[[#This Row],[Start]]*100),1) &amp; "%-" &amp; ROUND((Table1[[#This Row],[End]]*100),1)&amp;"%"</f>
        <v>2.8%-4.1%</v>
      </c>
      <c r="K593" t="s">
        <v>8</v>
      </c>
    </row>
    <row r="594" spans="1:11" x14ac:dyDescent="0.3">
      <c r="A594" t="s">
        <v>14</v>
      </c>
      <c r="B594" t="s">
        <v>213</v>
      </c>
      <c r="C594" s="30">
        <v>41699</v>
      </c>
      <c r="D594" t="s">
        <v>4</v>
      </c>
      <c r="E594">
        <v>4.0938531E-2</v>
      </c>
      <c r="F594">
        <v>5.6286731E-2</v>
      </c>
      <c r="G594" t="s">
        <v>115</v>
      </c>
      <c r="H594" s="32" t="s">
        <v>110</v>
      </c>
      <c r="I594" s="41">
        <f t="shared" si="9"/>
        <v>0.7</v>
      </c>
      <c r="J594" s="32" t="str">
        <f>ROUND((Table1[[#This Row],[Start]]*100),1) &amp; "%-" &amp; ROUND((Table1[[#This Row],[End]]*100),1)&amp;"%"</f>
        <v>4.1%-5.6%</v>
      </c>
      <c r="K594" t="s">
        <v>8</v>
      </c>
    </row>
    <row r="595" spans="1:11" x14ac:dyDescent="0.3">
      <c r="A595" t="s">
        <v>14</v>
      </c>
      <c r="B595" t="s">
        <v>213</v>
      </c>
      <c r="C595" s="30">
        <v>41699</v>
      </c>
      <c r="D595" t="s">
        <v>4</v>
      </c>
      <c r="E595">
        <v>5.6286731E-2</v>
      </c>
      <c r="F595">
        <v>7.7063107000000006E-2</v>
      </c>
      <c r="G595" t="s">
        <v>116</v>
      </c>
      <c r="H595" s="32" t="s">
        <v>111</v>
      </c>
      <c r="I595" s="41">
        <f t="shared" si="9"/>
        <v>0.55000000000000004</v>
      </c>
      <c r="J595" s="32" t="str">
        <f>ROUND((Table1[[#This Row],[Start]]*100),1) &amp; "%-" &amp; ROUND((Table1[[#This Row],[End]]*100),1)&amp;"%"</f>
        <v>5.6%-7.7%</v>
      </c>
      <c r="K595" t="s">
        <v>8</v>
      </c>
    </row>
    <row r="596" spans="1:11" x14ac:dyDescent="0.3">
      <c r="A596" t="s">
        <v>14</v>
      </c>
      <c r="B596" t="s">
        <v>213</v>
      </c>
      <c r="C596" s="30">
        <v>41699</v>
      </c>
      <c r="D596" t="s">
        <v>4</v>
      </c>
      <c r="E596">
        <v>7.7063107000000006E-2</v>
      </c>
      <c r="F596">
        <v>1</v>
      </c>
      <c r="G596" t="s">
        <v>117</v>
      </c>
      <c r="H596" s="32" t="s">
        <v>112</v>
      </c>
      <c r="I596" s="41">
        <f t="shared" si="9"/>
        <v>0.55000000000000004</v>
      </c>
      <c r="J596" s="32" t="str">
        <f>ROUND((Table1[[#This Row],[Start]]*100),1) &amp; "%+"</f>
        <v>7.7%+</v>
      </c>
      <c r="K596" t="s">
        <v>8</v>
      </c>
    </row>
    <row r="597" spans="1:11" x14ac:dyDescent="0.3">
      <c r="A597" t="s">
        <v>12</v>
      </c>
      <c r="B597" t="s">
        <v>213</v>
      </c>
      <c r="C597" s="30">
        <v>41730</v>
      </c>
      <c r="D597" t="s">
        <v>4</v>
      </c>
      <c r="E597">
        <v>0</v>
      </c>
      <c r="F597">
        <v>1.7987492000000001E-2</v>
      </c>
      <c r="G597" t="s">
        <v>113</v>
      </c>
      <c r="H597" s="32" t="s">
        <v>108</v>
      </c>
      <c r="I597" s="41">
        <f t="shared" si="9"/>
        <v>0.55000000000000004</v>
      </c>
      <c r="J597" s="32" t="str">
        <f>(Table1[[#This Row],[Start]])&amp;"%-"&amp;ROUND((Table1[[#This Row],[End]]*100),1)&amp;"%"</f>
        <v>0%-1.8%</v>
      </c>
      <c r="K597" t="s">
        <v>8</v>
      </c>
    </row>
    <row r="598" spans="1:11" x14ac:dyDescent="0.3">
      <c r="A598" t="s">
        <v>12</v>
      </c>
      <c r="B598" t="s">
        <v>213</v>
      </c>
      <c r="C598" s="30">
        <v>41730</v>
      </c>
      <c r="D598" t="s">
        <v>4</v>
      </c>
      <c r="E598">
        <v>1.7987492000000001E-2</v>
      </c>
      <c r="F598">
        <v>2.7764805E-2</v>
      </c>
      <c r="G598" t="s">
        <v>114</v>
      </c>
      <c r="H598" s="32" t="s">
        <v>109</v>
      </c>
      <c r="I598" s="41">
        <f t="shared" si="9"/>
        <v>0.55000000000000004</v>
      </c>
      <c r="J598" s="32" t="str">
        <f>ROUND((Table1[[#This Row],[Start]]*100),1) &amp; "%-" &amp; ROUND((Table1[[#This Row],[End]]*100),1)&amp;"%"</f>
        <v>1.8%-2.8%</v>
      </c>
      <c r="K598" t="s">
        <v>8</v>
      </c>
    </row>
    <row r="599" spans="1:11" x14ac:dyDescent="0.3">
      <c r="A599" t="s">
        <v>12</v>
      </c>
      <c r="B599" t="s">
        <v>213</v>
      </c>
      <c r="C599" s="30">
        <v>41730</v>
      </c>
      <c r="D599" t="s">
        <v>4</v>
      </c>
      <c r="E599">
        <v>2.7764805E-2</v>
      </c>
      <c r="F599">
        <v>3.8476992000000002E-2</v>
      </c>
      <c r="G599" t="s">
        <v>115</v>
      </c>
      <c r="H599" s="32" t="s">
        <v>110</v>
      </c>
      <c r="I599" s="41">
        <f t="shared" si="9"/>
        <v>0.7</v>
      </c>
      <c r="J599" s="32" t="str">
        <f>ROUND((Table1[[#This Row],[Start]]*100),1) &amp; "%-" &amp; ROUND((Table1[[#This Row],[End]]*100),1)&amp;"%"</f>
        <v>2.8%-3.8%</v>
      </c>
      <c r="K599" t="s">
        <v>8</v>
      </c>
    </row>
    <row r="600" spans="1:11" x14ac:dyDescent="0.3">
      <c r="A600" t="s">
        <v>12</v>
      </c>
      <c r="B600" t="s">
        <v>213</v>
      </c>
      <c r="C600" s="30">
        <v>41730</v>
      </c>
      <c r="D600" t="s">
        <v>4</v>
      </c>
      <c r="E600">
        <v>3.8476992000000002E-2</v>
      </c>
      <c r="F600">
        <v>5.3221285E-2</v>
      </c>
      <c r="G600" t="s">
        <v>116</v>
      </c>
      <c r="H600" s="32" t="s">
        <v>111</v>
      </c>
      <c r="I600" s="41">
        <f t="shared" si="9"/>
        <v>0.55000000000000004</v>
      </c>
      <c r="J600" s="32" t="str">
        <f>ROUND((Table1[[#This Row],[Start]]*100),1) &amp; "%-" &amp; ROUND((Table1[[#This Row],[End]]*100),1)&amp;"%"</f>
        <v>3.8%-5.3%</v>
      </c>
      <c r="K600" t="s">
        <v>8</v>
      </c>
    </row>
    <row r="601" spans="1:11" x14ac:dyDescent="0.3">
      <c r="A601" t="s">
        <v>12</v>
      </c>
      <c r="B601" t="s">
        <v>213</v>
      </c>
      <c r="C601" s="30">
        <v>41730</v>
      </c>
      <c r="D601" t="s">
        <v>4</v>
      </c>
      <c r="E601">
        <v>5.3221285E-2</v>
      </c>
      <c r="F601">
        <v>1</v>
      </c>
      <c r="G601" t="s">
        <v>117</v>
      </c>
      <c r="H601" s="32" t="s">
        <v>112</v>
      </c>
      <c r="I601" s="41">
        <f t="shared" si="9"/>
        <v>0.55000000000000004</v>
      </c>
      <c r="J601" s="32" t="str">
        <f>ROUND((Table1[[#This Row],[Start]]*100),1) &amp; "%+"</f>
        <v>5.3%+</v>
      </c>
      <c r="K601" t="s">
        <v>8</v>
      </c>
    </row>
    <row r="602" spans="1:11" x14ac:dyDescent="0.3">
      <c r="A602" t="s">
        <v>14</v>
      </c>
      <c r="B602" t="s">
        <v>213</v>
      </c>
      <c r="C602" s="30">
        <v>41730</v>
      </c>
      <c r="D602" t="s">
        <v>4</v>
      </c>
      <c r="E602">
        <v>0</v>
      </c>
      <c r="F602">
        <v>2.5169105000000001E-2</v>
      </c>
      <c r="G602" t="s">
        <v>113</v>
      </c>
      <c r="H602" s="32" t="s">
        <v>108</v>
      </c>
      <c r="I602" s="41">
        <f t="shared" si="9"/>
        <v>0.55000000000000004</v>
      </c>
      <c r="J602" s="32" t="str">
        <f>(Table1[[#This Row],[Start]])&amp;"%-"&amp;ROUND((Table1[[#This Row],[End]]*100),1)&amp;"%"</f>
        <v>0%-2.5%</v>
      </c>
      <c r="K602" t="s">
        <v>8</v>
      </c>
    </row>
    <row r="603" spans="1:11" x14ac:dyDescent="0.3">
      <c r="A603" t="s">
        <v>14</v>
      </c>
      <c r="B603" t="s">
        <v>213</v>
      </c>
      <c r="C603" s="30">
        <v>41730</v>
      </c>
      <c r="D603" t="s">
        <v>4</v>
      </c>
      <c r="E603">
        <v>2.5169105000000001E-2</v>
      </c>
      <c r="F603">
        <v>3.7220844000000003E-2</v>
      </c>
      <c r="G603" t="s">
        <v>114</v>
      </c>
      <c r="H603" s="32" t="s">
        <v>109</v>
      </c>
      <c r="I603" s="41">
        <f t="shared" si="9"/>
        <v>0.55000000000000004</v>
      </c>
      <c r="J603" s="32" t="str">
        <f>ROUND((Table1[[#This Row],[Start]]*100),1) &amp; "%-" &amp; ROUND((Table1[[#This Row],[End]]*100),1)&amp;"%"</f>
        <v>2.5%-3.7%</v>
      </c>
      <c r="K603" t="s">
        <v>8</v>
      </c>
    </row>
    <row r="604" spans="1:11" x14ac:dyDescent="0.3">
      <c r="A604" t="s">
        <v>14</v>
      </c>
      <c r="B604" t="s">
        <v>213</v>
      </c>
      <c r="C604" s="30">
        <v>41730</v>
      </c>
      <c r="D604" t="s">
        <v>4</v>
      </c>
      <c r="E604">
        <v>3.7220844000000003E-2</v>
      </c>
      <c r="F604">
        <v>5.2336164999999997E-2</v>
      </c>
      <c r="G604" t="s">
        <v>115</v>
      </c>
      <c r="H604" s="32" t="s">
        <v>110</v>
      </c>
      <c r="I604" s="41">
        <f t="shared" si="9"/>
        <v>0.7</v>
      </c>
      <c r="J604" s="32" t="str">
        <f>ROUND((Table1[[#This Row],[Start]]*100),1) &amp; "%-" &amp; ROUND((Table1[[#This Row],[End]]*100),1)&amp;"%"</f>
        <v>3.7%-5.2%</v>
      </c>
      <c r="K604" t="s">
        <v>8</v>
      </c>
    </row>
    <row r="605" spans="1:11" x14ac:dyDescent="0.3">
      <c r="A605" t="s">
        <v>14</v>
      </c>
      <c r="B605" t="s">
        <v>213</v>
      </c>
      <c r="C605" s="30">
        <v>41730</v>
      </c>
      <c r="D605" t="s">
        <v>4</v>
      </c>
      <c r="E605">
        <v>5.2336164999999997E-2</v>
      </c>
      <c r="F605">
        <v>7.1420723000000005E-2</v>
      </c>
      <c r="G605" t="s">
        <v>116</v>
      </c>
      <c r="H605" s="32" t="s">
        <v>111</v>
      </c>
      <c r="I605" s="41">
        <f t="shared" si="9"/>
        <v>0.55000000000000004</v>
      </c>
      <c r="J605" s="32" t="str">
        <f>ROUND((Table1[[#This Row],[Start]]*100),1) &amp; "%-" &amp; ROUND((Table1[[#This Row],[End]]*100),1)&amp;"%"</f>
        <v>5.2%-7.1%</v>
      </c>
      <c r="K605" t="s">
        <v>8</v>
      </c>
    </row>
    <row r="606" spans="1:11" x14ac:dyDescent="0.3">
      <c r="A606" t="s">
        <v>14</v>
      </c>
      <c r="B606" t="s">
        <v>213</v>
      </c>
      <c r="C606" s="30">
        <v>41730</v>
      </c>
      <c r="D606" t="s">
        <v>4</v>
      </c>
      <c r="E606">
        <v>7.1420723000000005E-2</v>
      </c>
      <c r="F606">
        <v>1</v>
      </c>
      <c r="G606" t="s">
        <v>117</v>
      </c>
      <c r="H606" s="32" t="s">
        <v>112</v>
      </c>
      <c r="I606" s="41">
        <f t="shared" si="9"/>
        <v>0.55000000000000004</v>
      </c>
      <c r="J606" s="32" t="str">
        <f>ROUND((Table1[[#This Row],[Start]]*100),1) &amp; "%+"</f>
        <v>7.1%+</v>
      </c>
      <c r="K606" t="s">
        <v>8</v>
      </c>
    </row>
    <row r="607" spans="1:11" x14ac:dyDescent="0.3">
      <c r="A607" t="s">
        <v>12</v>
      </c>
      <c r="B607" t="s">
        <v>213</v>
      </c>
      <c r="C607" s="30">
        <v>41760</v>
      </c>
      <c r="D607" t="s">
        <v>4</v>
      </c>
      <c r="E607">
        <v>0</v>
      </c>
      <c r="F607">
        <v>1.6608059000000001E-2</v>
      </c>
      <c r="G607" t="s">
        <v>113</v>
      </c>
      <c r="H607" s="32" t="s">
        <v>108</v>
      </c>
      <c r="I607" s="41">
        <f t="shared" si="9"/>
        <v>0.55000000000000004</v>
      </c>
      <c r="J607" s="32" t="str">
        <f>(Table1[[#This Row],[Start]])&amp;"%-"&amp;ROUND((Table1[[#This Row],[End]]*100),1)&amp;"%"</f>
        <v>0%-1.7%</v>
      </c>
      <c r="K607" t="s">
        <v>8</v>
      </c>
    </row>
    <row r="608" spans="1:11" x14ac:dyDescent="0.3">
      <c r="A608" t="s">
        <v>12</v>
      </c>
      <c r="B608" t="s">
        <v>213</v>
      </c>
      <c r="C608" s="30">
        <v>41760</v>
      </c>
      <c r="D608" t="s">
        <v>4</v>
      </c>
      <c r="E608">
        <v>1.6608059000000001E-2</v>
      </c>
      <c r="F608">
        <v>2.6191540999999999E-2</v>
      </c>
      <c r="G608" t="s">
        <v>114</v>
      </c>
      <c r="H608" s="32" t="s">
        <v>109</v>
      </c>
      <c r="I608" s="41">
        <f t="shared" si="9"/>
        <v>0.55000000000000004</v>
      </c>
      <c r="J608" s="32" t="str">
        <f>ROUND((Table1[[#This Row],[Start]]*100),1) &amp; "%-" &amp; ROUND((Table1[[#This Row],[End]]*100),1)&amp;"%"</f>
        <v>1.7%-2.6%</v>
      </c>
      <c r="K608" t="s">
        <v>8</v>
      </c>
    </row>
    <row r="609" spans="1:11" x14ac:dyDescent="0.3">
      <c r="A609" t="s">
        <v>12</v>
      </c>
      <c r="B609" t="s">
        <v>213</v>
      </c>
      <c r="C609" s="30">
        <v>41760</v>
      </c>
      <c r="D609" t="s">
        <v>4</v>
      </c>
      <c r="E609">
        <v>2.6191540999999999E-2</v>
      </c>
      <c r="F609">
        <v>3.6912208000000002E-2</v>
      </c>
      <c r="G609" t="s">
        <v>115</v>
      </c>
      <c r="H609" s="32" t="s">
        <v>110</v>
      </c>
      <c r="I609" s="41">
        <f t="shared" si="9"/>
        <v>0.7</v>
      </c>
      <c r="J609" s="32" t="str">
        <f>ROUND((Table1[[#This Row],[Start]]*100),1) &amp; "%-" &amp; ROUND((Table1[[#This Row],[End]]*100),1)&amp;"%"</f>
        <v>2.6%-3.7%</v>
      </c>
      <c r="K609" t="s">
        <v>8</v>
      </c>
    </row>
    <row r="610" spans="1:11" x14ac:dyDescent="0.3">
      <c r="A610" t="s">
        <v>12</v>
      </c>
      <c r="B610" t="s">
        <v>213</v>
      </c>
      <c r="C610" s="30">
        <v>41760</v>
      </c>
      <c r="D610" t="s">
        <v>4</v>
      </c>
      <c r="E610">
        <v>3.6912208000000002E-2</v>
      </c>
      <c r="F610">
        <v>5.1107993999999997E-2</v>
      </c>
      <c r="G610" t="s">
        <v>116</v>
      </c>
      <c r="H610" s="32" t="s">
        <v>111</v>
      </c>
      <c r="I610" s="41">
        <f t="shared" si="9"/>
        <v>0.55000000000000004</v>
      </c>
      <c r="J610" s="32" t="str">
        <f>ROUND((Table1[[#This Row],[Start]]*100),1) &amp; "%-" &amp; ROUND((Table1[[#This Row],[End]]*100),1)&amp;"%"</f>
        <v>3.7%-5.1%</v>
      </c>
      <c r="K610" t="s">
        <v>8</v>
      </c>
    </row>
    <row r="611" spans="1:11" x14ac:dyDescent="0.3">
      <c r="A611" t="s">
        <v>12</v>
      </c>
      <c r="B611" t="s">
        <v>213</v>
      </c>
      <c r="C611" s="30">
        <v>41760</v>
      </c>
      <c r="D611" t="s">
        <v>4</v>
      </c>
      <c r="E611">
        <v>5.1107993999999997E-2</v>
      </c>
      <c r="F611">
        <v>1</v>
      </c>
      <c r="G611" t="s">
        <v>117</v>
      </c>
      <c r="H611" s="32" t="s">
        <v>112</v>
      </c>
      <c r="I611" s="41">
        <f t="shared" si="9"/>
        <v>0.55000000000000004</v>
      </c>
      <c r="J611" s="32" t="str">
        <f>ROUND((Table1[[#This Row],[Start]]*100),1) &amp; "%+"</f>
        <v>5.1%+</v>
      </c>
      <c r="K611" t="s">
        <v>8</v>
      </c>
    </row>
    <row r="612" spans="1:11" x14ac:dyDescent="0.3">
      <c r="A612" t="s">
        <v>14</v>
      </c>
      <c r="B612" t="s">
        <v>213</v>
      </c>
      <c r="C612" s="30">
        <v>41760</v>
      </c>
      <c r="D612" t="s">
        <v>4</v>
      </c>
      <c r="E612">
        <v>0</v>
      </c>
      <c r="F612">
        <v>2.311111111111111E-2</v>
      </c>
      <c r="G612" t="s">
        <v>113</v>
      </c>
      <c r="H612" s="32" t="s">
        <v>108</v>
      </c>
      <c r="I612" s="41">
        <f t="shared" si="9"/>
        <v>0.55000000000000004</v>
      </c>
      <c r="J612" s="32" t="str">
        <f>(Table1[[#This Row],[Start]])&amp;"%-"&amp;ROUND((Table1[[#This Row],[End]]*100),1)&amp;"%"</f>
        <v>0%-2.3%</v>
      </c>
      <c r="K612" t="s">
        <v>8</v>
      </c>
    </row>
    <row r="613" spans="1:11" x14ac:dyDescent="0.3">
      <c r="A613" t="s">
        <v>14</v>
      </c>
      <c r="B613" t="s">
        <v>213</v>
      </c>
      <c r="C613" s="30">
        <v>41760</v>
      </c>
      <c r="D613" t="s">
        <v>4</v>
      </c>
      <c r="E613">
        <v>2.311111111111111E-2</v>
      </c>
      <c r="F613">
        <v>3.4472852628555012E-2</v>
      </c>
      <c r="G613" t="s">
        <v>114</v>
      </c>
      <c r="H613" s="32" t="s">
        <v>109</v>
      </c>
      <c r="I613" s="41">
        <f t="shared" si="9"/>
        <v>0.55000000000000004</v>
      </c>
      <c r="J613" s="32" t="str">
        <f>ROUND((Table1[[#This Row],[Start]]*100),1) &amp; "%-" &amp; ROUND((Table1[[#This Row],[End]]*100),1)&amp;"%"</f>
        <v>2.3%-3.4%</v>
      </c>
      <c r="K613" t="s">
        <v>8</v>
      </c>
    </row>
    <row r="614" spans="1:11" x14ac:dyDescent="0.3">
      <c r="A614" t="s">
        <v>14</v>
      </c>
      <c r="B614" t="s">
        <v>213</v>
      </c>
      <c r="C614" s="30">
        <v>41760</v>
      </c>
      <c r="D614" t="s">
        <v>4</v>
      </c>
      <c r="E614">
        <v>3.4472852628555012E-2</v>
      </c>
      <c r="F614">
        <v>4.8706946538327731E-2</v>
      </c>
      <c r="G614" t="s">
        <v>115</v>
      </c>
      <c r="H614" s="32" t="s">
        <v>110</v>
      </c>
      <c r="I614" s="41">
        <f t="shared" si="9"/>
        <v>0.7</v>
      </c>
      <c r="J614" s="32" t="str">
        <f>ROUND((Table1[[#This Row],[Start]]*100),1) &amp; "%-" &amp; ROUND((Table1[[#This Row],[End]]*100),1)&amp;"%"</f>
        <v>3.4%-4.9%</v>
      </c>
      <c r="K614" t="s">
        <v>8</v>
      </c>
    </row>
    <row r="615" spans="1:11" x14ac:dyDescent="0.3">
      <c r="A615" t="s">
        <v>14</v>
      </c>
      <c r="B615" t="s">
        <v>213</v>
      </c>
      <c r="C615" s="30">
        <v>41760</v>
      </c>
      <c r="D615" t="s">
        <v>4</v>
      </c>
      <c r="E615">
        <v>4.8706946538327731E-2</v>
      </c>
      <c r="F615">
        <v>6.7344961240310072E-2</v>
      </c>
      <c r="G615" t="s">
        <v>116</v>
      </c>
      <c r="H615" s="32" t="s">
        <v>111</v>
      </c>
      <c r="I615" s="41">
        <f t="shared" si="9"/>
        <v>0.55000000000000004</v>
      </c>
      <c r="J615" s="32" t="str">
        <f>ROUND((Table1[[#This Row],[Start]]*100),1) &amp; "%-" &amp; ROUND((Table1[[#This Row],[End]]*100),1)&amp;"%"</f>
        <v>4.9%-6.7%</v>
      </c>
      <c r="K615" t="s">
        <v>8</v>
      </c>
    </row>
    <row r="616" spans="1:11" x14ac:dyDescent="0.3">
      <c r="A616" t="s">
        <v>14</v>
      </c>
      <c r="B616" t="s">
        <v>213</v>
      </c>
      <c r="C616" s="30">
        <v>41760</v>
      </c>
      <c r="D616" t="s">
        <v>4</v>
      </c>
      <c r="E616">
        <v>6.7344961240310072E-2</v>
      </c>
      <c r="F616">
        <v>1</v>
      </c>
      <c r="G616" t="s">
        <v>117</v>
      </c>
      <c r="H616" s="32" t="s">
        <v>112</v>
      </c>
      <c r="I616" s="41">
        <f t="shared" si="9"/>
        <v>0.55000000000000004</v>
      </c>
      <c r="J616" s="32" t="str">
        <f>ROUND((Table1[[#This Row],[Start]]*100),1) &amp; "%+"</f>
        <v>6.7%+</v>
      </c>
      <c r="K616" t="s">
        <v>8</v>
      </c>
    </row>
    <row r="617" spans="1:11" x14ac:dyDescent="0.3">
      <c r="A617" t="s">
        <v>12</v>
      </c>
      <c r="B617" t="s">
        <v>213</v>
      </c>
      <c r="C617" s="30">
        <v>41791</v>
      </c>
      <c r="D617" t="s">
        <v>4</v>
      </c>
      <c r="E617">
        <v>0</v>
      </c>
      <c r="F617">
        <v>1.5218519999999999E-2</v>
      </c>
      <c r="G617" t="s">
        <v>113</v>
      </c>
      <c r="H617" s="32" t="s">
        <v>108</v>
      </c>
      <c r="I617" s="41">
        <f t="shared" si="9"/>
        <v>0.55000000000000004</v>
      </c>
      <c r="J617" s="32" t="str">
        <f>(Table1[[#This Row],[Start]])&amp;"%-"&amp;ROUND((Table1[[#This Row],[End]]*100),1)&amp;"%"</f>
        <v>0%-1.5%</v>
      </c>
      <c r="K617" t="s">
        <v>8</v>
      </c>
    </row>
    <row r="618" spans="1:11" x14ac:dyDescent="0.3">
      <c r="A618" t="s">
        <v>12</v>
      </c>
      <c r="B618" t="s">
        <v>213</v>
      </c>
      <c r="C618" s="30">
        <v>41791</v>
      </c>
      <c r="D618" t="s">
        <v>4</v>
      </c>
      <c r="E618">
        <v>1.5218519999999999E-2</v>
      </c>
      <c r="F618">
        <v>2.4302407000000002E-2</v>
      </c>
      <c r="G618" t="s">
        <v>114</v>
      </c>
      <c r="H618" s="32" t="s">
        <v>109</v>
      </c>
      <c r="I618" s="41">
        <f t="shared" si="9"/>
        <v>0.55000000000000004</v>
      </c>
      <c r="J618" s="32" t="str">
        <f>ROUND((Table1[[#This Row],[Start]]*100),1) &amp; "%-" &amp; ROUND((Table1[[#This Row],[End]]*100),1)&amp;"%"</f>
        <v>1.5%-2.4%</v>
      </c>
      <c r="K618" t="s">
        <v>8</v>
      </c>
    </row>
    <row r="619" spans="1:11" x14ac:dyDescent="0.3">
      <c r="A619" t="s">
        <v>12</v>
      </c>
      <c r="B619" t="s">
        <v>213</v>
      </c>
      <c r="C619" s="30">
        <v>41791</v>
      </c>
      <c r="D619" t="s">
        <v>4</v>
      </c>
      <c r="E619">
        <v>2.4302407000000002E-2</v>
      </c>
      <c r="F619">
        <v>3.4139494999999999E-2</v>
      </c>
      <c r="G619" t="s">
        <v>115</v>
      </c>
      <c r="H619" s="32" t="s">
        <v>110</v>
      </c>
      <c r="I619" s="41">
        <f t="shared" si="9"/>
        <v>0.7</v>
      </c>
      <c r="J619" s="32" t="str">
        <f>ROUND((Table1[[#This Row],[Start]]*100),1) &amp; "%-" &amp; ROUND((Table1[[#This Row],[End]]*100),1)&amp;"%"</f>
        <v>2.4%-3.4%</v>
      </c>
      <c r="K619" t="s">
        <v>8</v>
      </c>
    </row>
    <row r="620" spans="1:11" x14ac:dyDescent="0.3">
      <c r="A620" t="s">
        <v>12</v>
      </c>
      <c r="B620" t="s">
        <v>213</v>
      </c>
      <c r="C620" s="30">
        <v>41791</v>
      </c>
      <c r="D620" t="s">
        <v>4</v>
      </c>
      <c r="E620">
        <v>3.4139494999999999E-2</v>
      </c>
      <c r="F620">
        <v>4.7886504000000003E-2</v>
      </c>
      <c r="G620" t="s">
        <v>116</v>
      </c>
      <c r="H620" s="32" t="s">
        <v>111</v>
      </c>
      <c r="I620" s="41">
        <f t="shared" si="9"/>
        <v>0.55000000000000004</v>
      </c>
      <c r="J620" s="32" t="str">
        <f>ROUND((Table1[[#This Row],[Start]]*100),1) &amp; "%-" &amp; ROUND((Table1[[#This Row],[End]]*100),1)&amp;"%"</f>
        <v>3.4%-4.8%</v>
      </c>
      <c r="K620" t="s">
        <v>8</v>
      </c>
    </row>
    <row r="621" spans="1:11" x14ac:dyDescent="0.3">
      <c r="A621" t="s">
        <v>12</v>
      </c>
      <c r="B621" t="s">
        <v>213</v>
      </c>
      <c r="C621" s="30">
        <v>41791</v>
      </c>
      <c r="D621" t="s">
        <v>4</v>
      </c>
      <c r="E621">
        <v>4.7886504000000003E-2</v>
      </c>
      <c r="F621">
        <v>1</v>
      </c>
      <c r="G621" t="s">
        <v>117</v>
      </c>
      <c r="H621" s="32" t="s">
        <v>112</v>
      </c>
      <c r="I621" s="41">
        <f t="shared" si="9"/>
        <v>0.55000000000000004</v>
      </c>
      <c r="J621" s="32" t="str">
        <f>ROUND((Table1[[#This Row],[Start]]*100),1) &amp; "%+"</f>
        <v>4.8%+</v>
      </c>
      <c r="K621" t="s">
        <v>8</v>
      </c>
    </row>
    <row r="622" spans="1:11" x14ac:dyDescent="0.3">
      <c r="A622" t="s">
        <v>14</v>
      </c>
      <c r="B622" t="s">
        <v>213</v>
      </c>
      <c r="C622" s="30">
        <v>41791</v>
      </c>
      <c r="D622" t="s">
        <v>4</v>
      </c>
      <c r="E622">
        <v>0</v>
      </c>
      <c r="F622">
        <v>2.0806657999999999E-2</v>
      </c>
      <c r="G622" t="s">
        <v>113</v>
      </c>
      <c r="H622" s="32" t="s">
        <v>108</v>
      </c>
      <c r="I622" s="41">
        <f t="shared" si="9"/>
        <v>0.55000000000000004</v>
      </c>
      <c r="J622" s="32" t="str">
        <f>(Table1[[#This Row],[Start]])&amp;"%-"&amp;ROUND((Table1[[#This Row],[End]]*100),1)&amp;"%"</f>
        <v>0%-2.1%</v>
      </c>
      <c r="K622" t="s">
        <v>8</v>
      </c>
    </row>
    <row r="623" spans="1:11" x14ac:dyDescent="0.3">
      <c r="A623" t="s">
        <v>14</v>
      </c>
      <c r="B623" t="s">
        <v>213</v>
      </c>
      <c r="C623" s="30">
        <v>41791</v>
      </c>
      <c r="D623" t="s">
        <v>4</v>
      </c>
      <c r="E623">
        <v>2.0806657999999999E-2</v>
      </c>
      <c r="F623">
        <v>3.0508686E-2</v>
      </c>
      <c r="G623" t="s">
        <v>114</v>
      </c>
      <c r="H623" s="32" t="s">
        <v>109</v>
      </c>
      <c r="I623" s="41">
        <f t="shared" si="9"/>
        <v>0.55000000000000004</v>
      </c>
      <c r="J623" s="32" t="str">
        <f>ROUND((Table1[[#This Row],[Start]]*100),1) &amp; "%-" &amp; ROUND((Table1[[#This Row],[End]]*100),1)&amp;"%"</f>
        <v>2.1%-3.1%</v>
      </c>
      <c r="K623" t="s">
        <v>8</v>
      </c>
    </row>
    <row r="624" spans="1:11" x14ac:dyDescent="0.3">
      <c r="A624" t="s">
        <v>14</v>
      </c>
      <c r="B624" t="s">
        <v>213</v>
      </c>
      <c r="C624" s="30">
        <v>41791</v>
      </c>
      <c r="D624" t="s">
        <v>4</v>
      </c>
      <c r="E624">
        <v>3.0508686E-2</v>
      </c>
      <c r="F624">
        <v>4.4484754000000001E-2</v>
      </c>
      <c r="G624" t="s">
        <v>115</v>
      </c>
      <c r="H624" s="32" t="s">
        <v>110</v>
      </c>
      <c r="I624" s="41">
        <f t="shared" si="9"/>
        <v>0.7</v>
      </c>
      <c r="J624" s="32" t="str">
        <f>ROUND((Table1[[#This Row],[Start]]*100),1) &amp; "%-" &amp; ROUND((Table1[[#This Row],[End]]*100),1)&amp;"%"</f>
        <v>3.1%-4.4%</v>
      </c>
      <c r="K624" t="s">
        <v>8</v>
      </c>
    </row>
    <row r="625" spans="1:11" x14ac:dyDescent="0.3">
      <c r="A625" t="s">
        <v>14</v>
      </c>
      <c r="B625" t="s">
        <v>213</v>
      </c>
      <c r="C625" s="30">
        <v>41791</v>
      </c>
      <c r="D625" t="s">
        <v>4</v>
      </c>
      <c r="E625">
        <v>4.4484754000000001E-2</v>
      </c>
      <c r="F625">
        <v>6.1531007999999998E-2</v>
      </c>
      <c r="G625" t="s">
        <v>116</v>
      </c>
      <c r="H625" s="32" t="s">
        <v>111</v>
      </c>
      <c r="I625" s="41">
        <f t="shared" si="9"/>
        <v>0.55000000000000004</v>
      </c>
      <c r="J625" s="32" t="str">
        <f>ROUND((Table1[[#This Row],[Start]]*100),1) &amp; "%-" &amp; ROUND((Table1[[#This Row],[End]]*100),1)&amp;"%"</f>
        <v>4.4%-6.2%</v>
      </c>
      <c r="K625" t="s">
        <v>8</v>
      </c>
    </row>
    <row r="626" spans="1:11" x14ac:dyDescent="0.3">
      <c r="A626" t="s">
        <v>14</v>
      </c>
      <c r="B626" t="s">
        <v>213</v>
      </c>
      <c r="C626" s="30">
        <v>41791</v>
      </c>
      <c r="D626" t="s">
        <v>4</v>
      </c>
      <c r="E626">
        <v>6.1531007999999998E-2</v>
      </c>
      <c r="F626">
        <v>1</v>
      </c>
      <c r="G626" t="s">
        <v>117</v>
      </c>
      <c r="H626" s="32" t="s">
        <v>112</v>
      </c>
      <c r="I626" s="41">
        <f t="shared" si="9"/>
        <v>0.55000000000000004</v>
      </c>
      <c r="J626" s="32" t="str">
        <f>ROUND((Table1[[#This Row],[Start]]*100),1) &amp; "%+"</f>
        <v>6.2%+</v>
      </c>
      <c r="K626" t="s">
        <v>8</v>
      </c>
    </row>
    <row r="627" spans="1:11" x14ac:dyDescent="0.3">
      <c r="A627" t="s">
        <v>12</v>
      </c>
      <c r="B627" t="s">
        <v>213</v>
      </c>
      <c r="C627" s="30">
        <v>41821</v>
      </c>
      <c r="D627" t="s">
        <v>4</v>
      </c>
      <c r="E627">
        <v>0</v>
      </c>
      <c r="F627">
        <v>1.4684739E-2</v>
      </c>
      <c r="G627" t="s">
        <v>113</v>
      </c>
      <c r="H627" s="32" t="s">
        <v>108</v>
      </c>
      <c r="I627" s="41">
        <f t="shared" si="9"/>
        <v>0.55000000000000004</v>
      </c>
      <c r="J627" s="32" t="str">
        <f>(Table1[[#This Row],[Start]])&amp;"%-"&amp;ROUND((Table1[[#This Row],[End]]*100),1)&amp;"%"</f>
        <v>0%-1.5%</v>
      </c>
      <c r="K627" t="s">
        <v>8</v>
      </c>
    </row>
    <row r="628" spans="1:11" x14ac:dyDescent="0.3">
      <c r="A628" t="s">
        <v>12</v>
      </c>
      <c r="B628" t="s">
        <v>213</v>
      </c>
      <c r="C628" s="30">
        <v>41821</v>
      </c>
      <c r="D628" t="s">
        <v>4</v>
      </c>
      <c r="E628">
        <v>1.4684739E-2</v>
      </c>
      <c r="F628">
        <v>2.3591661E-2</v>
      </c>
      <c r="G628" t="s">
        <v>114</v>
      </c>
      <c r="H628" s="32" t="s">
        <v>109</v>
      </c>
      <c r="I628" s="41">
        <f t="shared" si="9"/>
        <v>0.55000000000000004</v>
      </c>
      <c r="J628" s="32" t="str">
        <f>ROUND((Table1[[#This Row],[Start]]*100),1) &amp; "%-" &amp; ROUND((Table1[[#This Row],[End]]*100),1)&amp;"%"</f>
        <v>1.5%-2.4%</v>
      </c>
      <c r="K628" t="s">
        <v>8</v>
      </c>
    </row>
    <row r="629" spans="1:11" x14ac:dyDescent="0.3">
      <c r="A629" t="s">
        <v>12</v>
      </c>
      <c r="B629" t="s">
        <v>213</v>
      </c>
      <c r="C629" s="30">
        <v>41821</v>
      </c>
      <c r="D629" t="s">
        <v>4</v>
      </c>
      <c r="E629">
        <v>2.3591661E-2</v>
      </c>
      <c r="F629">
        <v>3.3534609999999999E-2</v>
      </c>
      <c r="G629" t="s">
        <v>115</v>
      </c>
      <c r="H629" s="32" t="s">
        <v>110</v>
      </c>
      <c r="I629" s="41">
        <f t="shared" si="9"/>
        <v>0.7</v>
      </c>
      <c r="J629" s="32" t="str">
        <f>ROUND((Table1[[#This Row],[Start]]*100),1) &amp; "%-" &amp; ROUND((Table1[[#This Row],[End]]*100),1)&amp;"%"</f>
        <v>2.4%-3.4%</v>
      </c>
      <c r="K629" t="s">
        <v>8</v>
      </c>
    </row>
    <row r="630" spans="1:11" x14ac:dyDescent="0.3">
      <c r="A630" t="s">
        <v>12</v>
      </c>
      <c r="B630" t="s">
        <v>213</v>
      </c>
      <c r="C630" s="30">
        <v>41821</v>
      </c>
      <c r="D630" t="s">
        <v>4</v>
      </c>
      <c r="E630">
        <v>3.3534609999999999E-2</v>
      </c>
      <c r="F630">
        <v>4.6916317999999999E-2</v>
      </c>
      <c r="G630" t="s">
        <v>116</v>
      </c>
      <c r="H630" s="32" t="s">
        <v>111</v>
      </c>
      <c r="I630" s="41">
        <f t="shared" si="9"/>
        <v>0.55000000000000004</v>
      </c>
      <c r="J630" s="32" t="str">
        <f>ROUND((Table1[[#This Row],[Start]]*100),1) &amp; "%-" &amp; ROUND((Table1[[#This Row],[End]]*100),1)&amp;"%"</f>
        <v>3.4%-4.7%</v>
      </c>
      <c r="K630" t="s">
        <v>8</v>
      </c>
    </row>
    <row r="631" spans="1:11" x14ac:dyDescent="0.3">
      <c r="A631" t="s">
        <v>12</v>
      </c>
      <c r="B631" t="s">
        <v>213</v>
      </c>
      <c r="C631" s="30">
        <v>41821</v>
      </c>
      <c r="D631" t="s">
        <v>4</v>
      </c>
      <c r="E631">
        <v>4.6916317999999999E-2</v>
      </c>
      <c r="F631">
        <v>1</v>
      </c>
      <c r="G631" t="s">
        <v>117</v>
      </c>
      <c r="H631" s="32" t="s">
        <v>112</v>
      </c>
      <c r="I631" s="41">
        <f t="shared" si="9"/>
        <v>0.55000000000000004</v>
      </c>
      <c r="J631" s="32" t="str">
        <f>ROUND((Table1[[#This Row],[Start]]*100),1) &amp; "%+"</f>
        <v>4.7%+</v>
      </c>
      <c r="K631" t="s">
        <v>8</v>
      </c>
    </row>
    <row r="632" spans="1:11" x14ac:dyDescent="0.3">
      <c r="A632" t="s">
        <v>14</v>
      </c>
      <c r="B632" t="s">
        <v>213</v>
      </c>
      <c r="C632" s="30">
        <v>41821</v>
      </c>
      <c r="D632" t="s">
        <v>4</v>
      </c>
      <c r="E632">
        <v>0</v>
      </c>
      <c r="F632">
        <v>2.0756457999999998E-2</v>
      </c>
      <c r="G632" t="s">
        <v>113</v>
      </c>
      <c r="H632" s="32" t="s">
        <v>108</v>
      </c>
      <c r="I632" s="41">
        <f t="shared" si="9"/>
        <v>0.55000000000000004</v>
      </c>
      <c r="J632" s="32" t="str">
        <f>(Table1[[#This Row],[Start]])&amp;"%-"&amp;ROUND((Table1[[#This Row],[End]]*100),1)&amp;"%"</f>
        <v>0%-2.1%</v>
      </c>
      <c r="K632" t="s">
        <v>8</v>
      </c>
    </row>
    <row r="633" spans="1:11" x14ac:dyDescent="0.3">
      <c r="A633" t="s">
        <v>14</v>
      </c>
      <c r="B633" t="s">
        <v>213</v>
      </c>
      <c r="C633" s="30">
        <v>41821</v>
      </c>
      <c r="D633" t="s">
        <v>4</v>
      </c>
      <c r="E633">
        <v>2.0756457999999998E-2</v>
      </c>
      <c r="F633">
        <v>3.0725336999999998E-2</v>
      </c>
      <c r="G633" t="s">
        <v>114</v>
      </c>
      <c r="H633" s="32" t="s">
        <v>109</v>
      </c>
      <c r="I633" s="41">
        <f t="shared" si="9"/>
        <v>0.55000000000000004</v>
      </c>
      <c r="J633" s="32" t="str">
        <f>ROUND((Table1[[#This Row],[Start]]*100),1) &amp; "%-" &amp; ROUND((Table1[[#This Row],[End]]*100),1)&amp;"%"</f>
        <v>2.1%-3.1%</v>
      </c>
      <c r="K633" t="s">
        <v>8</v>
      </c>
    </row>
    <row r="634" spans="1:11" x14ac:dyDescent="0.3">
      <c r="A634" t="s">
        <v>14</v>
      </c>
      <c r="B634" t="s">
        <v>213</v>
      </c>
      <c r="C634" s="30">
        <v>41821</v>
      </c>
      <c r="D634" t="s">
        <v>4</v>
      </c>
      <c r="E634">
        <v>3.0725336999999998E-2</v>
      </c>
      <c r="F634">
        <v>4.3939394E-2</v>
      </c>
      <c r="G634" t="s">
        <v>115</v>
      </c>
      <c r="H634" s="32" t="s">
        <v>110</v>
      </c>
      <c r="I634" s="41">
        <f t="shared" si="9"/>
        <v>0.7</v>
      </c>
      <c r="J634" s="32" t="str">
        <f>ROUND((Table1[[#This Row],[Start]]*100),1) &amp; "%-" &amp; ROUND((Table1[[#This Row],[End]]*100),1)&amp;"%"</f>
        <v>3.1%-4.4%</v>
      </c>
      <c r="K634" t="s">
        <v>8</v>
      </c>
    </row>
    <row r="635" spans="1:11" x14ac:dyDescent="0.3">
      <c r="A635" t="s">
        <v>14</v>
      </c>
      <c r="B635" t="s">
        <v>213</v>
      </c>
      <c r="C635" s="30">
        <v>41821</v>
      </c>
      <c r="D635" t="s">
        <v>4</v>
      </c>
      <c r="E635">
        <v>4.3939394E-2</v>
      </c>
      <c r="F635">
        <v>6.2368851000000003E-2</v>
      </c>
      <c r="G635" t="s">
        <v>116</v>
      </c>
      <c r="H635" s="32" t="s">
        <v>111</v>
      </c>
      <c r="I635" s="41">
        <f t="shared" si="9"/>
        <v>0.55000000000000004</v>
      </c>
      <c r="J635" s="32" t="str">
        <f>ROUND((Table1[[#This Row],[Start]]*100),1) &amp; "%-" &amp; ROUND((Table1[[#This Row],[End]]*100),1)&amp;"%"</f>
        <v>4.4%-6.2%</v>
      </c>
      <c r="K635" t="s">
        <v>8</v>
      </c>
    </row>
    <row r="636" spans="1:11" x14ac:dyDescent="0.3">
      <c r="A636" t="s">
        <v>14</v>
      </c>
      <c r="B636" t="s">
        <v>213</v>
      </c>
      <c r="C636" s="30">
        <v>41821</v>
      </c>
      <c r="D636" t="s">
        <v>4</v>
      </c>
      <c r="E636">
        <v>6.2368851000000003E-2</v>
      </c>
      <c r="F636">
        <v>1</v>
      </c>
      <c r="G636" t="s">
        <v>117</v>
      </c>
      <c r="H636" s="32" t="s">
        <v>112</v>
      </c>
      <c r="I636" s="41">
        <f t="shared" si="9"/>
        <v>0.55000000000000004</v>
      </c>
      <c r="J636" s="32" t="str">
        <f>ROUND((Table1[[#This Row],[Start]]*100),1) &amp; "%+"</f>
        <v>6.2%+</v>
      </c>
      <c r="K636" t="s">
        <v>8</v>
      </c>
    </row>
    <row r="637" spans="1:11" x14ac:dyDescent="0.3">
      <c r="A637" t="s">
        <v>12</v>
      </c>
      <c r="B637" t="s">
        <v>213</v>
      </c>
      <c r="C637" s="30">
        <v>41852</v>
      </c>
      <c r="D637" t="s">
        <v>4</v>
      </c>
      <c r="E637">
        <v>0</v>
      </c>
      <c r="F637">
        <v>1.4459197293414602E-2</v>
      </c>
      <c r="G637" t="s">
        <v>113</v>
      </c>
      <c r="H637" s="32" t="s">
        <v>108</v>
      </c>
      <c r="I637" s="41">
        <f t="shared" si="9"/>
        <v>0.55000000000000004</v>
      </c>
      <c r="J637" s="32" t="str">
        <f>(Table1[[#This Row],[Start]])&amp;"%-"&amp;ROUND((Table1[[#This Row],[End]]*100),1)&amp;"%"</f>
        <v>0%-1.4%</v>
      </c>
      <c r="K637" t="s">
        <v>8</v>
      </c>
    </row>
    <row r="638" spans="1:11" x14ac:dyDescent="0.3">
      <c r="A638" t="s">
        <v>12</v>
      </c>
      <c r="B638" t="s">
        <v>213</v>
      </c>
      <c r="C638" s="30">
        <v>41852</v>
      </c>
      <c r="D638" t="s">
        <v>4</v>
      </c>
      <c r="E638">
        <v>1.4459197293414602E-2</v>
      </c>
      <c r="F638">
        <v>2.2552537535496655E-2</v>
      </c>
      <c r="G638" t="s">
        <v>114</v>
      </c>
      <c r="H638" s="32" t="s">
        <v>109</v>
      </c>
      <c r="I638" s="41">
        <f t="shared" si="9"/>
        <v>0.55000000000000004</v>
      </c>
      <c r="J638" s="32" t="str">
        <f>ROUND((Table1[[#This Row],[Start]]*100),1) &amp; "%-" &amp; ROUND((Table1[[#This Row],[End]]*100),1)&amp;"%"</f>
        <v>1.4%-2.3%</v>
      </c>
      <c r="K638" t="s">
        <v>8</v>
      </c>
    </row>
    <row r="639" spans="1:11" x14ac:dyDescent="0.3">
      <c r="A639" t="s">
        <v>12</v>
      </c>
      <c r="B639" t="s">
        <v>213</v>
      </c>
      <c r="C639" s="30">
        <v>41852</v>
      </c>
      <c r="D639" t="s">
        <v>4</v>
      </c>
      <c r="E639">
        <v>2.2552537535496655E-2</v>
      </c>
      <c r="F639">
        <v>3.2173813027694592E-2</v>
      </c>
      <c r="G639" t="s">
        <v>115</v>
      </c>
      <c r="H639" s="32" t="s">
        <v>110</v>
      </c>
      <c r="I639" s="41">
        <f t="shared" si="9"/>
        <v>0.7</v>
      </c>
      <c r="J639" s="32" t="str">
        <f>ROUND((Table1[[#This Row],[Start]]*100),1) &amp; "%-" &amp; ROUND((Table1[[#This Row],[End]]*100),1)&amp;"%"</f>
        <v>2.3%-3.2%</v>
      </c>
      <c r="K639" t="s">
        <v>8</v>
      </c>
    </row>
    <row r="640" spans="1:11" x14ac:dyDescent="0.3">
      <c r="A640" t="s">
        <v>12</v>
      </c>
      <c r="B640" t="s">
        <v>213</v>
      </c>
      <c r="C640" s="30">
        <v>41852</v>
      </c>
      <c r="D640" t="s">
        <v>4</v>
      </c>
      <c r="E640">
        <v>3.2173813027694592E-2</v>
      </c>
      <c r="F640">
        <v>4.5448349009501884E-2</v>
      </c>
      <c r="G640" t="s">
        <v>116</v>
      </c>
      <c r="H640" s="32" t="s">
        <v>111</v>
      </c>
      <c r="I640" s="41">
        <f t="shared" si="9"/>
        <v>0.55000000000000004</v>
      </c>
      <c r="J640" s="32" t="str">
        <f>ROUND((Table1[[#This Row],[Start]]*100),1) &amp; "%-" &amp; ROUND((Table1[[#This Row],[End]]*100),1)&amp;"%"</f>
        <v>3.2%-4.5%</v>
      </c>
      <c r="K640" t="s">
        <v>8</v>
      </c>
    </row>
    <row r="641" spans="1:11" x14ac:dyDescent="0.3">
      <c r="A641" t="s">
        <v>12</v>
      </c>
      <c r="B641" t="s">
        <v>213</v>
      </c>
      <c r="C641" s="30">
        <v>41852</v>
      </c>
      <c r="D641" t="s">
        <v>4</v>
      </c>
      <c r="E641">
        <v>4.5448349009501884E-2</v>
      </c>
      <c r="F641">
        <v>1</v>
      </c>
      <c r="G641" t="s">
        <v>117</v>
      </c>
      <c r="H641" s="32" t="s">
        <v>112</v>
      </c>
      <c r="I641" s="41">
        <f t="shared" si="9"/>
        <v>0.55000000000000004</v>
      </c>
      <c r="J641" s="32" t="str">
        <f>ROUND((Table1[[#This Row],[Start]]*100),1) &amp; "%+"</f>
        <v>4.5%+</v>
      </c>
      <c r="K641" t="s">
        <v>8</v>
      </c>
    </row>
    <row r="642" spans="1:11" x14ac:dyDescent="0.3">
      <c r="A642" t="s">
        <v>14</v>
      </c>
      <c r="B642" t="s">
        <v>213</v>
      </c>
      <c r="C642" s="30">
        <v>41852</v>
      </c>
      <c r="D642" t="s">
        <v>4</v>
      </c>
      <c r="E642">
        <v>0</v>
      </c>
      <c r="F642">
        <v>2.0468315048305225E-2</v>
      </c>
      <c r="G642" t="s">
        <v>113</v>
      </c>
      <c r="H642" s="32" t="s">
        <v>108</v>
      </c>
      <c r="I642" s="41">
        <f t="shared" ref="I642:I705" si="10">IF(H642="#F5F5F5",0.7,0.55)</f>
        <v>0.55000000000000004</v>
      </c>
      <c r="J642" s="32" t="str">
        <f>(Table1[[#This Row],[Start]])&amp;"%-"&amp;ROUND((Table1[[#This Row],[End]]*100),1)&amp;"%"</f>
        <v>0%-2%</v>
      </c>
      <c r="K642" t="s">
        <v>8</v>
      </c>
    </row>
    <row r="643" spans="1:11" x14ac:dyDescent="0.3">
      <c r="A643" t="s">
        <v>14</v>
      </c>
      <c r="B643" t="s">
        <v>213</v>
      </c>
      <c r="C643" s="30">
        <v>41852</v>
      </c>
      <c r="D643" t="s">
        <v>4</v>
      </c>
      <c r="E643">
        <v>2.0468315048305225E-2</v>
      </c>
      <c r="F643">
        <v>2.9384472626043923E-2</v>
      </c>
      <c r="G643" t="s">
        <v>114</v>
      </c>
      <c r="H643" s="32" t="s">
        <v>109</v>
      </c>
      <c r="I643" s="41">
        <f t="shared" si="10"/>
        <v>0.55000000000000004</v>
      </c>
      <c r="J643" s="32" t="str">
        <f>ROUND((Table1[[#This Row],[Start]]*100),1) &amp; "%-" &amp; ROUND((Table1[[#This Row],[End]]*100),1)&amp;"%"</f>
        <v>2%-2.9%</v>
      </c>
      <c r="K643" t="s">
        <v>8</v>
      </c>
    </row>
    <row r="644" spans="1:11" x14ac:dyDescent="0.3">
      <c r="A644" t="s">
        <v>14</v>
      </c>
      <c r="B644" t="s">
        <v>213</v>
      </c>
      <c r="C644" s="30">
        <v>41852</v>
      </c>
      <c r="D644" t="s">
        <v>4</v>
      </c>
      <c r="E644">
        <v>2.9384472626043923E-2</v>
      </c>
      <c r="F644">
        <v>4.2500000000000003E-2</v>
      </c>
      <c r="G644" t="s">
        <v>115</v>
      </c>
      <c r="H644" s="32" t="s">
        <v>110</v>
      </c>
      <c r="I644" s="41">
        <f t="shared" si="10"/>
        <v>0.7</v>
      </c>
      <c r="J644" s="32" t="str">
        <f>ROUND((Table1[[#This Row],[Start]]*100),1) &amp; "%-" &amp; ROUND((Table1[[#This Row],[End]]*100),1)&amp;"%"</f>
        <v>2.9%-4.3%</v>
      </c>
      <c r="K644" t="s">
        <v>8</v>
      </c>
    </row>
    <row r="645" spans="1:11" x14ac:dyDescent="0.3">
      <c r="A645" t="s">
        <v>14</v>
      </c>
      <c r="B645" t="s">
        <v>213</v>
      </c>
      <c r="C645" s="30">
        <v>41852</v>
      </c>
      <c r="D645" t="s">
        <v>4</v>
      </c>
      <c r="E645">
        <v>4.2500000000000003E-2</v>
      </c>
      <c r="F645">
        <v>5.8782365290412877E-2</v>
      </c>
      <c r="G645" t="s">
        <v>116</v>
      </c>
      <c r="H645" s="32" t="s">
        <v>111</v>
      </c>
      <c r="I645" s="41">
        <f t="shared" si="10"/>
        <v>0.55000000000000004</v>
      </c>
      <c r="J645" s="32" t="str">
        <f>ROUND((Table1[[#This Row],[Start]]*100),1) &amp; "%-" &amp; ROUND((Table1[[#This Row],[End]]*100),1)&amp;"%"</f>
        <v>4.3%-5.9%</v>
      </c>
      <c r="K645" t="s">
        <v>8</v>
      </c>
    </row>
    <row r="646" spans="1:11" x14ac:dyDescent="0.3">
      <c r="A646" t="s">
        <v>14</v>
      </c>
      <c r="B646" t="s">
        <v>213</v>
      </c>
      <c r="C646" s="30">
        <v>41852</v>
      </c>
      <c r="D646" t="s">
        <v>4</v>
      </c>
      <c r="E646">
        <v>5.8782365290412877E-2</v>
      </c>
      <c r="F646">
        <v>1</v>
      </c>
      <c r="G646" t="s">
        <v>117</v>
      </c>
      <c r="H646" s="32" t="s">
        <v>112</v>
      </c>
      <c r="I646" s="41">
        <f t="shared" si="10"/>
        <v>0.55000000000000004</v>
      </c>
      <c r="J646" s="32" t="str">
        <f>ROUND((Table1[[#This Row],[Start]]*100),1) &amp; "%+"</f>
        <v>5.9%+</v>
      </c>
      <c r="K646" t="s">
        <v>8</v>
      </c>
    </row>
    <row r="647" spans="1:11" x14ac:dyDescent="0.3">
      <c r="A647" t="s">
        <v>12</v>
      </c>
      <c r="B647" t="s">
        <v>213</v>
      </c>
      <c r="C647" s="30">
        <v>41883</v>
      </c>
      <c r="D647" t="s">
        <v>4</v>
      </c>
      <c r="E647">
        <v>0</v>
      </c>
      <c r="F647" s="44">
        <v>1.3801572999999999E-2</v>
      </c>
      <c r="G647" t="s">
        <v>113</v>
      </c>
      <c r="H647" s="35" t="s">
        <v>108</v>
      </c>
      <c r="I647" s="41">
        <f t="shared" si="10"/>
        <v>0.55000000000000004</v>
      </c>
      <c r="J647" s="32" t="str">
        <f>(Table1[[#This Row],[Start]])&amp;"%-"&amp;ROUND((Table1[[#This Row],[End]]*100),1)&amp;"%"</f>
        <v>0%-1.4%</v>
      </c>
      <c r="K647" t="s">
        <v>8</v>
      </c>
    </row>
    <row r="648" spans="1:11" x14ac:dyDescent="0.3">
      <c r="A648" t="s">
        <v>12</v>
      </c>
      <c r="B648" t="s">
        <v>213</v>
      </c>
      <c r="C648" s="30">
        <v>41883</v>
      </c>
      <c r="D648" t="s">
        <v>4</v>
      </c>
      <c r="E648" s="44">
        <v>1.3801572999999999E-2</v>
      </c>
      <c r="F648" s="44">
        <v>2.1464206E-2</v>
      </c>
      <c r="G648" t="s">
        <v>114</v>
      </c>
      <c r="H648" s="35" t="s">
        <v>109</v>
      </c>
      <c r="I648" s="41">
        <f t="shared" si="10"/>
        <v>0.55000000000000004</v>
      </c>
      <c r="J648" s="32" t="str">
        <f>ROUND((Table1[[#This Row],[Start]]*100),1) &amp; "%-" &amp; ROUND((Table1[[#This Row],[End]]*100),1)&amp;"%"</f>
        <v>1.4%-2.1%</v>
      </c>
      <c r="K648" t="s">
        <v>8</v>
      </c>
    </row>
    <row r="649" spans="1:11" x14ac:dyDescent="0.3">
      <c r="A649" t="s">
        <v>12</v>
      </c>
      <c r="B649" t="s">
        <v>213</v>
      </c>
      <c r="C649" s="30">
        <v>41883</v>
      </c>
      <c r="D649" t="s">
        <v>4</v>
      </c>
      <c r="E649" s="44">
        <v>2.1464206E-2</v>
      </c>
      <c r="F649" s="44">
        <v>3.0503538E-2</v>
      </c>
      <c r="G649" t="s">
        <v>115</v>
      </c>
      <c r="H649" s="35" t="s">
        <v>110</v>
      </c>
      <c r="I649" s="41">
        <f t="shared" si="10"/>
        <v>0.7</v>
      </c>
      <c r="J649" s="32" t="str">
        <f>ROUND((Table1[[#This Row],[Start]]*100),1) &amp; "%-" &amp; ROUND((Table1[[#This Row],[End]]*100),1)&amp;"%"</f>
        <v>2.1%-3.1%</v>
      </c>
      <c r="K649" t="s">
        <v>8</v>
      </c>
    </row>
    <row r="650" spans="1:11" x14ac:dyDescent="0.3">
      <c r="A650" t="s">
        <v>12</v>
      </c>
      <c r="B650" t="s">
        <v>213</v>
      </c>
      <c r="C650" s="30">
        <v>41883</v>
      </c>
      <c r="D650" t="s">
        <v>4</v>
      </c>
      <c r="E650" s="44">
        <v>3.0503538E-2</v>
      </c>
      <c r="F650" s="44">
        <v>4.3523040999999998E-2</v>
      </c>
      <c r="G650" t="s">
        <v>116</v>
      </c>
      <c r="H650" s="35" t="s">
        <v>111</v>
      </c>
      <c r="I650" s="41">
        <f t="shared" si="10"/>
        <v>0.55000000000000004</v>
      </c>
      <c r="J650" s="32" t="str">
        <f>ROUND((Table1[[#This Row],[Start]]*100),1) &amp; "%-" &amp; ROUND((Table1[[#This Row],[End]]*100),1)&amp;"%"</f>
        <v>3.1%-4.4%</v>
      </c>
      <c r="K650" t="s">
        <v>8</v>
      </c>
    </row>
    <row r="651" spans="1:11" x14ac:dyDescent="0.3">
      <c r="A651" t="s">
        <v>12</v>
      </c>
      <c r="B651" t="s">
        <v>213</v>
      </c>
      <c r="C651" s="30">
        <v>41883</v>
      </c>
      <c r="D651" t="s">
        <v>4</v>
      </c>
      <c r="E651" s="44">
        <v>4.3523040999999998E-2</v>
      </c>
      <c r="F651">
        <v>1</v>
      </c>
      <c r="G651" t="s">
        <v>117</v>
      </c>
      <c r="H651" s="35" t="s">
        <v>112</v>
      </c>
      <c r="I651" s="41">
        <f t="shared" si="10"/>
        <v>0.55000000000000004</v>
      </c>
      <c r="J651" s="32" t="str">
        <f>ROUND((Table1[[#This Row],[Start]]*100),1) &amp; "%+"</f>
        <v>4.4%+</v>
      </c>
      <c r="K651" t="s">
        <v>8</v>
      </c>
    </row>
    <row r="652" spans="1:11" x14ac:dyDescent="0.3">
      <c r="A652" t="s">
        <v>14</v>
      </c>
      <c r="B652" t="s">
        <v>213</v>
      </c>
      <c r="C652" s="30">
        <v>41883</v>
      </c>
      <c r="D652" t="s">
        <v>4</v>
      </c>
      <c r="E652">
        <v>0</v>
      </c>
      <c r="F652" s="45">
        <v>2.0062416E-2</v>
      </c>
      <c r="G652" t="s">
        <v>113</v>
      </c>
      <c r="H652" s="35" t="s">
        <v>108</v>
      </c>
      <c r="I652" s="41">
        <f t="shared" si="10"/>
        <v>0.55000000000000004</v>
      </c>
      <c r="J652" s="32" t="str">
        <f>(Table1[[#This Row],[Start]])&amp;"%-"&amp;ROUND((Table1[[#This Row],[End]]*100),1)&amp;"%"</f>
        <v>0%-2%</v>
      </c>
      <c r="K652" t="s">
        <v>8</v>
      </c>
    </row>
    <row r="653" spans="1:11" x14ac:dyDescent="0.3">
      <c r="A653" t="s">
        <v>14</v>
      </c>
      <c r="B653" t="s">
        <v>213</v>
      </c>
      <c r="C653" s="30">
        <v>41883</v>
      </c>
      <c r="D653" t="s">
        <v>4</v>
      </c>
      <c r="E653" s="45">
        <v>2.0062416E-2</v>
      </c>
      <c r="F653" s="45">
        <v>2.8576094E-2</v>
      </c>
      <c r="G653" t="s">
        <v>114</v>
      </c>
      <c r="H653" s="35" t="s">
        <v>109</v>
      </c>
      <c r="I653" s="41">
        <f t="shared" si="10"/>
        <v>0.55000000000000004</v>
      </c>
      <c r="J653" s="32" t="str">
        <f>ROUND((Table1[[#This Row],[Start]]*100),1) &amp; "%-" &amp; ROUND((Table1[[#This Row],[End]]*100),1)&amp;"%"</f>
        <v>2%-2.9%</v>
      </c>
      <c r="K653" t="s">
        <v>8</v>
      </c>
    </row>
    <row r="654" spans="1:11" x14ac:dyDescent="0.3">
      <c r="A654" t="s">
        <v>14</v>
      </c>
      <c r="B654" t="s">
        <v>213</v>
      </c>
      <c r="C654" s="30">
        <v>41883</v>
      </c>
      <c r="D654" t="s">
        <v>4</v>
      </c>
      <c r="E654" s="45">
        <v>2.8576094E-2</v>
      </c>
      <c r="F654" s="45">
        <v>4.1343340999999999E-2</v>
      </c>
      <c r="G654" t="s">
        <v>115</v>
      </c>
      <c r="H654" s="35" t="s">
        <v>110</v>
      </c>
      <c r="I654" s="41">
        <f t="shared" si="10"/>
        <v>0.7</v>
      </c>
      <c r="J654" s="32" t="str">
        <f>ROUND((Table1[[#This Row],[Start]]*100),1) &amp; "%-" &amp; ROUND((Table1[[#This Row],[End]]*100),1)&amp;"%"</f>
        <v>2.9%-4.1%</v>
      </c>
      <c r="K654" t="s">
        <v>8</v>
      </c>
    </row>
    <row r="655" spans="1:11" x14ac:dyDescent="0.3">
      <c r="A655" t="s">
        <v>14</v>
      </c>
      <c r="B655" t="s">
        <v>213</v>
      </c>
      <c r="C655" s="30">
        <v>41883</v>
      </c>
      <c r="D655" t="s">
        <v>4</v>
      </c>
      <c r="E655" s="45">
        <v>4.1343340999999999E-2</v>
      </c>
      <c r="F655" s="45">
        <v>5.7797502000000001E-2</v>
      </c>
      <c r="G655" t="s">
        <v>116</v>
      </c>
      <c r="H655" s="35" t="s">
        <v>111</v>
      </c>
      <c r="I655" s="41">
        <f t="shared" si="10"/>
        <v>0.55000000000000004</v>
      </c>
      <c r="J655" s="32" t="str">
        <f>ROUND((Table1[[#This Row],[Start]]*100),1) &amp; "%-" &amp; ROUND((Table1[[#This Row],[End]]*100),1)&amp;"%"</f>
        <v>4.1%-5.8%</v>
      </c>
      <c r="K655" t="s">
        <v>8</v>
      </c>
    </row>
    <row r="656" spans="1:11" x14ac:dyDescent="0.3">
      <c r="A656" t="s">
        <v>14</v>
      </c>
      <c r="B656" t="s">
        <v>213</v>
      </c>
      <c r="C656" s="30">
        <v>41883</v>
      </c>
      <c r="D656" t="s">
        <v>4</v>
      </c>
      <c r="E656">
        <v>5.8782365290412877E-2</v>
      </c>
      <c r="F656">
        <v>1</v>
      </c>
      <c r="G656" t="s">
        <v>117</v>
      </c>
      <c r="H656" s="35" t="s">
        <v>112</v>
      </c>
      <c r="I656" s="41">
        <f t="shared" si="10"/>
        <v>0.55000000000000004</v>
      </c>
      <c r="J656" s="32" t="str">
        <f>ROUND((Table1[[#This Row],[Start]]*100),1) &amp; "%+"</f>
        <v>5.9%+</v>
      </c>
      <c r="K656" t="s">
        <v>8</v>
      </c>
    </row>
    <row r="657" spans="1:11" x14ac:dyDescent="0.3">
      <c r="A657" t="s">
        <v>12</v>
      </c>
      <c r="B657" t="s">
        <v>213</v>
      </c>
      <c r="C657" s="30">
        <v>41913</v>
      </c>
      <c r="D657" t="s">
        <v>4</v>
      </c>
      <c r="E657">
        <v>0</v>
      </c>
      <c r="F657">
        <v>2.9015007194698562E-2</v>
      </c>
      <c r="G657" t="s">
        <v>113</v>
      </c>
      <c r="H657" s="35" t="s">
        <v>108</v>
      </c>
      <c r="I657" s="41">
        <f t="shared" si="10"/>
        <v>0.55000000000000004</v>
      </c>
      <c r="J657" s="32" t="str">
        <f>(Table1[[#This Row],[Start]])&amp;"%-"&amp;ROUND((Table1[[#This Row],[End]]*100),1)&amp;"%"</f>
        <v>0%-2.9%</v>
      </c>
      <c r="K657" t="s">
        <v>8</v>
      </c>
    </row>
    <row r="658" spans="1:11" x14ac:dyDescent="0.3">
      <c r="A658" t="s">
        <v>12</v>
      </c>
      <c r="B658" t="s">
        <v>213</v>
      </c>
      <c r="C658" s="30">
        <v>41913</v>
      </c>
      <c r="D658" t="s">
        <v>4</v>
      </c>
      <c r="E658">
        <v>2.9015007194698562E-2</v>
      </c>
      <c r="F658">
        <v>4.2059077660233292E-2</v>
      </c>
      <c r="G658" t="s">
        <v>114</v>
      </c>
      <c r="H658" s="35" t="s">
        <v>109</v>
      </c>
      <c r="I658" s="41">
        <f t="shared" si="10"/>
        <v>0.55000000000000004</v>
      </c>
      <c r="J658" s="32" t="str">
        <f>ROUND((Table1[[#This Row],[Start]]*100),1) &amp; "%-" &amp; ROUND((Table1[[#This Row],[End]]*100),1)&amp;"%"</f>
        <v>2.9%-4.2%</v>
      </c>
      <c r="K658" t="s">
        <v>8</v>
      </c>
    </row>
    <row r="659" spans="1:11" x14ac:dyDescent="0.3">
      <c r="A659" t="s">
        <v>12</v>
      </c>
      <c r="B659" t="s">
        <v>213</v>
      </c>
      <c r="C659" s="30">
        <v>41913</v>
      </c>
      <c r="D659" t="s">
        <v>4</v>
      </c>
      <c r="E659">
        <v>4.2059077660233292E-2</v>
      </c>
      <c r="F659">
        <v>1.3263918138403354E-2</v>
      </c>
      <c r="G659" t="s">
        <v>115</v>
      </c>
      <c r="H659" s="35" t="s">
        <v>110</v>
      </c>
      <c r="I659" s="41">
        <f t="shared" si="10"/>
        <v>0.7</v>
      </c>
      <c r="J659" s="32" t="str">
        <f>ROUND((Table1[[#This Row],[Start]]*100),1) &amp; "%-" &amp; ROUND((Table1[[#This Row],[End]]*100),1)&amp;"%"</f>
        <v>4.2%-1.3%</v>
      </c>
      <c r="K659" t="s">
        <v>8</v>
      </c>
    </row>
    <row r="660" spans="1:11" x14ac:dyDescent="0.3">
      <c r="A660" t="s">
        <v>12</v>
      </c>
      <c r="B660" t="s">
        <v>213</v>
      </c>
      <c r="C660" s="30">
        <v>41913</v>
      </c>
      <c r="D660" t="s">
        <v>4</v>
      </c>
      <c r="E660">
        <v>1.3263918138403354E-2</v>
      </c>
      <c r="F660">
        <v>2.0598962492486265E-2</v>
      </c>
      <c r="G660" t="s">
        <v>116</v>
      </c>
      <c r="H660" s="35" t="s">
        <v>111</v>
      </c>
      <c r="I660" s="41">
        <f t="shared" si="10"/>
        <v>0.55000000000000004</v>
      </c>
      <c r="J660" s="32" t="str">
        <f>ROUND((Table1[[#This Row],[Start]]*100),1) &amp; "%-" &amp; ROUND((Table1[[#This Row],[End]]*100),1)&amp;"%"</f>
        <v>1.3%-2.1%</v>
      </c>
      <c r="K660" t="s">
        <v>8</v>
      </c>
    </row>
    <row r="661" spans="1:11" x14ac:dyDescent="0.3">
      <c r="A661" t="s">
        <v>12</v>
      </c>
      <c r="B661" t="s">
        <v>213</v>
      </c>
      <c r="C661" s="30">
        <v>41913</v>
      </c>
      <c r="D661" t="s">
        <v>4</v>
      </c>
      <c r="E661">
        <v>2.0598962492486265E-2</v>
      </c>
      <c r="F661">
        <v>1</v>
      </c>
      <c r="G661" t="s">
        <v>117</v>
      </c>
      <c r="H661" s="35" t="s">
        <v>112</v>
      </c>
      <c r="I661" s="41">
        <f t="shared" si="10"/>
        <v>0.55000000000000004</v>
      </c>
      <c r="J661" s="32" t="str">
        <f>ROUND((Table1[[#This Row],[Start]]*100),1) &amp; "%+"</f>
        <v>2.1%+</v>
      </c>
      <c r="K661" t="s">
        <v>8</v>
      </c>
    </row>
    <row r="662" spans="1:11" x14ac:dyDescent="0.3">
      <c r="A662" t="s">
        <v>14</v>
      </c>
      <c r="B662" t="s">
        <v>213</v>
      </c>
      <c r="C662" s="30">
        <v>41913</v>
      </c>
      <c r="D662" t="s">
        <v>4</v>
      </c>
      <c r="E662">
        <v>0</v>
      </c>
      <c r="F662">
        <v>1.8834541407453914E-2</v>
      </c>
      <c r="G662" t="s">
        <v>113</v>
      </c>
      <c r="H662" s="35" t="s">
        <v>108</v>
      </c>
      <c r="I662" s="41">
        <f t="shared" si="10"/>
        <v>0.55000000000000004</v>
      </c>
      <c r="J662" s="32" t="str">
        <f>(Table1[[#This Row],[Start]])&amp;"%-"&amp;ROUND((Table1[[#This Row],[End]]*100),1)&amp;"%"</f>
        <v>0%-1.9%</v>
      </c>
      <c r="K662" t="s">
        <v>8</v>
      </c>
    </row>
    <row r="663" spans="1:11" x14ac:dyDescent="0.3">
      <c r="A663" t="s">
        <v>14</v>
      </c>
      <c r="B663" t="s">
        <v>213</v>
      </c>
      <c r="C663" s="30">
        <v>41913</v>
      </c>
      <c r="D663" t="s">
        <v>4</v>
      </c>
      <c r="E663">
        <v>1.8834541407453914E-2</v>
      </c>
      <c r="F663">
        <v>3.8357400722021658E-2</v>
      </c>
      <c r="G663" t="s">
        <v>114</v>
      </c>
      <c r="H663" s="35" t="s">
        <v>109</v>
      </c>
      <c r="I663" s="41">
        <f t="shared" si="10"/>
        <v>0.55000000000000004</v>
      </c>
      <c r="J663" s="32" t="str">
        <f>ROUND((Table1[[#This Row],[Start]]*100),1) &amp; "%-" &amp; ROUND((Table1[[#This Row],[End]]*100),1)&amp;"%"</f>
        <v>1.9%-3.8%</v>
      </c>
      <c r="K663" t="s">
        <v>8</v>
      </c>
    </row>
    <row r="664" spans="1:11" x14ac:dyDescent="0.3">
      <c r="A664" t="s">
        <v>14</v>
      </c>
      <c r="B664" t="s">
        <v>213</v>
      </c>
      <c r="C664" s="30">
        <v>41913</v>
      </c>
      <c r="D664" t="s">
        <v>4</v>
      </c>
      <c r="E664">
        <v>3.8357400722021658E-2</v>
      </c>
      <c r="F664">
        <v>3.8357400722021658E-2</v>
      </c>
      <c r="G664" t="s">
        <v>115</v>
      </c>
      <c r="H664" s="35" t="s">
        <v>110</v>
      </c>
      <c r="I664" s="41">
        <f t="shared" si="10"/>
        <v>0.7</v>
      </c>
      <c r="J664" s="32" t="str">
        <f>ROUND((Table1[[#This Row],[Start]]*100),1) &amp; "%-" &amp; ROUND((Table1[[#This Row],[End]]*100),1)&amp;"%"</f>
        <v>3.8%-3.8%</v>
      </c>
      <c r="K664" t="s">
        <v>8</v>
      </c>
    </row>
    <row r="665" spans="1:11" x14ac:dyDescent="0.3">
      <c r="A665" t="s">
        <v>14</v>
      </c>
      <c r="B665" t="s">
        <v>213</v>
      </c>
      <c r="C665" s="30">
        <v>41913</v>
      </c>
      <c r="D665" t="s">
        <v>4</v>
      </c>
      <c r="E665">
        <v>3.8357400722021658E-2</v>
      </c>
      <c r="F665">
        <v>3.8357400722021658E-2</v>
      </c>
      <c r="G665" t="s">
        <v>116</v>
      </c>
      <c r="H665" s="35" t="s">
        <v>111</v>
      </c>
      <c r="I665" s="41">
        <f t="shared" si="10"/>
        <v>0.55000000000000004</v>
      </c>
      <c r="J665" s="32" t="str">
        <f>ROUND((Table1[[#This Row],[Start]]*100),1) &amp; "%-" &amp; ROUND((Table1[[#This Row],[End]]*100),1)&amp;"%"</f>
        <v>3.8%-3.8%</v>
      </c>
      <c r="K665" t="s">
        <v>8</v>
      </c>
    </row>
    <row r="666" spans="1:11" x14ac:dyDescent="0.3">
      <c r="A666" t="s">
        <v>14</v>
      </c>
      <c r="B666" t="s">
        <v>213</v>
      </c>
      <c r="C666" s="30">
        <v>41913</v>
      </c>
      <c r="D666" t="s">
        <v>4</v>
      </c>
      <c r="E666">
        <v>3.8357400722021658E-2</v>
      </c>
      <c r="F666">
        <v>1</v>
      </c>
      <c r="G666" t="s">
        <v>117</v>
      </c>
      <c r="H666" s="35" t="s">
        <v>112</v>
      </c>
      <c r="I666" s="41">
        <f t="shared" si="10"/>
        <v>0.55000000000000004</v>
      </c>
      <c r="J666" s="32" t="str">
        <f>ROUND((Table1[[#This Row],[Start]]*100),1) &amp; "%+"</f>
        <v>3.8%+</v>
      </c>
      <c r="K666" t="s">
        <v>8</v>
      </c>
    </row>
    <row r="667" spans="1:11" x14ac:dyDescent="0.3">
      <c r="A667" t="s">
        <v>9</v>
      </c>
      <c r="B667" t="s">
        <v>213</v>
      </c>
      <c r="C667" s="30">
        <v>41940</v>
      </c>
      <c r="D667" t="s">
        <v>4</v>
      </c>
      <c r="E667">
        <v>0</v>
      </c>
      <c r="F667">
        <v>0.112</v>
      </c>
      <c r="G667" t="s">
        <v>113</v>
      </c>
      <c r="H667" s="32" t="s">
        <v>108</v>
      </c>
      <c r="I667" s="41">
        <f t="shared" si="10"/>
        <v>0.55000000000000004</v>
      </c>
      <c r="J667" s="32" t="str">
        <f>(Table1[[#This Row],[Start]])&amp;"%-"&amp;ROUND((Table1[[#This Row],[End]]*100),1)&amp;"%"</f>
        <v>0%-11.2%</v>
      </c>
      <c r="K667" t="s">
        <v>8</v>
      </c>
    </row>
    <row r="668" spans="1:11" x14ac:dyDescent="0.3">
      <c r="A668" t="s">
        <v>9</v>
      </c>
      <c r="B668" t="s">
        <v>213</v>
      </c>
      <c r="C668" s="30">
        <v>41940</v>
      </c>
      <c r="D668" t="s">
        <v>4</v>
      </c>
      <c r="E668">
        <v>0.112</v>
      </c>
      <c r="F668">
        <v>0.156</v>
      </c>
      <c r="G668" t="s">
        <v>114</v>
      </c>
      <c r="H668" s="32" t="s">
        <v>109</v>
      </c>
      <c r="I668" s="41">
        <f t="shared" si="10"/>
        <v>0.55000000000000004</v>
      </c>
      <c r="J668" s="32" t="str">
        <f>ROUND((Table1[[#This Row],[Start]]*100),1) &amp; "%-" &amp; ROUND((Table1[[#This Row],[End]]*100),1)&amp;"%"</f>
        <v>11.2%-15.6%</v>
      </c>
      <c r="K668" t="s">
        <v>8</v>
      </c>
    </row>
    <row r="669" spans="1:11" x14ac:dyDescent="0.3">
      <c r="A669" t="s">
        <v>9</v>
      </c>
      <c r="B669" t="s">
        <v>213</v>
      </c>
      <c r="C669" s="30">
        <v>41940</v>
      </c>
      <c r="D669" t="s">
        <v>4</v>
      </c>
      <c r="E669">
        <v>0.156</v>
      </c>
      <c r="F669">
        <v>0.192</v>
      </c>
      <c r="G669" t="s">
        <v>115</v>
      </c>
      <c r="H669" s="32" t="s">
        <v>110</v>
      </c>
      <c r="I669" s="41">
        <f t="shared" si="10"/>
        <v>0.7</v>
      </c>
      <c r="J669" s="32" t="str">
        <f>ROUND((Table1[[#This Row],[Start]]*100),1) &amp; "%-" &amp; ROUND((Table1[[#This Row],[End]]*100),1)&amp;"%"</f>
        <v>15.6%-19.2%</v>
      </c>
      <c r="K669" t="s">
        <v>8</v>
      </c>
    </row>
    <row r="670" spans="1:11" x14ac:dyDescent="0.3">
      <c r="A670" t="s">
        <v>9</v>
      </c>
      <c r="B670" t="s">
        <v>213</v>
      </c>
      <c r="C670" s="30">
        <v>41940</v>
      </c>
      <c r="D670" t="s">
        <v>4</v>
      </c>
      <c r="E670">
        <v>0.192</v>
      </c>
      <c r="F670">
        <v>0.24299999999999999</v>
      </c>
      <c r="G670" t="s">
        <v>116</v>
      </c>
      <c r="H670" s="32" t="s">
        <v>111</v>
      </c>
      <c r="I670" s="41">
        <f t="shared" si="10"/>
        <v>0.55000000000000004</v>
      </c>
      <c r="J670" s="32" t="str">
        <f>ROUND((Table1[[#This Row],[Start]]*100),1) &amp; "%-" &amp; ROUND((Table1[[#This Row],[End]]*100),1)&amp;"%"</f>
        <v>19.2%-24.3%</v>
      </c>
      <c r="K670" t="s">
        <v>8</v>
      </c>
    </row>
    <row r="671" spans="1:11" x14ac:dyDescent="0.3">
      <c r="A671" t="s">
        <v>9</v>
      </c>
      <c r="B671" t="s">
        <v>213</v>
      </c>
      <c r="C671" s="30">
        <v>41940</v>
      </c>
      <c r="D671" t="s">
        <v>4</v>
      </c>
      <c r="E671">
        <v>0.24299999999999999</v>
      </c>
      <c r="F671">
        <v>1</v>
      </c>
      <c r="G671" t="s">
        <v>117</v>
      </c>
      <c r="H671" s="32" t="s">
        <v>112</v>
      </c>
      <c r="I671" s="41">
        <f t="shared" si="10"/>
        <v>0.55000000000000004</v>
      </c>
      <c r="J671" s="32" t="str">
        <f>ROUND((Table1[[#This Row],[Start]]*100),1) &amp; "%+"</f>
        <v>24.3%+</v>
      </c>
      <c r="K671" t="s">
        <v>8</v>
      </c>
    </row>
    <row r="672" spans="1:11" x14ac:dyDescent="0.3">
      <c r="A672" t="s">
        <v>12</v>
      </c>
      <c r="B672" t="s">
        <v>213</v>
      </c>
      <c r="C672" s="30">
        <v>41944</v>
      </c>
      <c r="D672" t="s">
        <v>4</v>
      </c>
      <c r="E672">
        <v>0</v>
      </c>
      <c r="F672">
        <v>2.8406048999999999E-2</v>
      </c>
      <c r="G672" t="s">
        <v>113</v>
      </c>
      <c r="H672" s="35" t="s">
        <v>108</v>
      </c>
      <c r="I672" s="41">
        <f t="shared" si="10"/>
        <v>0.55000000000000004</v>
      </c>
      <c r="J672" s="32" t="str">
        <f>(Table1[[#This Row],[Start]])&amp;"%-"&amp;ROUND((Table1[[#This Row],[End]]*100),1)&amp;"%"</f>
        <v>0%-2.8%</v>
      </c>
      <c r="K672" t="s">
        <v>8</v>
      </c>
    </row>
    <row r="673" spans="1:11" x14ac:dyDescent="0.3">
      <c r="A673" t="s">
        <v>12</v>
      </c>
      <c r="B673" t="s">
        <v>213</v>
      </c>
      <c r="C673" s="30">
        <v>41944</v>
      </c>
      <c r="D673" t="s">
        <v>4</v>
      </c>
      <c r="E673">
        <v>2.8406048999999999E-2</v>
      </c>
      <c r="F673">
        <v>1.983992E-2</v>
      </c>
      <c r="G673" t="s">
        <v>114</v>
      </c>
      <c r="H673" s="35" t="s">
        <v>109</v>
      </c>
      <c r="I673" s="41">
        <f t="shared" si="10"/>
        <v>0.55000000000000004</v>
      </c>
      <c r="J673" s="32" t="str">
        <f>ROUND((Table1[[#This Row],[Start]]*100),1) &amp; "%-" &amp; ROUND((Table1[[#This Row],[End]]*100),1)&amp;"%"</f>
        <v>2.8%-2%</v>
      </c>
      <c r="K673" t="s">
        <v>8</v>
      </c>
    </row>
    <row r="674" spans="1:11" x14ac:dyDescent="0.3">
      <c r="A674" t="s">
        <v>12</v>
      </c>
      <c r="B674" t="s">
        <v>213</v>
      </c>
      <c r="C674" s="30">
        <v>41944</v>
      </c>
      <c r="D674" t="s">
        <v>4</v>
      </c>
      <c r="E674">
        <v>1.983992E-2</v>
      </c>
      <c r="F674">
        <v>1.2897805E-2</v>
      </c>
      <c r="G674" t="s">
        <v>115</v>
      </c>
      <c r="H674" s="35" t="s">
        <v>110</v>
      </c>
      <c r="I674" s="41">
        <f t="shared" si="10"/>
        <v>0.7</v>
      </c>
      <c r="J674" s="32" t="str">
        <f>ROUND((Table1[[#This Row],[Start]]*100),1) &amp; "%-" &amp; ROUND((Table1[[#This Row],[End]]*100),1)&amp;"%"</f>
        <v>2%-1.3%</v>
      </c>
      <c r="K674" t="s">
        <v>8</v>
      </c>
    </row>
    <row r="675" spans="1:11" x14ac:dyDescent="0.3">
      <c r="A675" t="s">
        <v>12</v>
      </c>
      <c r="B675" t="s">
        <v>213</v>
      </c>
      <c r="C675" s="30">
        <v>41944</v>
      </c>
      <c r="D675" t="s">
        <v>4</v>
      </c>
      <c r="E675">
        <v>1.2897805E-2</v>
      </c>
      <c r="F675">
        <v>4.1258649000000001E-2</v>
      </c>
      <c r="G675" t="s">
        <v>116</v>
      </c>
      <c r="H675" s="35" t="s">
        <v>111</v>
      </c>
      <c r="I675" s="41">
        <f t="shared" si="10"/>
        <v>0.55000000000000004</v>
      </c>
      <c r="J675" s="32" t="str">
        <f>ROUND((Table1[[#This Row],[Start]]*100),1) &amp; "%-" &amp; ROUND((Table1[[#This Row],[End]]*100),1)&amp;"%"</f>
        <v>1.3%-4.1%</v>
      </c>
      <c r="K675" t="s">
        <v>8</v>
      </c>
    </row>
    <row r="676" spans="1:11" x14ac:dyDescent="0.3">
      <c r="A676" t="s">
        <v>12</v>
      </c>
      <c r="B676" t="s">
        <v>213</v>
      </c>
      <c r="C676" s="30">
        <v>41944</v>
      </c>
      <c r="D676" t="s">
        <v>4</v>
      </c>
      <c r="E676">
        <v>4.1258649000000001E-2</v>
      </c>
      <c r="F676">
        <v>1</v>
      </c>
      <c r="G676" t="s">
        <v>117</v>
      </c>
      <c r="H676" s="35" t="s">
        <v>112</v>
      </c>
      <c r="I676" s="41">
        <f t="shared" si="10"/>
        <v>0.55000000000000004</v>
      </c>
      <c r="J676" s="32" t="str">
        <f>ROUND((Table1[[#This Row],[Start]]*100),1) &amp; "%+"</f>
        <v>4.1%+</v>
      </c>
      <c r="K676" t="s">
        <v>8</v>
      </c>
    </row>
    <row r="677" spans="1:11" x14ac:dyDescent="0.3">
      <c r="A677" t="s">
        <v>14</v>
      </c>
      <c r="B677" t="s">
        <v>213</v>
      </c>
      <c r="C677" s="30">
        <v>41944</v>
      </c>
      <c r="D677" t="s">
        <v>4</v>
      </c>
      <c r="E677">
        <v>0</v>
      </c>
      <c r="F677" s="45">
        <v>1.2944984E-2</v>
      </c>
      <c r="G677" t="s">
        <v>113</v>
      </c>
      <c r="H677" s="35" t="s">
        <v>108</v>
      </c>
      <c r="I677" s="41">
        <f t="shared" si="10"/>
        <v>0.55000000000000004</v>
      </c>
      <c r="J677" s="32" t="str">
        <f>(Table1[[#This Row],[Start]])&amp;"%-"&amp;ROUND((Table1[[#This Row],[End]]*100),1)&amp;"%"</f>
        <v>0%-1.3%</v>
      </c>
      <c r="K677" t="s">
        <v>8</v>
      </c>
    </row>
    <row r="678" spans="1:11" x14ac:dyDescent="0.3">
      <c r="A678" t="s">
        <v>14</v>
      </c>
      <c r="B678" t="s">
        <v>213</v>
      </c>
      <c r="C678" s="30">
        <v>41944</v>
      </c>
      <c r="D678" t="s">
        <v>4</v>
      </c>
      <c r="E678" s="45">
        <v>1.2944984E-2</v>
      </c>
      <c r="F678" s="45">
        <v>2.22679E-2</v>
      </c>
      <c r="G678" t="s">
        <v>114</v>
      </c>
      <c r="H678" s="35" t="s">
        <v>109</v>
      </c>
      <c r="I678" s="41">
        <f t="shared" si="10"/>
        <v>0.55000000000000004</v>
      </c>
      <c r="J678" s="32" t="str">
        <f>ROUND((Table1[[#This Row],[Start]]*100),1) &amp; "%-" &amp; ROUND((Table1[[#This Row],[End]]*100),1)&amp;"%"</f>
        <v>1.3%-2.2%</v>
      </c>
      <c r="K678" t="s">
        <v>8</v>
      </c>
    </row>
    <row r="679" spans="1:11" x14ac:dyDescent="0.3">
      <c r="A679" t="s">
        <v>14</v>
      </c>
      <c r="B679" t="s">
        <v>213</v>
      </c>
      <c r="C679" s="30">
        <v>41944</v>
      </c>
      <c r="D679" t="s">
        <v>4</v>
      </c>
      <c r="E679" s="45">
        <v>2.22679E-2</v>
      </c>
      <c r="F679" s="45">
        <v>3.2894737E-2</v>
      </c>
      <c r="G679" t="s">
        <v>115</v>
      </c>
      <c r="H679" s="35" t="s">
        <v>110</v>
      </c>
      <c r="I679" s="41">
        <f t="shared" si="10"/>
        <v>0.7</v>
      </c>
      <c r="J679" s="32" t="str">
        <f>ROUND((Table1[[#This Row],[Start]]*100),1) &amp; "%-" &amp; ROUND((Table1[[#This Row],[End]]*100),1)&amp;"%"</f>
        <v>2.2%-3.3%</v>
      </c>
      <c r="K679" t="s">
        <v>8</v>
      </c>
    </row>
    <row r="680" spans="1:11" x14ac:dyDescent="0.3">
      <c r="A680" t="s">
        <v>14</v>
      </c>
      <c r="B680" t="s">
        <v>213</v>
      </c>
      <c r="C680" s="30">
        <v>41944</v>
      </c>
      <c r="D680" t="s">
        <v>4</v>
      </c>
      <c r="E680" s="45">
        <v>3.2894737E-2</v>
      </c>
      <c r="F680" s="45">
        <v>5.0156040999999998E-2</v>
      </c>
      <c r="G680" t="s">
        <v>116</v>
      </c>
      <c r="H680" s="35" t="s">
        <v>111</v>
      </c>
      <c r="I680" s="41">
        <f t="shared" si="10"/>
        <v>0.55000000000000004</v>
      </c>
      <c r="J680" s="32" t="str">
        <f>ROUND((Table1[[#This Row],[Start]]*100),1) &amp; "%-" &amp; ROUND((Table1[[#This Row],[End]]*100),1)&amp;"%"</f>
        <v>3.3%-5%</v>
      </c>
      <c r="K680" t="s">
        <v>8</v>
      </c>
    </row>
    <row r="681" spans="1:11" x14ac:dyDescent="0.3">
      <c r="A681" t="s">
        <v>14</v>
      </c>
      <c r="B681" t="s">
        <v>213</v>
      </c>
      <c r="C681" s="30">
        <v>41944</v>
      </c>
      <c r="D681" t="s">
        <v>4</v>
      </c>
      <c r="E681" s="45">
        <v>5.0156040999999998E-2</v>
      </c>
      <c r="F681">
        <v>1</v>
      </c>
      <c r="G681" t="s">
        <v>117</v>
      </c>
      <c r="H681" s="35" t="s">
        <v>112</v>
      </c>
      <c r="I681" s="41">
        <f t="shared" si="10"/>
        <v>0.55000000000000004</v>
      </c>
      <c r="J681" s="32" t="str">
        <f>ROUND((Table1[[#This Row],[Start]]*100),1) &amp; "%+"</f>
        <v>5%+</v>
      </c>
      <c r="K681" t="s">
        <v>8</v>
      </c>
    </row>
    <row r="682" spans="1:11" x14ac:dyDescent="0.3">
      <c r="A682" t="s">
        <v>12</v>
      </c>
      <c r="B682" t="s">
        <v>213</v>
      </c>
      <c r="C682" s="30">
        <v>41974</v>
      </c>
      <c r="D682" t="s">
        <v>4</v>
      </c>
      <c r="E682">
        <v>0</v>
      </c>
      <c r="F682" s="44">
        <v>1.2589467999999999E-2</v>
      </c>
      <c r="G682" t="s">
        <v>113</v>
      </c>
      <c r="H682" s="35" t="s">
        <v>108</v>
      </c>
      <c r="I682" s="41">
        <f t="shared" si="10"/>
        <v>0.55000000000000004</v>
      </c>
      <c r="J682" s="32" t="str">
        <f>(Table1[[#This Row],[Start]])&amp;"%-"&amp;ROUND((Table1[[#This Row],[End]]*100),1)&amp;"%"</f>
        <v>0%-1.3%</v>
      </c>
      <c r="K682" t="s">
        <v>8</v>
      </c>
    </row>
    <row r="683" spans="1:11" x14ac:dyDescent="0.3">
      <c r="A683" t="s">
        <v>12</v>
      </c>
      <c r="B683" t="s">
        <v>213</v>
      </c>
      <c r="C683" s="30">
        <v>41974</v>
      </c>
      <c r="D683" t="s">
        <v>4</v>
      </c>
      <c r="E683" s="44">
        <v>1.2589467999999999E-2</v>
      </c>
      <c r="F683" s="44">
        <v>1.9116602999999999E-2</v>
      </c>
      <c r="G683" t="s">
        <v>114</v>
      </c>
      <c r="H683" s="35" t="s">
        <v>109</v>
      </c>
      <c r="I683" s="41">
        <f t="shared" si="10"/>
        <v>0.55000000000000004</v>
      </c>
      <c r="J683" s="32" t="str">
        <f>ROUND((Table1[[#This Row],[Start]]*100),1) &amp; "%-" &amp; ROUND((Table1[[#This Row],[End]]*100),1)&amp;"%"</f>
        <v>1.3%-1.9%</v>
      </c>
      <c r="K683" t="s">
        <v>8</v>
      </c>
    </row>
    <row r="684" spans="1:11" x14ac:dyDescent="0.3">
      <c r="A684" t="s">
        <v>12</v>
      </c>
      <c r="B684" t="s">
        <v>213</v>
      </c>
      <c r="C684" s="30">
        <v>41974</v>
      </c>
      <c r="D684" t="s">
        <v>4</v>
      </c>
      <c r="E684" s="44">
        <v>1.9116602999999999E-2</v>
      </c>
      <c r="F684" s="44">
        <v>2.8106954999999999E-2</v>
      </c>
      <c r="G684" t="s">
        <v>115</v>
      </c>
      <c r="H684" s="35" t="s">
        <v>110</v>
      </c>
      <c r="I684" s="41">
        <f t="shared" si="10"/>
        <v>0.7</v>
      </c>
      <c r="J684" s="32" t="str">
        <f>ROUND((Table1[[#This Row],[Start]]*100),1) &amp; "%-" &amp; ROUND((Table1[[#This Row],[End]]*100),1)&amp;"%"</f>
        <v>1.9%-2.8%</v>
      </c>
      <c r="K684" t="s">
        <v>8</v>
      </c>
    </row>
    <row r="685" spans="1:11" x14ac:dyDescent="0.3">
      <c r="A685" t="s">
        <v>12</v>
      </c>
      <c r="B685" t="s">
        <v>213</v>
      </c>
      <c r="C685" s="30">
        <v>41974</v>
      </c>
      <c r="D685" t="s">
        <v>4</v>
      </c>
      <c r="E685" s="44">
        <v>2.8106954999999999E-2</v>
      </c>
      <c r="F685" s="44">
        <v>4.0051340999999997E-2</v>
      </c>
      <c r="G685" t="s">
        <v>116</v>
      </c>
      <c r="H685" s="35" t="s">
        <v>111</v>
      </c>
      <c r="I685" s="41">
        <f t="shared" si="10"/>
        <v>0.55000000000000004</v>
      </c>
      <c r="J685" s="32" t="str">
        <f>ROUND((Table1[[#This Row],[Start]]*100),1) &amp; "%-" &amp; ROUND((Table1[[#This Row],[End]]*100),1)&amp;"%"</f>
        <v>2.8%-4%</v>
      </c>
      <c r="K685" t="s">
        <v>8</v>
      </c>
    </row>
    <row r="686" spans="1:11" x14ac:dyDescent="0.3">
      <c r="A686" t="s">
        <v>12</v>
      </c>
      <c r="B686" t="s">
        <v>213</v>
      </c>
      <c r="C686" s="30">
        <v>41974</v>
      </c>
      <c r="D686" t="s">
        <v>4</v>
      </c>
      <c r="E686" s="44">
        <v>4.0051340999999997E-2</v>
      </c>
      <c r="F686">
        <v>1</v>
      </c>
      <c r="G686" t="s">
        <v>117</v>
      </c>
      <c r="H686" s="35" t="s">
        <v>112</v>
      </c>
      <c r="I686" s="41">
        <f t="shared" si="10"/>
        <v>0.55000000000000004</v>
      </c>
      <c r="J686" s="32" t="str">
        <f>ROUND((Table1[[#This Row],[Start]]*100),1) &amp; "%+"</f>
        <v>4%+</v>
      </c>
      <c r="K686" t="s">
        <v>8</v>
      </c>
    </row>
    <row r="687" spans="1:11" x14ac:dyDescent="0.3">
      <c r="A687" t="s">
        <v>14</v>
      </c>
      <c r="B687" t="s">
        <v>213</v>
      </c>
      <c r="C687" s="30">
        <v>41974</v>
      </c>
      <c r="D687" t="s">
        <v>4</v>
      </c>
      <c r="E687">
        <v>0</v>
      </c>
      <c r="F687" s="45">
        <v>1.1967858E-2</v>
      </c>
      <c r="G687" t="s">
        <v>113</v>
      </c>
      <c r="H687" s="35" t="s">
        <v>108</v>
      </c>
      <c r="I687" s="41">
        <f t="shared" si="10"/>
        <v>0.55000000000000004</v>
      </c>
      <c r="J687" s="32" t="str">
        <f>(Table1[[#This Row],[Start]])&amp;"%-"&amp;ROUND((Table1[[#This Row],[End]]*100),1)&amp;"%"</f>
        <v>0%-1.2%</v>
      </c>
      <c r="K687" t="s">
        <v>8</v>
      </c>
    </row>
    <row r="688" spans="1:11" x14ac:dyDescent="0.3">
      <c r="A688" t="s">
        <v>14</v>
      </c>
      <c r="B688" t="s">
        <v>213</v>
      </c>
      <c r="C688" s="30">
        <v>41974</v>
      </c>
      <c r="D688" t="s">
        <v>4</v>
      </c>
      <c r="E688" s="45">
        <v>1.1967858E-2</v>
      </c>
      <c r="F688" s="45">
        <v>2.1084775E-2</v>
      </c>
      <c r="G688" t="s">
        <v>114</v>
      </c>
      <c r="H688" s="35" t="s">
        <v>109</v>
      </c>
      <c r="I688" s="41">
        <f t="shared" si="10"/>
        <v>0.55000000000000004</v>
      </c>
      <c r="J688" s="32" t="str">
        <f>ROUND((Table1[[#This Row],[Start]]*100),1) &amp; "%-" &amp; ROUND((Table1[[#This Row],[End]]*100),1)&amp;"%"</f>
        <v>1.2%-2.1%</v>
      </c>
      <c r="K688" t="s">
        <v>8</v>
      </c>
    </row>
    <row r="689" spans="1:11" x14ac:dyDescent="0.3">
      <c r="A689" t="s">
        <v>14</v>
      </c>
      <c r="B689" t="s">
        <v>213</v>
      </c>
      <c r="C689" s="30">
        <v>41974</v>
      </c>
      <c r="D689" t="s">
        <v>4</v>
      </c>
      <c r="E689" s="45">
        <v>2.1084775E-2</v>
      </c>
      <c r="F689" s="45">
        <v>3.0944024000000001E-2</v>
      </c>
      <c r="G689" t="s">
        <v>115</v>
      </c>
      <c r="H689" s="35" t="s">
        <v>110</v>
      </c>
      <c r="I689" s="41">
        <f t="shared" si="10"/>
        <v>0.7</v>
      </c>
      <c r="J689" s="32" t="str">
        <f>ROUND((Table1[[#This Row],[Start]]*100),1) &amp; "%-" &amp; ROUND((Table1[[#This Row],[End]]*100),1)&amp;"%"</f>
        <v>2.1%-3.1%</v>
      </c>
      <c r="K689" t="s">
        <v>8</v>
      </c>
    </row>
    <row r="690" spans="1:11" x14ac:dyDescent="0.3">
      <c r="A690" t="s">
        <v>14</v>
      </c>
      <c r="B690" t="s">
        <v>213</v>
      </c>
      <c r="C690" s="30">
        <v>41974</v>
      </c>
      <c r="D690" t="s">
        <v>4</v>
      </c>
      <c r="E690" s="45">
        <v>3.0944024000000001E-2</v>
      </c>
      <c r="F690" s="45">
        <v>4.7945204999999998E-2</v>
      </c>
      <c r="G690" t="s">
        <v>116</v>
      </c>
      <c r="H690" s="35" t="s">
        <v>111</v>
      </c>
      <c r="I690" s="41">
        <f t="shared" si="10"/>
        <v>0.55000000000000004</v>
      </c>
      <c r="J690" s="32" t="str">
        <f>ROUND((Table1[[#This Row],[Start]]*100),1) &amp; "%-" &amp; ROUND((Table1[[#This Row],[End]]*100),1)&amp;"%"</f>
        <v>3.1%-4.8%</v>
      </c>
      <c r="K690" t="s">
        <v>8</v>
      </c>
    </row>
    <row r="691" spans="1:11" x14ac:dyDescent="0.3">
      <c r="A691" t="s">
        <v>14</v>
      </c>
      <c r="B691" t="s">
        <v>213</v>
      </c>
      <c r="C691" s="30">
        <v>41974</v>
      </c>
      <c r="D691" t="s">
        <v>4</v>
      </c>
      <c r="E691" s="45">
        <v>4.7945204999999998E-2</v>
      </c>
      <c r="F691">
        <v>1</v>
      </c>
      <c r="G691" t="s">
        <v>117</v>
      </c>
      <c r="H691" s="35" t="s">
        <v>112</v>
      </c>
      <c r="I691" s="41">
        <f t="shared" si="10"/>
        <v>0.55000000000000004</v>
      </c>
      <c r="J691" s="32" t="str">
        <f>ROUND((Table1[[#This Row],[Start]]*100),1) &amp; "%+"</f>
        <v>4.8%+</v>
      </c>
      <c r="K691" t="s">
        <v>8</v>
      </c>
    </row>
    <row r="692" spans="1:11" x14ac:dyDescent="0.3">
      <c r="A692" t="s">
        <v>12</v>
      </c>
      <c r="B692" t="s">
        <v>213</v>
      </c>
      <c r="C692" s="30">
        <v>42005</v>
      </c>
      <c r="D692" t="s">
        <v>4</v>
      </c>
      <c r="E692">
        <v>0</v>
      </c>
      <c r="F692" s="44">
        <v>1.3248812E-2</v>
      </c>
      <c r="G692" t="s">
        <v>113</v>
      </c>
      <c r="H692" s="35" t="s">
        <v>108</v>
      </c>
      <c r="I692" s="41">
        <f t="shared" si="10"/>
        <v>0.55000000000000004</v>
      </c>
      <c r="J692" s="32" t="str">
        <f>(Table1[[#This Row],[Start]])&amp;"%-"&amp;ROUND((Table1[[#This Row],[End]]*100),1)&amp;"%"</f>
        <v>0%-1.3%</v>
      </c>
      <c r="K692" t="s">
        <v>8</v>
      </c>
    </row>
    <row r="693" spans="1:11" x14ac:dyDescent="0.3">
      <c r="A693" t="s">
        <v>12</v>
      </c>
      <c r="B693" t="s">
        <v>213</v>
      </c>
      <c r="C693" s="30">
        <v>42005</v>
      </c>
      <c r="D693" t="s">
        <v>4</v>
      </c>
      <c r="E693" s="44">
        <v>1.3248812E-2</v>
      </c>
      <c r="F693" s="44">
        <v>2.0321479E-2</v>
      </c>
      <c r="G693" t="s">
        <v>114</v>
      </c>
      <c r="H693" s="35" t="s">
        <v>109</v>
      </c>
      <c r="I693" s="41">
        <f t="shared" si="10"/>
        <v>0.55000000000000004</v>
      </c>
      <c r="J693" s="32" t="str">
        <f>ROUND((Table1[[#This Row],[Start]]*100),1) &amp; "%-" &amp; ROUND((Table1[[#This Row],[End]]*100),1)&amp;"%"</f>
        <v>1.3%-2%</v>
      </c>
      <c r="K693" t="s">
        <v>8</v>
      </c>
    </row>
    <row r="694" spans="1:11" x14ac:dyDescent="0.3">
      <c r="A694" t="s">
        <v>12</v>
      </c>
      <c r="B694" t="s">
        <v>213</v>
      </c>
      <c r="C694" s="30">
        <v>42005</v>
      </c>
      <c r="D694" t="s">
        <v>4</v>
      </c>
      <c r="E694" s="44">
        <v>2.0321479E-2</v>
      </c>
      <c r="F694" s="44">
        <v>2.9281367999999999E-2</v>
      </c>
      <c r="G694" t="s">
        <v>115</v>
      </c>
      <c r="H694" s="35" t="s">
        <v>110</v>
      </c>
      <c r="I694" s="41">
        <f t="shared" si="10"/>
        <v>0.7</v>
      </c>
      <c r="J694" s="32" t="str">
        <f>ROUND((Table1[[#This Row],[Start]]*100),1) &amp; "%-" &amp; ROUND((Table1[[#This Row],[End]]*100),1)&amp;"%"</f>
        <v>2%-2.9%</v>
      </c>
      <c r="K694" t="s">
        <v>8</v>
      </c>
    </row>
    <row r="695" spans="1:11" x14ac:dyDescent="0.3">
      <c r="A695" t="s">
        <v>12</v>
      </c>
      <c r="B695" t="s">
        <v>213</v>
      </c>
      <c r="C695" s="30">
        <v>42005</v>
      </c>
      <c r="D695" t="s">
        <v>4</v>
      </c>
      <c r="E695" s="44">
        <v>2.9281367999999999E-2</v>
      </c>
      <c r="F695" s="44">
        <v>4.1546509000000002E-2</v>
      </c>
      <c r="G695" t="s">
        <v>116</v>
      </c>
      <c r="H695" s="35" t="s">
        <v>111</v>
      </c>
      <c r="I695" s="41">
        <f t="shared" si="10"/>
        <v>0.55000000000000004</v>
      </c>
      <c r="J695" s="32" t="str">
        <f>ROUND((Table1[[#This Row],[Start]]*100),1) &amp; "%-" &amp; ROUND((Table1[[#This Row],[End]]*100),1)&amp;"%"</f>
        <v>2.9%-4.2%</v>
      </c>
      <c r="K695" t="s">
        <v>8</v>
      </c>
    </row>
    <row r="696" spans="1:11" x14ac:dyDescent="0.3">
      <c r="A696" t="s">
        <v>12</v>
      </c>
      <c r="B696" t="s">
        <v>213</v>
      </c>
      <c r="C696" s="30">
        <v>42005</v>
      </c>
      <c r="D696" t="s">
        <v>4</v>
      </c>
      <c r="E696" s="44">
        <v>4.1546509000000002E-2</v>
      </c>
      <c r="F696">
        <v>1</v>
      </c>
      <c r="G696" t="s">
        <v>117</v>
      </c>
      <c r="H696" s="35" t="s">
        <v>112</v>
      </c>
      <c r="I696" s="41">
        <f t="shared" si="10"/>
        <v>0.55000000000000004</v>
      </c>
      <c r="J696" s="32" t="str">
        <f>ROUND((Table1[[#This Row],[Start]]*100),1) &amp; "%+"</f>
        <v>4.2%+</v>
      </c>
      <c r="K696" t="s">
        <v>8</v>
      </c>
    </row>
    <row r="697" spans="1:11" x14ac:dyDescent="0.3">
      <c r="A697" t="s">
        <v>14</v>
      </c>
      <c r="B697" t="s">
        <v>213</v>
      </c>
      <c r="C697" s="30">
        <v>42005</v>
      </c>
      <c r="D697" t="s">
        <v>4</v>
      </c>
      <c r="E697">
        <v>0</v>
      </c>
      <c r="F697" s="45">
        <v>1.1734335E-2</v>
      </c>
      <c r="G697" t="s">
        <v>113</v>
      </c>
      <c r="H697" s="35" t="s">
        <v>108</v>
      </c>
      <c r="I697" s="41">
        <f t="shared" si="10"/>
        <v>0.55000000000000004</v>
      </c>
      <c r="J697" s="32" t="str">
        <f>(Table1[[#This Row],[Start]])&amp;"%-"&amp;ROUND((Table1[[#This Row],[End]]*100),1)&amp;"%"</f>
        <v>0%-1.2%</v>
      </c>
      <c r="K697" t="s">
        <v>8</v>
      </c>
    </row>
    <row r="698" spans="1:11" x14ac:dyDescent="0.3">
      <c r="A698" t="s">
        <v>14</v>
      </c>
      <c r="B698" t="s">
        <v>213</v>
      </c>
      <c r="C698" s="30">
        <v>42005</v>
      </c>
      <c r="D698" t="s">
        <v>4</v>
      </c>
      <c r="E698" s="45">
        <v>1.1734335E-2</v>
      </c>
      <c r="F698" s="44">
        <v>2.1735872E-2</v>
      </c>
      <c r="G698" t="s">
        <v>114</v>
      </c>
      <c r="H698" s="35" t="s">
        <v>109</v>
      </c>
      <c r="I698" s="41">
        <f t="shared" si="10"/>
        <v>0.55000000000000004</v>
      </c>
      <c r="J698" s="32" t="str">
        <f>ROUND((Table1[[#This Row],[Start]]*100),1) &amp; "%-" &amp; ROUND((Table1[[#This Row],[End]]*100),1)&amp;"%"</f>
        <v>1.2%-2.2%</v>
      </c>
      <c r="K698" t="s">
        <v>8</v>
      </c>
    </row>
    <row r="699" spans="1:11" x14ac:dyDescent="0.3">
      <c r="A699" t="s">
        <v>14</v>
      </c>
      <c r="B699" t="s">
        <v>213</v>
      </c>
      <c r="C699" s="30">
        <v>42005</v>
      </c>
      <c r="D699" t="s">
        <v>4</v>
      </c>
      <c r="E699" s="45">
        <v>2.1735872E-2</v>
      </c>
      <c r="F699" s="45">
        <v>3.1621310999999999E-2</v>
      </c>
      <c r="G699" t="s">
        <v>115</v>
      </c>
      <c r="H699" s="35" t="s">
        <v>110</v>
      </c>
      <c r="I699" s="41">
        <f t="shared" si="10"/>
        <v>0.7</v>
      </c>
      <c r="J699" s="32" t="str">
        <f>ROUND((Table1[[#This Row],[Start]]*100),1) &amp; "%-" &amp; ROUND((Table1[[#This Row],[End]]*100),1)&amp;"%"</f>
        <v>2.2%-3.2%</v>
      </c>
      <c r="K699" t="s">
        <v>8</v>
      </c>
    </row>
    <row r="700" spans="1:11" x14ac:dyDescent="0.3">
      <c r="A700" t="s">
        <v>14</v>
      </c>
      <c r="B700" t="s">
        <v>213</v>
      </c>
      <c r="C700" s="30">
        <v>42005</v>
      </c>
      <c r="D700" t="s">
        <v>4</v>
      </c>
      <c r="E700" s="45">
        <v>3.1621310999999999E-2</v>
      </c>
      <c r="F700" s="44">
        <v>4.9117217999999997E-2</v>
      </c>
      <c r="G700" t="s">
        <v>116</v>
      </c>
      <c r="H700" s="35" t="s">
        <v>111</v>
      </c>
      <c r="I700" s="41">
        <f t="shared" si="10"/>
        <v>0.55000000000000004</v>
      </c>
      <c r="J700" s="32" t="str">
        <f>ROUND((Table1[[#This Row],[Start]]*100),1) &amp; "%-" &amp; ROUND((Table1[[#This Row],[End]]*100),1)&amp;"%"</f>
        <v>3.2%-4.9%</v>
      </c>
      <c r="K700" t="s">
        <v>8</v>
      </c>
    </row>
    <row r="701" spans="1:11" x14ac:dyDescent="0.3">
      <c r="A701" t="s">
        <v>14</v>
      </c>
      <c r="B701" t="s">
        <v>213</v>
      </c>
      <c r="C701" s="30">
        <v>42005</v>
      </c>
      <c r="D701" t="s">
        <v>4</v>
      </c>
      <c r="E701" s="44">
        <v>4.9117217999999997E-2</v>
      </c>
      <c r="F701">
        <v>1</v>
      </c>
      <c r="G701" t="s">
        <v>117</v>
      </c>
      <c r="H701" s="35" t="s">
        <v>112</v>
      </c>
      <c r="I701" s="41">
        <f t="shared" si="10"/>
        <v>0.55000000000000004</v>
      </c>
      <c r="J701" s="32" t="str">
        <f>ROUND((Table1[[#This Row],[Start]]*100),1) &amp; "%+"</f>
        <v>4.9%+</v>
      </c>
      <c r="K701" t="s">
        <v>8</v>
      </c>
    </row>
    <row r="702" spans="1:11" x14ac:dyDescent="0.3">
      <c r="A702" t="s">
        <v>12</v>
      </c>
      <c r="B702" t="s">
        <v>213</v>
      </c>
      <c r="C702" s="30">
        <v>42036</v>
      </c>
      <c r="D702" t="s">
        <v>4</v>
      </c>
      <c r="E702">
        <v>0</v>
      </c>
      <c r="F702">
        <v>1.3625332915942366E-2</v>
      </c>
      <c r="G702" t="s">
        <v>113</v>
      </c>
      <c r="H702" s="35" t="s">
        <v>108</v>
      </c>
      <c r="I702" s="41">
        <f t="shared" si="10"/>
        <v>0.55000000000000004</v>
      </c>
      <c r="J702" s="35" t="s">
        <v>522</v>
      </c>
      <c r="K702" t="s">
        <v>8</v>
      </c>
    </row>
    <row r="703" spans="1:11" x14ac:dyDescent="0.3">
      <c r="A703" t="s">
        <v>12</v>
      </c>
      <c r="B703" t="s">
        <v>213</v>
      </c>
      <c r="C703" s="30">
        <v>42036</v>
      </c>
      <c r="D703" t="s">
        <v>4</v>
      </c>
      <c r="E703">
        <v>1.3625332915942366E-2</v>
      </c>
      <c r="F703">
        <v>2.088501919196532E-2</v>
      </c>
      <c r="G703" t="s">
        <v>114</v>
      </c>
      <c r="H703" s="35" t="s">
        <v>109</v>
      </c>
      <c r="I703" s="41">
        <f t="shared" si="10"/>
        <v>0.55000000000000004</v>
      </c>
      <c r="J703" s="35" t="s">
        <v>533</v>
      </c>
      <c r="K703" t="s">
        <v>8</v>
      </c>
    </row>
    <row r="704" spans="1:11" x14ac:dyDescent="0.3">
      <c r="A704" t="s">
        <v>12</v>
      </c>
      <c r="B704" t="s">
        <v>213</v>
      </c>
      <c r="C704" s="30">
        <v>42036</v>
      </c>
      <c r="D704" t="s">
        <v>4</v>
      </c>
      <c r="E704">
        <v>2.088501919196532E-2</v>
      </c>
      <c r="F704">
        <v>3.0140778402192266E-2</v>
      </c>
      <c r="G704" t="s">
        <v>115</v>
      </c>
      <c r="H704" s="35" t="s">
        <v>110</v>
      </c>
      <c r="I704" s="41">
        <f t="shared" si="10"/>
        <v>0.7</v>
      </c>
      <c r="J704" s="35" t="s">
        <v>463</v>
      </c>
      <c r="K704" t="s">
        <v>8</v>
      </c>
    </row>
    <row r="705" spans="1:11" x14ac:dyDescent="0.3">
      <c r="A705" t="s">
        <v>12</v>
      </c>
      <c r="B705" t="s">
        <v>213</v>
      </c>
      <c r="C705" s="30">
        <v>42036</v>
      </c>
      <c r="D705" t="s">
        <v>4</v>
      </c>
      <c r="E705">
        <v>3.0140778402192266E-2</v>
      </c>
      <c r="F705">
        <v>4.1940733530783134E-2</v>
      </c>
      <c r="G705" t="s">
        <v>116</v>
      </c>
      <c r="H705" s="35" t="s">
        <v>111</v>
      </c>
      <c r="I705" s="41">
        <f t="shared" si="10"/>
        <v>0.55000000000000004</v>
      </c>
      <c r="J705" s="35" t="s">
        <v>470</v>
      </c>
      <c r="K705" t="s">
        <v>8</v>
      </c>
    </row>
    <row r="706" spans="1:11" x14ac:dyDescent="0.3">
      <c r="A706" t="s">
        <v>12</v>
      </c>
      <c r="B706" t="s">
        <v>213</v>
      </c>
      <c r="C706" s="30">
        <v>42036</v>
      </c>
      <c r="D706" t="s">
        <v>4</v>
      </c>
      <c r="E706">
        <v>4.1940733530783134E-2</v>
      </c>
      <c r="F706">
        <v>1</v>
      </c>
      <c r="G706" t="s">
        <v>117</v>
      </c>
      <c r="H706" s="35" t="s">
        <v>112</v>
      </c>
      <c r="I706" s="41">
        <f t="shared" ref="I706:I769" si="11">IF(H706="#F5F5F5",0.7,0.55)</f>
        <v>0.55000000000000004</v>
      </c>
      <c r="J706" s="35" t="s">
        <v>534</v>
      </c>
      <c r="K706" t="s">
        <v>8</v>
      </c>
    </row>
    <row r="707" spans="1:11" x14ac:dyDescent="0.3">
      <c r="A707" t="s">
        <v>14</v>
      </c>
      <c r="B707" t="s">
        <v>213</v>
      </c>
      <c r="C707" s="30">
        <v>42036</v>
      </c>
      <c r="D707" t="s">
        <v>4</v>
      </c>
      <c r="E707">
        <v>0</v>
      </c>
      <c r="F707">
        <v>1.2801204819277108E-2</v>
      </c>
      <c r="G707" t="s">
        <v>113</v>
      </c>
      <c r="H707" s="35" t="s">
        <v>108</v>
      </c>
      <c r="I707" s="41">
        <f t="shared" si="11"/>
        <v>0.55000000000000004</v>
      </c>
      <c r="J707" s="35" t="s">
        <v>530</v>
      </c>
      <c r="K707" t="s">
        <v>8</v>
      </c>
    </row>
    <row r="708" spans="1:11" x14ac:dyDescent="0.3">
      <c r="A708" t="s">
        <v>14</v>
      </c>
      <c r="B708" t="s">
        <v>213</v>
      </c>
      <c r="C708" s="30">
        <v>42036</v>
      </c>
      <c r="D708" t="s">
        <v>4</v>
      </c>
      <c r="E708">
        <v>1.2801204819277108E-2</v>
      </c>
      <c r="F708">
        <v>2.3062730627306273E-2</v>
      </c>
      <c r="G708" t="s">
        <v>114</v>
      </c>
      <c r="H708" s="35" t="s">
        <v>109</v>
      </c>
      <c r="I708" s="41">
        <f t="shared" si="11"/>
        <v>0.55000000000000004</v>
      </c>
      <c r="J708" s="35" t="s">
        <v>535</v>
      </c>
      <c r="K708" t="s">
        <v>8</v>
      </c>
    </row>
    <row r="709" spans="1:11" x14ac:dyDescent="0.3">
      <c r="A709" t="s">
        <v>14</v>
      </c>
      <c r="B709" t="s">
        <v>213</v>
      </c>
      <c r="C709" s="30">
        <v>42036</v>
      </c>
      <c r="D709" t="s">
        <v>4</v>
      </c>
      <c r="E709">
        <v>2.3062730627306273E-2</v>
      </c>
      <c r="F709">
        <v>3.3705701078582437E-2</v>
      </c>
      <c r="G709" t="s">
        <v>115</v>
      </c>
      <c r="H709" s="35" t="s">
        <v>110</v>
      </c>
      <c r="I709" s="41">
        <f t="shared" si="11"/>
        <v>0.7</v>
      </c>
      <c r="J709" s="35" t="s">
        <v>443</v>
      </c>
      <c r="K709" t="s">
        <v>8</v>
      </c>
    </row>
    <row r="710" spans="1:11" x14ac:dyDescent="0.3">
      <c r="A710" t="s">
        <v>14</v>
      </c>
      <c r="B710" t="s">
        <v>213</v>
      </c>
      <c r="C710" s="30">
        <v>42036</v>
      </c>
      <c r="D710" t="s">
        <v>4</v>
      </c>
      <c r="E710">
        <v>3.3705701078582437E-2</v>
      </c>
      <c r="F710">
        <v>5.1617873651771957E-2</v>
      </c>
      <c r="G710" t="s">
        <v>116</v>
      </c>
      <c r="H710" s="35" t="s">
        <v>111</v>
      </c>
      <c r="I710" s="41">
        <f t="shared" si="11"/>
        <v>0.55000000000000004</v>
      </c>
      <c r="J710" s="35" t="s">
        <v>536</v>
      </c>
      <c r="K710" t="s">
        <v>8</v>
      </c>
    </row>
    <row r="711" spans="1:11" x14ac:dyDescent="0.3">
      <c r="A711" t="s">
        <v>14</v>
      </c>
      <c r="B711" t="s">
        <v>213</v>
      </c>
      <c r="C711" s="30">
        <v>42036</v>
      </c>
      <c r="D711" t="s">
        <v>4</v>
      </c>
      <c r="E711">
        <v>5.1617873651771957E-2</v>
      </c>
      <c r="F711">
        <v>1</v>
      </c>
      <c r="G711" t="s">
        <v>117</v>
      </c>
      <c r="H711" s="35" t="s">
        <v>112</v>
      </c>
      <c r="I711" s="41">
        <f t="shared" si="11"/>
        <v>0.55000000000000004</v>
      </c>
      <c r="J711" s="35" t="s">
        <v>537</v>
      </c>
      <c r="K711" t="s">
        <v>8</v>
      </c>
    </row>
    <row r="712" spans="1:11" x14ac:dyDescent="0.3">
      <c r="A712" t="s">
        <v>12</v>
      </c>
      <c r="B712" t="s">
        <v>213</v>
      </c>
      <c r="C712" s="30">
        <v>42064</v>
      </c>
      <c r="D712" t="s">
        <v>4</v>
      </c>
      <c r="E712">
        <v>0</v>
      </c>
      <c r="F712">
        <v>1.242004E-2</v>
      </c>
      <c r="G712" t="s">
        <v>113</v>
      </c>
      <c r="H712" s="35" t="s">
        <v>108</v>
      </c>
      <c r="I712" s="41">
        <f t="shared" si="11"/>
        <v>0.55000000000000004</v>
      </c>
      <c r="J712" s="35" t="s">
        <v>522</v>
      </c>
      <c r="K712" t="s">
        <v>8</v>
      </c>
    </row>
    <row r="713" spans="1:11" x14ac:dyDescent="0.3">
      <c r="A713" t="s">
        <v>12</v>
      </c>
      <c r="B713" t="s">
        <v>213</v>
      </c>
      <c r="C713" s="30">
        <v>42064</v>
      </c>
      <c r="D713" t="s">
        <v>4</v>
      </c>
      <c r="E713">
        <v>1.242004E-2</v>
      </c>
      <c r="F713">
        <v>1.9145578999999999E-2</v>
      </c>
      <c r="G713" t="s">
        <v>114</v>
      </c>
      <c r="H713" s="35" t="s">
        <v>109</v>
      </c>
      <c r="I713" s="41">
        <f t="shared" si="11"/>
        <v>0.55000000000000004</v>
      </c>
      <c r="J713" s="35" t="s">
        <v>533</v>
      </c>
      <c r="K713" t="s">
        <v>8</v>
      </c>
    </row>
    <row r="714" spans="1:11" x14ac:dyDescent="0.3">
      <c r="A714" t="s">
        <v>12</v>
      </c>
      <c r="B714" t="s">
        <v>213</v>
      </c>
      <c r="C714" s="30">
        <v>42064</v>
      </c>
      <c r="D714" t="s">
        <v>4</v>
      </c>
      <c r="E714">
        <v>1.9145578999999999E-2</v>
      </c>
      <c r="F714">
        <v>2.758275E-2</v>
      </c>
      <c r="G714" t="s">
        <v>115</v>
      </c>
      <c r="H714" s="35" t="s">
        <v>110</v>
      </c>
      <c r="I714" s="41">
        <f t="shared" si="11"/>
        <v>0.7</v>
      </c>
      <c r="J714" s="35" t="s">
        <v>463</v>
      </c>
      <c r="K714" t="s">
        <v>8</v>
      </c>
    </row>
    <row r="715" spans="1:11" x14ac:dyDescent="0.3">
      <c r="A715" t="s">
        <v>12</v>
      </c>
      <c r="B715" t="s">
        <v>213</v>
      </c>
      <c r="C715" s="30">
        <v>42064</v>
      </c>
      <c r="D715" t="s">
        <v>4</v>
      </c>
      <c r="E715">
        <v>2.758275E-2</v>
      </c>
      <c r="F715">
        <v>3.9200687999999997E-2</v>
      </c>
      <c r="G715" t="s">
        <v>116</v>
      </c>
      <c r="H715" s="35" t="s">
        <v>111</v>
      </c>
      <c r="I715" s="41">
        <f t="shared" si="11"/>
        <v>0.55000000000000004</v>
      </c>
      <c r="J715" s="35" t="s">
        <v>470</v>
      </c>
      <c r="K715" t="s">
        <v>8</v>
      </c>
    </row>
    <row r="716" spans="1:11" x14ac:dyDescent="0.3">
      <c r="A716" t="s">
        <v>12</v>
      </c>
      <c r="B716" t="s">
        <v>213</v>
      </c>
      <c r="C716" s="30">
        <v>42064</v>
      </c>
      <c r="D716" t="s">
        <v>4</v>
      </c>
      <c r="E716">
        <v>3.9200687999999997E-2</v>
      </c>
      <c r="F716">
        <v>1</v>
      </c>
      <c r="G716" t="s">
        <v>117</v>
      </c>
      <c r="H716" s="35" t="s">
        <v>112</v>
      </c>
      <c r="I716" s="41">
        <f t="shared" si="11"/>
        <v>0.55000000000000004</v>
      </c>
      <c r="J716" s="35" t="s">
        <v>534</v>
      </c>
      <c r="K716" t="s">
        <v>8</v>
      </c>
    </row>
    <row r="717" spans="1:11" x14ac:dyDescent="0.3">
      <c r="A717" t="s">
        <v>14</v>
      </c>
      <c r="B717" t="s">
        <v>213</v>
      </c>
      <c r="C717" s="30">
        <v>42064</v>
      </c>
      <c r="D717" t="s">
        <v>4</v>
      </c>
      <c r="E717">
        <v>0</v>
      </c>
      <c r="F717">
        <v>1.2029437E-2</v>
      </c>
      <c r="G717" t="s">
        <v>113</v>
      </c>
      <c r="H717" s="35" t="s">
        <v>108</v>
      </c>
      <c r="I717" s="41">
        <f t="shared" si="11"/>
        <v>0.55000000000000004</v>
      </c>
      <c r="J717" s="35" t="s">
        <v>530</v>
      </c>
      <c r="K717" t="s">
        <v>8</v>
      </c>
    </row>
    <row r="718" spans="1:11" x14ac:dyDescent="0.3">
      <c r="A718" t="s">
        <v>14</v>
      </c>
      <c r="B718" t="s">
        <v>213</v>
      </c>
      <c r="C718" s="30">
        <v>42064</v>
      </c>
      <c r="D718" t="s">
        <v>4</v>
      </c>
      <c r="E718">
        <v>1.2029437E-2</v>
      </c>
      <c r="F718">
        <v>2.1497078999999999E-2</v>
      </c>
      <c r="G718" t="s">
        <v>114</v>
      </c>
      <c r="H718" s="35" t="s">
        <v>109</v>
      </c>
      <c r="I718" s="41">
        <f t="shared" si="11"/>
        <v>0.55000000000000004</v>
      </c>
      <c r="J718" s="35" t="s">
        <v>535</v>
      </c>
      <c r="K718" t="s">
        <v>8</v>
      </c>
    </row>
    <row r="719" spans="1:11" x14ac:dyDescent="0.3">
      <c r="A719" t="s">
        <v>14</v>
      </c>
      <c r="B719" t="s">
        <v>213</v>
      </c>
      <c r="C719" s="30">
        <v>42064</v>
      </c>
      <c r="D719" t="s">
        <v>4</v>
      </c>
      <c r="E719">
        <v>2.1497078999999999E-2</v>
      </c>
      <c r="F719">
        <v>3.1779661000000001E-2</v>
      </c>
      <c r="G719" t="s">
        <v>115</v>
      </c>
      <c r="H719" s="35" t="s">
        <v>110</v>
      </c>
      <c r="I719" s="41">
        <f t="shared" si="11"/>
        <v>0.7</v>
      </c>
      <c r="J719" s="35" t="s">
        <v>443</v>
      </c>
      <c r="K719" t="s">
        <v>8</v>
      </c>
    </row>
    <row r="720" spans="1:11" x14ac:dyDescent="0.3">
      <c r="A720" t="s">
        <v>14</v>
      </c>
      <c r="B720" t="s">
        <v>213</v>
      </c>
      <c r="C720" s="30">
        <v>42064</v>
      </c>
      <c r="D720" t="s">
        <v>4</v>
      </c>
      <c r="E720">
        <v>3.1779661000000001E-2</v>
      </c>
      <c r="F720">
        <v>4.8266784E-2</v>
      </c>
      <c r="G720" t="s">
        <v>116</v>
      </c>
      <c r="H720" s="35" t="s">
        <v>111</v>
      </c>
      <c r="I720" s="41">
        <f t="shared" si="11"/>
        <v>0.55000000000000004</v>
      </c>
      <c r="J720" s="35" t="s">
        <v>536</v>
      </c>
      <c r="K720" t="s">
        <v>8</v>
      </c>
    </row>
    <row r="721" spans="1:11" x14ac:dyDescent="0.3">
      <c r="A721" t="s">
        <v>14</v>
      </c>
      <c r="B721" t="s">
        <v>213</v>
      </c>
      <c r="C721" s="30">
        <v>42064</v>
      </c>
      <c r="D721" t="s">
        <v>4</v>
      </c>
      <c r="E721">
        <v>4.8266784E-2</v>
      </c>
      <c r="F721">
        <v>1</v>
      </c>
      <c r="G721" t="s">
        <v>117</v>
      </c>
      <c r="H721" s="35" t="s">
        <v>112</v>
      </c>
      <c r="I721" s="41">
        <f t="shared" si="11"/>
        <v>0.55000000000000004</v>
      </c>
      <c r="J721" s="35" t="s">
        <v>537</v>
      </c>
      <c r="K721" t="s">
        <v>8</v>
      </c>
    </row>
    <row r="722" spans="1:11" x14ac:dyDescent="0.3">
      <c r="A722" t="s">
        <v>12</v>
      </c>
      <c r="B722" t="s">
        <v>213</v>
      </c>
      <c r="C722" s="30">
        <v>42095</v>
      </c>
      <c r="D722" t="s">
        <v>4</v>
      </c>
      <c r="E722">
        <v>0</v>
      </c>
      <c r="F722">
        <v>1.2516726000000001E-2</v>
      </c>
      <c r="G722" t="s">
        <v>113</v>
      </c>
      <c r="H722" s="35" t="s">
        <v>108</v>
      </c>
      <c r="I722" s="41">
        <f t="shared" si="11"/>
        <v>0.55000000000000004</v>
      </c>
      <c r="J722" s="35" t="s">
        <v>522</v>
      </c>
      <c r="K722" t="s">
        <v>8</v>
      </c>
    </row>
    <row r="723" spans="1:11" x14ac:dyDescent="0.3">
      <c r="A723" t="s">
        <v>12</v>
      </c>
      <c r="B723" t="s">
        <v>213</v>
      </c>
      <c r="C723" s="30">
        <v>42095</v>
      </c>
      <c r="D723" t="s">
        <v>4</v>
      </c>
      <c r="E723">
        <v>1.2516726000000001E-2</v>
      </c>
      <c r="F723">
        <v>1.9347913000000001E-2</v>
      </c>
      <c r="G723" t="s">
        <v>114</v>
      </c>
      <c r="H723" s="35" t="s">
        <v>109</v>
      </c>
      <c r="I723" s="41">
        <f t="shared" si="11"/>
        <v>0.55000000000000004</v>
      </c>
      <c r="J723" s="35" t="s">
        <v>533</v>
      </c>
      <c r="K723" t="s">
        <v>8</v>
      </c>
    </row>
    <row r="724" spans="1:11" x14ac:dyDescent="0.3">
      <c r="A724" t="s">
        <v>12</v>
      </c>
      <c r="B724" t="s">
        <v>213</v>
      </c>
      <c r="C724" s="30">
        <v>42095</v>
      </c>
      <c r="D724" t="s">
        <v>4</v>
      </c>
      <c r="E724">
        <v>1.9347913000000001E-2</v>
      </c>
      <c r="F724">
        <v>2.8385837000000001E-2</v>
      </c>
      <c r="G724" t="s">
        <v>115</v>
      </c>
      <c r="H724" s="35" t="s">
        <v>110</v>
      </c>
      <c r="I724" s="41">
        <f t="shared" si="11"/>
        <v>0.7</v>
      </c>
      <c r="J724" s="35" t="s">
        <v>463</v>
      </c>
      <c r="K724" t="s">
        <v>8</v>
      </c>
    </row>
    <row r="725" spans="1:11" x14ac:dyDescent="0.3">
      <c r="A725" t="s">
        <v>12</v>
      </c>
      <c r="B725" t="s">
        <v>213</v>
      </c>
      <c r="C725" s="30">
        <v>42095</v>
      </c>
      <c r="D725" t="s">
        <v>4</v>
      </c>
      <c r="E725">
        <v>2.8385837000000001E-2</v>
      </c>
      <c r="F725">
        <v>3.9893203000000002E-2</v>
      </c>
      <c r="G725" t="s">
        <v>116</v>
      </c>
      <c r="H725" s="35" t="s">
        <v>111</v>
      </c>
      <c r="I725" s="41">
        <f t="shared" si="11"/>
        <v>0.55000000000000004</v>
      </c>
      <c r="J725" s="35" t="s">
        <v>470</v>
      </c>
      <c r="K725" t="s">
        <v>8</v>
      </c>
    </row>
    <row r="726" spans="1:11" x14ac:dyDescent="0.3">
      <c r="A726" t="s">
        <v>12</v>
      </c>
      <c r="B726" t="s">
        <v>213</v>
      </c>
      <c r="C726" s="30">
        <v>42095</v>
      </c>
      <c r="D726" t="s">
        <v>4</v>
      </c>
      <c r="E726">
        <v>3.9893203000000002E-2</v>
      </c>
      <c r="F726">
        <v>1</v>
      </c>
      <c r="G726" t="s">
        <v>117</v>
      </c>
      <c r="H726" s="35" t="s">
        <v>112</v>
      </c>
      <c r="I726" s="41">
        <f t="shared" si="11"/>
        <v>0.55000000000000004</v>
      </c>
      <c r="J726" s="35" t="s">
        <v>534</v>
      </c>
      <c r="K726" t="s">
        <v>8</v>
      </c>
    </row>
    <row r="727" spans="1:11" x14ac:dyDescent="0.3">
      <c r="A727" t="s">
        <v>14</v>
      </c>
      <c r="B727" t="s">
        <v>213</v>
      </c>
      <c r="C727" s="30">
        <v>42095</v>
      </c>
      <c r="D727" t="s">
        <v>4</v>
      </c>
      <c r="E727">
        <v>0</v>
      </c>
      <c r="F727">
        <v>2.9368576E-2</v>
      </c>
      <c r="G727" t="s">
        <v>113</v>
      </c>
      <c r="H727" s="35" t="s">
        <v>108</v>
      </c>
      <c r="I727" s="41">
        <f t="shared" si="11"/>
        <v>0.55000000000000004</v>
      </c>
      <c r="J727" s="35" t="s">
        <v>530</v>
      </c>
      <c r="K727" t="s">
        <v>8</v>
      </c>
    </row>
    <row r="728" spans="1:11" x14ac:dyDescent="0.3">
      <c r="A728" t="s">
        <v>14</v>
      </c>
      <c r="B728" t="s">
        <v>213</v>
      </c>
      <c r="C728" s="30">
        <v>42095</v>
      </c>
      <c r="D728" t="s">
        <v>4</v>
      </c>
      <c r="E728">
        <v>2.9368576E-2</v>
      </c>
      <c r="F728">
        <v>4.5328264E-2</v>
      </c>
      <c r="G728" t="s">
        <v>114</v>
      </c>
      <c r="H728" s="35" t="s">
        <v>109</v>
      </c>
      <c r="I728" s="41">
        <f t="shared" si="11"/>
        <v>0.55000000000000004</v>
      </c>
      <c r="J728" s="35" t="s">
        <v>535</v>
      </c>
      <c r="K728" t="s">
        <v>8</v>
      </c>
    </row>
    <row r="729" spans="1:11" x14ac:dyDescent="0.3">
      <c r="A729" t="s">
        <v>14</v>
      </c>
      <c r="B729" t="s">
        <v>213</v>
      </c>
      <c r="C729" s="30">
        <v>42095</v>
      </c>
      <c r="D729" t="s">
        <v>4</v>
      </c>
      <c r="E729">
        <v>4.5328264E-2</v>
      </c>
      <c r="F729">
        <v>1.0853834999999999E-2</v>
      </c>
      <c r="G729" t="s">
        <v>115</v>
      </c>
      <c r="H729" s="35" t="s">
        <v>110</v>
      </c>
      <c r="I729" s="41">
        <f t="shared" si="11"/>
        <v>0.7</v>
      </c>
      <c r="J729" s="35" t="s">
        <v>443</v>
      </c>
      <c r="K729" t="s">
        <v>8</v>
      </c>
    </row>
    <row r="730" spans="1:11" x14ac:dyDescent="0.3">
      <c r="A730" t="s">
        <v>14</v>
      </c>
      <c r="B730" t="s">
        <v>213</v>
      </c>
      <c r="C730" s="30">
        <v>42095</v>
      </c>
      <c r="D730" t="s">
        <v>4</v>
      </c>
      <c r="E730">
        <v>1.0853834999999999E-2</v>
      </c>
      <c r="F730">
        <v>1.9495710999999999E-2</v>
      </c>
      <c r="G730" t="s">
        <v>116</v>
      </c>
      <c r="H730" s="35" t="s">
        <v>111</v>
      </c>
      <c r="I730" s="41">
        <f t="shared" si="11"/>
        <v>0.55000000000000004</v>
      </c>
      <c r="J730" s="35" t="s">
        <v>536</v>
      </c>
      <c r="K730" t="s">
        <v>8</v>
      </c>
    </row>
    <row r="731" spans="1:11" x14ac:dyDescent="0.3">
      <c r="A731" t="s">
        <v>14</v>
      </c>
      <c r="B731" t="s">
        <v>213</v>
      </c>
      <c r="C731" s="30">
        <v>42095</v>
      </c>
      <c r="D731" t="s">
        <v>4</v>
      </c>
      <c r="E731">
        <v>1.9495710999999999E-2</v>
      </c>
      <c r="F731">
        <v>1</v>
      </c>
      <c r="G731" t="s">
        <v>117</v>
      </c>
      <c r="H731" s="35" t="s">
        <v>112</v>
      </c>
      <c r="I731" s="41">
        <f t="shared" si="11"/>
        <v>0.55000000000000004</v>
      </c>
      <c r="J731" s="35" t="s">
        <v>537</v>
      </c>
      <c r="K731" t="s">
        <v>8</v>
      </c>
    </row>
    <row r="732" spans="1:11" x14ac:dyDescent="0.3">
      <c r="A732" t="s">
        <v>12</v>
      </c>
      <c r="B732" t="s">
        <v>213</v>
      </c>
      <c r="C732" s="30">
        <v>42125</v>
      </c>
      <c r="D732" t="s">
        <v>4</v>
      </c>
      <c r="E732">
        <v>0</v>
      </c>
      <c r="F732">
        <v>1.2024063E-2</v>
      </c>
      <c r="G732" t="s">
        <v>113</v>
      </c>
      <c r="H732" s="35" t="s">
        <v>108</v>
      </c>
      <c r="I732" s="41">
        <f t="shared" si="11"/>
        <v>0.55000000000000004</v>
      </c>
      <c r="J732" s="35" t="s">
        <v>522</v>
      </c>
      <c r="K732" t="s">
        <v>8</v>
      </c>
    </row>
    <row r="733" spans="1:11" x14ac:dyDescent="0.3">
      <c r="A733" t="s">
        <v>12</v>
      </c>
      <c r="B733" t="s">
        <v>213</v>
      </c>
      <c r="C733" s="30">
        <v>42125</v>
      </c>
      <c r="D733" t="s">
        <v>4</v>
      </c>
      <c r="E733">
        <v>1.2024063E-2</v>
      </c>
      <c r="F733">
        <v>1.8649158999999998E-2</v>
      </c>
      <c r="G733" t="s">
        <v>114</v>
      </c>
      <c r="H733" s="35" t="s">
        <v>109</v>
      </c>
      <c r="I733" s="41">
        <f t="shared" si="11"/>
        <v>0.55000000000000004</v>
      </c>
      <c r="J733" s="35" t="s">
        <v>533</v>
      </c>
      <c r="K733" t="s">
        <v>8</v>
      </c>
    </row>
    <row r="734" spans="1:11" x14ac:dyDescent="0.3">
      <c r="A734" t="s">
        <v>12</v>
      </c>
      <c r="B734" t="s">
        <v>213</v>
      </c>
      <c r="C734" s="30">
        <v>42125</v>
      </c>
      <c r="D734" t="s">
        <v>4</v>
      </c>
      <c r="E734">
        <v>1.8649158999999998E-2</v>
      </c>
      <c r="F734">
        <v>2.6811372999999999E-2</v>
      </c>
      <c r="G734" t="s">
        <v>115</v>
      </c>
      <c r="H734" s="35" t="s">
        <v>110</v>
      </c>
      <c r="I734" s="41">
        <f t="shared" si="11"/>
        <v>0.7</v>
      </c>
      <c r="J734" s="35" t="s">
        <v>463</v>
      </c>
      <c r="K734" t="s">
        <v>8</v>
      </c>
    </row>
    <row r="735" spans="1:11" x14ac:dyDescent="0.3">
      <c r="A735" t="s">
        <v>12</v>
      </c>
      <c r="B735" t="s">
        <v>213</v>
      </c>
      <c r="C735" s="30">
        <v>42125</v>
      </c>
      <c r="D735" t="s">
        <v>4</v>
      </c>
      <c r="E735">
        <v>2.6811372999999999E-2</v>
      </c>
      <c r="F735">
        <v>3.8496811999999998E-2</v>
      </c>
      <c r="G735" t="s">
        <v>116</v>
      </c>
      <c r="H735" s="35" t="s">
        <v>111</v>
      </c>
      <c r="I735" s="41">
        <f t="shared" si="11"/>
        <v>0.55000000000000004</v>
      </c>
      <c r="J735" s="35" t="s">
        <v>470</v>
      </c>
      <c r="K735" t="s">
        <v>8</v>
      </c>
    </row>
    <row r="736" spans="1:11" x14ac:dyDescent="0.3">
      <c r="A736" t="s">
        <v>12</v>
      </c>
      <c r="B736" t="s">
        <v>213</v>
      </c>
      <c r="C736" s="30">
        <v>42125</v>
      </c>
      <c r="D736" t="s">
        <v>4</v>
      </c>
      <c r="E736">
        <v>3.8496811999999998E-2</v>
      </c>
      <c r="F736">
        <v>1</v>
      </c>
      <c r="G736" t="s">
        <v>117</v>
      </c>
      <c r="H736" s="35" t="s">
        <v>112</v>
      </c>
      <c r="I736" s="41">
        <f t="shared" si="11"/>
        <v>0.55000000000000004</v>
      </c>
      <c r="J736" s="35" t="s">
        <v>534</v>
      </c>
      <c r="K736" t="s">
        <v>8</v>
      </c>
    </row>
    <row r="737" spans="1:11" x14ac:dyDescent="0.3">
      <c r="A737" t="s">
        <v>14</v>
      </c>
      <c r="B737" t="s">
        <v>213</v>
      </c>
      <c r="C737" s="30">
        <v>42125</v>
      </c>
      <c r="D737" t="s">
        <v>4</v>
      </c>
      <c r="E737">
        <v>0</v>
      </c>
      <c r="F737">
        <v>9.4282700000000007E-3</v>
      </c>
      <c r="G737" t="s">
        <v>113</v>
      </c>
      <c r="H737" s="35" t="s">
        <v>108</v>
      </c>
      <c r="I737" s="41">
        <f t="shared" si="11"/>
        <v>0.55000000000000004</v>
      </c>
      <c r="J737" s="35" t="s">
        <v>530</v>
      </c>
      <c r="K737" t="s">
        <v>8</v>
      </c>
    </row>
    <row r="738" spans="1:11" x14ac:dyDescent="0.3">
      <c r="A738" t="s">
        <v>14</v>
      </c>
      <c r="B738" t="s">
        <v>213</v>
      </c>
      <c r="C738" s="30">
        <v>42125</v>
      </c>
      <c r="D738" t="s">
        <v>4</v>
      </c>
      <c r="E738">
        <v>9.4282700000000007E-3</v>
      </c>
      <c r="F738">
        <v>1.7638628999999999E-2</v>
      </c>
      <c r="G738" t="s">
        <v>114</v>
      </c>
      <c r="H738" s="35" t="s">
        <v>109</v>
      </c>
      <c r="I738" s="41">
        <f t="shared" si="11"/>
        <v>0.55000000000000004</v>
      </c>
      <c r="J738" s="35" t="s">
        <v>535</v>
      </c>
      <c r="K738" t="s">
        <v>8</v>
      </c>
    </row>
    <row r="739" spans="1:11" x14ac:dyDescent="0.3">
      <c r="A739" t="s">
        <v>14</v>
      </c>
      <c r="B739" t="s">
        <v>213</v>
      </c>
      <c r="C739" s="30">
        <v>42125</v>
      </c>
      <c r="D739" t="s">
        <v>4</v>
      </c>
      <c r="E739">
        <v>1.7638628999999999E-2</v>
      </c>
      <c r="F739">
        <v>2.7136319999999998E-2</v>
      </c>
      <c r="G739" t="s">
        <v>115</v>
      </c>
      <c r="H739" s="35" t="s">
        <v>110</v>
      </c>
      <c r="I739" s="41">
        <f t="shared" si="11"/>
        <v>0.7</v>
      </c>
      <c r="J739" s="35" t="s">
        <v>443</v>
      </c>
      <c r="K739" t="s">
        <v>8</v>
      </c>
    </row>
    <row r="740" spans="1:11" x14ac:dyDescent="0.3">
      <c r="A740" t="s">
        <v>14</v>
      </c>
      <c r="B740" t="s">
        <v>213</v>
      </c>
      <c r="C740" s="30">
        <v>42125</v>
      </c>
      <c r="D740" t="s">
        <v>4</v>
      </c>
      <c r="E740">
        <v>2.7136319999999998E-2</v>
      </c>
      <c r="F740">
        <v>4.1958042000000001E-2</v>
      </c>
      <c r="G740" t="s">
        <v>116</v>
      </c>
      <c r="H740" s="35" t="s">
        <v>111</v>
      </c>
      <c r="I740" s="41">
        <f t="shared" si="11"/>
        <v>0.55000000000000004</v>
      </c>
      <c r="J740" s="35" t="s">
        <v>536</v>
      </c>
      <c r="K740" t="s">
        <v>8</v>
      </c>
    </row>
    <row r="741" spans="1:11" x14ac:dyDescent="0.3">
      <c r="A741" t="s">
        <v>14</v>
      </c>
      <c r="B741" t="s">
        <v>213</v>
      </c>
      <c r="C741" s="30">
        <v>42125</v>
      </c>
      <c r="D741" t="s">
        <v>4</v>
      </c>
      <c r="E741">
        <v>4.1958042000000001E-2</v>
      </c>
      <c r="F741">
        <v>1</v>
      </c>
      <c r="G741" t="s">
        <v>117</v>
      </c>
      <c r="H741" s="35" t="s">
        <v>112</v>
      </c>
      <c r="I741" s="41">
        <f t="shared" si="11"/>
        <v>0.55000000000000004</v>
      </c>
      <c r="J741" s="35" t="s">
        <v>537</v>
      </c>
      <c r="K741" t="s">
        <v>8</v>
      </c>
    </row>
    <row r="742" spans="1:11" x14ac:dyDescent="0.3">
      <c r="A742" t="s">
        <v>12</v>
      </c>
      <c r="B742" t="s">
        <v>213</v>
      </c>
      <c r="C742" s="30">
        <v>42156</v>
      </c>
      <c r="D742" t="s">
        <v>4</v>
      </c>
      <c r="E742">
        <v>0</v>
      </c>
      <c r="F742">
        <v>2.524639527546357E-2</v>
      </c>
      <c r="G742" t="s">
        <v>113</v>
      </c>
      <c r="H742" s="35" t="s">
        <v>108</v>
      </c>
      <c r="I742" s="41">
        <f t="shared" si="11"/>
        <v>0.55000000000000004</v>
      </c>
      <c r="J742" s="35" t="s">
        <v>522</v>
      </c>
      <c r="K742" t="s">
        <v>8</v>
      </c>
    </row>
    <row r="743" spans="1:11" x14ac:dyDescent="0.3">
      <c r="A743" t="s">
        <v>12</v>
      </c>
      <c r="B743" t="s">
        <v>213</v>
      </c>
      <c r="C743" s="30">
        <v>42156</v>
      </c>
      <c r="D743" t="s">
        <v>4</v>
      </c>
      <c r="E743">
        <v>2.524639527546357E-2</v>
      </c>
      <c r="F743">
        <v>1.1198475905405181E-2</v>
      </c>
      <c r="G743" t="s">
        <v>114</v>
      </c>
      <c r="H743" s="35" t="s">
        <v>109</v>
      </c>
      <c r="I743" s="41">
        <f t="shared" si="11"/>
        <v>0.55000000000000004</v>
      </c>
      <c r="J743" s="35" t="s">
        <v>533</v>
      </c>
      <c r="K743" t="s">
        <v>8</v>
      </c>
    </row>
    <row r="744" spans="1:11" x14ac:dyDescent="0.3">
      <c r="A744" t="s">
        <v>12</v>
      </c>
      <c r="B744" t="s">
        <v>213</v>
      </c>
      <c r="C744" s="30">
        <v>42156</v>
      </c>
      <c r="D744" t="s">
        <v>4</v>
      </c>
      <c r="E744">
        <v>1.1198475905405181E-2</v>
      </c>
      <c r="F744">
        <v>1.7175567268690021E-2</v>
      </c>
      <c r="G744" t="s">
        <v>115</v>
      </c>
      <c r="H744" s="35" t="s">
        <v>110</v>
      </c>
      <c r="I744" s="41">
        <f t="shared" si="11"/>
        <v>0.7</v>
      </c>
      <c r="J744" s="35" t="s">
        <v>463</v>
      </c>
      <c r="K744" t="s">
        <v>8</v>
      </c>
    </row>
    <row r="745" spans="1:11" x14ac:dyDescent="0.3">
      <c r="A745" t="s">
        <v>12</v>
      </c>
      <c r="B745" t="s">
        <v>213</v>
      </c>
      <c r="C745" s="30">
        <v>42156</v>
      </c>
      <c r="D745" t="s">
        <v>4</v>
      </c>
      <c r="E745">
        <v>1.7175567268690021E-2</v>
      </c>
      <c r="F745">
        <v>3.5973934855777948E-2</v>
      </c>
      <c r="G745" t="s">
        <v>116</v>
      </c>
      <c r="H745" s="35" t="s">
        <v>111</v>
      </c>
      <c r="I745" s="41">
        <f t="shared" si="11"/>
        <v>0.55000000000000004</v>
      </c>
      <c r="J745" s="35" t="s">
        <v>470</v>
      </c>
      <c r="K745" t="s">
        <v>8</v>
      </c>
    </row>
    <row r="746" spans="1:11" x14ac:dyDescent="0.3">
      <c r="A746" t="s">
        <v>12</v>
      </c>
      <c r="B746" t="s">
        <v>213</v>
      </c>
      <c r="C746" s="30">
        <v>42156</v>
      </c>
      <c r="D746" t="s">
        <v>4</v>
      </c>
      <c r="E746">
        <v>3.5973934855777948E-2</v>
      </c>
      <c r="F746">
        <v>1</v>
      </c>
      <c r="G746" t="s">
        <v>117</v>
      </c>
      <c r="H746" s="35" t="s">
        <v>112</v>
      </c>
      <c r="I746" s="41">
        <f t="shared" si="11"/>
        <v>0.55000000000000004</v>
      </c>
      <c r="J746" s="35" t="s">
        <v>534</v>
      </c>
      <c r="K746" t="s">
        <v>8</v>
      </c>
    </row>
    <row r="747" spans="1:11" x14ac:dyDescent="0.3">
      <c r="A747" t="s">
        <v>14</v>
      </c>
      <c r="B747" t="s">
        <v>213</v>
      </c>
      <c r="C747" s="30">
        <v>42156</v>
      </c>
      <c r="D747" t="s">
        <v>4</v>
      </c>
      <c r="E747">
        <v>0</v>
      </c>
      <c r="F747">
        <v>9.1060859007436636E-3</v>
      </c>
      <c r="G747" t="s">
        <v>113</v>
      </c>
      <c r="H747" s="35" t="s">
        <v>108</v>
      </c>
      <c r="I747" s="41">
        <f t="shared" si="11"/>
        <v>0.55000000000000004</v>
      </c>
      <c r="J747" s="35" t="s">
        <v>530</v>
      </c>
      <c r="K747" t="s">
        <v>8</v>
      </c>
    </row>
    <row r="748" spans="1:11" x14ac:dyDescent="0.3">
      <c r="A748" t="s">
        <v>14</v>
      </c>
      <c r="B748" t="s">
        <v>213</v>
      </c>
      <c r="C748" s="30">
        <v>42156</v>
      </c>
      <c r="D748" t="s">
        <v>4</v>
      </c>
      <c r="E748">
        <v>9.1060859007436636E-3</v>
      </c>
      <c r="F748">
        <v>2.5540065978503779E-2</v>
      </c>
      <c r="G748" t="s">
        <v>114</v>
      </c>
      <c r="H748" s="35" t="s">
        <v>109</v>
      </c>
      <c r="I748" s="41">
        <f t="shared" si="11"/>
        <v>0.55000000000000004</v>
      </c>
      <c r="J748" s="35" t="s">
        <v>535</v>
      </c>
      <c r="K748" t="s">
        <v>8</v>
      </c>
    </row>
    <row r="749" spans="1:11" x14ac:dyDescent="0.3">
      <c r="A749" t="s">
        <v>14</v>
      </c>
      <c r="B749" t="s">
        <v>213</v>
      </c>
      <c r="C749" s="30">
        <v>42156</v>
      </c>
      <c r="D749" t="s">
        <v>4</v>
      </c>
      <c r="E749">
        <v>2.5540065978503779E-2</v>
      </c>
      <c r="F749">
        <v>1.6291619997963549E-2</v>
      </c>
      <c r="G749" t="s">
        <v>115</v>
      </c>
      <c r="H749" s="35" t="s">
        <v>110</v>
      </c>
      <c r="I749" s="41">
        <f t="shared" si="11"/>
        <v>0.7</v>
      </c>
      <c r="J749" s="35" t="s">
        <v>443</v>
      </c>
      <c r="K749" t="s">
        <v>8</v>
      </c>
    </row>
    <row r="750" spans="1:11" x14ac:dyDescent="0.3">
      <c r="A750" t="s">
        <v>14</v>
      </c>
      <c r="B750" t="s">
        <v>213</v>
      </c>
      <c r="C750" s="30">
        <v>42156</v>
      </c>
      <c r="D750" t="s">
        <v>4</v>
      </c>
      <c r="E750">
        <v>1.6291619997963549E-2</v>
      </c>
      <c r="F750">
        <v>3.936423054070113E-2</v>
      </c>
      <c r="G750" t="s">
        <v>116</v>
      </c>
      <c r="H750" s="35" t="s">
        <v>111</v>
      </c>
      <c r="I750" s="41">
        <f t="shared" si="11"/>
        <v>0.55000000000000004</v>
      </c>
      <c r="J750" s="35" t="s">
        <v>536</v>
      </c>
      <c r="K750" t="s">
        <v>8</v>
      </c>
    </row>
    <row r="751" spans="1:11" x14ac:dyDescent="0.3">
      <c r="A751" t="s">
        <v>14</v>
      </c>
      <c r="B751" t="s">
        <v>213</v>
      </c>
      <c r="C751" s="30">
        <v>42156</v>
      </c>
      <c r="D751" t="s">
        <v>4</v>
      </c>
      <c r="E751">
        <v>3.936423054070113E-2</v>
      </c>
      <c r="F751">
        <v>1</v>
      </c>
      <c r="G751" t="s">
        <v>117</v>
      </c>
      <c r="H751" s="35" t="s">
        <v>112</v>
      </c>
      <c r="I751" s="41">
        <f t="shared" si="11"/>
        <v>0.55000000000000004</v>
      </c>
      <c r="J751" s="35" t="s">
        <v>537</v>
      </c>
      <c r="K751" t="s">
        <v>8</v>
      </c>
    </row>
    <row r="752" spans="1:11" x14ac:dyDescent="0.3">
      <c r="A752" t="s">
        <v>12</v>
      </c>
      <c r="B752" t="s">
        <v>213</v>
      </c>
      <c r="C752" s="30">
        <v>42186</v>
      </c>
      <c r="D752" t="s">
        <v>4</v>
      </c>
      <c r="E752">
        <v>0</v>
      </c>
      <c r="F752">
        <v>1.1377025000000001E-2</v>
      </c>
      <c r="G752" t="s">
        <v>113</v>
      </c>
      <c r="H752" s="35" t="s">
        <v>108</v>
      </c>
      <c r="I752" s="41">
        <f t="shared" si="11"/>
        <v>0.55000000000000004</v>
      </c>
      <c r="J752" s="35" t="s">
        <v>522</v>
      </c>
      <c r="K752" t="s">
        <v>8</v>
      </c>
    </row>
    <row r="753" spans="1:11" x14ac:dyDescent="0.3">
      <c r="A753" t="s">
        <v>12</v>
      </c>
      <c r="B753" t="s">
        <v>213</v>
      </c>
      <c r="C753" s="30">
        <v>42186</v>
      </c>
      <c r="D753" t="s">
        <v>4</v>
      </c>
      <c r="E753">
        <v>1.1377025000000001E-2</v>
      </c>
      <c r="F753">
        <v>1.8227688999999998E-2</v>
      </c>
      <c r="G753" t="s">
        <v>114</v>
      </c>
      <c r="H753" s="35" t="s">
        <v>109</v>
      </c>
      <c r="I753" s="41">
        <f t="shared" si="11"/>
        <v>0.55000000000000004</v>
      </c>
      <c r="J753" s="35" t="s">
        <v>533</v>
      </c>
      <c r="K753" t="s">
        <v>8</v>
      </c>
    </row>
    <row r="754" spans="1:11" x14ac:dyDescent="0.3">
      <c r="A754" t="s">
        <v>12</v>
      </c>
      <c r="B754" t="s">
        <v>213</v>
      </c>
      <c r="C754" s="30">
        <v>42186</v>
      </c>
      <c r="D754" t="s">
        <v>4</v>
      </c>
      <c r="E754">
        <v>1.8227688999999998E-2</v>
      </c>
      <c r="F754">
        <v>2.6231146E-2</v>
      </c>
      <c r="G754" t="s">
        <v>115</v>
      </c>
      <c r="H754" s="35" t="s">
        <v>110</v>
      </c>
      <c r="I754" s="41">
        <f t="shared" si="11"/>
        <v>0.7</v>
      </c>
      <c r="J754" s="35" t="s">
        <v>463</v>
      </c>
      <c r="K754" t="s">
        <v>8</v>
      </c>
    </row>
    <row r="755" spans="1:11" x14ac:dyDescent="0.3">
      <c r="A755" t="s">
        <v>12</v>
      </c>
      <c r="B755" t="s">
        <v>213</v>
      </c>
      <c r="C755" s="30">
        <v>42186</v>
      </c>
      <c r="D755" t="s">
        <v>4</v>
      </c>
      <c r="E755">
        <v>2.6231146E-2</v>
      </c>
      <c r="F755">
        <v>3.7926461000000002E-2</v>
      </c>
      <c r="G755" t="s">
        <v>116</v>
      </c>
      <c r="H755" s="35" t="s">
        <v>111</v>
      </c>
      <c r="I755" s="41">
        <f t="shared" si="11"/>
        <v>0.55000000000000004</v>
      </c>
      <c r="J755" s="35" t="s">
        <v>470</v>
      </c>
      <c r="K755" t="s">
        <v>8</v>
      </c>
    </row>
    <row r="756" spans="1:11" x14ac:dyDescent="0.3">
      <c r="A756" t="s">
        <v>12</v>
      </c>
      <c r="B756" t="s">
        <v>213</v>
      </c>
      <c r="C756" s="30">
        <v>42186</v>
      </c>
      <c r="D756" t="s">
        <v>4</v>
      </c>
      <c r="E756">
        <v>3.7926461000000002E-2</v>
      </c>
      <c r="F756">
        <v>1</v>
      </c>
      <c r="G756" t="s">
        <v>117</v>
      </c>
      <c r="H756" s="35" t="s">
        <v>112</v>
      </c>
      <c r="I756" s="41">
        <f t="shared" si="11"/>
        <v>0.55000000000000004</v>
      </c>
      <c r="J756" s="35" t="s">
        <v>534</v>
      </c>
      <c r="K756" t="s">
        <v>8</v>
      </c>
    </row>
    <row r="757" spans="1:11" x14ac:dyDescent="0.3">
      <c r="A757" t="s">
        <v>14</v>
      </c>
      <c r="B757" t="s">
        <v>213</v>
      </c>
      <c r="C757" s="30">
        <v>42186</v>
      </c>
      <c r="D757" t="s">
        <v>4</v>
      </c>
      <c r="E757">
        <v>0</v>
      </c>
      <c r="F757">
        <v>1.4672881E-2</v>
      </c>
      <c r="G757" t="s">
        <v>113</v>
      </c>
      <c r="H757" s="35" t="s">
        <v>108</v>
      </c>
      <c r="I757" s="41">
        <f t="shared" si="11"/>
        <v>0.55000000000000004</v>
      </c>
      <c r="J757" s="35" t="s">
        <v>530</v>
      </c>
      <c r="K757" t="s">
        <v>8</v>
      </c>
    </row>
    <row r="758" spans="1:11" x14ac:dyDescent="0.3">
      <c r="A758" t="s">
        <v>14</v>
      </c>
      <c r="B758" t="s">
        <v>213</v>
      </c>
      <c r="C758" s="30">
        <v>42186</v>
      </c>
      <c r="D758" t="s">
        <v>4</v>
      </c>
      <c r="E758">
        <v>1.4672881E-2</v>
      </c>
      <c r="F758">
        <v>2.2634082E-2</v>
      </c>
      <c r="G758" t="s">
        <v>114</v>
      </c>
      <c r="H758" s="35" t="s">
        <v>109</v>
      </c>
      <c r="I758" s="41">
        <f t="shared" si="11"/>
        <v>0.55000000000000004</v>
      </c>
      <c r="J758" s="35" t="s">
        <v>535</v>
      </c>
      <c r="K758" t="s">
        <v>8</v>
      </c>
    </row>
    <row r="759" spans="1:11" x14ac:dyDescent="0.3">
      <c r="A759" t="s">
        <v>14</v>
      </c>
      <c r="B759" t="s">
        <v>213</v>
      </c>
      <c r="C759" s="30">
        <v>42186</v>
      </c>
      <c r="D759" t="s">
        <v>4</v>
      </c>
      <c r="E759">
        <v>2.2634082E-2</v>
      </c>
      <c r="F759">
        <v>3.2184524999999999E-2</v>
      </c>
      <c r="G759" t="s">
        <v>115</v>
      </c>
      <c r="H759" s="35" t="s">
        <v>110</v>
      </c>
      <c r="I759" s="41">
        <f t="shared" si="11"/>
        <v>0.7</v>
      </c>
      <c r="J759" s="35" t="s">
        <v>443</v>
      </c>
      <c r="K759" t="s">
        <v>8</v>
      </c>
    </row>
    <row r="760" spans="1:11" x14ac:dyDescent="0.3">
      <c r="A760" t="s">
        <v>14</v>
      </c>
      <c r="B760" t="s">
        <v>213</v>
      </c>
      <c r="C760" s="30">
        <v>42186</v>
      </c>
      <c r="D760" t="s">
        <v>4</v>
      </c>
      <c r="E760">
        <v>3.2184524999999999E-2</v>
      </c>
      <c r="F760">
        <v>4.8812320999999999E-2</v>
      </c>
      <c r="G760" t="s">
        <v>116</v>
      </c>
      <c r="H760" s="35" t="s">
        <v>111</v>
      </c>
      <c r="I760" s="41">
        <f t="shared" si="11"/>
        <v>0.55000000000000004</v>
      </c>
      <c r="J760" s="35" t="s">
        <v>536</v>
      </c>
      <c r="K760" t="s">
        <v>8</v>
      </c>
    </row>
    <row r="761" spans="1:11" x14ac:dyDescent="0.3">
      <c r="A761" t="s">
        <v>14</v>
      </c>
      <c r="B761" t="s">
        <v>213</v>
      </c>
      <c r="C761" s="30">
        <v>42186</v>
      </c>
      <c r="D761" t="s">
        <v>4</v>
      </c>
      <c r="E761">
        <v>4.8812320999999999E-2</v>
      </c>
      <c r="F761">
        <v>1</v>
      </c>
      <c r="G761" t="s">
        <v>117</v>
      </c>
      <c r="H761" s="35" t="s">
        <v>112</v>
      </c>
      <c r="I761" s="41">
        <f t="shared" si="11"/>
        <v>0.55000000000000004</v>
      </c>
      <c r="J761" s="35" t="s">
        <v>537</v>
      </c>
      <c r="K761" t="s">
        <v>8</v>
      </c>
    </row>
    <row r="762" spans="1:11" x14ac:dyDescent="0.3">
      <c r="A762" t="s">
        <v>12</v>
      </c>
      <c r="B762" t="s">
        <v>213</v>
      </c>
      <c r="C762" s="30">
        <v>42217</v>
      </c>
      <c r="D762" t="s">
        <v>4</v>
      </c>
      <c r="E762">
        <v>0</v>
      </c>
      <c r="F762">
        <v>1.8028321278469199E-2</v>
      </c>
      <c r="G762" t="s">
        <v>113</v>
      </c>
      <c r="H762" s="35" t="s">
        <v>108</v>
      </c>
      <c r="I762" s="41">
        <f t="shared" si="11"/>
        <v>0.55000000000000004</v>
      </c>
      <c r="J762" s="35" t="s">
        <v>522</v>
      </c>
      <c r="K762" t="s">
        <v>8</v>
      </c>
    </row>
    <row r="763" spans="1:11" x14ac:dyDescent="0.3">
      <c r="A763" t="s">
        <v>12</v>
      </c>
      <c r="B763" t="s">
        <v>213</v>
      </c>
      <c r="C763" s="30">
        <v>42217</v>
      </c>
      <c r="D763" t="s">
        <v>4</v>
      </c>
      <c r="E763">
        <v>1.802832127846922E-2</v>
      </c>
      <c r="F763">
        <v>3.766632147762726E-2</v>
      </c>
      <c r="G763" t="s">
        <v>114</v>
      </c>
      <c r="H763" s="35" t="s">
        <v>109</v>
      </c>
      <c r="I763" s="41">
        <f t="shared" si="11"/>
        <v>0.55000000000000004</v>
      </c>
      <c r="J763" s="35" t="s">
        <v>533</v>
      </c>
      <c r="K763" t="s">
        <v>8</v>
      </c>
    </row>
    <row r="764" spans="1:11" x14ac:dyDescent="0.3">
      <c r="A764" t="s">
        <v>12</v>
      </c>
      <c r="B764" t="s">
        <v>213</v>
      </c>
      <c r="C764" s="30">
        <v>42217</v>
      </c>
      <c r="D764" t="s">
        <v>4</v>
      </c>
      <c r="E764">
        <v>3.766632147762726E-2</v>
      </c>
      <c r="F764">
        <v>1.1571128810516591E-2</v>
      </c>
      <c r="G764" t="s">
        <v>115</v>
      </c>
      <c r="H764" s="35" t="s">
        <v>110</v>
      </c>
      <c r="I764" s="41">
        <f t="shared" si="11"/>
        <v>0.7</v>
      </c>
      <c r="J764" s="35" t="s">
        <v>463</v>
      </c>
      <c r="K764" t="s">
        <v>8</v>
      </c>
    </row>
    <row r="765" spans="1:11" x14ac:dyDescent="0.3">
      <c r="A765" t="s">
        <v>12</v>
      </c>
      <c r="B765" t="s">
        <v>213</v>
      </c>
      <c r="C765" s="30">
        <v>42217</v>
      </c>
      <c r="D765" t="s">
        <v>4</v>
      </c>
      <c r="E765">
        <v>1.1571128810516591E-2</v>
      </c>
      <c r="F765">
        <v>2.6295769793648879E-2</v>
      </c>
      <c r="G765" t="s">
        <v>116</v>
      </c>
      <c r="H765" s="35" t="s">
        <v>111</v>
      </c>
      <c r="I765" s="41">
        <f t="shared" si="11"/>
        <v>0.55000000000000004</v>
      </c>
      <c r="J765" s="35" t="s">
        <v>470</v>
      </c>
      <c r="K765" t="s">
        <v>8</v>
      </c>
    </row>
    <row r="766" spans="1:11" x14ac:dyDescent="0.3">
      <c r="A766" t="s">
        <v>12</v>
      </c>
      <c r="B766" t="s">
        <v>213</v>
      </c>
      <c r="C766" s="30">
        <v>42217</v>
      </c>
      <c r="D766" t="s">
        <v>4</v>
      </c>
      <c r="E766">
        <v>2.6295769793648879E-2</v>
      </c>
      <c r="F766">
        <v>1</v>
      </c>
      <c r="G766" t="s">
        <v>117</v>
      </c>
      <c r="H766" s="35" t="s">
        <v>112</v>
      </c>
      <c r="I766" s="41">
        <f t="shared" si="11"/>
        <v>0.55000000000000004</v>
      </c>
      <c r="J766" s="35" t="s">
        <v>534</v>
      </c>
      <c r="K766" t="s">
        <v>8</v>
      </c>
    </row>
    <row r="767" spans="1:11" x14ac:dyDescent="0.3">
      <c r="A767" t="s">
        <v>14</v>
      </c>
      <c r="B767" t="s">
        <v>213</v>
      </c>
      <c r="C767" s="30">
        <v>42217</v>
      </c>
      <c r="D767" t="s">
        <v>4</v>
      </c>
      <c r="E767">
        <v>0</v>
      </c>
      <c r="F767">
        <v>3.2555133694159466E-2</v>
      </c>
      <c r="G767" t="s">
        <v>113</v>
      </c>
      <c r="H767" s="35" t="s">
        <v>108</v>
      </c>
      <c r="I767" s="41">
        <f t="shared" si="11"/>
        <v>0.55000000000000004</v>
      </c>
      <c r="J767" s="35" t="s">
        <v>530</v>
      </c>
      <c r="K767" t="s">
        <v>8</v>
      </c>
    </row>
    <row r="768" spans="1:11" x14ac:dyDescent="0.3">
      <c r="A768" t="s">
        <v>14</v>
      </c>
      <c r="B768" t="s">
        <v>213</v>
      </c>
      <c r="C768" s="30">
        <v>42217</v>
      </c>
      <c r="D768" t="s">
        <v>4</v>
      </c>
      <c r="E768">
        <v>3.2555133694159466E-2</v>
      </c>
      <c r="F768">
        <v>4.9544193420531117E-2</v>
      </c>
      <c r="G768" t="s">
        <v>114</v>
      </c>
      <c r="H768" s="35" t="s">
        <v>109</v>
      </c>
      <c r="I768" s="41">
        <f t="shared" si="11"/>
        <v>0.55000000000000004</v>
      </c>
      <c r="J768" s="35" t="s">
        <v>535</v>
      </c>
      <c r="K768" t="s">
        <v>8</v>
      </c>
    </row>
    <row r="769" spans="1:11" x14ac:dyDescent="0.3">
      <c r="A769" t="s">
        <v>14</v>
      </c>
      <c r="B769" t="s">
        <v>213</v>
      </c>
      <c r="C769" s="30">
        <v>42217</v>
      </c>
      <c r="D769" t="s">
        <v>4</v>
      </c>
      <c r="E769">
        <v>4.9544193420531117E-2</v>
      </c>
      <c r="F769">
        <v>1.4602302009963923E-2</v>
      </c>
      <c r="G769" t="s">
        <v>115</v>
      </c>
      <c r="H769" s="35" t="s">
        <v>110</v>
      </c>
      <c r="I769" s="41">
        <f t="shared" si="11"/>
        <v>0.7</v>
      </c>
      <c r="J769" s="35" t="s">
        <v>443</v>
      </c>
      <c r="K769" t="s">
        <v>8</v>
      </c>
    </row>
    <row r="770" spans="1:11" x14ac:dyDescent="0.3">
      <c r="A770" t="s">
        <v>14</v>
      </c>
      <c r="B770" t="s">
        <v>213</v>
      </c>
      <c r="C770" s="30">
        <v>42217</v>
      </c>
      <c r="D770" t="s">
        <v>4</v>
      </c>
      <c r="E770">
        <v>1.4602302009963923E-2</v>
      </c>
      <c r="F770">
        <v>1.4602302009963923E-2</v>
      </c>
      <c r="G770" t="s">
        <v>116</v>
      </c>
      <c r="H770" s="35" t="s">
        <v>111</v>
      </c>
      <c r="I770" s="41">
        <f t="shared" ref="I770:I833" si="12">IF(H770="#F5F5F5",0.7,0.55)</f>
        <v>0.55000000000000004</v>
      </c>
      <c r="J770" s="35" t="s">
        <v>536</v>
      </c>
      <c r="K770" t="s">
        <v>8</v>
      </c>
    </row>
    <row r="771" spans="1:11" x14ac:dyDescent="0.3">
      <c r="A771" t="s">
        <v>14</v>
      </c>
      <c r="B771" t="s">
        <v>213</v>
      </c>
      <c r="C771" s="30">
        <v>42217</v>
      </c>
      <c r="D771" t="s">
        <v>4</v>
      </c>
      <c r="E771">
        <v>1.4602302009963923E-2</v>
      </c>
      <c r="F771">
        <v>1</v>
      </c>
      <c r="G771" t="s">
        <v>117</v>
      </c>
      <c r="H771" s="35" t="s">
        <v>112</v>
      </c>
      <c r="I771" s="41">
        <f t="shared" si="12"/>
        <v>0.55000000000000004</v>
      </c>
      <c r="J771" s="35" t="s">
        <v>537</v>
      </c>
      <c r="K771" t="s">
        <v>8</v>
      </c>
    </row>
    <row r="772" spans="1:11" x14ac:dyDescent="0.3">
      <c r="A772" t="s">
        <v>12</v>
      </c>
      <c r="B772" t="s">
        <v>213</v>
      </c>
      <c r="C772" s="30">
        <v>42248</v>
      </c>
      <c r="D772" t="s">
        <v>4</v>
      </c>
      <c r="E772">
        <v>0</v>
      </c>
      <c r="F772">
        <v>1.1569826202132961E-2</v>
      </c>
      <c r="G772" t="s">
        <v>113</v>
      </c>
      <c r="H772" s="35" t="s">
        <v>108</v>
      </c>
      <c r="I772" s="41">
        <f t="shared" si="12"/>
        <v>0.55000000000000004</v>
      </c>
      <c r="J772" s="35" t="s">
        <v>522</v>
      </c>
      <c r="K772" t="s">
        <v>8</v>
      </c>
    </row>
    <row r="773" spans="1:11" x14ac:dyDescent="0.3">
      <c r="A773" t="s">
        <v>12</v>
      </c>
      <c r="B773" t="s">
        <v>213</v>
      </c>
      <c r="C773" s="30">
        <v>42248</v>
      </c>
      <c r="D773" t="s">
        <v>4</v>
      </c>
      <c r="E773">
        <v>1.1569826202132961E-2</v>
      </c>
      <c r="F773">
        <v>1.760512198807759E-2</v>
      </c>
      <c r="G773" t="s">
        <v>114</v>
      </c>
      <c r="H773" s="35" t="s">
        <v>109</v>
      </c>
      <c r="I773" s="41">
        <f t="shared" si="12"/>
        <v>0.55000000000000004</v>
      </c>
      <c r="J773" s="35" t="s">
        <v>533</v>
      </c>
      <c r="K773" t="s">
        <v>8</v>
      </c>
    </row>
    <row r="774" spans="1:11" x14ac:dyDescent="0.3">
      <c r="A774" t="s">
        <v>12</v>
      </c>
      <c r="B774" t="s">
        <v>213</v>
      </c>
      <c r="C774" s="30">
        <v>42248</v>
      </c>
      <c r="D774" t="s">
        <v>4</v>
      </c>
      <c r="E774">
        <v>1.760512198807759E-2</v>
      </c>
      <c r="F774">
        <v>2.5907328450797171E-2</v>
      </c>
      <c r="G774" t="s">
        <v>115</v>
      </c>
      <c r="H774" s="35" t="s">
        <v>110</v>
      </c>
      <c r="I774" s="41">
        <f t="shared" si="12"/>
        <v>0.7</v>
      </c>
      <c r="J774" s="35" t="s">
        <v>463</v>
      </c>
      <c r="K774" t="s">
        <v>8</v>
      </c>
    </row>
    <row r="775" spans="1:11" x14ac:dyDescent="0.3">
      <c r="A775" t="s">
        <v>12</v>
      </c>
      <c r="B775" t="s">
        <v>213</v>
      </c>
      <c r="C775" s="30">
        <v>42248</v>
      </c>
      <c r="D775" t="s">
        <v>4</v>
      </c>
      <c r="E775">
        <v>2.5907328450797171E-2</v>
      </c>
      <c r="F775">
        <v>3.7174277845393552E-2</v>
      </c>
      <c r="G775" t="s">
        <v>116</v>
      </c>
      <c r="H775" s="35" t="s">
        <v>111</v>
      </c>
      <c r="I775" s="41">
        <f t="shared" si="12"/>
        <v>0.55000000000000004</v>
      </c>
      <c r="J775" s="35" t="s">
        <v>470</v>
      </c>
      <c r="K775" t="s">
        <v>8</v>
      </c>
    </row>
    <row r="776" spans="1:11" x14ac:dyDescent="0.3">
      <c r="A776" t="s">
        <v>12</v>
      </c>
      <c r="B776" t="s">
        <v>213</v>
      </c>
      <c r="C776" s="30">
        <v>42248</v>
      </c>
      <c r="D776" t="s">
        <v>4</v>
      </c>
      <c r="E776">
        <v>3.7174277845393552E-2</v>
      </c>
      <c r="F776">
        <v>1</v>
      </c>
      <c r="G776" t="s">
        <v>117</v>
      </c>
      <c r="H776" s="35" t="s">
        <v>112</v>
      </c>
      <c r="I776" s="41">
        <f t="shared" si="12"/>
        <v>0.55000000000000004</v>
      </c>
      <c r="J776" s="35" t="s">
        <v>534</v>
      </c>
      <c r="K776" t="s">
        <v>8</v>
      </c>
    </row>
    <row r="777" spans="1:11" x14ac:dyDescent="0.3">
      <c r="A777" t="s">
        <v>14</v>
      </c>
      <c r="B777" t="s">
        <v>213</v>
      </c>
      <c r="C777" s="30">
        <v>42248</v>
      </c>
      <c r="D777" t="s">
        <v>4</v>
      </c>
      <c r="E777">
        <v>0</v>
      </c>
      <c r="F777">
        <v>1.4868046090942883E-2</v>
      </c>
      <c r="G777" t="s">
        <v>113</v>
      </c>
      <c r="H777" s="35" t="s">
        <v>108</v>
      </c>
      <c r="I777" s="41">
        <f t="shared" si="12"/>
        <v>0.55000000000000004</v>
      </c>
      <c r="J777" s="35" t="s">
        <v>530</v>
      </c>
      <c r="K777" t="s">
        <v>8</v>
      </c>
    </row>
    <row r="778" spans="1:11" x14ac:dyDescent="0.3">
      <c r="A778" t="s">
        <v>14</v>
      </c>
      <c r="B778" t="s">
        <v>213</v>
      </c>
      <c r="C778" s="30">
        <v>42248</v>
      </c>
      <c r="D778" t="s">
        <v>4</v>
      </c>
      <c r="E778">
        <v>1.4868046090942883E-2</v>
      </c>
      <c r="F778">
        <v>2.2762602709304906E-2</v>
      </c>
      <c r="G778" t="s">
        <v>114</v>
      </c>
      <c r="H778" s="35" t="s">
        <v>109</v>
      </c>
      <c r="I778" s="41">
        <f t="shared" si="12"/>
        <v>0.55000000000000004</v>
      </c>
      <c r="J778" s="35" t="s">
        <v>535</v>
      </c>
      <c r="K778" t="s">
        <v>8</v>
      </c>
    </row>
    <row r="779" spans="1:11" x14ac:dyDescent="0.3">
      <c r="A779" t="s">
        <v>14</v>
      </c>
      <c r="B779" t="s">
        <v>213</v>
      </c>
      <c r="C779" s="30">
        <v>42248</v>
      </c>
      <c r="D779" t="s">
        <v>4</v>
      </c>
      <c r="E779">
        <v>2.2762602709304906E-2</v>
      </c>
      <c r="F779">
        <v>3.2653588022715542E-2</v>
      </c>
      <c r="G779" t="s">
        <v>115</v>
      </c>
      <c r="H779" s="35" t="s">
        <v>110</v>
      </c>
      <c r="I779" s="41">
        <f t="shared" si="12"/>
        <v>0.7</v>
      </c>
      <c r="J779" s="35" t="s">
        <v>443</v>
      </c>
      <c r="K779" t="s">
        <v>8</v>
      </c>
    </row>
    <row r="780" spans="1:11" x14ac:dyDescent="0.3">
      <c r="A780" t="s">
        <v>14</v>
      </c>
      <c r="B780" t="s">
        <v>213</v>
      </c>
      <c r="C780" s="30">
        <v>42248</v>
      </c>
      <c r="D780" t="s">
        <v>4</v>
      </c>
      <c r="E780">
        <v>3.2653588022715542E-2</v>
      </c>
      <c r="F780">
        <v>3.2653588022715542E-2</v>
      </c>
      <c r="G780" t="s">
        <v>116</v>
      </c>
      <c r="H780" s="35" t="s">
        <v>111</v>
      </c>
      <c r="I780" s="41">
        <f t="shared" si="12"/>
        <v>0.55000000000000004</v>
      </c>
      <c r="J780" s="35" t="s">
        <v>536</v>
      </c>
      <c r="K780" t="s">
        <v>8</v>
      </c>
    </row>
    <row r="781" spans="1:11" x14ac:dyDescent="0.3">
      <c r="A781" t="s">
        <v>14</v>
      </c>
      <c r="B781" t="s">
        <v>213</v>
      </c>
      <c r="C781" s="30">
        <v>42248</v>
      </c>
      <c r="D781" t="s">
        <v>4</v>
      </c>
      <c r="E781">
        <v>3.2653588022715542E-2</v>
      </c>
      <c r="F781">
        <v>1</v>
      </c>
      <c r="G781" t="s">
        <v>117</v>
      </c>
      <c r="H781" s="35" t="s">
        <v>112</v>
      </c>
      <c r="I781" s="41">
        <f t="shared" si="12"/>
        <v>0.55000000000000004</v>
      </c>
      <c r="J781" s="35" t="s">
        <v>537</v>
      </c>
      <c r="K781" t="s">
        <v>8</v>
      </c>
    </row>
    <row r="782" spans="1:11" x14ac:dyDescent="0.3">
      <c r="A782" t="s">
        <v>12</v>
      </c>
      <c r="B782" t="s">
        <v>213</v>
      </c>
      <c r="C782" s="30">
        <v>42278</v>
      </c>
      <c r="D782" t="s">
        <v>4</v>
      </c>
      <c r="E782">
        <v>0</v>
      </c>
      <c r="F782">
        <v>1.1243904546744806E-2</v>
      </c>
      <c r="G782" t="s">
        <v>113</v>
      </c>
      <c r="H782" s="35" t="s">
        <v>108</v>
      </c>
      <c r="I782" s="41">
        <f t="shared" si="12"/>
        <v>0.55000000000000004</v>
      </c>
      <c r="J782" s="35" t="s">
        <v>522</v>
      </c>
      <c r="K782" t="s">
        <v>8</v>
      </c>
    </row>
    <row r="783" spans="1:11" x14ac:dyDescent="0.3">
      <c r="A783" t="s">
        <v>12</v>
      </c>
      <c r="B783" t="s">
        <v>213</v>
      </c>
      <c r="C783" s="30">
        <v>42278</v>
      </c>
      <c r="D783" t="s">
        <v>4</v>
      </c>
      <c r="E783">
        <v>1.1243904546744806E-2</v>
      </c>
      <c r="F783">
        <v>1.7366146100332103E-2</v>
      </c>
      <c r="G783" t="s">
        <v>114</v>
      </c>
      <c r="H783" s="35" t="s">
        <v>109</v>
      </c>
      <c r="I783" s="41">
        <f t="shared" si="12"/>
        <v>0.55000000000000004</v>
      </c>
      <c r="J783" s="35" t="s">
        <v>533</v>
      </c>
      <c r="K783" t="s">
        <v>8</v>
      </c>
    </row>
    <row r="784" spans="1:11" x14ac:dyDescent="0.3">
      <c r="A784" t="s">
        <v>12</v>
      </c>
      <c r="B784" t="s">
        <v>213</v>
      </c>
      <c r="C784" s="30">
        <v>42278</v>
      </c>
      <c r="D784" t="s">
        <v>4</v>
      </c>
      <c r="E784">
        <v>1.7366146100332103E-2</v>
      </c>
      <c r="F784">
        <v>2.5637259960964602E-2</v>
      </c>
      <c r="G784" t="s">
        <v>115</v>
      </c>
      <c r="H784" s="35" t="s">
        <v>110</v>
      </c>
      <c r="I784" s="41">
        <f t="shared" si="12"/>
        <v>0.7</v>
      </c>
      <c r="J784" s="35" t="s">
        <v>463</v>
      </c>
      <c r="K784" t="s">
        <v>8</v>
      </c>
    </row>
    <row r="785" spans="1:11" x14ac:dyDescent="0.3">
      <c r="A785" t="s">
        <v>12</v>
      </c>
      <c r="B785" t="s">
        <v>213</v>
      </c>
      <c r="C785" s="30">
        <v>42278</v>
      </c>
      <c r="D785" t="s">
        <v>4</v>
      </c>
      <c r="E785">
        <v>2.5637259960964602E-2</v>
      </c>
      <c r="F785">
        <v>3.6684186743640976E-2</v>
      </c>
      <c r="G785" t="s">
        <v>116</v>
      </c>
      <c r="H785" s="35" t="s">
        <v>111</v>
      </c>
      <c r="I785" s="41">
        <f t="shared" si="12"/>
        <v>0.55000000000000004</v>
      </c>
      <c r="J785" s="35" t="s">
        <v>470</v>
      </c>
      <c r="K785" t="s">
        <v>8</v>
      </c>
    </row>
    <row r="786" spans="1:11" x14ac:dyDescent="0.3">
      <c r="A786" t="s">
        <v>12</v>
      </c>
      <c r="B786" t="s">
        <v>213</v>
      </c>
      <c r="C786" s="30">
        <v>42278</v>
      </c>
      <c r="D786" t="s">
        <v>4</v>
      </c>
      <c r="E786">
        <v>3.6684186743640976E-2</v>
      </c>
      <c r="F786">
        <v>1</v>
      </c>
      <c r="G786" t="s">
        <v>117</v>
      </c>
      <c r="H786" s="35" t="s">
        <v>112</v>
      </c>
      <c r="I786" s="41">
        <f t="shared" si="12"/>
        <v>0.55000000000000004</v>
      </c>
      <c r="J786" s="35" t="s">
        <v>534</v>
      </c>
      <c r="K786" t="s">
        <v>8</v>
      </c>
    </row>
    <row r="787" spans="1:11" x14ac:dyDescent="0.3">
      <c r="A787" t="s">
        <v>14</v>
      </c>
      <c r="B787" t="s">
        <v>213</v>
      </c>
      <c r="C787" s="30">
        <v>42278</v>
      </c>
      <c r="D787" t="s">
        <v>4</v>
      </c>
      <c r="E787">
        <v>0</v>
      </c>
      <c r="F787">
        <v>1.4847809948032665E-2</v>
      </c>
      <c r="G787" t="s">
        <v>113</v>
      </c>
      <c r="H787" s="35" t="s">
        <v>108</v>
      </c>
      <c r="I787" s="41">
        <f t="shared" si="12"/>
        <v>0.55000000000000004</v>
      </c>
      <c r="J787" s="35" t="s">
        <v>530</v>
      </c>
      <c r="K787" t="s">
        <v>8</v>
      </c>
    </row>
    <row r="788" spans="1:11" x14ac:dyDescent="0.3">
      <c r="A788" t="s">
        <v>14</v>
      </c>
      <c r="B788" t="s">
        <v>213</v>
      </c>
      <c r="C788" s="30">
        <v>42278</v>
      </c>
      <c r="D788" t="s">
        <v>4</v>
      </c>
      <c r="E788">
        <v>1.4847809948032665E-2</v>
      </c>
      <c r="F788">
        <v>2.1902377972465581E-2</v>
      </c>
      <c r="G788" t="s">
        <v>114</v>
      </c>
      <c r="H788" s="35" t="s">
        <v>109</v>
      </c>
      <c r="I788" s="41">
        <f t="shared" si="12"/>
        <v>0.55000000000000004</v>
      </c>
      <c r="J788" s="35" t="s">
        <v>535</v>
      </c>
      <c r="K788" t="s">
        <v>8</v>
      </c>
    </row>
    <row r="789" spans="1:11" x14ac:dyDescent="0.3">
      <c r="A789" t="s">
        <v>14</v>
      </c>
      <c r="B789" t="s">
        <v>213</v>
      </c>
      <c r="C789" s="30">
        <v>42278</v>
      </c>
      <c r="D789" t="s">
        <v>4</v>
      </c>
      <c r="E789">
        <v>2.1902377972465581E-2</v>
      </c>
      <c r="F789">
        <v>3.1584582441113493E-2</v>
      </c>
      <c r="G789" t="s">
        <v>115</v>
      </c>
      <c r="H789" s="35" t="s">
        <v>110</v>
      </c>
      <c r="I789" s="41">
        <f t="shared" si="12"/>
        <v>0.7</v>
      </c>
      <c r="J789" s="35" t="s">
        <v>443</v>
      </c>
      <c r="K789" t="s">
        <v>8</v>
      </c>
    </row>
    <row r="790" spans="1:11" x14ac:dyDescent="0.3">
      <c r="A790" t="s">
        <v>14</v>
      </c>
      <c r="B790" t="s">
        <v>213</v>
      </c>
      <c r="C790" s="30">
        <v>42278</v>
      </c>
      <c r="D790" t="s">
        <v>4</v>
      </c>
      <c r="E790">
        <v>3.1584582441113493E-2</v>
      </c>
      <c r="F790">
        <v>4.8412359390573832E-2</v>
      </c>
      <c r="G790" t="s">
        <v>116</v>
      </c>
      <c r="H790" s="35" t="s">
        <v>111</v>
      </c>
      <c r="I790" s="41">
        <f t="shared" si="12"/>
        <v>0.55000000000000004</v>
      </c>
      <c r="J790" s="35" t="s">
        <v>536</v>
      </c>
      <c r="K790" t="s">
        <v>8</v>
      </c>
    </row>
    <row r="791" spans="1:11" x14ac:dyDescent="0.3">
      <c r="A791" t="s">
        <v>14</v>
      </c>
      <c r="B791" t="s">
        <v>213</v>
      </c>
      <c r="C791" s="30">
        <v>42278</v>
      </c>
      <c r="D791" t="s">
        <v>4</v>
      </c>
      <c r="E791">
        <v>4.8412359390573832E-2</v>
      </c>
      <c r="F791">
        <v>1</v>
      </c>
      <c r="G791" t="s">
        <v>117</v>
      </c>
      <c r="H791" s="35" t="s">
        <v>112</v>
      </c>
      <c r="I791" s="41">
        <f t="shared" si="12"/>
        <v>0.55000000000000004</v>
      </c>
      <c r="J791" s="35" t="s">
        <v>537</v>
      </c>
      <c r="K791" t="s">
        <v>8</v>
      </c>
    </row>
    <row r="792" spans="1:11" x14ac:dyDescent="0.3">
      <c r="A792" t="s">
        <v>12</v>
      </c>
      <c r="B792" t="s">
        <v>213</v>
      </c>
      <c r="C792" s="30">
        <v>42309</v>
      </c>
      <c r="D792" t="s">
        <v>4</v>
      </c>
      <c r="E792">
        <v>0</v>
      </c>
      <c r="F792">
        <v>1.1018735723559067E-2</v>
      </c>
      <c r="G792" t="s">
        <v>113</v>
      </c>
      <c r="H792" s="35" t="s">
        <v>108</v>
      </c>
      <c r="I792" s="41">
        <f t="shared" si="12"/>
        <v>0.55000000000000004</v>
      </c>
      <c r="J792" s="35" t="s">
        <v>522</v>
      </c>
      <c r="K792" t="s">
        <v>8</v>
      </c>
    </row>
    <row r="793" spans="1:11" x14ac:dyDescent="0.3">
      <c r="A793" t="s">
        <v>12</v>
      </c>
      <c r="B793" t="s">
        <v>213</v>
      </c>
      <c r="C793" s="30">
        <v>42309</v>
      </c>
      <c r="D793" t="s">
        <v>4</v>
      </c>
      <c r="E793">
        <v>1.1018735723559067E-2</v>
      </c>
      <c r="F793">
        <v>1.7183233133589181E-2</v>
      </c>
      <c r="G793" t="s">
        <v>114</v>
      </c>
      <c r="H793" s="35" t="s">
        <v>109</v>
      </c>
      <c r="I793" s="41">
        <f t="shared" si="12"/>
        <v>0.55000000000000004</v>
      </c>
      <c r="J793" s="35" t="s">
        <v>533</v>
      </c>
      <c r="K793" t="s">
        <v>8</v>
      </c>
    </row>
    <row r="794" spans="1:11" x14ac:dyDescent="0.3">
      <c r="A794" t="s">
        <v>12</v>
      </c>
      <c r="B794" t="s">
        <v>213</v>
      </c>
      <c r="C794" s="30">
        <v>42309</v>
      </c>
      <c r="D794" t="s">
        <v>4</v>
      </c>
      <c r="E794">
        <v>1.7183233133589181E-2</v>
      </c>
      <c r="F794">
        <v>2.4956087377660943E-2</v>
      </c>
      <c r="G794" t="s">
        <v>115</v>
      </c>
      <c r="H794" s="35" t="s">
        <v>110</v>
      </c>
      <c r="I794" s="41">
        <f t="shared" si="12"/>
        <v>0.7</v>
      </c>
      <c r="J794" s="35" t="s">
        <v>463</v>
      </c>
      <c r="K794" t="s">
        <v>8</v>
      </c>
    </row>
    <row r="795" spans="1:11" x14ac:dyDescent="0.3">
      <c r="A795" t="s">
        <v>12</v>
      </c>
      <c r="B795" t="s">
        <v>213</v>
      </c>
      <c r="C795" s="30">
        <v>42309</v>
      </c>
      <c r="D795" t="s">
        <v>4</v>
      </c>
      <c r="E795">
        <v>2.4956087377660943E-2</v>
      </c>
      <c r="F795">
        <v>3.547359318162166E-2</v>
      </c>
      <c r="G795" t="s">
        <v>116</v>
      </c>
      <c r="H795" s="35" t="s">
        <v>111</v>
      </c>
      <c r="I795" s="41">
        <f t="shared" si="12"/>
        <v>0.55000000000000004</v>
      </c>
      <c r="J795" s="35" t="s">
        <v>470</v>
      </c>
      <c r="K795" t="s">
        <v>8</v>
      </c>
    </row>
    <row r="796" spans="1:11" x14ac:dyDescent="0.3">
      <c r="A796" t="s">
        <v>12</v>
      </c>
      <c r="B796" t="s">
        <v>213</v>
      </c>
      <c r="C796" s="30">
        <v>42309</v>
      </c>
      <c r="D796" t="s">
        <v>4</v>
      </c>
      <c r="E796">
        <v>3.547359318162166E-2</v>
      </c>
      <c r="F796">
        <v>1</v>
      </c>
      <c r="G796" t="s">
        <v>117</v>
      </c>
      <c r="H796" s="35" t="s">
        <v>112</v>
      </c>
      <c r="I796" s="41">
        <f t="shared" si="12"/>
        <v>0.55000000000000004</v>
      </c>
      <c r="J796" s="35" t="s">
        <v>534</v>
      </c>
      <c r="K796" t="s">
        <v>8</v>
      </c>
    </row>
    <row r="797" spans="1:11" x14ac:dyDescent="0.3">
      <c r="A797" t="s">
        <v>14</v>
      </c>
      <c r="B797" t="s">
        <v>213</v>
      </c>
      <c r="C797" s="30">
        <v>42309</v>
      </c>
      <c r="D797" t="s">
        <v>4</v>
      </c>
      <c r="E797">
        <v>0</v>
      </c>
      <c r="F797">
        <v>1.4402304368698993E-2</v>
      </c>
      <c r="G797" t="s">
        <v>113</v>
      </c>
      <c r="H797" s="35" t="s">
        <v>108</v>
      </c>
      <c r="I797" s="41">
        <f t="shared" si="12"/>
        <v>0.55000000000000004</v>
      </c>
      <c r="J797" s="35" t="s">
        <v>530</v>
      </c>
      <c r="K797" t="s">
        <v>8</v>
      </c>
    </row>
    <row r="798" spans="1:11" x14ac:dyDescent="0.3">
      <c r="A798" t="s">
        <v>14</v>
      </c>
      <c r="B798" t="s">
        <v>213</v>
      </c>
      <c r="C798" s="30">
        <v>42309</v>
      </c>
      <c r="D798" t="s">
        <v>4</v>
      </c>
      <c r="E798">
        <v>1.4402304368698993E-2</v>
      </c>
      <c r="F798">
        <v>2.1007002334111371E-2</v>
      </c>
      <c r="G798" t="s">
        <v>114</v>
      </c>
      <c r="H798" s="35" t="s">
        <v>109</v>
      </c>
      <c r="I798" s="41">
        <f t="shared" si="12"/>
        <v>0.55000000000000004</v>
      </c>
      <c r="J798" s="35" t="s">
        <v>535</v>
      </c>
      <c r="K798" t="s">
        <v>8</v>
      </c>
    </row>
    <row r="799" spans="1:11" x14ac:dyDescent="0.3">
      <c r="A799" t="s">
        <v>14</v>
      </c>
      <c r="B799" t="s">
        <v>213</v>
      </c>
      <c r="C799" s="30">
        <v>42309</v>
      </c>
      <c r="D799" t="s">
        <v>4</v>
      </c>
      <c r="E799">
        <v>2.1007002334111371E-2</v>
      </c>
      <c r="F799">
        <v>3.0420711974110032E-2</v>
      </c>
      <c r="G799" t="s">
        <v>115</v>
      </c>
      <c r="H799" s="35" t="s">
        <v>110</v>
      </c>
      <c r="I799" s="41">
        <f t="shared" si="12"/>
        <v>0.7</v>
      </c>
      <c r="J799" s="35" t="s">
        <v>443</v>
      </c>
      <c r="K799" t="s">
        <v>8</v>
      </c>
    </row>
    <row r="800" spans="1:11" x14ac:dyDescent="0.3">
      <c r="A800" t="s">
        <v>14</v>
      </c>
      <c r="B800" t="s">
        <v>213</v>
      </c>
      <c r="C800" s="30">
        <v>42309</v>
      </c>
      <c r="D800" t="s">
        <v>4</v>
      </c>
      <c r="E800">
        <v>3.0420711974110032E-2</v>
      </c>
      <c r="F800">
        <v>4.6377201236725368E-2</v>
      </c>
      <c r="G800" t="s">
        <v>116</v>
      </c>
      <c r="H800" s="35" t="s">
        <v>111</v>
      </c>
      <c r="I800" s="41">
        <f t="shared" si="12"/>
        <v>0.55000000000000004</v>
      </c>
      <c r="J800" s="35" t="s">
        <v>536</v>
      </c>
      <c r="K800" t="s">
        <v>8</v>
      </c>
    </row>
    <row r="801" spans="1:11" x14ac:dyDescent="0.3">
      <c r="A801" t="s">
        <v>14</v>
      </c>
      <c r="B801" t="s">
        <v>213</v>
      </c>
      <c r="C801" s="30">
        <v>42309</v>
      </c>
      <c r="D801" t="s">
        <v>4</v>
      </c>
      <c r="E801">
        <v>4.6377201236725368E-2</v>
      </c>
      <c r="F801">
        <v>1</v>
      </c>
      <c r="G801" t="s">
        <v>117</v>
      </c>
      <c r="H801" s="35" t="s">
        <v>112</v>
      </c>
      <c r="I801" s="41">
        <f t="shared" si="12"/>
        <v>0.55000000000000004</v>
      </c>
      <c r="J801" s="35" t="s">
        <v>537</v>
      </c>
      <c r="K801" t="s">
        <v>8</v>
      </c>
    </row>
    <row r="802" spans="1:11" x14ac:dyDescent="0.3">
      <c r="A802" s="88" t="s">
        <v>12</v>
      </c>
      <c r="B802" s="88" t="s">
        <v>213</v>
      </c>
      <c r="C802" s="94">
        <v>42339</v>
      </c>
      <c r="D802" s="88" t="s">
        <v>4</v>
      </c>
      <c r="E802" s="88">
        <v>0</v>
      </c>
      <c r="F802" s="88">
        <v>1.109430503652447E-2</v>
      </c>
      <c r="G802" s="88" t="s">
        <v>113</v>
      </c>
      <c r="H802" s="86" t="s">
        <v>108</v>
      </c>
      <c r="I802" s="102">
        <f t="shared" si="12"/>
        <v>0.55000000000000004</v>
      </c>
      <c r="J802" s="86" t="s">
        <v>522</v>
      </c>
      <c r="K802" s="88" t="s">
        <v>8</v>
      </c>
    </row>
    <row r="803" spans="1:11" x14ac:dyDescent="0.3">
      <c r="A803" s="90" t="s">
        <v>12</v>
      </c>
      <c r="B803" s="90" t="s">
        <v>213</v>
      </c>
      <c r="C803" s="96">
        <v>42339</v>
      </c>
      <c r="D803" s="90" t="s">
        <v>4</v>
      </c>
      <c r="E803" s="90">
        <v>1.109430503652447E-2</v>
      </c>
      <c r="F803" s="90">
        <v>1.7044904449176397E-2</v>
      </c>
      <c r="G803" s="90" t="s">
        <v>114</v>
      </c>
      <c r="H803" s="100" t="s">
        <v>109</v>
      </c>
      <c r="I803" s="103">
        <f t="shared" si="12"/>
        <v>0.55000000000000004</v>
      </c>
      <c r="J803" s="100" t="s">
        <v>533</v>
      </c>
      <c r="K803" s="90" t="s">
        <v>8</v>
      </c>
    </row>
    <row r="804" spans="1:11" x14ac:dyDescent="0.3">
      <c r="A804" s="88" t="s">
        <v>12</v>
      </c>
      <c r="B804" s="88" t="s">
        <v>213</v>
      </c>
      <c r="C804" s="94">
        <v>42339</v>
      </c>
      <c r="D804" s="88" t="s">
        <v>4</v>
      </c>
      <c r="E804" s="88">
        <v>1.7044904449176397E-2</v>
      </c>
      <c r="F804" s="88">
        <v>2.4813053176985893E-2</v>
      </c>
      <c r="G804" s="88" t="s">
        <v>115</v>
      </c>
      <c r="H804" s="86" t="s">
        <v>110</v>
      </c>
      <c r="I804" s="102">
        <f t="shared" si="12"/>
        <v>0.7</v>
      </c>
      <c r="J804" s="86" t="s">
        <v>463</v>
      </c>
      <c r="K804" s="88" t="s">
        <v>8</v>
      </c>
    </row>
    <row r="805" spans="1:11" x14ac:dyDescent="0.3">
      <c r="A805" s="90" t="s">
        <v>12</v>
      </c>
      <c r="B805" s="90" t="s">
        <v>213</v>
      </c>
      <c r="C805" s="96">
        <v>42339</v>
      </c>
      <c r="D805" s="90" t="s">
        <v>4</v>
      </c>
      <c r="E805" s="90">
        <v>2.4813053176985893E-2</v>
      </c>
      <c r="F805" s="90">
        <v>3.5312894712169987E-2</v>
      </c>
      <c r="G805" s="90" t="s">
        <v>116</v>
      </c>
      <c r="H805" s="100" t="s">
        <v>111</v>
      </c>
      <c r="I805" s="103">
        <f t="shared" si="12"/>
        <v>0.55000000000000004</v>
      </c>
      <c r="J805" s="100" t="s">
        <v>470</v>
      </c>
      <c r="K805" s="90" t="s">
        <v>8</v>
      </c>
    </row>
    <row r="806" spans="1:11" x14ac:dyDescent="0.3">
      <c r="A806" s="88" t="s">
        <v>12</v>
      </c>
      <c r="B806" s="88" t="s">
        <v>213</v>
      </c>
      <c r="C806" s="94">
        <v>42339</v>
      </c>
      <c r="D806" s="88" t="s">
        <v>4</v>
      </c>
      <c r="E806" s="88">
        <v>3.5312894712169987E-2</v>
      </c>
      <c r="F806" s="88">
        <v>1</v>
      </c>
      <c r="G806" s="88" t="s">
        <v>117</v>
      </c>
      <c r="H806" s="86" t="s">
        <v>112</v>
      </c>
      <c r="I806" s="102">
        <f t="shared" si="12"/>
        <v>0.55000000000000004</v>
      </c>
      <c r="J806" s="86" t="s">
        <v>534</v>
      </c>
      <c r="K806" s="88" t="s">
        <v>8</v>
      </c>
    </row>
    <row r="807" spans="1:11" x14ac:dyDescent="0.3">
      <c r="A807" s="90" t="s">
        <v>14</v>
      </c>
      <c r="B807" s="90" t="s">
        <v>213</v>
      </c>
      <c r="C807" s="96">
        <v>42339</v>
      </c>
      <c r="D807" s="90" t="s">
        <v>4</v>
      </c>
      <c r="E807" s="90">
        <v>0</v>
      </c>
      <c r="F807" s="98">
        <v>1.3311640289897944E-2</v>
      </c>
      <c r="G807" s="90" t="s">
        <v>113</v>
      </c>
      <c r="H807" s="100" t="s">
        <v>108</v>
      </c>
      <c r="I807" s="103">
        <f t="shared" si="12"/>
        <v>0.55000000000000004</v>
      </c>
      <c r="J807" s="100" t="s">
        <v>530</v>
      </c>
      <c r="K807" s="90" t="s">
        <v>8</v>
      </c>
    </row>
    <row r="808" spans="1:11" x14ac:dyDescent="0.3">
      <c r="A808" s="88" t="s">
        <v>14</v>
      </c>
      <c r="B808" s="88" t="s">
        <v>213</v>
      </c>
      <c r="C808" s="94">
        <v>42339</v>
      </c>
      <c r="D808" s="88" t="s">
        <v>4</v>
      </c>
      <c r="E808" s="99">
        <v>1.3311640289897944E-2</v>
      </c>
      <c r="F808" s="99">
        <v>2.0337013364323069E-2</v>
      </c>
      <c r="G808" s="88" t="s">
        <v>114</v>
      </c>
      <c r="H808" s="86" t="s">
        <v>109</v>
      </c>
      <c r="I808" s="102">
        <f t="shared" si="12"/>
        <v>0.55000000000000004</v>
      </c>
      <c r="J808" s="86" t="s">
        <v>535</v>
      </c>
      <c r="K808" s="88" t="s">
        <v>8</v>
      </c>
    </row>
    <row r="809" spans="1:11" x14ac:dyDescent="0.3">
      <c r="A809" s="90" t="s">
        <v>14</v>
      </c>
      <c r="B809" s="90" t="s">
        <v>213</v>
      </c>
      <c r="C809" s="96">
        <v>42339</v>
      </c>
      <c r="D809" s="90" t="s">
        <v>4</v>
      </c>
      <c r="E809" s="98">
        <v>2.0337013364323069E-2</v>
      </c>
      <c r="F809" s="98">
        <v>3.0120481927710843E-2</v>
      </c>
      <c r="G809" s="90" t="s">
        <v>115</v>
      </c>
      <c r="H809" s="100" t="s">
        <v>110</v>
      </c>
      <c r="I809" s="103">
        <f t="shared" si="12"/>
        <v>0.7</v>
      </c>
      <c r="J809" s="100" t="s">
        <v>443</v>
      </c>
      <c r="K809" s="90" t="s">
        <v>8</v>
      </c>
    </row>
    <row r="810" spans="1:11" x14ac:dyDescent="0.3">
      <c r="A810" s="88" t="s">
        <v>14</v>
      </c>
      <c r="B810" s="88" t="s">
        <v>213</v>
      </c>
      <c r="C810" s="94">
        <v>42339</v>
      </c>
      <c r="D810" s="88" t="s">
        <v>4</v>
      </c>
      <c r="E810" s="99">
        <v>3.0120481927710843E-2</v>
      </c>
      <c r="F810" s="99">
        <v>4.3910164123236395E-2</v>
      </c>
      <c r="G810" s="88" t="s">
        <v>116</v>
      </c>
      <c r="H810" s="86" t="s">
        <v>111</v>
      </c>
      <c r="I810" s="102">
        <f t="shared" si="12"/>
        <v>0.55000000000000004</v>
      </c>
      <c r="J810" s="86" t="s">
        <v>536</v>
      </c>
      <c r="K810" s="88" t="s">
        <v>8</v>
      </c>
    </row>
    <row r="811" spans="1:11" x14ac:dyDescent="0.3">
      <c r="A811" s="90" t="s">
        <v>14</v>
      </c>
      <c r="B811" s="90" t="s">
        <v>213</v>
      </c>
      <c r="C811" s="96">
        <v>42339</v>
      </c>
      <c r="D811" s="90" t="s">
        <v>4</v>
      </c>
      <c r="E811" s="98">
        <v>4.3910164123236395E-2</v>
      </c>
      <c r="F811" s="90">
        <v>1</v>
      </c>
      <c r="G811" s="90" t="s">
        <v>117</v>
      </c>
      <c r="H811" s="100" t="s">
        <v>112</v>
      </c>
      <c r="I811" s="103">
        <f t="shared" si="12"/>
        <v>0.55000000000000004</v>
      </c>
      <c r="J811" s="100" t="s">
        <v>537</v>
      </c>
      <c r="K811" s="90" t="s">
        <v>8</v>
      </c>
    </row>
    <row r="812" spans="1:11" x14ac:dyDescent="0.3">
      <c r="A812" s="88" t="s">
        <v>12</v>
      </c>
      <c r="B812" s="88" t="s">
        <v>213</v>
      </c>
      <c r="C812" s="94">
        <v>42370</v>
      </c>
      <c r="D812" s="88" t="s">
        <v>4</v>
      </c>
      <c r="E812" s="88">
        <v>0</v>
      </c>
      <c r="F812" s="87">
        <v>1.2130699101644066E-2</v>
      </c>
      <c r="G812" s="88" t="s">
        <v>113</v>
      </c>
      <c r="H812" s="86" t="s">
        <v>108</v>
      </c>
      <c r="I812" s="102">
        <f t="shared" si="12"/>
        <v>0.55000000000000004</v>
      </c>
      <c r="J812" s="86" t="s">
        <v>522</v>
      </c>
      <c r="K812" s="88" t="s">
        <v>8</v>
      </c>
    </row>
    <row r="813" spans="1:11" x14ac:dyDescent="0.3">
      <c r="A813" s="90" t="s">
        <v>12</v>
      </c>
      <c r="B813" s="90" t="s">
        <v>213</v>
      </c>
      <c r="C813" s="94">
        <v>42370</v>
      </c>
      <c r="D813" s="90" t="s">
        <v>4</v>
      </c>
      <c r="E813" s="87">
        <v>1.2130699101644066E-2</v>
      </c>
      <c r="F813" s="87">
        <v>1.8627071517334805E-2</v>
      </c>
      <c r="G813" s="90" t="s">
        <v>114</v>
      </c>
      <c r="H813" s="100" t="s">
        <v>109</v>
      </c>
      <c r="I813" s="103">
        <f t="shared" si="12"/>
        <v>0.55000000000000004</v>
      </c>
      <c r="J813" s="100" t="s">
        <v>533</v>
      </c>
      <c r="K813" s="90" t="s">
        <v>8</v>
      </c>
    </row>
    <row r="814" spans="1:11" x14ac:dyDescent="0.3">
      <c r="A814" s="88" t="s">
        <v>12</v>
      </c>
      <c r="B814" s="88" t="s">
        <v>213</v>
      </c>
      <c r="C814" s="94">
        <v>42370</v>
      </c>
      <c r="D814" s="88" t="s">
        <v>4</v>
      </c>
      <c r="E814" s="87">
        <v>1.8627071517334805E-2</v>
      </c>
      <c r="F814" s="87">
        <v>2.6581807862628721E-2</v>
      </c>
      <c r="G814" s="88" t="s">
        <v>115</v>
      </c>
      <c r="H814" s="86" t="s">
        <v>110</v>
      </c>
      <c r="I814" s="102">
        <f t="shared" si="12"/>
        <v>0.7</v>
      </c>
      <c r="J814" s="86" t="s">
        <v>463</v>
      </c>
      <c r="K814" s="88" t="s">
        <v>8</v>
      </c>
    </row>
    <row r="815" spans="1:11" x14ac:dyDescent="0.3">
      <c r="A815" s="90" t="s">
        <v>12</v>
      </c>
      <c r="B815" s="90" t="s">
        <v>213</v>
      </c>
      <c r="C815" s="94">
        <v>42370</v>
      </c>
      <c r="D815" s="90" t="s">
        <v>4</v>
      </c>
      <c r="E815" s="87">
        <v>2.6581807862628721E-2</v>
      </c>
      <c r="F815">
        <v>3.7667281511617544E-2</v>
      </c>
      <c r="G815" s="90" t="s">
        <v>116</v>
      </c>
      <c r="H815" s="100" t="s">
        <v>111</v>
      </c>
      <c r="I815" s="103">
        <f t="shared" si="12"/>
        <v>0.55000000000000004</v>
      </c>
      <c r="J815" s="100" t="s">
        <v>470</v>
      </c>
      <c r="K815" s="90" t="s">
        <v>8</v>
      </c>
    </row>
    <row r="816" spans="1:11" x14ac:dyDescent="0.3">
      <c r="A816" s="88" t="s">
        <v>12</v>
      </c>
      <c r="B816" s="88" t="s">
        <v>213</v>
      </c>
      <c r="C816" s="94">
        <v>42370</v>
      </c>
      <c r="D816" s="88" t="s">
        <v>4</v>
      </c>
      <c r="E816">
        <v>3.7667281511617544E-2</v>
      </c>
      <c r="F816" s="88">
        <v>1</v>
      </c>
      <c r="G816" s="88" t="s">
        <v>117</v>
      </c>
      <c r="H816" s="86" t="s">
        <v>112</v>
      </c>
      <c r="I816" s="102">
        <f t="shared" si="12"/>
        <v>0.55000000000000004</v>
      </c>
      <c r="J816" s="86" t="s">
        <v>534</v>
      </c>
      <c r="K816" s="88" t="s">
        <v>8</v>
      </c>
    </row>
    <row r="817" spans="1:11" x14ac:dyDescent="0.3">
      <c r="A817" s="90" t="s">
        <v>14</v>
      </c>
      <c r="B817" s="90" t="s">
        <v>213</v>
      </c>
      <c r="C817" s="94">
        <v>42370</v>
      </c>
      <c r="D817" s="90" t="s">
        <v>4</v>
      </c>
      <c r="E817" s="90">
        <v>0</v>
      </c>
      <c r="F817">
        <v>1.4363230130864985E-2</v>
      </c>
      <c r="G817" s="90" t="s">
        <v>113</v>
      </c>
      <c r="H817" s="100" t="s">
        <v>108</v>
      </c>
      <c r="I817" s="103">
        <f t="shared" si="12"/>
        <v>0.55000000000000004</v>
      </c>
      <c r="J817" s="100" t="s">
        <v>530</v>
      </c>
      <c r="K817" s="90" t="s">
        <v>8</v>
      </c>
    </row>
    <row r="818" spans="1:11" x14ac:dyDescent="0.3">
      <c r="A818" s="75" t="s">
        <v>14</v>
      </c>
      <c r="B818" s="76" t="s">
        <v>213</v>
      </c>
      <c r="C818" s="77">
        <v>42370</v>
      </c>
      <c r="D818" s="76" t="s">
        <v>4</v>
      </c>
      <c r="E818" s="92">
        <v>1.4363230130864985E-2</v>
      </c>
      <c r="F818" s="92">
        <v>2.1612758980473989E-2</v>
      </c>
      <c r="G818" s="76" t="s">
        <v>114</v>
      </c>
      <c r="H818" s="78" t="s">
        <v>109</v>
      </c>
      <c r="I818" s="79">
        <f t="shared" si="12"/>
        <v>0.55000000000000004</v>
      </c>
      <c r="J818" s="78" t="s">
        <v>535</v>
      </c>
      <c r="K818" s="80" t="s">
        <v>8</v>
      </c>
    </row>
    <row r="819" spans="1:11" x14ac:dyDescent="0.3">
      <c r="A819" s="70" t="s">
        <v>14</v>
      </c>
      <c r="B819" s="71" t="s">
        <v>213</v>
      </c>
      <c r="C819" s="77">
        <v>42370</v>
      </c>
      <c r="D819" s="71" t="s">
        <v>4</v>
      </c>
      <c r="E819" s="92">
        <v>2.1612758980473989E-2</v>
      </c>
      <c r="F819" s="92">
        <v>3.2076413144201295E-2</v>
      </c>
      <c r="G819" s="71" t="s">
        <v>115</v>
      </c>
      <c r="H819" s="72" t="s">
        <v>110</v>
      </c>
      <c r="I819" s="73">
        <f t="shared" si="12"/>
        <v>0.7</v>
      </c>
      <c r="J819" s="72" t="s">
        <v>443</v>
      </c>
      <c r="K819" s="74" t="s">
        <v>8</v>
      </c>
    </row>
    <row r="820" spans="1:11" x14ac:dyDescent="0.3">
      <c r="A820" s="75" t="s">
        <v>14</v>
      </c>
      <c r="B820" s="76" t="s">
        <v>213</v>
      </c>
      <c r="C820" s="77">
        <v>42370</v>
      </c>
      <c r="D820" s="76" t="s">
        <v>4</v>
      </c>
      <c r="E820" s="92">
        <v>3.2076413144201295E-2</v>
      </c>
      <c r="F820" s="92">
        <v>4.763067904250122E-2</v>
      </c>
      <c r="G820" s="76" t="s">
        <v>116</v>
      </c>
      <c r="H820" s="78" t="s">
        <v>111</v>
      </c>
      <c r="I820" s="79">
        <f t="shared" si="12"/>
        <v>0.55000000000000004</v>
      </c>
      <c r="J820" s="78" t="s">
        <v>536</v>
      </c>
      <c r="K820" s="80" t="s">
        <v>8</v>
      </c>
    </row>
    <row r="821" spans="1:11" x14ac:dyDescent="0.3">
      <c r="A821" s="70" t="s">
        <v>14</v>
      </c>
      <c r="B821" s="71" t="s">
        <v>213</v>
      </c>
      <c r="C821" s="77">
        <v>42370</v>
      </c>
      <c r="D821" s="71" t="s">
        <v>4</v>
      </c>
      <c r="E821" s="92">
        <v>4.763067904250122E-2</v>
      </c>
      <c r="F821" s="71">
        <v>1</v>
      </c>
      <c r="G821" s="71" t="s">
        <v>117</v>
      </c>
      <c r="H821" s="72" t="s">
        <v>112</v>
      </c>
      <c r="I821" s="73">
        <f t="shared" si="12"/>
        <v>0.55000000000000004</v>
      </c>
      <c r="J821" s="72" t="s">
        <v>537</v>
      </c>
      <c r="K821" s="74" t="s">
        <v>8</v>
      </c>
    </row>
    <row r="822" spans="1:11" x14ac:dyDescent="0.3">
      <c r="A822" s="75" t="s">
        <v>12</v>
      </c>
      <c r="B822" s="76" t="s">
        <v>213</v>
      </c>
      <c r="C822" s="77">
        <v>42401</v>
      </c>
      <c r="D822" s="76" t="s">
        <v>4</v>
      </c>
      <c r="E822" s="76">
        <v>0</v>
      </c>
      <c r="F822" s="92">
        <v>1.2159108992819145E-2</v>
      </c>
      <c r="G822" s="76" t="s">
        <v>113</v>
      </c>
      <c r="H822" s="78" t="s">
        <v>108</v>
      </c>
      <c r="I822" s="79">
        <f t="shared" si="12"/>
        <v>0.55000000000000004</v>
      </c>
      <c r="J822" s="78" t="s">
        <v>522</v>
      </c>
      <c r="K822" s="80" t="s">
        <v>8</v>
      </c>
    </row>
    <row r="823" spans="1:11" x14ac:dyDescent="0.3">
      <c r="A823" s="70" t="s">
        <v>12</v>
      </c>
      <c r="B823" s="71" t="s">
        <v>213</v>
      </c>
      <c r="C823" s="77">
        <v>42401</v>
      </c>
      <c r="D823" s="71" t="s">
        <v>4</v>
      </c>
      <c r="E823" s="92">
        <v>1.2159108992819145E-2</v>
      </c>
      <c r="F823" s="92">
        <v>1.8343931126765144E-2</v>
      </c>
      <c r="G823" s="71" t="s">
        <v>114</v>
      </c>
      <c r="H823" s="72" t="s">
        <v>109</v>
      </c>
      <c r="I823" s="73">
        <f t="shared" si="12"/>
        <v>0.55000000000000004</v>
      </c>
      <c r="J823" s="72" t="s">
        <v>533</v>
      </c>
      <c r="K823" s="74" t="s">
        <v>8</v>
      </c>
    </row>
    <row r="824" spans="1:11" x14ac:dyDescent="0.3">
      <c r="A824" s="75" t="s">
        <v>12</v>
      </c>
      <c r="B824" s="76" t="s">
        <v>213</v>
      </c>
      <c r="C824" s="77">
        <v>42401</v>
      </c>
      <c r="D824" s="76" t="s">
        <v>4</v>
      </c>
      <c r="E824" s="92">
        <v>1.8343931126765144E-2</v>
      </c>
      <c r="F824" s="92">
        <v>2.6264021197357136E-2</v>
      </c>
      <c r="G824" s="76" t="s">
        <v>115</v>
      </c>
      <c r="H824" s="78" t="s">
        <v>110</v>
      </c>
      <c r="I824" s="79">
        <f t="shared" si="12"/>
        <v>0.7</v>
      </c>
      <c r="J824" s="78" t="s">
        <v>463</v>
      </c>
      <c r="K824" s="80" t="s">
        <v>8</v>
      </c>
    </row>
    <row r="825" spans="1:11" x14ac:dyDescent="0.3">
      <c r="A825" s="70" t="s">
        <v>12</v>
      </c>
      <c r="B825" s="71" t="s">
        <v>213</v>
      </c>
      <c r="C825" s="77">
        <v>42401</v>
      </c>
      <c r="D825" s="71" t="s">
        <v>4</v>
      </c>
      <c r="E825" s="92">
        <v>2.6264021197357136E-2</v>
      </c>
      <c r="F825" s="92">
        <v>3.8018272568222468E-2</v>
      </c>
      <c r="G825" s="71" t="s">
        <v>116</v>
      </c>
      <c r="H825" s="72" t="s">
        <v>111</v>
      </c>
      <c r="I825" s="73">
        <f t="shared" si="12"/>
        <v>0.55000000000000004</v>
      </c>
      <c r="J825" s="72" t="s">
        <v>470</v>
      </c>
      <c r="K825" s="74" t="s">
        <v>8</v>
      </c>
    </row>
    <row r="826" spans="1:11" x14ac:dyDescent="0.3">
      <c r="A826" s="75" t="s">
        <v>12</v>
      </c>
      <c r="B826" s="76" t="s">
        <v>213</v>
      </c>
      <c r="C826" s="77">
        <v>42401</v>
      </c>
      <c r="D826" s="76" t="s">
        <v>4</v>
      </c>
      <c r="E826" s="92">
        <v>3.8018272568222468E-2</v>
      </c>
      <c r="F826" s="76">
        <v>1</v>
      </c>
      <c r="G826" s="76" t="s">
        <v>117</v>
      </c>
      <c r="H826" s="78" t="s">
        <v>112</v>
      </c>
      <c r="I826" s="79">
        <f t="shared" si="12"/>
        <v>0.55000000000000004</v>
      </c>
      <c r="J826" s="78" t="s">
        <v>534</v>
      </c>
      <c r="K826" s="80" t="s">
        <v>8</v>
      </c>
    </row>
    <row r="827" spans="1:11" x14ac:dyDescent="0.3">
      <c r="A827" s="81" t="s">
        <v>14</v>
      </c>
      <c r="B827" s="82" t="s">
        <v>213</v>
      </c>
      <c r="C827" s="97">
        <v>42401</v>
      </c>
      <c r="D827" s="82" t="s">
        <v>4</v>
      </c>
      <c r="E827" s="82">
        <v>0</v>
      </c>
      <c r="F827" s="93">
        <v>1.417004048582996E-2</v>
      </c>
      <c r="G827" s="82" t="s">
        <v>113</v>
      </c>
      <c r="H827" s="83" t="s">
        <v>108</v>
      </c>
      <c r="I827" s="84">
        <f t="shared" si="12"/>
        <v>0.55000000000000004</v>
      </c>
      <c r="J827" s="83" t="s">
        <v>530</v>
      </c>
      <c r="K827" s="85" t="s">
        <v>8</v>
      </c>
    </row>
    <row r="828" spans="1:11" x14ac:dyDescent="0.3">
      <c r="A828" s="75" t="s">
        <v>14</v>
      </c>
      <c r="B828" s="76" t="s">
        <v>213</v>
      </c>
      <c r="C828" s="77">
        <v>42401</v>
      </c>
      <c r="D828" s="76" t="s">
        <v>4</v>
      </c>
      <c r="E828" s="92">
        <v>1.417004048582996E-2</v>
      </c>
      <c r="F828">
        <v>2.1795989537925022E-2</v>
      </c>
      <c r="G828" s="76" t="s">
        <v>114</v>
      </c>
      <c r="H828" s="78" t="s">
        <v>109</v>
      </c>
      <c r="I828" s="79">
        <f t="shared" si="12"/>
        <v>0.55000000000000004</v>
      </c>
      <c r="J828" s="78" t="s">
        <v>535</v>
      </c>
      <c r="K828" s="80" t="s">
        <v>8</v>
      </c>
    </row>
    <row r="829" spans="1:11" x14ac:dyDescent="0.3">
      <c r="A829" s="70" t="s">
        <v>14</v>
      </c>
      <c r="B829" s="71" t="s">
        <v>213</v>
      </c>
      <c r="C829" s="77">
        <v>42401</v>
      </c>
      <c r="D829" s="71" t="s">
        <v>4</v>
      </c>
      <c r="E829">
        <v>2.1795989537925022E-2</v>
      </c>
      <c r="F829" s="87">
        <v>3.0092592592592591E-2</v>
      </c>
      <c r="G829" s="71" t="s">
        <v>115</v>
      </c>
      <c r="H829" s="72" t="s">
        <v>110</v>
      </c>
      <c r="I829" s="73">
        <f t="shared" si="12"/>
        <v>0.7</v>
      </c>
      <c r="J829" s="72" t="s">
        <v>443</v>
      </c>
      <c r="K829" s="74" t="s">
        <v>8</v>
      </c>
    </row>
    <row r="830" spans="1:11" x14ac:dyDescent="0.3">
      <c r="A830" s="75" t="s">
        <v>14</v>
      </c>
      <c r="B830" s="76" t="s">
        <v>213</v>
      </c>
      <c r="C830" s="77">
        <v>42401</v>
      </c>
      <c r="D830" s="76" t="s">
        <v>4</v>
      </c>
      <c r="E830" s="87">
        <v>3.0092592592592591E-2</v>
      </c>
      <c r="F830">
        <v>4.5897877223178431E-2</v>
      </c>
      <c r="G830" s="76" t="s">
        <v>116</v>
      </c>
      <c r="H830" s="78" t="s">
        <v>111</v>
      </c>
      <c r="I830" s="79">
        <f t="shared" si="12"/>
        <v>0.55000000000000004</v>
      </c>
      <c r="J830" s="78" t="s">
        <v>536</v>
      </c>
      <c r="K830" s="80" t="s">
        <v>8</v>
      </c>
    </row>
    <row r="831" spans="1:11" x14ac:dyDescent="0.3">
      <c r="A831" s="70" t="s">
        <v>14</v>
      </c>
      <c r="B831" s="71" t="s">
        <v>213</v>
      </c>
      <c r="C831" s="77">
        <v>42401</v>
      </c>
      <c r="D831" s="71" t="s">
        <v>4</v>
      </c>
      <c r="E831">
        <v>4.5897877223178431E-2</v>
      </c>
      <c r="F831" s="90">
        <v>1</v>
      </c>
      <c r="G831" s="71" t="s">
        <v>117</v>
      </c>
      <c r="H831" s="72" t="s">
        <v>112</v>
      </c>
      <c r="I831" s="73">
        <f t="shared" si="12"/>
        <v>0.55000000000000004</v>
      </c>
      <c r="J831" s="72" t="s">
        <v>537</v>
      </c>
      <c r="K831" s="74" t="s">
        <v>8</v>
      </c>
    </row>
    <row r="832" spans="1:11" x14ac:dyDescent="0.3">
      <c r="A832" s="89" t="s">
        <v>12</v>
      </c>
      <c r="B832" s="92" t="s">
        <v>213</v>
      </c>
      <c r="C832" s="95">
        <v>42430</v>
      </c>
      <c r="D832" s="92" t="s">
        <v>4</v>
      </c>
      <c r="E832">
        <v>0</v>
      </c>
      <c r="F832" s="92">
        <v>3.0326802746522344E-2</v>
      </c>
      <c r="G832" s="92" t="s">
        <v>113</v>
      </c>
      <c r="H832" s="78" t="s">
        <v>108</v>
      </c>
      <c r="I832" s="78">
        <v>0.55000000000000004</v>
      </c>
      <c r="J832" s="78" t="s">
        <v>522</v>
      </c>
      <c r="K832" s="104" t="s">
        <v>8</v>
      </c>
    </row>
    <row r="833" spans="1:11" x14ac:dyDescent="0.3">
      <c r="A833" s="89" t="s">
        <v>12</v>
      </c>
      <c r="B833" s="92" t="s">
        <v>213</v>
      </c>
      <c r="C833" s="95">
        <v>42430</v>
      </c>
      <c r="D833" s="92" t="s">
        <v>4</v>
      </c>
      <c r="E833" s="92">
        <v>3.0326802746522344E-2</v>
      </c>
      <c r="F833">
        <v>1.5588972148992325E-2</v>
      </c>
      <c r="G833" s="92" t="s">
        <v>114</v>
      </c>
      <c r="H833" s="78" t="s">
        <v>109</v>
      </c>
      <c r="I833" s="78">
        <v>0.55000000000000004</v>
      </c>
      <c r="J833" s="78" t="s">
        <v>533</v>
      </c>
      <c r="K833" s="104" t="s">
        <v>8</v>
      </c>
    </row>
    <row r="834" spans="1:11" x14ac:dyDescent="0.3">
      <c r="A834" s="89" t="s">
        <v>12</v>
      </c>
      <c r="B834" s="92" t="s">
        <v>213</v>
      </c>
      <c r="C834" s="95">
        <v>42430</v>
      </c>
      <c r="D834" s="92" t="s">
        <v>4</v>
      </c>
      <c r="E834">
        <v>1.5588972148992325E-2</v>
      </c>
      <c r="F834" s="87">
        <v>1.3943583517162808E-2</v>
      </c>
      <c r="G834" s="92" t="s">
        <v>115</v>
      </c>
      <c r="H834" s="78" t="s">
        <v>110</v>
      </c>
      <c r="I834" s="78">
        <v>0.7</v>
      </c>
      <c r="J834" s="78" t="s">
        <v>463</v>
      </c>
      <c r="K834" s="104" t="s">
        <v>8</v>
      </c>
    </row>
    <row r="835" spans="1:11" x14ac:dyDescent="0.3">
      <c r="A835" s="89" t="s">
        <v>12</v>
      </c>
      <c r="B835" s="92" t="s">
        <v>213</v>
      </c>
      <c r="C835" s="95">
        <v>42430</v>
      </c>
      <c r="D835" s="92" t="s">
        <v>4</v>
      </c>
      <c r="E835">
        <v>1.3943583517162808E-2</v>
      </c>
      <c r="F835">
        <v>3.2922049869716398E-2</v>
      </c>
      <c r="G835" s="92" t="s">
        <v>116</v>
      </c>
      <c r="H835" s="78" t="s">
        <v>111</v>
      </c>
      <c r="I835" s="78">
        <v>0.55000000000000004</v>
      </c>
      <c r="J835" s="78" t="s">
        <v>470</v>
      </c>
      <c r="K835" s="104" t="s">
        <v>8</v>
      </c>
    </row>
    <row r="836" spans="1:11" x14ac:dyDescent="0.3">
      <c r="A836" s="89" t="s">
        <v>12</v>
      </c>
      <c r="B836" s="92" t="s">
        <v>213</v>
      </c>
      <c r="C836" s="95">
        <v>42430</v>
      </c>
      <c r="D836" s="92" t="s">
        <v>4</v>
      </c>
      <c r="E836">
        <v>3.2922049869716398E-2</v>
      </c>
      <c r="F836">
        <v>1</v>
      </c>
      <c r="G836" s="92" t="s">
        <v>117</v>
      </c>
      <c r="H836" s="78" t="s">
        <v>112</v>
      </c>
      <c r="I836" s="78">
        <v>0.55000000000000004</v>
      </c>
      <c r="J836" s="78" t="s">
        <v>534</v>
      </c>
      <c r="K836" s="104" t="s">
        <v>8</v>
      </c>
    </row>
    <row r="837" spans="1:11" x14ac:dyDescent="0.3">
      <c r="A837" s="91" t="s">
        <v>14</v>
      </c>
      <c r="B837" s="93" t="s">
        <v>213</v>
      </c>
      <c r="C837" s="95">
        <v>42430</v>
      </c>
      <c r="D837" s="93" t="s">
        <v>4</v>
      </c>
      <c r="E837">
        <v>0</v>
      </c>
      <c r="F837" s="93">
        <v>1.5575239376517452E-2</v>
      </c>
      <c r="G837" s="93" t="s">
        <v>113</v>
      </c>
      <c r="H837" s="101" t="s">
        <v>108</v>
      </c>
      <c r="I837" s="101">
        <v>0.55000000000000004</v>
      </c>
      <c r="J837" s="101" t="s">
        <v>530</v>
      </c>
      <c r="K837" s="105" t="s">
        <v>8</v>
      </c>
    </row>
    <row r="838" spans="1:11" x14ac:dyDescent="0.3">
      <c r="A838" s="89" t="s">
        <v>14</v>
      </c>
      <c r="B838" s="92" t="s">
        <v>213</v>
      </c>
      <c r="C838" s="95">
        <v>42430</v>
      </c>
      <c r="D838" s="92" t="s">
        <v>4</v>
      </c>
      <c r="E838" s="92">
        <v>1.5575239376517452E-2</v>
      </c>
      <c r="F838">
        <v>2.0521172638436481E-2</v>
      </c>
      <c r="G838" s="92" t="s">
        <v>114</v>
      </c>
      <c r="H838" s="78" t="s">
        <v>109</v>
      </c>
      <c r="I838" s="78">
        <v>0.55000000000000004</v>
      </c>
      <c r="J838" s="78" t="s">
        <v>535</v>
      </c>
      <c r="K838" s="104" t="s">
        <v>8</v>
      </c>
    </row>
    <row r="839" spans="1:11" x14ac:dyDescent="0.3">
      <c r="A839" s="89" t="s">
        <v>14</v>
      </c>
      <c r="B839" s="92" t="s">
        <v>213</v>
      </c>
      <c r="C839" s="95">
        <v>42430</v>
      </c>
      <c r="D839" s="92" t="s">
        <v>4</v>
      </c>
      <c r="E839">
        <v>2.0521172638436481E-2</v>
      </c>
      <c r="F839">
        <v>3.3746741797764539E-2</v>
      </c>
      <c r="G839" s="92" t="s">
        <v>115</v>
      </c>
      <c r="H839" s="78" t="s">
        <v>110</v>
      </c>
      <c r="I839" s="78">
        <v>0.7</v>
      </c>
      <c r="J839" s="78" t="s">
        <v>443</v>
      </c>
      <c r="K839" s="104" t="s">
        <v>8</v>
      </c>
    </row>
    <row r="840" spans="1:11" x14ac:dyDescent="0.3">
      <c r="A840" s="89" t="s">
        <v>14</v>
      </c>
      <c r="B840" s="92" t="s">
        <v>213</v>
      </c>
      <c r="C840" s="95">
        <v>42430</v>
      </c>
      <c r="D840" s="92" t="s">
        <v>4</v>
      </c>
      <c r="E840">
        <v>3.3746741797764539E-2</v>
      </c>
      <c r="F840">
        <v>3.6581321529850497E-2</v>
      </c>
      <c r="G840" s="92" t="s">
        <v>116</v>
      </c>
      <c r="H840" s="78" t="s">
        <v>111</v>
      </c>
      <c r="I840" s="78">
        <v>0.55000000000000004</v>
      </c>
      <c r="J840" s="78" t="s">
        <v>536</v>
      </c>
      <c r="K840" s="104" t="s">
        <v>8</v>
      </c>
    </row>
    <row r="841" spans="1:11" x14ac:dyDescent="0.3">
      <c r="A841" s="89" t="s">
        <v>14</v>
      </c>
      <c r="B841" s="92" t="s">
        <v>213</v>
      </c>
      <c r="C841" s="95">
        <v>42430</v>
      </c>
      <c r="D841" s="92" t="s">
        <v>4</v>
      </c>
      <c r="E841">
        <v>3.6581321529850497E-2</v>
      </c>
      <c r="F841">
        <v>1</v>
      </c>
      <c r="G841" s="92" t="s">
        <v>117</v>
      </c>
      <c r="H841" s="78" t="s">
        <v>112</v>
      </c>
      <c r="I841" s="78">
        <v>0.55000000000000004</v>
      </c>
      <c r="J841" s="78" t="s">
        <v>537</v>
      </c>
      <c r="K841" s="104" t="s">
        <v>8</v>
      </c>
    </row>
    <row r="842" spans="1:11" x14ac:dyDescent="0.3">
      <c r="A842" s="89" t="s">
        <v>12</v>
      </c>
      <c r="B842" s="92" t="s">
        <v>213</v>
      </c>
      <c r="C842" s="95">
        <v>42461</v>
      </c>
      <c r="D842" s="92" t="s">
        <v>4</v>
      </c>
      <c r="E842">
        <v>0</v>
      </c>
      <c r="F842" s="92">
        <v>1.1877249377806553E-2</v>
      </c>
      <c r="G842" s="92" t="s">
        <v>113</v>
      </c>
      <c r="H842" s="78" t="s">
        <v>108</v>
      </c>
      <c r="I842" s="78">
        <v>0.55000000000000004</v>
      </c>
      <c r="J842" s="78" t="s">
        <v>522</v>
      </c>
      <c r="K842" s="104" t="s">
        <v>8</v>
      </c>
    </row>
    <row r="843" spans="1:11" x14ac:dyDescent="0.3">
      <c r="A843" s="89" t="s">
        <v>12</v>
      </c>
      <c r="B843" s="92" t="s">
        <v>213</v>
      </c>
      <c r="C843" s="95">
        <v>42461</v>
      </c>
      <c r="D843" s="92" t="s">
        <v>4</v>
      </c>
      <c r="E843" s="92">
        <v>1.1877249377806553E-2</v>
      </c>
      <c r="F843">
        <v>1.7637362544491678E-2</v>
      </c>
      <c r="G843" s="92" t="s">
        <v>114</v>
      </c>
      <c r="H843" s="78" t="s">
        <v>109</v>
      </c>
      <c r="I843" s="78">
        <v>0.55000000000000004</v>
      </c>
      <c r="J843" s="78" t="s">
        <v>533</v>
      </c>
      <c r="K843" s="104" t="s">
        <v>8</v>
      </c>
    </row>
    <row r="844" spans="1:11" x14ac:dyDescent="0.3">
      <c r="A844" s="89" t="s">
        <v>12</v>
      </c>
      <c r="B844" s="92" t="s">
        <v>213</v>
      </c>
      <c r="C844" s="95">
        <v>42461</v>
      </c>
      <c r="D844" s="92" t="s">
        <v>4</v>
      </c>
      <c r="E844">
        <v>1.7637362544491678E-2</v>
      </c>
      <c r="F844">
        <v>2.580303985409783E-2</v>
      </c>
      <c r="G844" s="92" t="s">
        <v>115</v>
      </c>
      <c r="H844" s="78" t="s">
        <v>110</v>
      </c>
      <c r="I844" s="78">
        <v>0.7</v>
      </c>
      <c r="J844" s="78" t="s">
        <v>463</v>
      </c>
      <c r="K844" s="104" t="s">
        <v>8</v>
      </c>
    </row>
    <row r="845" spans="1:11" x14ac:dyDescent="0.3">
      <c r="A845" s="89" t="s">
        <v>12</v>
      </c>
      <c r="B845" s="92" t="s">
        <v>213</v>
      </c>
      <c r="C845" s="95">
        <v>42461</v>
      </c>
      <c r="D845" s="92" t="s">
        <v>4</v>
      </c>
      <c r="E845">
        <v>2.580303985409783E-2</v>
      </c>
      <c r="F845">
        <v>3.7187116185975061E-2</v>
      </c>
      <c r="G845" s="92" t="s">
        <v>116</v>
      </c>
      <c r="H845" s="78" t="s">
        <v>111</v>
      </c>
      <c r="I845" s="78">
        <v>0.55000000000000004</v>
      </c>
      <c r="J845" s="78" t="s">
        <v>470</v>
      </c>
      <c r="K845" s="104" t="s">
        <v>8</v>
      </c>
    </row>
    <row r="846" spans="1:11" x14ac:dyDescent="0.3">
      <c r="A846" s="89" t="s">
        <v>12</v>
      </c>
      <c r="B846" s="92" t="s">
        <v>213</v>
      </c>
      <c r="C846" s="95">
        <v>42461</v>
      </c>
      <c r="D846" s="92" t="s">
        <v>4</v>
      </c>
      <c r="E846">
        <v>3.7187116185975061E-2</v>
      </c>
      <c r="F846">
        <v>1</v>
      </c>
      <c r="G846" s="92" t="s">
        <v>117</v>
      </c>
      <c r="H846" s="78" t="s">
        <v>112</v>
      </c>
      <c r="I846" s="78">
        <v>0.55000000000000004</v>
      </c>
      <c r="J846" s="78" t="s">
        <v>534</v>
      </c>
      <c r="K846" s="104" t="s">
        <v>8</v>
      </c>
    </row>
    <row r="847" spans="1:11" x14ac:dyDescent="0.3">
      <c r="A847" s="91" t="s">
        <v>14</v>
      </c>
      <c r="B847" s="93" t="s">
        <v>213</v>
      </c>
      <c r="C847" s="95">
        <v>42461</v>
      </c>
      <c r="D847" s="93" t="s">
        <v>4</v>
      </c>
      <c r="E847">
        <v>0</v>
      </c>
      <c r="F847" s="93">
        <v>1.3214006847258094E-2</v>
      </c>
      <c r="G847" s="93" t="s">
        <v>113</v>
      </c>
      <c r="H847" s="101" t="s">
        <v>108</v>
      </c>
      <c r="I847" s="101">
        <v>0.55000000000000004</v>
      </c>
      <c r="J847" s="101" t="s">
        <v>530</v>
      </c>
      <c r="K847" s="105" t="s">
        <v>8</v>
      </c>
    </row>
    <row r="848" spans="1:11" x14ac:dyDescent="0.3">
      <c r="A848" t="s">
        <v>14</v>
      </c>
      <c r="B848" t="s">
        <v>213</v>
      </c>
      <c r="C848" s="30">
        <v>42461</v>
      </c>
      <c r="D848" t="s">
        <v>4</v>
      </c>
      <c r="E848">
        <v>1.3214006847258094E-2</v>
      </c>
      <c r="F848">
        <v>2.0689655172413793E-2</v>
      </c>
      <c r="G848" t="s">
        <v>114</v>
      </c>
      <c r="H848" s="35" t="s">
        <v>109</v>
      </c>
      <c r="I848" s="35">
        <v>0.55000000000000004</v>
      </c>
      <c r="J848" s="35" t="s">
        <v>535</v>
      </c>
      <c r="K848" t="s">
        <v>8</v>
      </c>
    </row>
    <row r="849" spans="1:11" x14ac:dyDescent="0.3">
      <c r="A849" t="s">
        <v>14</v>
      </c>
      <c r="B849" t="s">
        <v>213</v>
      </c>
      <c r="C849" s="30">
        <v>42461</v>
      </c>
      <c r="D849" t="s">
        <v>4</v>
      </c>
      <c r="E849">
        <v>2.0689655172413793E-2</v>
      </c>
      <c r="F849">
        <v>2.9292668217454985E-2</v>
      </c>
      <c r="G849" t="s">
        <v>115</v>
      </c>
      <c r="H849" s="35" t="s">
        <v>110</v>
      </c>
      <c r="I849" s="35">
        <v>0.7</v>
      </c>
      <c r="J849" s="35" t="s">
        <v>443</v>
      </c>
      <c r="K849" t="s">
        <v>8</v>
      </c>
    </row>
    <row r="850" spans="1:11" x14ac:dyDescent="0.3">
      <c r="A850" t="s">
        <v>14</v>
      </c>
      <c r="B850" t="s">
        <v>213</v>
      </c>
      <c r="C850" s="30">
        <v>42461</v>
      </c>
      <c r="D850" t="s">
        <v>4</v>
      </c>
      <c r="E850">
        <v>2.9292668217454985E-2</v>
      </c>
      <c r="F850">
        <v>4.4368600682593858E-2</v>
      </c>
      <c r="G850" t="s">
        <v>116</v>
      </c>
      <c r="H850" s="35" t="s">
        <v>111</v>
      </c>
      <c r="I850" s="35">
        <v>0.55000000000000004</v>
      </c>
      <c r="J850" s="35" t="s">
        <v>536</v>
      </c>
      <c r="K850" t="s">
        <v>8</v>
      </c>
    </row>
    <row r="851" spans="1:11" x14ac:dyDescent="0.3">
      <c r="A851" t="s">
        <v>14</v>
      </c>
      <c r="B851" t="s">
        <v>213</v>
      </c>
      <c r="C851" s="30">
        <v>42461</v>
      </c>
      <c r="D851" t="s">
        <v>4</v>
      </c>
      <c r="E851">
        <v>4.4368600682593858E-2</v>
      </c>
      <c r="F851">
        <v>1</v>
      </c>
      <c r="G851" t="s">
        <v>117</v>
      </c>
      <c r="H851" s="35" t="s">
        <v>112</v>
      </c>
      <c r="I851" s="35">
        <v>0.55000000000000004</v>
      </c>
      <c r="J851" s="35" t="s">
        <v>537</v>
      </c>
      <c r="K851" t="s">
        <v>8</v>
      </c>
    </row>
    <row r="852" spans="1:11" x14ac:dyDescent="0.3">
      <c r="A852" t="s">
        <v>12</v>
      </c>
      <c r="B852" t="s">
        <v>213</v>
      </c>
      <c r="C852" s="30">
        <v>42491</v>
      </c>
      <c r="D852" t="s">
        <v>4</v>
      </c>
      <c r="E852">
        <v>0</v>
      </c>
      <c r="F852">
        <v>2.5200493182998576E-2</v>
      </c>
      <c r="G852" t="s">
        <v>113</v>
      </c>
      <c r="H852" s="35" t="s">
        <v>108</v>
      </c>
      <c r="I852" s="35">
        <v>0.55000000000000004</v>
      </c>
      <c r="J852" s="35" t="s">
        <v>522</v>
      </c>
      <c r="K852" t="s">
        <v>8</v>
      </c>
    </row>
    <row r="853" spans="1:11" x14ac:dyDescent="0.3">
      <c r="A853" t="s">
        <v>12</v>
      </c>
      <c r="B853" t="s">
        <v>213</v>
      </c>
      <c r="C853" s="30">
        <v>42491</v>
      </c>
      <c r="D853" t="s">
        <v>4</v>
      </c>
      <c r="E853">
        <v>2.5200493182998576E-2</v>
      </c>
      <c r="F853">
        <v>1.1457122159334122E-2</v>
      </c>
      <c r="G853" t="s">
        <v>114</v>
      </c>
      <c r="H853" s="35" t="s">
        <v>109</v>
      </c>
      <c r="I853" s="35">
        <v>0.55000000000000004</v>
      </c>
      <c r="J853" s="35" t="s">
        <v>533</v>
      </c>
      <c r="K853" t="s">
        <v>8</v>
      </c>
    </row>
    <row r="854" spans="1:11" x14ac:dyDescent="0.3">
      <c r="A854" t="s">
        <v>12</v>
      </c>
      <c r="B854" t="s">
        <v>213</v>
      </c>
      <c r="C854" s="30">
        <v>42491</v>
      </c>
      <c r="D854" t="s">
        <v>4</v>
      </c>
      <c r="E854">
        <v>1.1457122159334122E-2</v>
      </c>
      <c r="F854">
        <v>1.7277962962369133E-2</v>
      </c>
      <c r="G854" t="s">
        <v>115</v>
      </c>
      <c r="H854" s="35" t="s">
        <v>110</v>
      </c>
      <c r="I854" s="35">
        <v>0.7</v>
      </c>
      <c r="J854" s="35" t="s">
        <v>463</v>
      </c>
      <c r="K854" t="s">
        <v>8</v>
      </c>
    </row>
    <row r="855" spans="1:11" x14ac:dyDescent="0.3">
      <c r="A855" t="s">
        <v>12</v>
      </c>
      <c r="B855" t="s">
        <v>213</v>
      </c>
      <c r="C855" s="30">
        <v>42491</v>
      </c>
      <c r="D855" t="s">
        <v>4</v>
      </c>
      <c r="E855">
        <v>1.7277962962369133E-2</v>
      </c>
      <c r="F855">
        <v>3.6120626443663602E-2</v>
      </c>
      <c r="G855" t="s">
        <v>116</v>
      </c>
      <c r="H855" s="35" t="s">
        <v>111</v>
      </c>
      <c r="I855" s="35">
        <v>0.55000000000000004</v>
      </c>
      <c r="J855" s="35" t="s">
        <v>470</v>
      </c>
      <c r="K855" t="s">
        <v>8</v>
      </c>
    </row>
    <row r="856" spans="1:11" x14ac:dyDescent="0.3">
      <c r="A856" t="s">
        <v>12</v>
      </c>
      <c r="B856" t="s">
        <v>213</v>
      </c>
      <c r="C856" s="30">
        <v>42491</v>
      </c>
      <c r="D856" t="s">
        <v>4</v>
      </c>
      <c r="E856">
        <v>3.6120626443663602E-2</v>
      </c>
      <c r="F856">
        <v>1</v>
      </c>
      <c r="G856" t="s">
        <v>117</v>
      </c>
      <c r="H856" s="35" t="s">
        <v>112</v>
      </c>
      <c r="I856" s="35">
        <v>0.55000000000000004</v>
      </c>
      <c r="J856" s="35" t="s">
        <v>534</v>
      </c>
      <c r="K856" t="s">
        <v>8</v>
      </c>
    </row>
    <row r="857" spans="1:11" x14ac:dyDescent="0.3">
      <c r="A857" t="s">
        <v>14</v>
      </c>
      <c r="B857" t="s">
        <v>213</v>
      </c>
      <c r="C857" s="30">
        <v>42491</v>
      </c>
      <c r="D857" t="s">
        <v>4</v>
      </c>
      <c r="E857">
        <v>0</v>
      </c>
      <c r="F857">
        <v>2.8144620047629357E-2</v>
      </c>
      <c r="G857" t="s">
        <v>113</v>
      </c>
      <c r="H857" s="35" t="s">
        <v>108</v>
      </c>
      <c r="I857" s="35">
        <v>0.55000000000000004</v>
      </c>
      <c r="J857" s="35" t="s">
        <v>530</v>
      </c>
      <c r="K857" t="s">
        <v>8</v>
      </c>
    </row>
    <row r="858" spans="1:11" x14ac:dyDescent="0.3">
      <c r="A858" t="s">
        <v>14</v>
      </c>
      <c r="B858" t="s">
        <v>213</v>
      </c>
      <c r="C858" s="30">
        <v>42491</v>
      </c>
      <c r="D858" t="s">
        <v>4</v>
      </c>
      <c r="E858">
        <v>2.8144620047629357E-2</v>
      </c>
      <c r="F858">
        <v>1.2956286615592609E-2</v>
      </c>
      <c r="G858" t="s">
        <v>114</v>
      </c>
      <c r="H858" s="35" t="s">
        <v>109</v>
      </c>
      <c r="I858" s="35">
        <v>0.55000000000000004</v>
      </c>
      <c r="J858" s="35" t="s">
        <v>535</v>
      </c>
      <c r="K858" t="s">
        <v>8</v>
      </c>
    </row>
    <row r="859" spans="1:11" x14ac:dyDescent="0.3">
      <c r="A859" t="s">
        <v>14</v>
      </c>
      <c r="B859" t="s">
        <v>213</v>
      </c>
      <c r="C859" s="30">
        <v>42491</v>
      </c>
      <c r="D859" t="s">
        <v>4</v>
      </c>
      <c r="E859">
        <v>1.2956286615592609E-2</v>
      </c>
      <c r="F859">
        <v>1.98296978887204E-2</v>
      </c>
      <c r="G859" t="s">
        <v>115</v>
      </c>
      <c r="H859" s="35" t="s">
        <v>110</v>
      </c>
      <c r="I859" s="35">
        <v>0.7</v>
      </c>
      <c r="J859" s="35" t="s">
        <v>443</v>
      </c>
      <c r="K859" t="s">
        <v>8</v>
      </c>
    </row>
    <row r="860" spans="1:11" x14ac:dyDescent="0.3">
      <c r="A860" t="s">
        <v>14</v>
      </c>
      <c r="B860" t="s">
        <v>213</v>
      </c>
      <c r="C860" s="30">
        <v>42491</v>
      </c>
      <c r="D860" t="s">
        <v>4</v>
      </c>
      <c r="E860">
        <v>1.98296978887204E-2</v>
      </c>
      <c r="F860">
        <v>4.259785158661563E-2</v>
      </c>
      <c r="G860" t="s">
        <v>116</v>
      </c>
      <c r="H860" s="35" t="s">
        <v>111</v>
      </c>
      <c r="I860" s="35">
        <v>0.55000000000000004</v>
      </c>
      <c r="J860" s="35" t="s">
        <v>536</v>
      </c>
      <c r="K860" t="s">
        <v>8</v>
      </c>
    </row>
    <row r="861" spans="1:11" x14ac:dyDescent="0.3">
      <c r="A861" t="s">
        <v>14</v>
      </c>
      <c r="B861" t="s">
        <v>213</v>
      </c>
      <c r="C861" s="30">
        <v>42491</v>
      </c>
      <c r="D861" t="s">
        <v>4</v>
      </c>
      <c r="E861">
        <v>4.259785158661563E-2</v>
      </c>
      <c r="F861">
        <v>1</v>
      </c>
      <c r="G861" t="s">
        <v>117</v>
      </c>
      <c r="H861" s="35" t="s">
        <v>112</v>
      </c>
      <c r="I861" s="35">
        <v>0.55000000000000004</v>
      </c>
      <c r="J861" s="35" t="s">
        <v>537</v>
      </c>
      <c r="K861" t="s">
        <v>8</v>
      </c>
    </row>
    <row r="862" spans="1:11" x14ac:dyDescent="0.3">
      <c r="A862" t="s">
        <v>12</v>
      </c>
      <c r="B862" t="s">
        <v>213</v>
      </c>
      <c r="C862" s="30">
        <v>42522</v>
      </c>
      <c r="D862" t="s">
        <v>4</v>
      </c>
      <c r="E862">
        <v>0</v>
      </c>
      <c r="F862">
        <v>1.112490747718725E-2</v>
      </c>
      <c r="G862" t="s">
        <v>113</v>
      </c>
      <c r="H862" s="35" t="s">
        <v>108</v>
      </c>
      <c r="I862" s="35">
        <v>0.55000000000000004</v>
      </c>
      <c r="J862" s="35" t="s">
        <v>522</v>
      </c>
      <c r="K862" t="s">
        <v>8</v>
      </c>
    </row>
    <row r="863" spans="1:11" x14ac:dyDescent="0.3">
      <c r="A863" t="s">
        <v>12</v>
      </c>
      <c r="B863" t="s">
        <v>213</v>
      </c>
      <c r="C863" s="30">
        <v>42522</v>
      </c>
      <c r="D863" t="s">
        <v>4</v>
      </c>
      <c r="E863">
        <v>1.112490747718725E-2</v>
      </c>
      <c r="F863">
        <v>1.7028823354978493E-2</v>
      </c>
      <c r="G863" t="s">
        <v>114</v>
      </c>
      <c r="H863" s="35" t="s">
        <v>109</v>
      </c>
      <c r="I863" s="35">
        <v>0.55000000000000004</v>
      </c>
      <c r="J863" s="35" t="s">
        <v>533</v>
      </c>
      <c r="K863" t="s">
        <v>8</v>
      </c>
    </row>
    <row r="864" spans="1:11" x14ac:dyDescent="0.3">
      <c r="A864" t="s">
        <v>12</v>
      </c>
      <c r="B864" t="s">
        <v>213</v>
      </c>
      <c r="C864" s="30">
        <v>42522</v>
      </c>
      <c r="D864" t="s">
        <v>4</v>
      </c>
      <c r="E864">
        <v>1.7028823354978493E-2</v>
      </c>
      <c r="F864">
        <v>2.4627544352180737E-2</v>
      </c>
      <c r="G864" t="s">
        <v>115</v>
      </c>
      <c r="H864" s="35" t="s">
        <v>110</v>
      </c>
      <c r="I864" s="35">
        <v>0.7</v>
      </c>
      <c r="J864" s="35" t="s">
        <v>463</v>
      </c>
      <c r="K864" t="s">
        <v>8</v>
      </c>
    </row>
    <row r="865" spans="1:11" x14ac:dyDescent="0.3">
      <c r="A865" t="s">
        <v>12</v>
      </c>
      <c r="B865" t="s">
        <v>213</v>
      </c>
      <c r="C865" s="30">
        <v>42522</v>
      </c>
      <c r="D865" t="s">
        <v>4</v>
      </c>
      <c r="E865">
        <v>2.4627544352180737E-2</v>
      </c>
      <c r="F865">
        <v>3.5655847859561787E-2</v>
      </c>
      <c r="G865" t="s">
        <v>116</v>
      </c>
      <c r="H865" s="35" t="s">
        <v>111</v>
      </c>
      <c r="I865" s="35">
        <v>0.55000000000000004</v>
      </c>
      <c r="J865" s="35" t="s">
        <v>470</v>
      </c>
      <c r="K865" t="s">
        <v>8</v>
      </c>
    </row>
    <row r="866" spans="1:11" x14ac:dyDescent="0.3">
      <c r="A866" t="s">
        <v>12</v>
      </c>
      <c r="B866" t="s">
        <v>213</v>
      </c>
      <c r="C866" s="30">
        <v>42522</v>
      </c>
      <c r="D866" t="s">
        <v>4</v>
      </c>
      <c r="E866">
        <v>3.5655847859561787E-2</v>
      </c>
      <c r="F866">
        <v>1</v>
      </c>
      <c r="G866" t="s">
        <v>117</v>
      </c>
      <c r="H866" s="35" t="s">
        <v>112</v>
      </c>
      <c r="I866" s="35">
        <v>0.55000000000000004</v>
      </c>
      <c r="J866" s="35" t="s">
        <v>534</v>
      </c>
      <c r="K866" t="s">
        <v>8</v>
      </c>
    </row>
    <row r="867" spans="1:11" x14ac:dyDescent="0.3">
      <c r="A867" t="s">
        <v>14</v>
      </c>
      <c r="B867" t="s">
        <v>213</v>
      </c>
      <c r="C867" s="30">
        <v>42522</v>
      </c>
      <c r="D867" t="s">
        <v>4</v>
      </c>
      <c r="E867">
        <v>0</v>
      </c>
      <c r="F867">
        <v>1.2775471095496647E-2</v>
      </c>
      <c r="G867" t="s">
        <v>113</v>
      </c>
      <c r="H867" s="35" t="s">
        <v>108</v>
      </c>
      <c r="I867" s="35">
        <v>0.55000000000000004</v>
      </c>
      <c r="J867" s="35" t="s">
        <v>530</v>
      </c>
      <c r="K867" t="s">
        <v>8</v>
      </c>
    </row>
    <row r="868" spans="1:11" x14ac:dyDescent="0.3">
      <c r="A868" t="s">
        <v>14</v>
      </c>
      <c r="B868" t="s">
        <v>213</v>
      </c>
      <c r="C868" s="30">
        <v>42522</v>
      </c>
      <c r="D868" t="s">
        <v>4</v>
      </c>
      <c r="E868">
        <v>1.2775471095496647E-2</v>
      </c>
      <c r="F868">
        <v>1.9616390584132521E-2</v>
      </c>
      <c r="G868" t="s">
        <v>114</v>
      </c>
      <c r="H868" s="35" t="s">
        <v>109</v>
      </c>
      <c r="I868" s="35">
        <v>0.55000000000000004</v>
      </c>
      <c r="J868" s="35" t="s">
        <v>535</v>
      </c>
      <c r="K868" t="s">
        <v>8</v>
      </c>
    </row>
    <row r="869" spans="1:11" x14ac:dyDescent="0.3">
      <c r="A869" t="s">
        <v>14</v>
      </c>
      <c r="B869" t="s">
        <v>213</v>
      </c>
      <c r="C869" s="30">
        <v>42522</v>
      </c>
      <c r="D869" t="s">
        <v>4</v>
      </c>
      <c r="E869">
        <v>1.9616390584132521E-2</v>
      </c>
      <c r="F869">
        <v>2.7138795554406823E-2</v>
      </c>
      <c r="G869" t="s">
        <v>115</v>
      </c>
      <c r="H869" s="35" t="s">
        <v>110</v>
      </c>
      <c r="I869" s="35">
        <v>0.7</v>
      </c>
      <c r="J869" s="35" t="s">
        <v>443</v>
      </c>
      <c r="K869" t="s">
        <v>8</v>
      </c>
    </row>
    <row r="870" spans="1:11" x14ac:dyDescent="0.3">
      <c r="A870" t="s">
        <v>14</v>
      </c>
      <c r="B870" t="s">
        <v>213</v>
      </c>
      <c r="C870" s="30">
        <v>42522</v>
      </c>
      <c r="D870" t="s">
        <v>4</v>
      </c>
      <c r="E870">
        <v>2.7138795554406823E-2</v>
      </c>
      <c r="F870">
        <v>4.2346100366578182E-2</v>
      </c>
      <c r="G870" t="s">
        <v>116</v>
      </c>
      <c r="H870" s="35" t="s">
        <v>111</v>
      </c>
      <c r="I870" s="35">
        <v>0.55000000000000004</v>
      </c>
      <c r="J870" s="35" t="s">
        <v>536</v>
      </c>
      <c r="K870" t="s">
        <v>8</v>
      </c>
    </row>
    <row r="871" spans="1:11" x14ac:dyDescent="0.3">
      <c r="A871" t="s">
        <v>14</v>
      </c>
      <c r="B871" t="s">
        <v>213</v>
      </c>
      <c r="C871" s="30">
        <v>42522</v>
      </c>
      <c r="D871" t="s">
        <v>4</v>
      </c>
      <c r="E871">
        <v>4.2346100366578182E-2</v>
      </c>
      <c r="F871">
        <v>1</v>
      </c>
      <c r="G871" t="s">
        <v>117</v>
      </c>
      <c r="H871" s="35" t="s">
        <v>112</v>
      </c>
      <c r="I871" s="35">
        <v>0.55000000000000004</v>
      </c>
      <c r="J871" s="35" t="s">
        <v>537</v>
      </c>
      <c r="K871" t="s">
        <v>8</v>
      </c>
    </row>
    <row r="872" spans="1:11" x14ac:dyDescent="0.3">
      <c r="A872" t="s">
        <v>12</v>
      </c>
      <c r="B872" t="s">
        <v>213</v>
      </c>
      <c r="C872" s="30">
        <v>42552</v>
      </c>
      <c r="D872" t="s">
        <v>4</v>
      </c>
      <c r="E872">
        <v>0</v>
      </c>
      <c r="F872">
        <v>1.1543104314376031E-2</v>
      </c>
      <c r="G872" t="s">
        <v>113</v>
      </c>
      <c r="H872" s="35" t="s">
        <v>108</v>
      </c>
      <c r="I872" s="35">
        <v>0.55000000000000004</v>
      </c>
      <c r="J872" s="35" t="s">
        <v>522</v>
      </c>
      <c r="K872" t="s">
        <v>8</v>
      </c>
    </row>
    <row r="873" spans="1:11" x14ac:dyDescent="0.3">
      <c r="A873" t="s">
        <v>12</v>
      </c>
      <c r="B873" t="s">
        <v>213</v>
      </c>
      <c r="C873" s="30">
        <v>42552</v>
      </c>
      <c r="D873" t="s">
        <v>4</v>
      </c>
      <c r="E873">
        <v>1.1543104314376031E-2</v>
      </c>
      <c r="F873">
        <v>1.7423886566036738E-2</v>
      </c>
      <c r="G873" t="s">
        <v>114</v>
      </c>
      <c r="H873" s="35" t="s">
        <v>109</v>
      </c>
      <c r="I873" s="35">
        <v>0.55000000000000004</v>
      </c>
      <c r="J873" s="35" t="s">
        <v>533</v>
      </c>
      <c r="K873" t="s">
        <v>8</v>
      </c>
    </row>
    <row r="874" spans="1:11" x14ac:dyDescent="0.3">
      <c r="A874" t="s">
        <v>12</v>
      </c>
      <c r="B874" t="s">
        <v>213</v>
      </c>
      <c r="C874" s="30">
        <v>42552</v>
      </c>
      <c r="D874" t="s">
        <v>4</v>
      </c>
      <c r="E874">
        <v>1.7423886566036738E-2</v>
      </c>
      <c r="F874">
        <v>2.5160014538152555E-2</v>
      </c>
      <c r="G874" t="s">
        <v>115</v>
      </c>
      <c r="H874" s="35" t="s">
        <v>110</v>
      </c>
      <c r="I874" s="35">
        <v>0.7</v>
      </c>
      <c r="J874" s="35" t="s">
        <v>463</v>
      </c>
      <c r="K874" t="s">
        <v>8</v>
      </c>
    </row>
    <row r="875" spans="1:11" x14ac:dyDescent="0.3">
      <c r="A875" t="s">
        <v>12</v>
      </c>
      <c r="B875" t="s">
        <v>213</v>
      </c>
      <c r="C875" s="30">
        <v>42552</v>
      </c>
      <c r="D875" t="s">
        <v>4</v>
      </c>
      <c r="E875">
        <v>2.5160014538152555E-2</v>
      </c>
      <c r="F875">
        <v>3.6274482443875947E-2</v>
      </c>
      <c r="G875" t="s">
        <v>116</v>
      </c>
      <c r="H875" s="35" t="s">
        <v>111</v>
      </c>
      <c r="I875" s="35">
        <v>0.55000000000000004</v>
      </c>
      <c r="J875" s="35" t="s">
        <v>470</v>
      </c>
      <c r="K875" t="s">
        <v>8</v>
      </c>
    </row>
    <row r="876" spans="1:11" x14ac:dyDescent="0.3">
      <c r="A876" t="s">
        <v>12</v>
      </c>
      <c r="B876" t="s">
        <v>213</v>
      </c>
      <c r="C876" s="30">
        <v>42552</v>
      </c>
      <c r="D876" t="s">
        <v>4</v>
      </c>
      <c r="E876">
        <v>3.6274482443875947E-2</v>
      </c>
      <c r="F876">
        <v>1</v>
      </c>
      <c r="G876" t="s">
        <v>117</v>
      </c>
      <c r="H876" s="35" t="s">
        <v>112</v>
      </c>
      <c r="I876" s="35">
        <v>0.55000000000000004</v>
      </c>
      <c r="J876" s="35" t="s">
        <v>534</v>
      </c>
      <c r="K876" t="s">
        <v>8</v>
      </c>
    </row>
    <row r="877" spans="1:11" x14ac:dyDescent="0.3">
      <c r="A877" t="s">
        <v>14</v>
      </c>
      <c r="B877" t="s">
        <v>213</v>
      </c>
      <c r="C877" s="30">
        <v>42552</v>
      </c>
      <c r="D877" t="s">
        <v>4</v>
      </c>
      <c r="E877">
        <v>0</v>
      </c>
      <c r="F877">
        <v>1.3997078870496593E-2</v>
      </c>
      <c r="G877" t="s">
        <v>113</v>
      </c>
      <c r="H877" s="35" t="s">
        <v>108</v>
      </c>
      <c r="I877" s="35">
        <v>0.55000000000000004</v>
      </c>
      <c r="J877" s="35" t="s">
        <v>530</v>
      </c>
      <c r="K877" t="s">
        <v>8</v>
      </c>
    </row>
    <row r="878" spans="1:11" x14ac:dyDescent="0.3">
      <c r="A878" t="s">
        <v>14</v>
      </c>
      <c r="B878" t="s">
        <v>213</v>
      </c>
      <c r="C878" s="30">
        <v>42552</v>
      </c>
      <c r="D878" t="s">
        <v>4</v>
      </c>
      <c r="E878">
        <v>1.3997078870496593E-2</v>
      </c>
      <c r="F878">
        <v>2.1474092546411749E-2</v>
      </c>
      <c r="G878" t="s">
        <v>114</v>
      </c>
      <c r="H878" s="35" t="s">
        <v>109</v>
      </c>
      <c r="I878" s="35">
        <v>0.55000000000000004</v>
      </c>
      <c r="J878" s="35" t="s">
        <v>535</v>
      </c>
      <c r="K878" t="s">
        <v>8</v>
      </c>
    </row>
    <row r="879" spans="1:11" x14ac:dyDescent="0.3">
      <c r="A879" t="s">
        <v>14</v>
      </c>
      <c r="B879" t="s">
        <v>213</v>
      </c>
      <c r="C879" s="30">
        <v>42552</v>
      </c>
      <c r="D879" t="s">
        <v>4</v>
      </c>
      <c r="E879">
        <v>2.1474092546411749E-2</v>
      </c>
      <c r="F879">
        <v>2.9699703002969969E-2</v>
      </c>
      <c r="G879" t="s">
        <v>115</v>
      </c>
      <c r="H879" s="35" t="s">
        <v>110</v>
      </c>
      <c r="I879" s="35">
        <v>0.7</v>
      </c>
      <c r="J879" s="35" t="s">
        <v>443</v>
      </c>
      <c r="K879" t="s">
        <v>8</v>
      </c>
    </row>
    <row r="880" spans="1:11" x14ac:dyDescent="0.3">
      <c r="A880" t="s">
        <v>14</v>
      </c>
      <c r="B880" t="s">
        <v>213</v>
      </c>
      <c r="C880" s="30">
        <v>42552</v>
      </c>
      <c r="D880" t="s">
        <v>4</v>
      </c>
      <c r="E880">
        <v>2.9699703002969969E-2</v>
      </c>
      <c r="F880">
        <v>4.5686643375436709E-2</v>
      </c>
      <c r="G880" t="s">
        <v>116</v>
      </c>
      <c r="H880" s="35" t="s">
        <v>111</v>
      </c>
      <c r="I880" s="35">
        <v>0.55000000000000004</v>
      </c>
      <c r="J880" s="35" t="s">
        <v>536</v>
      </c>
      <c r="K880" t="s">
        <v>8</v>
      </c>
    </row>
    <row r="881" spans="1:11" x14ac:dyDescent="0.3">
      <c r="A881" t="s">
        <v>14</v>
      </c>
      <c r="B881" t="s">
        <v>213</v>
      </c>
      <c r="C881" s="30">
        <v>42552</v>
      </c>
      <c r="D881" t="s">
        <v>4</v>
      </c>
      <c r="E881">
        <v>4.5686643375436709E-2</v>
      </c>
      <c r="F881">
        <v>1</v>
      </c>
      <c r="G881" t="s">
        <v>117</v>
      </c>
      <c r="H881" s="35" t="s">
        <v>112</v>
      </c>
      <c r="I881" s="35">
        <v>0.55000000000000004</v>
      </c>
      <c r="J881" s="35" t="s">
        <v>537</v>
      </c>
      <c r="K881" t="s">
        <v>8</v>
      </c>
    </row>
    <row r="882" spans="1:11" x14ac:dyDescent="0.3">
      <c r="A882" t="s">
        <v>12</v>
      </c>
      <c r="B882" t="s">
        <v>213</v>
      </c>
      <c r="C882" s="30">
        <v>42583</v>
      </c>
      <c r="D882" t="s">
        <v>4</v>
      </c>
      <c r="E882">
        <v>0</v>
      </c>
      <c r="F882">
        <v>1.1711977731953312E-2</v>
      </c>
      <c r="G882" t="s">
        <v>113</v>
      </c>
      <c r="H882" s="35" t="s">
        <v>108</v>
      </c>
      <c r="I882" s="35">
        <v>0.55000000000000004</v>
      </c>
      <c r="J882" s="35" t="s">
        <v>522</v>
      </c>
      <c r="K882" t="s">
        <v>8</v>
      </c>
    </row>
    <row r="883" spans="1:11" x14ac:dyDescent="0.3">
      <c r="A883" t="s">
        <v>12</v>
      </c>
      <c r="B883" t="s">
        <v>213</v>
      </c>
      <c r="C883" s="30">
        <v>42583</v>
      </c>
      <c r="D883" t="s">
        <v>4</v>
      </c>
      <c r="E883">
        <v>1.1711977731953312E-2</v>
      </c>
      <c r="F883">
        <v>1.7513354532999698E-2</v>
      </c>
      <c r="G883" t="s">
        <v>114</v>
      </c>
      <c r="H883" s="35" t="s">
        <v>109</v>
      </c>
      <c r="I883" s="35">
        <v>0.55000000000000004</v>
      </c>
      <c r="J883" s="35" t="s">
        <v>533</v>
      </c>
      <c r="K883" t="s">
        <v>8</v>
      </c>
    </row>
    <row r="884" spans="1:11" x14ac:dyDescent="0.3">
      <c r="A884" t="s">
        <v>12</v>
      </c>
      <c r="B884" t="s">
        <v>213</v>
      </c>
      <c r="C884" s="30">
        <v>42583</v>
      </c>
      <c r="D884" t="s">
        <v>4</v>
      </c>
      <c r="E884">
        <v>1.7513354532999698E-2</v>
      </c>
      <c r="F884">
        <v>2.5742398162313815E-2</v>
      </c>
      <c r="G884" t="s">
        <v>115</v>
      </c>
      <c r="H884" s="35" t="s">
        <v>110</v>
      </c>
      <c r="I884" s="35">
        <v>0.7</v>
      </c>
      <c r="J884" s="35" t="s">
        <v>463</v>
      </c>
      <c r="K884" t="s">
        <v>8</v>
      </c>
    </row>
    <row r="885" spans="1:11" x14ac:dyDescent="0.3">
      <c r="A885" t="s">
        <v>12</v>
      </c>
      <c r="B885" t="s">
        <v>213</v>
      </c>
      <c r="C885" s="30">
        <v>42583</v>
      </c>
      <c r="D885" t="s">
        <v>4</v>
      </c>
      <c r="E885">
        <v>2.5742398162313815E-2</v>
      </c>
      <c r="F885">
        <v>3.6259870974599775E-2</v>
      </c>
      <c r="G885" t="s">
        <v>116</v>
      </c>
      <c r="H885" s="35" t="s">
        <v>111</v>
      </c>
      <c r="I885" s="35">
        <v>0.55000000000000004</v>
      </c>
      <c r="J885" s="35" t="s">
        <v>470</v>
      </c>
      <c r="K885" t="s">
        <v>8</v>
      </c>
    </row>
    <row r="886" spans="1:11" x14ac:dyDescent="0.3">
      <c r="A886" t="s">
        <v>12</v>
      </c>
      <c r="B886" t="s">
        <v>213</v>
      </c>
      <c r="C886" s="30">
        <v>42583</v>
      </c>
      <c r="D886" t="s">
        <v>4</v>
      </c>
      <c r="E886">
        <v>3.6259870974599775E-2</v>
      </c>
      <c r="F886">
        <v>1</v>
      </c>
      <c r="G886" t="s">
        <v>117</v>
      </c>
      <c r="H886" s="35" t="s">
        <v>112</v>
      </c>
      <c r="I886" s="35">
        <v>0.55000000000000004</v>
      </c>
      <c r="J886" s="35" t="s">
        <v>534</v>
      </c>
      <c r="K886" t="s">
        <v>8</v>
      </c>
    </row>
    <row r="887" spans="1:11" x14ac:dyDescent="0.3">
      <c r="A887" t="s">
        <v>14</v>
      </c>
      <c r="B887" t="s">
        <v>213</v>
      </c>
      <c r="C887" s="30">
        <v>42583</v>
      </c>
      <c r="D887" t="s">
        <v>4</v>
      </c>
      <c r="E887">
        <v>0</v>
      </c>
      <c r="F887">
        <v>1.4328808446455505E-2</v>
      </c>
      <c r="G887" t="s">
        <v>113</v>
      </c>
      <c r="H887" s="35" t="s">
        <v>108</v>
      </c>
      <c r="I887" s="35">
        <v>0.55000000000000004</v>
      </c>
      <c r="J887" s="35" t="s">
        <v>530</v>
      </c>
      <c r="K887" t="s">
        <v>8</v>
      </c>
    </row>
    <row r="888" spans="1:11" x14ac:dyDescent="0.3">
      <c r="A888" t="s">
        <v>14</v>
      </c>
      <c r="B888" t="s">
        <v>213</v>
      </c>
      <c r="C888" s="30">
        <v>42583</v>
      </c>
      <c r="D888" t="s">
        <v>4</v>
      </c>
      <c r="E888">
        <v>1.4328808446455505E-2</v>
      </c>
      <c r="F888">
        <v>2.1990740740740741E-2</v>
      </c>
      <c r="G888" t="s">
        <v>114</v>
      </c>
      <c r="H888" s="35" t="s">
        <v>109</v>
      </c>
      <c r="I888" s="35">
        <v>0.55000000000000004</v>
      </c>
      <c r="J888" s="35" t="s">
        <v>535</v>
      </c>
      <c r="K888" t="s">
        <v>8</v>
      </c>
    </row>
    <row r="889" spans="1:11" x14ac:dyDescent="0.3">
      <c r="A889" t="s">
        <v>14</v>
      </c>
      <c r="B889" t="s">
        <v>213</v>
      </c>
      <c r="C889" s="30">
        <v>42583</v>
      </c>
      <c r="D889" t="s">
        <v>4</v>
      </c>
      <c r="E889">
        <v>2.1990740740740741E-2</v>
      </c>
      <c r="F889">
        <v>3.0533633972190905E-2</v>
      </c>
      <c r="G889" t="s">
        <v>115</v>
      </c>
      <c r="H889" s="35" t="s">
        <v>110</v>
      </c>
      <c r="I889" s="35">
        <v>0.7</v>
      </c>
      <c r="J889" s="35" t="s">
        <v>443</v>
      </c>
      <c r="K889" t="s">
        <v>8</v>
      </c>
    </row>
    <row r="890" spans="1:11" x14ac:dyDescent="0.3">
      <c r="A890" t="s">
        <v>14</v>
      </c>
      <c r="B890" t="s">
        <v>213</v>
      </c>
      <c r="C890" s="30">
        <v>42583</v>
      </c>
      <c r="D890" t="s">
        <v>4</v>
      </c>
      <c r="E890">
        <v>3.0533633972190905E-2</v>
      </c>
      <c r="F890">
        <v>4.6611688777339545E-2</v>
      </c>
      <c r="G890" t="s">
        <v>116</v>
      </c>
      <c r="H890" s="35" t="s">
        <v>111</v>
      </c>
      <c r="I890" s="35">
        <v>0.55000000000000004</v>
      </c>
      <c r="J890" s="35" t="s">
        <v>536</v>
      </c>
      <c r="K890" t="s">
        <v>8</v>
      </c>
    </row>
    <row r="891" spans="1:11" x14ac:dyDescent="0.3">
      <c r="A891" t="s">
        <v>14</v>
      </c>
      <c r="B891" t="s">
        <v>213</v>
      </c>
      <c r="C891" s="30">
        <v>42583</v>
      </c>
      <c r="D891" t="s">
        <v>4</v>
      </c>
      <c r="E891">
        <v>4.6611688777339545E-2</v>
      </c>
      <c r="F891">
        <v>1</v>
      </c>
      <c r="G891" t="s">
        <v>117</v>
      </c>
      <c r="H891" s="35" t="s">
        <v>112</v>
      </c>
      <c r="I891" s="35">
        <v>0.55000000000000004</v>
      </c>
      <c r="J891" s="35" t="s">
        <v>537</v>
      </c>
      <c r="K891" t="s">
        <v>8</v>
      </c>
    </row>
    <row r="892" spans="1:11" x14ac:dyDescent="0.3">
      <c r="A892" t="s">
        <v>12</v>
      </c>
      <c r="B892" t="s">
        <v>213</v>
      </c>
      <c r="C892" s="30">
        <v>42614</v>
      </c>
      <c r="D892" t="s">
        <v>4</v>
      </c>
      <c r="E892">
        <v>0</v>
      </c>
      <c r="F892">
        <v>1.1633022901248135E-2</v>
      </c>
      <c r="G892" t="s">
        <v>113</v>
      </c>
      <c r="H892" s="35" t="s">
        <v>108</v>
      </c>
      <c r="I892" s="35">
        <v>0.55000000000000004</v>
      </c>
      <c r="J892" s="35" t="s">
        <v>522</v>
      </c>
      <c r="K892" t="s">
        <v>8</v>
      </c>
    </row>
    <row r="893" spans="1:11" x14ac:dyDescent="0.3">
      <c r="A893" t="s">
        <v>12</v>
      </c>
      <c r="B893" t="s">
        <v>213</v>
      </c>
      <c r="C893" s="30">
        <v>42614</v>
      </c>
      <c r="D893" t="s">
        <v>4</v>
      </c>
      <c r="E893">
        <v>1.1633022901248135E-2</v>
      </c>
      <c r="F893">
        <v>1.7439667394988718E-2</v>
      </c>
      <c r="G893" t="s">
        <v>114</v>
      </c>
      <c r="H893" s="35" t="s">
        <v>109</v>
      </c>
      <c r="I893" s="35">
        <v>0.55000000000000004</v>
      </c>
      <c r="J893" s="35" t="s">
        <v>533</v>
      </c>
      <c r="K893" t="s">
        <v>8</v>
      </c>
    </row>
    <row r="894" spans="1:11" x14ac:dyDescent="0.3">
      <c r="A894" t="s">
        <v>12</v>
      </c>
      <c r="B894" t="s">
        <v>213</v>
      </c>
      <c r="C894" s="30">
        <v>42614</v>
      </c>
      <c r="D894" t="s">
        <v>4</v>
      </c>
      <c r="E894">
        <v>1.7439667394988718E-2</v>
      </c>
      <c r="F894">
        <v>2.5170269822105615E-2</v>
      </c>
      <c r="G894" t="s">
        <v>115</v>
      </c>
      <c r="H894" s="35" t="s">
        <v>110</v>
      </c>
      <c r="I894" s="35">
        <v>0.7</v>
      </c>
      <c r="J894" s="35" t="s">
        <v>463</v>
      </c>
      <c r="K894" t="s">
        <v>8</v>
      </c>
    </row>
    <row r="895" spans="1:11" x14ac:dyDescent="0.3">
      <c r="A895" t="s">
        <v>12</v>
      </c>
      <c r="B895" t="s">
        <v>213</v>
      </c>
      <c r="C895" s="30">
        <v>42614</v>
      </c>
      <c r="D895" t="s">
        <v>4</v>
      </c>
      <c r="E895">
        <v>2.5170269822105615E-2</v>
      </c>
      <c r="F895">
        <v>3.5924263061690005E-2</v>
      </c>
      <c r="G895" t="s">
        <v>116</v>
      </c>
      <c r="H895" s="35" t="s">
        <v>111</v>
      </c>
      <c r="I895" s="35">
        <v>0.55000000000000004</v>
      </c>
      <c r="J895" s="35" t="s">
        <v>470</v>
      </c>
      <c r="K895" t="s">
        <v>8</v>
      </c>
    </row>
    <row r="896" spans="1:11" x14ac:dyDescent="0.3">
      <c r="A896" t="s">
        <v>12</v>
      </c>
      <c r="B896" t="s">
        <v>213</v>
      </c>
      <c r="C896" s="30">
        <v>42614</v>
      </c>
      <c r="D896" t="s">
        <v>4</v>
      </c>
      <c r="E896">
        <v>3.5924263061690005E-2</v>
      </c>
      <c r="F896">
        <v>1</v>
      </c>
      <c r="G896" t="s">
        <v>117</v>
      </c>
      <c r="H896" s="35" t="s">
        <v>112</v>
      </c>
      <c r="I896" s="35">
        <v>0.55000000000000004</v>
      </c>
      <c r="J896" s="35" t="s">
        <v>534</v>
      </c>
      <c r="K896" t="s">
        <v>8</v>
      </c>
    </row>
    <row r="897" spans="1:11" x14ac:dyDescent="0.3">
      <c r="A897" t="s">
        <v>14</v>
      </c>
      <c r="B897" t="s">
        <v>213</v>
      </c>
      <c r="C897" s="30">
        <v>42614</v>
      </c>
      <c r="D897" t="s">
        <v>4</v>
      </c>
      <c r="E897">
        <v>0</v>
      </c>
      <c r="F897">
        <v>1.4829461196243203E-2</v>
      </c>
      <c r="G897" t="s">
        <v>113</v>
      </c>
      <c r="H897" s="35" t="s">
        <v>108</v>
      </c>
      <c r="I897" s="35">
        <v>0.55000000000000004</v>
      </c>
      <c r="J897" s="35" t="s">
        <v>530</v>
      </c>
      <c r="K897" t="s">
        <v>8</v>
      </c>
    </row>
    <row r="898" spans="1:11" x14ac:dyDescent="0.3">
      <c r="A898" t="s">
        <v>14</v>
      </c>
      <c r="B898" t="s">
        <v>213</v>
      </c>
      <c r="C898" s="30">
        <v>42614</v>
      </c>
      <c r="D898" t="s">
        <v>4</v>
      </c>
      <c r="E898">
        <v>1.4829461196243203E-2</v>
      </c>
      <c r="F898">
        <v>2.2052337547780066E-2</v>
      </c>
      <c r="G898" t="s">
        <v>114</v>
      </c>
      <c r="H898" s="35" t="s">
        <v>109</v>
      </c>
      <c r="I898" s="35">
        <v>0.55000000000000004</v>
      </c>
      <c r="J898" s="35" t="s">
        <v>535</v>
      </c>
      <c r="K898" t="s">
        <v>8</v>
      </c>
    </row>
    <row r="899" spans="1:11" x14ac:dyDescent="0.3">
      <c r="A899" t="s">
        <v>14</v>
      </c>
      <c r="B899" t="s">
        <v>213</v>
      </c>
      <c r="C899" s="30">
        <v>42614</v>
      </c>
      <c r="D899" t="s">
        <v>4</v>
      </c>
      <c r="E899">
        <v>2.2052337547780066E-2</v>
      </c>
      <c r="F899">
        <v>3.1003382187147689E-2</v>
      </c>
      <c r="G899" t="s">
        <v>115</v>
      </c>
      <c r="H899" s="35" t="s">
        <v>110</v>
      </c>
      <c r="I899" s="35">
        <v>0.7</v>
      </c>
      <c r="J899" s="35" t="s">
        <v>443</v>
      </c>
      <c r="K899" t="s">
        <v>8</v>
      </c>
    </row>
    <row r="900" spans="1:11" x14ac:dyDescent="0.3">
      <c r="A900" t="s">
        <v>14</v>
      </c>
      <c r="B900" t="s">
        <v>213</v>
      </c>
      <c r="C900" s="30">
        <v>42614</v>
      </c>
      <c r="D900" t="s">
        <v>4</v>
      </c>
      <c r="E900">
        <v>3.1003382187147689E-2</v>
      </c>
      <c r="F900">
        <v>4.6025715955581532E-2</v>
      </c>
      <c r="G900" t="s">
        <v>116</v>
      </c>
      <c r="H900" s="35" t="s">
        <v>111</v>
      </c>
      <c r="I900" s="35">
        <v>0.55000000000000004</v>
      </c>
      <c r="J900" s="35" t="s">
        <v>536</v>
      </c>
      <c r="K900" t="s">
        <v>8</v>
      </c>
    </row>
    <row r="901" spans="1:11" x14ac:dyDescent="0.3">
      <c r="A901" t="s">
        <v>14</v>
      </c>
      <c r="B901" t="s">
        <v>213</v>
      </c>
      <c r="C901" s="30">
        <v>42614</v>
      </c>
      <c r="D901" t="s">
        <v>4</v>
      </c>
      <c r="E901">
        <v>4.6025715955581532E-2</v>
      </c>
      <c r="F901">
        <v>1</v>
      </c>
      <c r="G901" t="s">
        <v>117</v>
      </c>
      <c r="H901" s="35" t="s">
        <v>112</v>
      </c>
      <c r="I901" s="35">
        <v>0.55000000000000004</v>
      </c>
      <c r="J901" s="35" t="s">
        <v>537</v>
      </c>
      <c r="K901" t="s">
        <v>8</v>
      </c>
    </row>
    <row r="902" spans="1:11" x14ac:dyDescent="0.3">
      <c r="A902" t="s">
        <v>12</v>
      </c>
      <c r="B902" t="s">
        <v>213</v>
      </c>
      <c r="C902" s="30">
        <v>42644</v>
      </c>
      <c r="D902" t="s">
        <v>4</v>
      </c>
      <c r="E902">
        <v>0</v>
      </c>
      <c r="F902">
        <v>1.2220699552502002E-2</v>
      </c>
      <c r="G902" t="s">
        <v>113</v>
      </c>
      <c r="H902" s="35" t="s">
        <v>108</v>
      </c>
      <c r="I902" s="35">
        <v>0.55000000000000004</v>
      </c>
      <c r="J902" s="35" t="s">
        <v>522</v>
      </c>
      <c r="K902" t="s">
        <v>8</v>
      </c>
    </row>
    <row r="903" spans="1:11" x14ac:dyDescent="0.3">
      <c r="A903" t="s">
        <v>12</v>
      </c>
      <c r="B903" t="s">
        <v>213</v>
      </c>
      <c r="C903" s="30">
        <v>42644</v>
      </c>
      <c r="D903" t="s">
        <v>4</v>
      </c>
      <c r="E903">
        <v>1.2220699552502002E-2</v>
      </c>
      <c r="F903">
        <v>1.802464879893383E-2</v>
      </c>
      <c r="G903" t="s">
        <v>114</v>
      </c>
      <c r="H903" s="35" t="s">
        <v>109</v>
      </c>
      <c r="I903" s="35">
        <v>0.55000000000000004</v>
      </c>
      <c r="J903" s="35" t="s">
        <v>533</v>
      </c>
      <c r="K903" t="s">
        <v>8</v>
      </c>
    </row>
    <row r="904" spans="1:11" x14ac:dyDescent="0.3">
      <c r="A904" t="s">
        <v>12</v>
      </c>
      <c r="B904" t="s">
        <v>213</v>
      </c>
      <c r="C904" s="30">
        <v>42644</v>
      </c>
      <c r="D904" t="s">
        <v>4</v>
      </c>
      <c r="E904">
        <v>1.802464879893383E-2</v>
      </c>
      <c r="F904">
        <v>2.558141044506191E-2</v>
      </c>
      <c r="G904" t="s">
        <v>115</v>
      </c>
      <c r="H904" s="35" t="s">
        <v>110</v>
      </c>
      <c r="I904" s="35">
        <v>0.7</v>
      </c>
      <c r="J904" s="35" t="s">
        <v>463</v>
      </c>
      <c r="K904" t="s">
        <v>8</v>
      </c>
    </row>
    <row r="905" spans="1:11" x14ac:dyDescent="0.3">
      <c r="A905" t="s">
        <v>12</v>
      </c>
      <c r="B905" t="s">
        <v>213</v>
      </c>
      <c r="C905" s="30">
        <v>42644</v>
      </c>
      <c r="D905" t="s">
        <v>4</v>
      </c>
      <c r="E905">
        <v>2.558141044506191E-2</v>
      </c>
      <c r="F905">
        <v>3.5919722541371213E-2</v>
      </c>
      <c r="G905" t="s">
        <v>116</v>
      </c>
      <c r="H905" s="35" t="s">
        <v>111</v>
      </c>
      <c r="I905" s="35">
        <v>0.55000000000000004</v>
      </c>
      <c r="J905" s="35" t="s">
        <v>470</v>
      </c>
      <c r="K905" t="s">
        <v>8</v>
      </c>
    </row>
    <row r="906" spans="1:11" x14ac:dyDescent="0.3">
      <c r="A906" t="s">
        <v>12</v>
      </c>
      <c r="B906" t="s">
        <v>213</v>
      </c>
      <c r="C906" s="30">
        <v>42644</v>
      </c>
      <c r="D906" t="s">
        <v>4</v>
      </c>
      <c r="E906">
        <v>3.5919722541371213E-2</v>
      </c>
      <c r="F906">
        <v>1</v>
      </c>
      <c r="G906" t="s">
        <v>117</v>
      </c>
      <c r="H906" s="35" t="s">
        <v>112</v>
      </c>
      <c r="I906" s="35">
        <v>0.55000000000000004</v>
      </c>
      <c r="J906" s="35" t="s">
        <v>534</v>
      </c>
      <c r="K906" t="s">
        <v>8</v>
      </c>
    </row>
    <row r="907" spans="1:11" x14ac:dyDescent="0.3">
      <c r="A907" t="s">
        <v>14</v>
      </c>
      <c r="B907" t="s">
        <v>213</v>
      </c>
      <c r="C907" s="30">
        <v>42644</v>
      </c>
      <c r="D907" t="s">
        <v>4</v>
      </c>
      <c r="E907">
        <v>0</v>
      </c>
      <c r="F907">
        <v>1.6201395812562313E-2</v>
      </c>
      <c r="G907" t="s">
        <v>113</v>
      </c>
      <c r="H907" s="35" t="s">
        <v>108</v>
      </c>
      <c r="I907" s="35">
        <v>0.55000000000000004</v>
      </c>
      <c r="J907" s="35" t="s">
        <v>530</v>
      </c>
      <c r="K907" t="s">
        <v>8</v>
      </c>
    </row>
    <row r="908" spans="1:11" x14ac:dyDescent="0.3">
      <c r="A908" t="s">
        <v>14</v>
      </c>
      <c r="B908" t="s">
        <v>213</v>
      </c>
      <c r="C908" s="30">
        <v>42644</v>
      </c>
      <c r="D908" t="s">
        <v>4</v>
      </c>
      <c r="E908">
        <v>1.6201395812562313E-2</v>
      </c>
      <c r="F908">
        <v>2.3197492163009405E-2</v>
      </c>
      <c r="G908" t="s">
        <v>114</v>
      </c>
      <c r="H908" s="35" t="s">
        <v>109</v>
      </c>
      <c r="I908" s="35">
        <v>0.55000000000000004</v>
      </c>
      <c r="J908" s="35" t="s">
        <v>535</v>
      </c>
      <c r="K908" t="s">
        <v>8</v>
      </c>
    </row>
    <row r="909" spans="1:11" x14ac:dyDescent="0.3">
      <c r="A909" t="s">
        <v>14</v>
      </c>
      <c r="B909" t="s">
        <v>213</v>
      </c>
      <c r="C909" s="30">
        <v>42644</v>
      </c>
      <c r="D909" t="s">
        <v>4</v>
      </c>
      <c r="E909">
        <v>2.3197492163009405E-2</v>
      </c>
      <c r="F909">
        <v>3.1879074432265925E-2</v>
      </c>
      <c r="G909" t="s">
        <v>115</v>
      </c>
      <c r="H909" s="35" t="s">
        <v>110</v>
      </c>
      <c r="I909" s="35">
        <v>0.7</v>
      </c>
      <c r="J909" s="35" t="s">
        <v>443</v>
      </c>
      <c r="K909" t="s">
        <v>8</v>
      </c>
    </row>
    <row r="910" spans="1:11" x14ac:dyDescent="0.3">
      <c r="A910" t="s">
        <v>14</v>
      </c>
      <c r="B910" t="s">
        <v>213</v>
      </c>
      <c r="C910" s="30">
        <v>42644</v>
      </c>
      <c r="D910" t="s">
        <v>4</v>
      </c>
      <c r="E910">
        <v>3.1879074432265925E-2</v>
      </c>
      <c r="F910">
        <v>4.6465968586387435E-2</v>
      </c>
      <c r="G910" t="s">
        <v>116</v>
      </c>
      <c r="H910" s="35" t="s">
        <v>111</v>
      </c>
      <c r="I910" s="35">
        <v>0.55000000000000004</v>
      </c>
      <c r="J910" s="35" t="s">
        <v>536</v>
      </c>
      <c r="K910" t="s">
        <v>8</v>
      </c>
    </row>
    <row r="911" spans="1:11" x14ac:dyDescent="0.3">
      <c r="A911" t="s">
        <v>14</v>
      </c>
      <c r="B911" t="s">
        <v>213</v>
      </c>
      <c r="C911" s="30">
        <v>42644</v>
      </c>
      <c r="D911" t="s">
        <v>4</v>
      </c>
      <c r="E911">
        <v>4.6465968586387435E-2</v>
      </c>
      <c r="F911">
        <v>1</v>
      </c>
      <c r="G911" t="s">
        <v>117</v>
      </c>
      <c r="H911" s="35" t="s">
        <v>112</v>
      </c>
      <c r="I911" s="35">
        <v>0.55000000000000004</v>
      </c>
      <c r="J911" s="35" t="s">
        <v>537</v>
      </c>
      <c r="K911" t="s">
        <v>8</v>
      </c>
    </row>
    <row r="912" spans="1:11" x14ac:dyDescent="0.3">
      <c r="A912" t="s">
        <v>12</v>
      </c>
      <c r="B912" t="s">
        <v>213</v>
      </c>
      <c r="C912" s="30">
        <v>42675</v>
      </c>
      <c r="D912" t="s">
        <v>4</v>
      </c>
      <c r="E912">
        <v>0</v>
      </c>
      <c r="F912">
        <v>1.2143484280681278E-2</v>
      </c>
      <c r="G912" t="s">
        <v>113</v>
      </c>
      <c r="H912" s="35" t="s">
        <v>108</v>
      </c>
      <c r="I912" s="35">
        <v>0.55000000000000004</v>
      </c>
      <c r="J912" s="35" t="s">
        <v>522</v>
      </c>
      <c r="K912" t="s">
        <v>8</v>
      </c>
    </row>
    <row r="913" spans="1:11" x14ac:dyDescent="0.3">
      <c r="A913" t="s">
        <v>12</v>
      </c>
      <c r="B913" t="s">
        <v>213</v>
      </c>
      <c r="C913" s="30">
        <v>42675</v>
      </c>
      <c r="D913" t="s">
        <v>4</v>
      </c>
      <c r="E913">
        <v>1.2143484280681278E-2</v>
      </c>
      <c r="F913">
        <v>1.8023658241812856E-2</v>
      </c>
      <c r="G913" t="s">
        <v>114</v>
      </c>
      <c r="H913" s="35" t="s">
        <v>109</v>
      </c>
      <c r="I913" s="35">
        <v>0.55000000000000004</v>
      </c>
      <c r="J913" s="35" t="s">
        <v>533</v>
      </c>
      <c r="K913" t="s">
        <v>8</v>
      </c>
    </row>
    <row r="914" spans="1:11" x14ac:dyDescent="0.3">
      <c r="A914" t="s">
        <v>12</v>
      </c>
      <c r="B914" t="s">
        <v>213</v>
      </c>
      <c r="C914" s="30">
        <v>42675</v>
      </c>
      <c r="D914" t="s">
        <v>4</v>
      </c>
      <c r="E914">
        <v>1.8023658241812856E-2</v>
      </c>
      <c r="F914">
        <v>2.5370157735163965E-2</v>
      </c>
      <c r="G914" t="s">
        <v>115</v>
      </c>
      <c r="H914" s="35" t="s">
        <v>110</v>
      </c>
      <c r="I914" s="35">
        <v>0.7</v>
      </c>
      <c r="J914" s="35" t="s">
        <v>463</v>
      </c>
      <c r="K914" t="s">
        <v>8</v>
      </c>
    </row>
    <row r="915" spans="1:11" x14ac:dyDescent="0.3">
      <c r="A915" t="s">
        <v>12</v>
      </c>
      <c r="B915" t="s">
        <v>213</v>
      </c>
      <c r="C915" s="30">
        <v>42675</v>
      </c>
      <c r="D915" t="s">
        <v>4</v>
      </c>
      <c r="E915">
        <v>2.5370157735163965E-2</v>
      </c>
      <c r="F915">
        <v>3.5264120948918232E-2</v>
      </c>
      <c r="G915" t="s">
        <v>116</v>
      </c>
      <c r="H915" s="35" t="s">
        <v>111</v>
      </c>
      <c r="I915" s="35">
        <v>0.55000000000000004</v>
      </c>
      <c r="J915" s="35" t="s">
        <v>470</v>
      </c>
      <c r="K915" t="s">
        <v>8</v>
      </c>
    </row>
    <row r="916" spans="1:11" x14ac:dyDescent="0.3">
      <c r="A916" t="s">
        <v>12</v>
      </c>
      <c r="B916" t="s">
        <v>213</v>
      </c>
      <c r="C916" s="30">
        <v>42675</v>
      </c>
      <c r="D916" t="s">
        <v>4</v>
      </c>
      <c r="E916">
        <v>3.5264120948918232E-2</v>
      </c>
      <c r="F916">
        <v>1</v>
      </c>
      <c r="G916" t="s">
        <v>117</v>
      </c>
      <c r="H916" s="35" t="s">
        <v>112</v>
      </c>
      <c r="I916" s="35">
        <v>0.55000000000000004</v>
      </c>
      <c r="J916" s="35" t="s">
        <v>534</v>
      </c>
      <c r="K916" t="s">
        <v>8</v>
      </c>
    </row>
    <row r="917" spans="1:11" x14ac:dyDescent="0.3">
      <c r="A917" t="s">
        <v>14</v>
      </c>
      <c r="B917" t="s">
        <v>213</v>
      </c>
      <c r="C917" s="30">
        <v>42675</v>
      </c>
      <c r="D917" t="s">
        <v>4</v>
      </c>
      <c r="E917">
        <v>0</v>
      </c>
      <c r="F917">
        <v>1.5929654645087294E-2</v>
      </c>
      <c r="G917" t="s">
        <v>113</v>
      </c>
      <c r="H917" s="35" t="s">
        <v>108</v>
      </c>
      <c r="I917" s="35">
        <v>0.55000000000000004</v>
      </c>
      <c r="J917" s="35" t="s">
        <v>530</v>
      </c>
      <c r="K917" t="s">
        <v>8</v>
      </c>
    </row>
    <row r="918" spans="1:11" x14ac:dyDescent="0.3">
      <c r="A918" t="s">
        <v>14</v>
      </c>
      <c r="B918" t="s">
        <v>213</v>
      </c>
      <c r="C918" s="30">
        <v>42675</v>
      </c>
      <c r="D918" t="s">
        <v>4</v>
      </c>
      <c r="E918">
        <v>1.5929654645087294E-2</v>
      </c>
      <c r="F918">
        <v>2.2066312096865451E-2</v>
      </c>
      <c r="G918" t="s">
        <v>114</v>
      </c>
      <c r="H918" s="35" t="s">
        <v>109</v>
      </c>
      <c r="I918" s="35">
        <v>0.55000000000000004</v>
      </c>
      <c r="J918" s="35" t="s">
        <v>535</v>
      </c>
      <c r="K918" t="s">
        <v>8</v>
      </c>
    </row>
    <row r="919" spans="1:11" x14ac:dyDescent="0.3">
      <c r="A919" t="s">
        <v>14</v>
      </c>
      <c r="B919" t="s">
        <v>213</v>
      </c>
      <c r="C919" s="30">
        <v>42675</v>
      </c>
      <c r="D919" t="s">
        <v>4</v>
      </c>
      <c r="E919">
        <v>2.2066312096865451E-2</v>
      </c>
      <c r="F919">
        <v>3.0999741668819428E-2</v>
      </c>
      <c r="G919" t="s">
        <v>115</v>
      </c>
      <c r="H919" s="35" t="s">
        <v>110</v>
      </c>
      <c r="I919" s="35">
        <v>0.7</v>
      </c>
      <c r="J919" s="35" t="s">
        <v>443</v>
      </c>
      <c r="K919" t="s">
        <v>8</v>
      </c>
    </row>
    <row r="920" spans="1:11" x14ac:dyDescent="0.3">
      <c r="A920" t="s">
        <v>14</v>
      </c>
      <c r="B920" t="s">
        <v>213</v>
      </c>
      <c r="C920" s="30">
        <v>42675</v>
      </c>
      <c r="D920" t="s">
        <v>4</v>
      </c>
      <c r="E920">
        <v>3.0999741668819428E-2</v>
      </c>
      <c r="F920">
        <v>4.5323900066327659E-2</v>
      </c>
      <c r="G920" t="s">
        <v>116</v>
      </c>
      <c r="H920" s="35" t="s">
        <v>111</v>
      </c>
      <c r="I920" s="35">
        <v>0.55000000000000004</v>
      </c>
      <c r="J920" s="35" t="s">
        <v>536</v>
      </c>
      <c r="K920" t="s">
        <v>8</v>
      </c>
    </row>
    <row r="921" spans="1:11" x14ac:dyDescent="0.3">
      <c r="A921" t="s">
        <v>14</v>
      </c>
      <c r="B921" t="s">
        <v>213</v>
      </c>
      <c r="C921" s="30">
        <v>42675</v>
      </c>
      <c r="D921" t="s">
        <v>4</v>
      </c>
      <c r="E921">
        <v>4.5323900066327659E-2</v>
      </c>
      <c r="F921">
        <v>1</v>
      </c>
      <c r="G921" t="s">
        <v>117</v>
      </c>
      <c r="H921" s="35" t="s">
        <v>112</v>
      </c>
      <c r="I921" s="35">
        <v>0.55000000000000004</v>
      </c>
      <c r="J921" s="35" t="s">
        <v>537</v>
      </c>
      <c r="K921" t="s">
        <v>8</v>
      </c>
    </row>
    <row r="922" spans="1:11" x14ac:dyDescent="0.3">
      <c r="A922" t="s">
        <v>12</v>
      </c>
      <c r="B922" t="s">
        <v>213</v>
      </c>
      <c r="C922" s="30">
        <v>42705</v>
      </c>
      <c r="D922" t="s">
        <v>4</v>
      </c>
      <c r="E922">
        <v>0</v>
      </c>
      <c r="F922">
        <v>1.1934188264407316E-2</v>
      </c>
      <c r="G922" t="s">
        <v>113</v>
      </c>
      <c r="H922" s="35" t="s">
        <v>108</v>
      </c>
      <c r="I922" s="35">
        <v>0.55000000000000004</v>
      </c>
      <c r="J922" s="35" t="s">
        <v>522</v>
      </c>
      <c r="K922" t="s">
        <v>8</v>
      </c>
    </row>
    <row r="923" spans="1:11" x14ac:dyDescent="0.3">
      <c r="A923" t="s">
        <v>12</v>
      </c>
      <c r="B923" t="s">
        <v>213</v>
      </c>
      <c r="C923" s="30">
        <v>42705</v>
      </c>
      <c r="D923" t="s">
        <v>4</v>
      </c>
      <c r="E923">
        <v>1.1934188264407316E-2</v>
      </c>
      <c r="F923">
        <v>1.7332282579998269E-2</v>
      </c>
      <c r="G923" t="s">
        <v>114</v>
      </c>
      <c r="H923" s="35" t="s">
        <v>109</v>
      </c>
      <c r="I923" s="35">
        <v>0.55000000000000004</v>
      </c>
      <c r="J923" s="35" t="s">
        <v>533</v>
      </c>
      <c r="K923" t="s">
        <v>8</v>
      </c>
    </row>
    <row r="924" spans="1:11" x14ac:dyDescent="0.3">
      <c r="A924" t="s">
        <v>12</v>
      </c>
      <c r="B924" t="s">
        <v>213</v>
      </c>
      <c r="C924" s="30">
        <v>42705</v>
      </c>
      <c r="D924" t="s">
        <v>4</v>
      </c>
      <c r="E924">
        <v>1.7332282579998269E-2</v>
      </c>
      <c r="F924">
        <v>2.4647645772064727E-2</v>
      </c>
      <c r="G924" t="s">
        <v>115</v>
      </c>
      <c r="H924" s="35" t="s">
        <v>110</v>
      </c>
      <c r="I924" s="35">
        <v>0.7</v>
      </c>
      <c r="J924" s="35" t="s">
        <v>463</v>
      </c>
      <c r="K924" t="s">
        <v>8</v>
      </c>
    </row>
    <row r="925" spans="1:11" x14ac:dyDescent="0.3">
      <c r="A925" t="s">
        <v>12</v>
      </c>
      <c r="B925" t="s">
        <v>213</v>
      </c>
      <c r="C925" s="30">
        <v>42705</v>
      </c>
      <c r="D925" t="s">
        <v>4</v>
      </c>
      <c r="E925">
        <v>2.4647645772064727E-2</v>
      </c>
      <c r="F925">
        <v>3.456011599558384E-2</v>
      </c>
      <c r="G925" t="s">
        <v>116</v>
      </c>
      <c r="H925" s="35" t="s">
        <v>111</v>
      </c>
      <c r="I925" s="35">
        <v>0.55000000000000004</v>
      </c>
      <c r="J925" s="35" t="s">
        <v>470</v>
      </c>
      <c r="K925" t="s">
        <v>8</v>
      </c>
    </row>
    <row r="926" spans="1:11" x14ac:dyDescent="0.3">
      <c r="A926" t="s">
        <v>12</v>
      </c>
      <c r="B926" t="s">
        <v>213</v>
      </c>
      <c r="C926" s="30">
        <v>42705</v>
      </c>
      <c r="D926" t="s">
        <v>4</v>
      </c>
      <c r="E926">
        <v>3.456011599558384E-2</v>
      </c>
      <c r="F926">
        <v>1</v>
      </c>
      <c r="G926" t="s">
        <v>117</v>
      </c>
      <c r="H926" s="35" t="s">
        <v>112</v>
      </c>
      <c r="I926" s="35">
        <v>0.55000000000000004</v>
      </c>
      <c r="J926" s="35" t="s">
        <v>534</v>
      </c>
      <c r="K926" t="s">
        <v>8</v>
      </c>
    </row>
    <row r="927" spans="1:11" x14ac:dyDescent="0.3">
      <c r="A927" t="s">
        <v>14</v>
      </c>
      <c r="B927" t="s">
        <v>213</v>
      </c>
      <c r="C927" s="30">
        <v>42705</v>
      </c>
      <c r="D927" t="s">
        <v>4</v>
      </c>
      <c r="E927">
        <v>0</v>
      </c>
      <c r="F927">
        <v>1.4842540010325245E-2</v>
      </c>
      <c r="G927" t="s">
        <v>113</v>
      </c>
      <c r="H927" s="35" t="s">
        <v>108</v>
      </c>
      <c r="I927" s="35">
        <v>0.55000000000000004</v>
      </c>
      <c r="J927" s="35" t="s">
        <v>530</v>
      </c>
      <c r="K927" t="s">
        <v>8</v>
      </c>
    </row>
    <row r="928" spans="1:11" x14ac:dyDescent="0.3">
      <c r="A928" t="s">
        <v>14</v>
      </c>
      <c r="B928" t="s">
        <v>213</v>
      </c>
      <c r="C928" s="30">
        <v>42705</v>
      </c>
      <c r="D928" t="s">
        <v>4</v>
      </c>
      <c r="E928">
        <v>1.4842540010325245E-2</v>
      </c>
      <c r="F928">
        <v>2.1506971225155741E-2</v>
      </c>
      <c r="G928" t="s">
        <v>114</v>
      </c>
      <c r="H928" s="35" t="s">
        <v>109</v>
      </c>
      <c r="I928" s="35">
        <v>0.55000000000000004</v>
      </c>
      <c r="J928" s="35" t="s">
        <v>535</v>
      </c>
      <c r="K928" t="s">
        <v>8</v>
      </c>
    </row>
    <row r="929" spans="1:11" x14ac:dyDescent="0.3">
      <c r="A929" t="s">
        <v>14</v>
      </c>
      <c r="B929" t="s">
        <v>213</v>
      </c>
      <c r="C929" s="30">
        <v>42705</v>
      </c>
      <c r="D929" t="s">
        <v>4</v>
      </c>
      <c r="E929">
        <v>2.1506971225155741E-2</v>
      </c>
      <c r="F929">
        <v>3.0049838756962769E-2</v>
      </c>
      <c r="G929" t="s">
        <v>115</v>
      </c>
      <c r="H929" s="35" t="s">
        <v>110</v>
      </c>
      <c r="I929" s="35">
        <v>0.7</v>
      </c>
      <c r="J929" s="35" t="s">
        <v>443</v>
      </c>
      <c r="K929" t="s">
        <v>8</v>
      </c>
    </row>
    <row r="930" spans="1:11" x14ac:dyDescent="0.3">
      <c r="A930" t="s">
        <v>14</v>
      </c>
      <c r="B930" t="s">
        <v>213</v>
      </c>
      <c r="C930" s="30">
        <v>42705</v>
      </c>
      <c r="D930" t="s">
        <v>4</v>
      </c>
      <c r="E930">
        <v>3.0049838756962769E-2</v>
      </c>
      <c r="F930">
        <v>4.3859649122807015E-2</v>
      </c>
      <c r="G930" t="s">
        <v>116</v>
      </c>
      <c r="H930" s="35" t="s">
        <v>111</v>
      </c>
      <c r="I930" s="35">
        <v>0.55000000000000004</v>
      </c>
      <c r="J930" s="35" t="s">
        <v>536</v>
      </c>
      <c r="K930" t="s">
        <v>8</v>
      </c>
    </row>
    <row r="931" spans="1:11" x14ac:dyDescent="0.3">
      <c r="A931" t="s">
        <v>14</v>
      </c>
      <c r="B931" t="s">
        <v>213</v>
      </c>
      <c r="C931" s="30">
        <v>42705</v>
      </c>
      <c r="D931" t="s">
        <v>4</v>
      </c>
      <c r="E931">
        <v>4.3859649122807015E-2</v>
      </c>
      <c r="F931">
        <v>1</v>
      </c>
      <c r="G931" t="s">
        <v>117</v>
      </c>
      <c r="H931" s="35" t="s">
        <v>112</v>
      </c>
      <c r="I931" s="35">
        <v>0.55000000000000004</v>
      </c>
      <c r="J931" s="35" t="s">
        <v>537</v>
      </c>
      <c r="K931" t="s">
        <v>8</v>
      </c>
    </row>
    <row r="932" spans="1:11" x14ac:dyDescent="0.3">
      <c r="A932" t="s">
        <v>12</v>
      </c>
      <c r="B932" t="s">
        <v>213</v>
      </c>
      <c r="C932" s="30">
        <v>42736</v>
      </c>
      <c r="D932" t="s">
        <v>4</v>
      </c>
      <c r="E932">
        <v>0</v>
      </c>
      <c r="F932">
        <v>1.249338214835354E-2</v>
      </c>
      <c r="G932" t="s">
        <v>113</v>
      </c>
      <c r="H932" s="35" t="s">
        <v>108</v>
      </c>
      <c r="I932" s="35">
        <v>0.55000000000000004</v>
      </c>
      <c r="J932" s="35" t="s">
        <v>522</v>
      </c>
      <c r="K932" t="s">
        <v>8</v>
      </c>
    </row>
    <row r="933" spans="1:11" x14ac:dyDescent="0.3">
      <c r="A933" t="s">
        <v>12</v>
      </c>
      <c r="B933" t="s">
        <v>213</v>
      </c>
      <c r="C933" s="30">
        <v>42736</v>
      </c>
      <c r="D933" t="s">
        <v>4</v>
      </c>
      <c r="E933">
        <v>1.249338214835354E-2</v>
      </c>
      <c r="F933">
        <v>1.796475340334306E-2</v>
      </c>
      <c r="G933" t="s">
        <v>114</v>
      </c>
      <c r="H933" s="35" t="s">
        <v>109</v>
      </c>
      <c r="I933" s="35">
        <v>0.55000000000000004</v>
      </c>
      <c r="J933" s="35" t="s">
        <v>533</v>
      </c>
      <c r="K933" t="s">
        <v>8</v>
      </c>
    </row>
    <row r="934" spans="1:11" x14ac:dyDescent="0.3">
      <c r="A934" t="s">
        <v>12</v>
      </c>
      <c r="B934" t="s">
        <v>213</v>
      </c>
      <c r="C934" s="30">
        <v>42736</v>
      </c>
      <c r="D934" t="s">
        <v>4</v>
      </c>
      <c r="E934">
        <v>1.796475340334306E-2</v>
      </c>
      <c r="F934">
        <v>2.5474832109042101E-2</v>
      </c>
      <c r="G934" t="s">
        <v>115</v>
      </c>
      <c r="H934" s="35" t="s">
        <v>110</v>
      </c>
      <c r="I934" s="35">
        <v>0.7</v>
      </c>
      <c r="J934" s="35" t="s">
        <v>463</v>
      </c>
      <c r="K934" t="s">
        <v>8</v>
      </c>
    </row>
    <row r="935" spans="1:11" x14ac:dyDescent="0.3">
      <c r="A935" t="s">
        <v>12</v>
      </c>
      <c r="B935" t="s">
        <v>213</v>
      </c>
      <c r="C935" s="30">
        <v>42736</v>
      </c>
      <c r="D935" t="s">
        <v>4</v>
      </c>
      <c r="E935">
        <v>2.5474832109042101E-2</v>
      </c>
      <c r="F935">
        <v>3.5216609963741215E-2</v>
      </c>
      <c r="G935" t="s">
        <v>116</v>
      </c>
      <c r="H935" s="35" t="s">
        <v>111</v>
      </c>
      <c r="I935" s="35">
        <v>0.55000000000000004</v>
      </c>
      <c r="J935" s="35" t="s">
        <v>470</v>
      </c>
      <c r="K935" t="s">
        <v>8</v>
      </c>
    </row>
    <row r="936" spans="1:11" x14ac:dyDescent="0.3">
      <c r="A936" t="s">
        <v>12</v>
      </c>
      <c r="B936" t="s">
        <v>213</v>
      </c>
      <c r="C936" s="30">
        <v>42736</v>
      </c>
      <c r="D936" t="s">
        <v>4</v>
      </c>
      <c r="E936">
        <v>3.5216609963741215E-2</v>
      </c>
      <c r="F936">
        <v>1</v>
      </c>
      <c r="G936" t="s">
        <v>117</v>
      </c>
      <c r="H936" s="35" t="s">
        <v>112</v>
      </c>
      <c r="I936" s="35">
        <v>0.55000000000000004</v>
      </c>
      <c r="J936" s="35" t="s">
        <v>534</v>
      </c>
      <c r="K936" t="s">
        <v>8</v>
      </c>
    </row>
    <row r="937" spans="1:11" x14ac:dyDescent="0.3">
      <c r="A937" t="s">
        <v>14</v>
      </c>
      <c r="B937" t="s">
        <v>213</v>
      </c>
      <c r="C937" s="30">
        <v>42736</v>
      </c>
      <c r="D937" t="s">
        <v>4</v>
      </c>
      <c r="E937">
        <v>0</v>
      </c>
      <c r="F937">
        <v>1.249338214835354E-2</v>
      </c>
      <c r="G937" t="s">
        <v>113</v>
      </c>
      <c r="H937" s="35" t="s">
        <v>108</v>
      </c>
      <c r="I937" s="35">
        <v>0.55000000000000004</v>
      </c>
      <c r="J937" s="35" t="s">
        <v>530</v>
      </c>
      <c r="K937" t="s">
        <v>8</v>
      </c>
    </row>
    <row r="938" spans="1:11" x14ac:dyDescent="0.3">
      <c r="A938" t="s">
        <v>14</v>
      </c>
      <c r="B938" t="s">
        <v>213</v>
      </c>
      <c r="C938" s="30">
        <v>42736</v>
      </c>
      <c r="D938" t="s">
        <v>4</v>
      </c>
      <c r="E938">
        <v>1.249338214835354E-2</v>
      </c>
      <c r="F938">
        <v>1.796475340334306E-2</v>
      </c>
      <c r="G938" t="s">
        <v>114</v>
      </c>
      <c r="H938" s="35" t="s">
        <v>109</v>
      </c>
      <c r="I938" s="35">
        <v>0.55000000000000004</v>
      </c>
      <c r="J938" s="35" t="s">
        <v>535</v>
      </c>
      <c r="K938" t="s">
        <v>8</v>
      </c>
    </row>
    <row r="939" spans="1:11" x14ac:dyDescent="0.3">
      <c r="A939" t="s">
        <v>14</v>
      </c>
      <c r="B939" t="s">
        <v>213</v>
      </c>
      <c r="C939" s="30">
        <v>42736</v>
      </c>
      <c r="D939" t="s">
        <v>4</v>
      </c>
      <c r="E939">
        <v>1.796475340334306E-2</v>
      </c>
      <c r="F939">
        <v>2.5474832109042101E-2</v>
      </c>
      <c r="G939" t="s">
        <v>115</v>
      </c>
      <c r="H939" s="35" t="s">
        <v>110</v>
      </c>
      <c r="I939" s="35">
        <v>0.7</v>
      </c>
      <c r="J939" s="35" t="s">
        <v>443</v>
      </c>
      <c r="K939" t="s">
        <v>8</v>
      </c>
    </row>
    <row r="940" spans="1:11" x14ac:dyDescent="0.3">
      <c r="A940" t="s">
        <v>14</v>
      </c>
      <c r="B940" t="s">
        <v>213</v>
      </c>
      <c r="C940" s="30">
        <v>42736</v>
      </c>
      <c r="D940" t="s">
        <v>4</v>
      </c>
      <c r="E940">
        <v>2.5474832109042101E-2</v>
      </c>
      <c r="F940">
        <v>3.5216609963741215E-2</v>
      </c>
      <c r="G940" t="s">
        <v>116</v>
      </c>
      <c r="H940" s="35" t="s">
        <v>111</v>
      </c>
      <c r="I940" s="35">
        <v>0.55000000000000004</v>
      </c>
      <c r="J940" s="35" t="s">
        <v>536</v>
      </c>
      <c r="K940" t="s">
        <v>8</v>
      </c>
    </row>
    <row r="941" spans="1:11" x14ac:dyDescent="0.3">
      <c r="A941" t="s">
        <v>14</v>
      </c>
      <c r="B941" t="s">
        <v>213</v>
      </c>
      <c r="C941" s="30">
        <v>42736</v>
      </c>
      <c r="D941" t="s">
        <v>4</v>
      </c>
      <c r="E941">
        <v>3.5216609963741215E-2</v>
      </c>
      <c r="F941">
        <v>1</v>
      </c>
      <c r="G941" t="s">
        <v>117</v>
      </c>
      <c r="H941" s="35" t="s">
        <v>112</v>
      </c>
      <c r="I941" s="35">
        <v>0.55000000000000004</v>
      </c>
      <c r="J941" s="35" t="s">
        <v>537</v>
      </c>
      <c r="K941" t="s">
        <v>8</v>
      </c>
    </row>
    <row r="942" spans="1:11" x14ac:dyDescent="0.3">
      <c r="A942" t="s">
        <v>12</v>
      </c>
      <c r="B942" t="s">
        <v>213</v>
      </c>
      <c r="C942" s="30">
        <v>42767</v>
      </c>
      <c r="D942" t="s">
        <v>4</v>
      </c>
      <c r="E942">
        <v>0</v>
      </c>
      <c r="F942">
        <v>1.2925534586568144E-2</v>
      </c>
      <c r="G942" t="s">
        <v>113</v>
      </c>
      <c r="H942" s="35" t="s">
        <v>108</v>
      </c>
      <c r="I942" s="35">
        <v>0.55000000000000004</v>
      </c>
      <c r="J942" s="35" t="s">
        <v>522</v>
      </c>
      <c r="K942" t="s">
        <v>8</v>
      </c>
    </row>
    <row r="943" spans="1:11" x14ac:dyDescent="0.3">
      <c r="A943" t="s">
        <v>12</v>
      </c>
      <c r="B943" t="s">
        <v>213</v>
      </c>
      <c r="C943" s="30">
        <v>42767</v>
      </c>
      <c r="D943" t="s">
        <v>4</v>
      </c>
      <c r="E943">
        <v>1.2925534586568144E-2</v>
      </c>
      <c r="F943">
        <v>1.8603403132718743E-2</v>
      </c>
      <c r="G943" t="s">
        <v>114</v>
      </c>
      <c r="H943" s="35" t="s">
        <v>109</v>
      </c>
      <c r="I943" s="35">
        <v>0.55000000000000004</v>
      </c>
      <c r="J943" s="35" t="s">
        <v>533</v>
      </c>
      <c r="K943" t="s">
        <v>8</v>
      </c>
    </row>
    <row r="944" spans="1:11" x14ac:dyDescent="0.3">
      <c r="A944" t="s">
        <v>12</v>
      </c>
      <c r="B944" t="s">
        <v>213</v>
      </c>
      <c r="C944" s="30">
        <v>42767</v>
      </c>
      <c r="D944" t="s">
        <v>4</v>
      </c>
      <c r="E944">
        <v>1.8603403132718743E-2</v>
      </c>
      <c r="F944">
        <v>2.6728986641654632E-2</v>
      </c>
      <c r="G944" t="s">
        <v>115</v>
      </c>
      <c r="H944" s="35" t="s">
        <v>110</v>
      </c>
      <c r="I944" s="35">
        <v>0.7</v>
      </c>
      <c r="J944" s="35" t="s">
        <v>463</v>
      </c>
      <c r="K944" t="s">
        <v>8</v>
      </c>
    </row>
    <row r="945" spans="1:11" x14ac:dyDescent="0.3">
      <c r="A945" t="s">
        <v>12</v>
      </c>
      <c r="B945" t="s">
        <v>213</v>
      </c>
      <c r="C945" s="30">
        <v>42767</v>
      </c>
      <c r="D945" t="s">
        <v>4</v>
      </c>
      <c r="E945">
        <v>2.6728986641654632E-2</v>
      </c>
      <c r="F945">
        <v>3.7034163688759468E-2</v>
      </c>
      <c r="G945" t="s">
        <v>116</v>
      </c>
      <c r="H945" s="35" t="s">
        <v>111</v>
      </c>
      <c r="I945" s="35">
        <v>0.55000000000000004</v>
      </c>
      <c r="J945" s="35" t="s">
        <v>470</v>
      </c>
      <c r="K945" t="s">
        <v>8</v>
      </c>
    </row>
    <row r="946" spans="1:11" x14ac:dyDescent="0.3">
      <c r="A946" t="s">
        <v>12</v>
      </c>
      <c r="B946" t="s">
        <v>213</v>
      </c>
      <c r="C946" s="30">
        <v>42767</v>
      </c>
      <c r="D946" t="s">
        <v>4</v>
      </c>
      <c r="E946">
        <v>3.7034163688759468E-2</v>
      </c>
      <c r="F946">
        <v>1</v>
      </c>
      <c r="G946" t="s">
        <v>117</v>
      </c>
      <c r="H946" s="35" t="s">
        <v>112</v>
      </c>
      <c r="I946" s="35">
        <v>0.55000000000000004</v>
      </c>
      <c r="J946" s="35" t="s">
        <v>534</v>
      </c>
      <c r="K946" t="s">
        <v>8</v>
      </c>
    </row>
    <row r="947" spans="1:11" x14ac:dyDescent="0.3">
      <c r="A947" t="s">
        <v>14</v>
      </c>
      <c r="B947" t="s">
        <v>213</v>
      </c>
      <c r="C947" s="30">
        <v>42767</v>
      </c>
      <c r="D947" t="s">
        <v>4</v>
      </c>
      <c r="E947">
        <v>0</v>
      </c>
      <c r="F947">
        <v>1.5060240963855422E-2</v>
      </c>
      <c r="G947" t="s">
        <v>113</v>
      </c>
      <c r="H947" s="35" t="s">
        <v>108</v>
      </c>
      <c r="I947" s="35">
        <v>0.55000000000000004</v>
      </c>
      <c r="J947" s="35" t="s">
        <v>530</v>
      </c>
      <c r="K947" t="s">
        <v>8</v>
      </c>
    </row>
    <row r="948" spans="1:11" x14ac:dyDescent="0.3">
      <c r="A948" t="s">
        <v>14</v>
      </c>
      <c r="B948" t="s">
        <v>213</v>
      </c>
      <c r="C948" s="30">
        <v>42767</v>
      </c>
      <c r="D948" t="s">
        <v>4</v>
      </c>
      <c r="E948">
        <v>1.5060240963855422E-2</v>
      </c>
      <c r="F948">
        <v>2.2597306769968642E-2</v>
      </c>
      <c r="G948" t="s">
        <v>114</v>
      </c>
      <c r="H948" s="35" t="s">
        <v>109</v>
      </c>
      <c r="I948" s="35">
        <v>0.55000000000000004</v>
      </c>
      <c r="J948" s="35" t="s">
        <v>535</v>
      </c>
      <c r="K948" t="s">
        <v>8</v>
      </c>
    </row>
    <row r="949" spans="1:11" x14ac:dyDescent="0.3">
      <c r="A949" t="s">
        <v>14</v>
      </c>
      <c r="B949" t="s">
        <v>213</v>
      </c>
      <c r="C949" s="30">
        <v>42767</v>
      </c>
      <c r="D949" t="s">
        <v>4</v>
      </c>
      <c r="E949">
        <v>2.2597306769968642E-2</v>
      </c>
      <c r="F949">
        <v>3.0833123584193305E-2</v>
      </c>
      <c r="G949" t="s">
        <v>115</v>
      </c>
      <c r="H949" s="35" t="s">
        <v>110</v>
      </c>
      <c r="I949" s="35">
        <v>0.7</v>
      </c>
      <c r="J949" s="35" t="s">
        <v>443</v>
      </c>
      <c r="K949" t="s">
        <v>8</v>
      </c>
    </row>
    <row r="950" spans="1:11" x14ac:dyDescent="0.3">
      <c r="A950" t="s">
        <v>14</v>
      </c>
      <c r="B950" t="s">
        <v>213</v>
      </c>
      <c r="C950" s="30">
        <v>42767</v>
      </c>
      <c r="D950" t="s">
        <v>4</v>
      </c>
      <c r="E950">
        <v>3.0833123584193305E-2</v>
      </c>
      <c r="F950">
        <v>4.5058576148993688E-2</v>
      </c>
      <c r="G950" t="s">
        <v>116</v>
      </c>
      <c r="H950" s="35" t="s">
        <v>111</v>
      </c>
      <c r="I950" s="35">
        <v>0.55000000000000004</v>
      </c>
      <c r="J950" s="35" t="s">
        <v>536</v>
      </c>
      <c r="K950" t="s">
        <v>8</v>
      </c>
    </row>
    <row r="951" spans="1:11" x14ac:dyDescent="0.3">
      <c r="A951" t="s">
        <v>14</v>
      </c>
      <c r="B951" t="s">
        <v>213</v>
      </c>
      <c r="C951" s="30">
        <v>42767</v>
      </c>
      <c r="D951" t="s">
        <v>4</v>
      </c>
      <c r="E951">
        <v>4.5058576148993688E-2</v>
      </c>
      <c r="F951">
        <v>1</v>
      </c>
      <c r="G951" t="s">
        <v>117</v>
      </c>
      <c r="H951" s="35" t="s">
        <v>112</v>
      </c>
      <c r="I951" s="35">
        <v>0.55000000000000004</v>
      </c>
      <c r="J951" s="35" t="s">
        <v>537</v>
      </c>
      <c r="K951" t="s">
        <v>8</v>
      </c>
    </row>
    <row r="952" spans="1:11" x14ac:dyDescent="0.3">
      <c r="A952" t="s">
        <v>12</v>
      </c>
      <c r="B952" t="s">
        <v>213</v>
      </c>
      <c r="C952" s="30">
        <v>42795</v>
      </c>
      <c r="D952" t="s">
        <v>4</v>
      </c>
      <c r="E952">
        <v>0</v>
      </c>
      <c r="F952">
        <v>1.3383075633880291E-2</v>
      </c>
      <c r="G952" t="s">
        <v>113</v>
      </c>
      <c r="H952" s="35" t="s">
        <v>108</v>
      </c>
      <c r="I952" s="35">
        <v>0.55000000000000004</v>
      </c>
      <c r="J952" s="35" t="s">
        <v>522</v>
      </c>
      <c r="K952" t="s">
        <v>8</v>
      </c>
    </row>
    <row r="953" spans="1:11" x14ac:dyDescent="0.3">
      <c r="A953" t="s">
        <v>12</v>
      </c>
      <c r="B953" t="s">
        <v>213</v>
      </c>
      <c r="C953" s="30">
        <v>42795</v>
      </c>
      <c r="D953" t="s">
        <v>4</v>
      </c>
      <c r="E953">
        <v>1.3383075633880291E-2</v>
      </c>
      <c r="F953">
        <v>1.9241436386321756E-2</v>
      </c>
      <c r="G953" t="s">
        <v>114</v>
      </c>
      <c r="H953" s="35" t="s">
        <v>109</v>
      </c>
      <c r="I953" s="35">
        <v>0.55000000000000004</v>
      </c>
      <c r="J953" s="35" t="s">
        <v>533</v>
      </c>
      <c r="K953" t="s">
        <v>8</v>
      </c>
    </row>
    <row r="954" spans="1:11" x14ac:dyDescent="0.3">
      <c r="A954" t="s">
        <v>12</v>
      </c>
      <c r="B954" t="s">
        <v>213</v>
      </c>
      <c r="C954" s="30">
        <v>42795</v>
      </c>
      <c r="D954" t="s">
        <v>4</v>
      </c>
      <c r="E954">
        <v>1.9241436386321756E-2</v>
      </c>
      <c r="F954">
        <v>2.7118079843679404E-2</v>
      </c>
      <c r="G954" t="s">
        <v>115</v>
      </c>
      <c r="H954" s="35" t="s">
        <v>110</v>
      </c>
      <c r="I954" s="35">
        <v>0.7</v>
      </c>
      <c r="J954" s="35" t="s">
        <v>463</v>
      </c>
      <c r="K954" t="s">
        <v>8</v>
      </c>
    </row>
    <row r="955" spans="1:11" x14ac:dyDescent="0.3">
      <c r="A955" t="s">
        <v>12</v>
      </c>
      <c r="B955" t="s">
        <v>213</v>
      </c>
      <c r="C955" s="30">
        <v>42795</v>
      </c>
      <c r="D955" t="s">
        <v>4</v>
      </c>
      <c r="E955">
        <v>2.7118079843679404E-2</v>
      </c>
      <c r="F955">
        <v>3.7599203285533414E-2</v>
      </c>
      <c r="G955" t="s">
        <v>116</v>
      </c>
      <c r="H955" s="35" t="s">
        <v>111</v>
      </c>
      <c r="I955" s="35">
        <v>0.55000000000000004</v>
      </c>
      <c r="J955" s="35" t="s">
        <v>470</v>
      </c>
      <c r="K955" t="s">
        <v>8</v>
      </c>
    </row>
    <row r="956" spans="1:11" x14ac:dyDescent="0.3">
      <c r="A956" t="s">
        <v>12</v>
      </c>
      <c r="B956" t="s">
        <v>213</v>
      </c>
      <c r="C956" s="30">
        <v>42795</v>
      </c>
      <c r="D956" t="s">
        <v>4</v>
      </c>
      <c r="E956">
        <v>3.7599203285533414E-2</v>
      </c>
      <c r="F956">
        <v>1</v>
      </c>
      <c r="G956" t="s">
        <v>117</v>
      </c>
      <c r="H956" s="35" t="s">
        <v>112</v>
      </c>
      <c r="I956" s="35">
        <v>0.55000000000000004</v>
      </c>
      <c r="J956" s="35" t="s">
        <v>534</v>
      </c>
      <c r="K956" t="s">
        <v>8</v>
      </c>
    </row>
    <row r="957" spans="1:11" x14ac:dyDescent="0.3">
      <c r="A957" t="s">
        <v>14</v>
      </c>
      <c r="B957" t="s">
        <v>213</v>
      </c>
      <c r="C957" s="30">
        <v>42795</v>
      </c>
      <c r="D957" t="s">
        <v>4</v>
      </c>
      <c r="E957">
        <v>0</v>
      </c>
      <c r="F957">
        <v>1.6268980477223426E-2</v>
      </c>
      <c r="G957" t="s">
        <v>113</v>
      </c>
      <c r="H957" s="35" t="s">
        <v>108</v>
      </c>
      <c r="I957" s="35">
        <v>0.55000000000000004</v>
      </c>
      <c r="J957" s="35" t="s">
        <v>530</v>
      </c>
      <c r="K957" t="s">
        <v>8</v>
      </c>
    </row>
    <row r="958" spans="1:11" x14ac:dyDescent="0.3">
      <c r="A958" t="s">
        <v>14</v>
      </c>
      <c r="B958" t="s">
        <v>213</v>
      </c>
      <c r="C958" s="30">
        <v>42795</v>
      </c>
      <c r="D958" t="s">
        <v>4</v>
      </c>
      <c r="E958">
        <v>1.6268980477223426E-2</v>
      </c>
      <c r="F958">
        <v>2.3184949655537891E-2</v>
      </c>
      <c r="G958" t="s">
        <v>114</v>
      </c>
      <c r="H958" s="35" t="s">
        <v>109</v>
      </c>
      <c r="I958" s="35">
        <v>0.55000000000000004</v>
      </c>
      <c r="J958" s="35" t="s">
        <v>535</v>
      </c>
      <c r="K958" t="s">
        <v>8</v>
      </c>
    </row>
    <row r="959" spans="1:11" x14ac:dyDescent="0.3">
      <c r="A959" t="s">
        <v>14</v>
      </c>
      <c r="B959" t="s">
        <v>213</v>
      </c>
      <c r="C959" s="30">
        <v>42795</v>
      </c>
      <c r="D959" t="s">
        <v>4</v>
      </c>
      <c r="E959">
        <v>2.3184949655537891E-2</v>
      </c>
      <c r="F959">
        <v>3.2148702361468322E-2</v>
      </c>
      <c r="G959" t="s">
        <v>115</v>
      </c>
      <c r="H959" s="35" t="s">
        <v>110</v>
      </c>
      <c r="I959" s="35">
        <v>0.7</v>
      </c>
      <c r="J959" s="35" t="s">
        <v>443</v>
      </c>
      <c r="K959" t="s">
        <v>8</v>
      </c>
    </row>
    <row r="960" spans="1:11" x14ac:dyDescent="0.3">
      <c r="A960" t="s">
        <v>14</v>
      </c>
      <c r="B960" t="s">
        <v>213</v>
      </c>
      <c r="C960" s="30">
        <v>42795</v>
      </c>
      <c r="D960" t="s">
        <v>4</v>
      </c>
      <c r="E960">
        <v>3.2148702361468322E-2</v>
      </c>
      <c r="F960">
        <v>4.7075984617424745E-2</v>
      </c>
      <c r="G960" t="s">
        <v>116</v>
      </c>
      <c r="H960" s="35" t="s">
        <v>111</v>
      </c>
      <c r="I960" s="35">
        <v>0.55000000000000004</v>
      </c>
      <c r="J960" s="35" t="s">
        <v>536</v>
      </c>
      <c r="K960" t="s">
        <v>8</v>
      </c>
    </row>
    <row r="961" spans="1:11" x14ac:dyDescent="0.3">
      <c r="A961" t="s">
        <v>14</v>
      </c>
      <c r="B961" t="s">
        <v>213</v>
      </c>
      <c r="C961" s="30">
        <v>42795</v>
      </c>
      <c r="D961" t="s">
        <v>4</v>
      </c>
      <c r="E961">
        <v>4.7075984617424745E-2</v>
      </c>
      <c r="F961">
        <v>1</v>
      </c>
      <c r="G961" t="s">
        <v>117</v>
      </c>
      <c r="H961" s="35" t="s">
        <v>112</v>
      </c>
      <c r="I961" s="35">
        <v>0.55000000000000004</v>
      </c>
      <c r="J961" s="35" t="s">
        <v>537</v>
      </c>
      <c r="K961" t="s">
        <v>8</v>
      </c>
    </row>
    <row r="962" spans="1:11" x14ac:dyDescent="0.3">
      <c r="A962" t="s">
        <v>12</v>
      </c>
      <c r="B962" t="s">
        <v>213</v>
      </c>
      <c r="C962" s="30">
        <v>42826</v>
      </c>
      <c r="D962" t="s">
        <v>4</v>
      </c>
      <c r="E962">
        <v>0</v>
      </c>
      <c r="F962">
        <v>1.3307796445365254E-2</v>
      </c>
      <c r="G962" t="s">
        <v>113</v>
      </c>
      <c r="H962" s="35" t="s">
        <v>108</v>
      </c>
      <c r="I962" s="35">
        <v>0.55000000000000004</v>
      </c>
      <c r="J962" s="35" t="s">
        <v>522</v>
      </c>
      <c r="K962" t="s">
        <v>8</v>
      </c>
    </row>
    <row r="963" spans="1:11" x14ac:dyDescent="0.3">
      <c r="A963" t="s">
        <v>12</v>
      </c>
      <c r="B963" t="s">
        <v>213</v>
      </c>
      <c r="C963" s="30">
        <v>42826</v>
      </c>
      <c r="D963" t="s">
        <v>4</v>
      </c>
      <c r="E963">
        <v>1.3307796445365254E-2</v>
      </c>
      <c r="F963">
        <v>1.9316068516056065E-2</v>
      </c>
      <c r="G963" t="s">
        <v>114</v>
      </c>
      <c r="H963" s="35" t="s">
        <v>109</v>
      </c>
      <c r="I963" s="35">
        <v>0.55000000000000004</v>
      </c>
      <c r="J963" s="35" t="s">
        <v>533</v>
      </c>
      <c r="K963" t="s">
        <v>8</v>
      </c>
    </row>
    <row r="964" spans="1:11" x14ac:dyDescent="0.3">
      <c r="A964" t="s">
        <v>12</v>
      </c>
      <c r="B964" t="s">
        <v>213</v>
      </c>
      <c r="C964" s="30">
        <v>42826</v>
      </c>
      <c r="D964" t="s">
        <v>4</v>
      </c>
      <c r="E964">
        <v>1.9316068516056065E-2</v>
      </c>
      <c r="F964">
        <v>2.7390626710090571E-2</v>
      </c>
      <c r="G964" t="s">
        <v>115</v>
      </c>
      <c r="H964" s="35" t="s">
        <v>110</v>
      </c>
      <c r="I964" s="35">
        <v>0.7</v>
      </c>
      <c r="J964" s="35" t="s">
        <v>463</v>
      </c>
      <c r="K964" t="s">
        <v>8</v>
      </c>
    </row>
    <row r="965" spans="1:11" x14ac:dyDescent="0.3">
      <c r="A965" t="s">
        <v>12</v>
      </c>
      <c r="B965" t="s">
        <v>213</v>
      </c>
      <c r="C965" s="30">
        <v>42826</v>
      </c>
      <c r="D965" t="s">
        <v>4</v>
      </c>
      <c r="E965">
        <v>2.7390626710090571E-2</v>
      </c>
      <c r="F965">
        <v>3.7532524065562019E-2</v>
      </c>
      <c r="G965" t="s">
        <v>116</v>
      </c>
      <c r="H965" s="35" t="s">
        <v>111</v>
      </c>
      <c r="I965" s="35">
        <v>0.55000000000000004</v>
      </c>
      <c r="J965" s="35" t="s">
        <v>470</v>
      </c>
      <c r="K965" t="s">
        <v>8</v>
      </c>
    </row>
    <row r="966" spans="1:11" x14ac:dyDescent="0.3">
      <c r="A966" t="s">
        <v>12</v>
      </c>
      <c r="B966" t="s">
        <v>213</v>
      </c>
      <c r="C966" s="30">
        <v>42826</v>
      </c>
      <c r="D966" t="s">
        <v>4</v>
      </c>
      <c r="E966">
        <v>3.7532524065562019E-2</v>
      </c>
      <c r="F966">
        <v>1</v>
      </c>
      <c r="G966" t="s">
        <v>117</v>
      </c>
      <c r="H966" s="35" t="s">
        <v>112</v>
      </c>
      <c r="I966" s="35">
        <v>0.55000000000000004</v>
      </c>
      <c r="J966" s="35" t="s">
        <v>534</v>
      </c>
      <c r="K966" t="s">
        <v>8</v>
      </c>
    </row>
    <row r="967" spans="1:11" x14ac:dyDescent="0.3">
      <c r="A967" t="s">
        <v>14</v>
      </c>
      <c r="B967" t="s">
        <v>213</v>
      </c>
      <c r="C967" s="30">
        <v>42826</v>
      </c>
      <c r="D967" t="s">
        <v>4</v>
      </c>
      <c r="E967">
        <v>0</v>
      </c>
      <c r="F967">
        <v>1.6268980477223426E-2</v>
      </c>
      <c r="G967" t="s">
        <v>113</v>
      </c>
      <c r="H967" s="35" t="s">
        <v>108</v>
      </c>
      <c r="I967" s="35">
        <v>0.55000000000000004</v>
      </c>
      <c r="J967" s="35" t="s">
        <v>530</v>
      </c>
      <c r="K967" t="s">
        <v>8</v>
      </c>
    </row>
    <row r="968" spans="1:11" x14ac:dyDescent="0.3">
      <c r="A968" t="s">
        <v>14</v>
      </c>
      <c r="B968" t="s">
        <v>213</v>
      </c>
      <c r="C968" s="30">
        <v>42826</v>
      </c>
      <c r="D968" t="s">
        <v>4</v>
      </c>
      <c r="E968">
        <v>1.6268980477223426E-2</v>
      </c>
      <c r="F968">
        <v>2.2952919824917262E-2</v>
      </c>
      <c r="G968" t="s">
        <v>114</v>
      </c>
      <c r="H968" s="35" t="s">
        <v>109</v>
      </c>
      <c r="I968" s="35">
        <v>0.55000000000000004</v>
      </c>
      <c r="J968" s="35" t="s">
        <v>535</v>
      </c>
      <c r="K968" t="s">
        <v>8</v>
      </c>
    </row>
    <row r="969" spans="1:11" x14ac:dyDescent="0.3">
      <c r="A969" t="s">
        <v>14</v>
      </c>
      <c r="B969" t="s">
        <v>213</v>
      </c>
      <c r="C969" s="30">
        <v>42826</v>
      </c>
      <c r="D969" t="s">
        <v>4</v>
      </c>
      <c r="E969">
        <v>2.2952919824917262E-2</v>
      </c>
      <c r="F969">
        <v>3.2467532467532464E-2</v>
      </c>
      <c r="G969" t="s">
        <v>115</v>
      </c>
      <c r="H969" s="35" t="s">
        <v>110</v>
      </c>
      <c r="I969" s="35">
        <v>0.7</v>
      </c>
      <c r="J969" s="35" t="s">
        <v>443</v>
      </c>
      <c r="K969" t="s">
        <v>8</v>
      </c>
    </row>
    <row r="970" spans="1:11" x14ac:dyDescent="0.3">
      <c r="A970" t="s">
        <v>14</v>
      </c>
      <c r="B970" t="s">
        <v>213</v>
      </c>
      <c r="C970" s="30">
        <v>42826</v>
      </c>
      <c r="D970" t="s">
        <v>4</v>
      </c>
      <c r="E970">
        <v>3.2467532467532464E-2</v>
      </c>
      <c r="F970">
        <v>4.7144028423066413E-2</v>
      </c>
      <c r="G970" t="s">
        <v>116</v>
      </c>
      <c r="H970" s="35" t="s">
        <v>111</v>
      </c>
      <c r="I970" s="35">
        <v>0.55000000000000004</v>
      </c>
      <c r="J970" s="35" t="s">
        <v>536</v>
      </c>
      <c r="K970" t="s">
        <v>8</v>
      </c>
    </row>
    <row r="971" spans="1:11" x14ac:dyDescent="0.3">
      <c r="A971" t="s">
        <v>14</v>
      </c>
      <c r="B971" t="s">
        <v>213</v>
      </c>
      <c r="C971" s="30">
        <v>42826</v>
      </c>
      <c r="D971" t="s">
        <v>4</v>
      </c>
      <c r="E971">
        <v>4.7144028423066413E-2</v>
      </c>
      <c r="F971">
        <v>1</v>
      </c>
      <c r="G971" t="s">
        <v>117</v>
      </c>
      <c r="H971" s="35" t="s">
        <v>112</v>
      </c>
      <c r="I971" s="35">
        <v>0.55000000000000004</v>
      </c>
      <c r="J971" s="35" t="s">
        <v>537</v>
      </c>
      <c r="K971" t="s">
        <v>8</v>
      </c>
    </row>
    <row r="972" spans="1:11" x14ac:dyDescent="0.3">
      <c r="A972" t="s">
        <v>12</v>
      </c>
      <c r="B972" t="s">
        <v>213</v>
      </c>
      <c r="C972" s="30">
        <v>42856</v>
      </c>
      <c r="D972" t="s">
        <v>4</v>
      </c>
      <c r="E972">
        <v>0</v>
      </c>
      <c r="F972">
        <v>1.2910970000000001E-2</v>
      </c>
      <c r="G972" t="s">
        <v>113</v>
      </c>
      <c r="H972" s="35" t="s">
        <v>108</v>
      </c>
      <c r="I972" s="35">
        <v>0.55000000000000004</v>
      </c>
      <c r="J972" s="35" t="s">
        <v>522</v>
      </c>
      <c r="K972" t="s">
        <v>8</v>
      </c>
    </row>
    <row r="973" spans="1:11" x14ac:dyDescent="0.3">
      <c r="A973" t="s">
        <v>12</v>
      </c>
      <c r="B973" t="s">
        <v>213</v>
      </c>
      <c r="C973" s="30">
        <v>42856</v>
      </c>
      <c r="D973" t="s">
        <v>4</v>
      </c>
      <c r="E973">
        <v>1.2910970000000001E-2</v>
      </c>
      <c r="F973">
        <v>1.9157968000000001E-2</v>
      </c>
      <c r="G973" t="s">
        <v>114</v>
      </c>
      <c r="H973" s="35" t="s">
        <v>109</v>
      </c>
      <c r="I973" s="35">
        <v>0.55000000000000004</v>
      </c>
      <c r="J973" s="35" t="s">
        <v>533</v>
      </c>
      <c r="K973" t="s">
        <v>8</v>
      </c>
    </row>
    <row r="974" spans="1:11" x14ac:dyDescent="0.3">
      <c r="A974" t="s">
        <v>12</v>
      </c>
      <c r="B974" t="s">
        <v>213</v>
      </c>
      <c r="C974" s="30">
        <v>42856</v>
      </c>
      <c r="D974" t="s">
        <v>4</v>
      </c>
      <c r="E974">
        <v>1.9157968000000001E-2</v>
      </c>
      <c r="F974">
        <v>2.6851435999999999E-2</v>
      </c>
      <c r="G974" t="s">
        <v>115</v>
      </c>
      <c r="H974" s="35" t="s">
        <v>110</v>
      </c>
      <c r="I974" s="35">
        <v>0.7</v>
      </c>
      <c r="J974" s="35" t="s">
        <v>463</v>
      </c>
      <c r="K974" t="s">
        <v>8</v>
      </c>
    </row>
    <row r="975" spans="1:11" x14ac:dyDescent="0.3">
      <c r="A975" t="s">
        <v>12</v>
      </c>
      <c r="B975" t="s">
        <v>213</v>
      </c>
      <c r="C975" s="30">
        <v>42856</v>
      </c>
      <c r="D975" t="s">
        <v>4</v>
      </c>
      <c r="E975">
        <v>2.6851435999999999E-2</v>
      </c>
      <c r="F975">
        <v>3.7426952999999999E-2</v>
      </c>
      <c r="G975" t="s">
        <v>116</v>
      </c>
      <c r="H975" s="35" t="s">
        <v>111</v>
      </c>
      <c r="I975" s="35">
        <v>0.55000000000000004</v>
      </c>
      <c r="J975" s="35" t="s">
        <v>470</v>
      </c>
      <c r="K975" t="s">
        <v>8</v>
      </c>
    </row>
    <row r="976" spans="1:11" x14ac:dyDescent="0.3">
      <c r="A976" t="s">
        <v>12</v>
      </c>
      <c r="B976" t="s">
        <v>213</v>
      </c>
      <c r="C976" s="30">
        <v>42856</v>
      </c>
      <c r="D976" t="s">
        <v>4</v>
      </c>
      <c r="E976">
        <v>3.7426952999999999E-2</v>
      </c>
      <c r="F976">
        <v>1</v>
      </c>
      <c r="G976" t="s">
        <v>117</v>
      </c>
      <c r="H976" s="35" t="s">
        <v>112</v>
      </c>
      <c r="I976" s="35">
        <v>0.55000000000000004</v>
      </c>
      <c r="J976" s="35" t="s">
        <v>534</v>
      </c>
      <c r="K976" t="s">
        <v>8</v>
      </c>
    </row>
    <row r="977" spans="1:11" x14ac:dyDescent="0.3">
      <c r="A977" t="s">
        <v>14</v>
      </c>
      <c r="B977" t="s">
        <v>213</v>
      </c>
      <c r="C977" s="30">
        <v>42856</v>
      </c>
      <c r="D977" t="s">
        <v>4</v>
      </c>
      <c r="E977">
        <v>0</v>
      </c>
      <c r="F977">
        <v>1.5443314E-2</v>
      </c>
      <c r="G977" t="s">
        <v>113</v>
      </c>
      <c r="H977" s="35" t="s">
        <v>108</v>
      </c>
      <c r="I977" s="35">
        <v>0.55000000000000004</v>
      </c>
      <c r="J977" s="35" t="s">
        <v>530</v>
      </c>
      <c r="K977" t="s">
        <v>8</v>
      </c>
    </row>
    <row r="978" spans="1:11" x14ac:dyDescent="0.3">
      <c r="A978" t="s">
        <v>14</v>
      </c>
      <c r="B978" t="s">
        <v>213</v>
      </c>
      <c r="C978" s="30">
        <v>42856</v>
      </c>
      <c r="D978" t="s">
        <v>4</v>
      </c>
      <c r="E978">
        <v>1.5443314E-2</v>
      </c>
      <c r="F978">
        <v>2.2010708E-2</v>
      </c>
      <c r="G978" t="s">
        <v>114</v>
      </c>
      <c r="H978" s="35" t="s">
        <v>109</v>
      </c>
      <c r="I978" s="35">
        <v>0.55000000000000004</v>
      </c>
      <c r="J978" s="35" t="s">
        <v>535</v>
      </c>
      <c r="K978" t="s">
        <v>8</v>
      </c>
    </row>
    <row r="979" spans="1:11" x14ac:dyDescent="0.3">
      <c r="A979" t="s">
        <v>14</v>
      </c>
      <c r="B979" t="s">
        <v>213</v>
      </c>
      <c r="C979" s="30">
        <v>42856</v>
      </c>
      <c r="D979" t="s">
        <v>4</v>
      </c>
      <c r="E979">
        <v>2.2010708E-2</v>
      </c>
      <c r="F979">
        <v>3.1624276999999999E-2</v>
      </c>
      <c r="G979" t="s">
        <v>115</v>
      </c>
      <c r="H979" s="35" t="s">
        <v>110</v>
      </c>
      <c r="I979" s="35">
        <v>0.7</v>
      </c>
      <c r="J979" s="35" t="s">
        <v>443</v>
      </c>
      <c r="K979" t="s">
        <v>8</v>
      </c>
    </row>
    <row r="980" spans="1:11" x14ac:dyDescent="0.3">
      <c r="A980" t="s">
        <v>14</v>
      </c>
      <c r="B980" t="s">
        <v>213</v>
      </c>
      <c r="C980" s="30">
        <v>42856</v>
      </c>
      <c r="D980" t="s">
        <v>4</v>
      </c>
      <c r="E980">
        <v>3.1624276999999999E-2</v>
      </c>
      <c r="F980">
        <v>4.5700309000000001E-2</v>
      </c>
      <c r="G980" t="s">
        <v>116</v>
      </c>
      <c r="H980" s="35" t="s">
        <v>111</v>
      </c>
      <c r="I980" s="35">
        <v>0.55000000000000004</v>
      </c>
      <c r="J980" s="35" t="s">
        <v>536</v>
      </c>
      <c r="K980" t="s">
        <v>8</v>
      </c>
    </row>
    <row r="981" spans="1:11" x14ac:dyDescent="0.3">
      <c r="A981" t="s">
        <v>14</v>
      </c>
      <c r="B981" t="s">
        <v>213</v>
      </c>
      <c r="C981" s="30">
        <v>42856</v>
      </c>
      <c r="D981" t="s">
        <v>4</v>
      </c>
      <c r="E981">
        <v>4.5700309000000001E-2</v>
      </c>
      <c r="F981">
        <v>1</v>
      </c>
      <c r="G981" t="s">
        <v>117</v>
      </c>
      <c r="H981" s="35" t="s">
        <v>112</v>
      </c>
      <c r="I981" s="35">
        <v>0.55000000000000004</v>
      </c>
      <c r="J981" s="35" t="s">
        <v>537</v>
      </c>
      <c r="K981" t="s">
        <v>8</v>
      </c>
    </row>
    <row r="982" spans="1:11" x14ac:dyDescent="0.3">
      <c r="A982" t="s">
        <v>10</v>
      </c>
      <c r="B982" t="s">
        <v>213</v>
      </c>
      <c r="C982" s="30">
        <v>42906</v>
      </c>
      <c r="D982" t="s">
        <v>5</v>
      </c>
      <c r="E982">
        <v>0</v>
      </c>
      <c r="F982">
        <v>0</v>
      </c>
      <c r="G982" t="s">
        <v>95</v>
      </c>
      <c r="H982" s="33" t="s">
        <v>202</v>
      </c>
      <c r="I982" s="41">
        <f t="shared" ref="I982:I996" si="13">IF(H982="#F5F5F5",0.7,0.55)</f>
        <v>0.55000000000000004</v>
      </c>
      <c r="J982" t="s">
        <v>28</v>
      </c>
      <c r="K982" t="s">
        <v>120</v>
      </c>
    </row>
    <row r="983" spans="1:11" x14ac:dyDescent="0.3">
      <c r="A983" t="s">
        <v>10</v>
      </c>
      <c r="B983" t="s">
        <v>213</v>
      </c>
      <c r="C983" s="30">
        <v>42906</v>
      </c>
      <c r="D983" t="s">
        <v>5</v>
      </c>
      <c r="E983">
        <v>0</v>
      </c>
      <c r="F983">
        <v>0</v>
      </c>
      <c r="G983" t="s">
        <v>96</v>
      </c>
      <c r="H983" s="33" t="s">
        <v>203</v>
      </c>
      <c r="I983" s="41">
        <f t="shared" si="13"/>
        <v>0.55000000000000004</v>
      </c>
      <c r="J983" t="s">
        <v>18</v>
      </c>
      <c r="K983" t="s">
        <v>120</v>
      </c>
    </row>
    <row r="984" spans="1:11" x14ac:dyDescent="0.3">
      <c r="A984" t="s">
        <v>10</v>
      </c>
      <c r="B984" t="s">
        <v>213</v>
      </c>
      <c r="C984" s="30">
        <v>42906</v>
      </c>
      <c r="D984" t="s">
        <v>5</v>
      </c>
      <c r="E984">
        <v>0</v>
      </c>
      <c r="F984">
        <v>0</v>
      </c>
      <c r="G984" t="s">
        <v>97</v>
      </c>
      <c r="H984" s="33" t="s">
        <v>204</v>
      </c>
      <c r="I984" s="41">
        <f t="shared" si="13"/>
        <v>0.55000000000000004</v>
      </c>
      <c r="J984" t="s">
        <v>32</v>
      </c>
      <c r="K984" t="s">
        <v>120</v>
      </c>
    </row>
    <row r="985" spans="1:11" x14ac:dyDescent="0.3">
      <c r="A985" t="s">
        <v>10</v>
      </c>
      <c r="B985" t="s">
        <v>213</v>
      </c>
      <c r="C985" s="30">
        <v>42906</v>
      </c>
      <c r="D985" t="s">
        <v>5</v>
      </c>
      <c r="E985">
        <v>0</v>
      </c>
      <c r="F985">
        <v>0</v>
      </c>
      <c r="G985" t="s">
        <v>641</v>
      </c>
      <c r="H985" s="33" t="s">
        <v>642</v>
      </c>
      <c r="I985" s="41">
        <f t="shared" si="13"/>
        <v>0.55000000000000004</v>
      </c>
      <c r="J985" t="s">
        <v>35</v>
      </c>
      <c r="K985" t="s">
        <v>120</v>
      </c>
    </row>
    <row r="986" spans="1:11" x14ac:dyDescent="0.3">
      <c r="A986" t="s">
        <v>10</v>
      </c>
      <c r="B986" t="s">
        <v>213</v>
      </c>
      <c r="C986" s="30">
        <v>42906</v>
      </c>
      <c r="D986" t="s">
        <v>5</v>
      </c>
      <c r="E986">
        <v>0</v>
      </c>
      <c r="F986">
        <v>0</v>
      </c>
      <c r="G986" t="s">
        <v>98</v>
      </c>
      <c r="H986" s="33" t="s">
        <v>205</v>
      </c>
      <c r="I986" s="41">
        <f t="shared" si="13"/>
        <v>0.55000000000000004</v>
      </c>
      <c r="J986" t="s">
        <v>37</v>
      </c>
      <c r="K986" t="s">
        <v>120</v>
      </c>
    </row>
    <row r="987" spans="1:11" x14ac:dyDescent="0.3">
      <c r="A987" t="s">
        <v>10</v>
      </c>
      <c r="B987" t="s">
        <v>213</v>
      </c>
      <c r="C987" s="30">
        <v>42906</v>
      </c>
      <c r="D987" t="s">
        <v>5</v>
      </c>
      <c r="E987">
        <v>0</v>
      </c>
      <c r="F987">
        <v>0</v>
      </c>
      <c r="G987" t="s">
        <v>99</v>
      </c>
      <c r="H987" s="34" t="s">
        <v>206</v>
      </c>
      <c r="I987" s="41">
        <f t="shared" si="13"/>
        <v>0.55000000000000004</v>
      </c>
      <c r="J987" t="s">
        <v>40</v>
      </c>
      <c r="K987" t="s">
        <v>120</v>
      </c>
    </row>
    <row r="988" spans="1:11" x14ac:dyDescent="0.3">
      <c r="A988" t="s">
        <v>10</v>
      </c>
      <c r="B988" t="s">
        <v>213</v>
      </c>
      <c r="C988" s="30">
        <v>42906</v>
      </c>
      <c r="D988" t="s">
        <v>5</v>
      </c>
      <c r="E988">
        <v>0</v>
      </c>
      <c r="F988">
        <v>0</v>
      </c>
      <c r="G988" t="s">
        <v>100</v>
      </c>
      <c r="H988" s="33" t="s">
        <v>207</v>
      </c>
      <c r="I988" s="41">
        <f t="shared" si="13"/>
        <v>0.55000000000000004</v>
      </c>
      <c r="J988" t="s">
        <v>43</v>
      </c>
      <c r="K988" t="s">
        <v>120</v>
      </c>
    </row>
    <row r="989" spans="1:11" x14ac:dyDescent="0.3">
      <c r="A989" t="s">
        <v>10</v>
      </c>
      <c r="B989" t="s">
        <v>213</v>
      </c>
      <c r="C989" s="30">
        <v>42906</v>
      </c>
      <c r="D989" t="s">
        <v>5</v>
      </c>
      <c r="E989">
        <v>0</v>
      </c>
      <c r="F989">
        <v>0</v>
      </c>
      <c r="G989" t="s">
        <v>101</v>
      </c>
      <c r="H989" s="33" t="s">
        <v>208</v>
      </c>
      <c r="I989" s="41">
        <f t="shared" si="13"/>
        <v>0.55000000000000004</v>
      </c>
      <c r="J989" t="s">
        <v>46</v>
      </c>
      <c r="K989" t="s">
        <v>120</v>
      </c>
    </row>
    <row r="990" spans="1:11" x14ac:dyDescent="0.3">
      <c r="A990" t="s">
        <v>10</v>
      </c>
      <c r="B990" t="s">
        <v>213</v>
      </c>
      <c r="C990" s="30">
        <v>42906</v>
      </c>
      <c r="D990" t="s">
        <v>5</v>
      </c>
      <c r="E990">
        <v>0</v>
      </c>
      <c r="F990">
        <v>0</v>
      </c>
      <c r="G990" t="s">
        <v>102</v>
      </c>
      <c r="H990" s="33" t="s">
        <v>209</v>
      </c>
      <c r="I990" s="41">
        <f t="shared" si="13"/>
        <v>0.55000000000000004</v>
      </c>
      <c r="J990" t="s">
        <v>49</v>
      </c>
      <c r="K990" t="s">
        <v>120</v>
      </c>
    </row>
    <row r="991" spans="1:11" x14ac:dyDescent="0.3">
      <c r="A991" t="s">
        <v>10</v>
      </c>
      <c r="B991" t="s">
        <v>213</v>
      </c>
      <c r="C991" s="30">
        <v>42906</v>
      </c>
      <c r="D991" t="s">
        <v>5</v>
      </c>
      <c r="E991">
        <v>0</v>
      </c>
      <c r="F991">
        <v>0</v>
      </c>
      <c r="G991" t="s">
        <v>103</v>
      </c>
      <c r="H991" s="33" t="s">
        <v>210</v>
      </c>
      <c r="I991" s="41">
        <f t="shared" si="13"/>
        <v>0.55000000000000004</v>
      </c>
      <c r="J991" t="s">
        <v>51</v>
      </c>
      <c r="K991" t="s">
        <v>120</v>
      </c>
    </row>
    <row r="992" spans="1:11" x14ac:dyDescent="0.3">
      <c r="A992" t="s">
        <v>10</v>
      </c>
      <c r="B992" t="s">
        <v>213</v>
      </c>
      <c r="C992" s="30">
        <v>42906</v>
      </c>
      <c r="D992" t="s">
        <v>5</v>
      </c>
      <c r="E992">
        <v>0</v>
      </c>
      <c r="F992">
        <v>0</v>
      </c>
      <c r="G992" t="s">
        <v>104</v>
      </c>
      <c r="H992" s="33" t="s">
        <v>211</v>
      </c>
      <c r="I992" s="41">
        <f t="shared" si="13"/>
        <v>0.55000000000000004</v>
      </c>
      <c r="J992" t="s">
        <v>53</v>
      </c>
      <c r="K992" t="s">
        <v>120</v>
      </c>
    </row>
    <row r="993" spans="1:11" x14ac:dyDescent="0.3">
      <c r="A993" t="s">
        <v>10</v>
      </c>
      <c r="B993" t="s">
        <v>213</v>
      </c>
      <c r="C993" s="30">
        <v>42906</v>
      </c>
      <c r="D993" t="s">
        <v>5</v>
      </c>
      <c r="E993">
        <v>0</v>
      </c>
      <c r="F993">
        <v>0</v>
      </c>
      <c r="G993" t="s">
        <v>105</v>
      </c>
      <c r="H993" s="33" t="s">
        <v>212</v>
      </c>
      <c r="I993" s="41">
        <f t="shared" si="13"/>
        <v>0.55000000000000004</v>
      </c>
      <c r="J993" t="s">
        <v>55</v>
      </c>
      <c r="K993" t="s">
        <v>120</v>
      </c>
    </row>
    <row r="994" spans="1:11" x14ac:dyDescent="0.3">
      <c r="A994" t="s">
        <v>10</v>
      </c>
      <c r="B994" t="s">
        <v>213</v>
      </c>
      <c r="C994" s="30">
        <v>42906</v>
      </c>
      <c r="D994" t="s">
        <v>5</v>
      </c>
      <c r="E994">
        <v>0</v>
      </c>
      <c r="F994">
        <v>0</v>
      </c>
      <c r="G994" t="s">
        <v>220</v>
      </c>
      <c r="H994" s="33" t="s">
        <v>214</v>
      </c>
      <c r="I994" s="41">
        <f t="shared" si="13"/>
        <v>0.55000000000000004</v>
      </c>
      <c r="J994" s="32" t="s">
        <v>72</v>
      </c>
      <c r="K994" t="s">
        <v>120</v>
      </c>
    </row>
    <row r="995" spans="1:11" x14ac:dyDescent="0.3">
      <c r="A995" t="s">
        <v>10</v>
      </c>
      <c r="B995" t="s">
        <v>213</v>
      </c>
      <c r="C995" s="30">
        <v>42906</v>
      </c>
      <c r="D995" t="s">
        <v>5</v>
      </c>
      <c r="E995">
        <v>0</v>
      </c>
      <c r="F995">
        <v>0</v>
      </c>
      <c r="G995" t="s">
        <v>221</v>
      </c>
      <c r="H995" s="33" t="s">
        <v>222</v>
      </c>
      <c r="I995" s="41">
        <f t="shared" si="13"/>
        <v>0.55000000000000004</v>
      </c>
      <c r="J995" s="32" t="s">
        <v>59</v>
      </c>
      <c r="K995" t="s">
        <v>120</v>
      </c>
    </row>
    <row r="996" spans="1:11" x14ac:dyDescent="0.3">
      <c r="A996" t="s">
        <v>10</v>
      </c>
      <c r="B996" t="s">
        <v>213</v>
      </c>
      <c r="C996" s="30">
        <v>42906</v>
      </c>
      <c r="D996" t="s">
        <v>5</v>
      </c>
      <c r="E996">
        <v>0</v>
      </c>
      <c r="F996">
        <v>0</v>
      </c>
      <c r="G996" t="s">
        <v>644</v>
      </c>
      <c r="H996" s="35" t="s">
        <v>643</v>
      </c>
      <c r="I996" s="41">
        <f t="shared" si="13"/>
        <v>0.55000000000000004</v>
      </c>
      <c r="J996" s="35" t="s">
        <v>67</v>
      </c>
      <c r="K996" t="s">
        <v>120</v>
      </c>
    </row>
    <row r="997" spans="1:11" x14ac:dyDescent="0.3">
      <c r="A997" s="52" t="s">
        <v>10</v>
      </c>
      <c r="B997" s="52" t="s">
        <v>213</v>
      </c>
      <c r="C997" s="53">
        <v>42906</v>
      </c>
      <c r="D997" s="52" t="s">
        <v>5</v>
      </c>
      <c r="E997" s="52">
        <v>0</v>
      </c>
      <c r="F997" s="52">
        <v>0</v>
      </c>
      <c r="G997" s="52" t="s">
        <v>104</v>
      </c>
      <c r="H997" s="54" t="s">
        <v>211</v>
      </c>
      <c r="I997" s="55">
        <v>0.55000000000000004</v>
      </c>
      <c r="J997" s="54" t="s">
        <v>656</v>
      </c>
      <c r="K997" s="52" t="s">
        <v>120</v>
      </c>
    </row>
    <row r="998" spans="1:11" x14ac:dyDescent="0.3">
      <c r="A998" t="s">
        <v>12</v>
      </c>
      <c r="B998" t="s">
        <v>213</v>
      </c>
      <c r="C998" s="30">
        <v>42887</v>
      </c>
      <c r="D998" t="s">
        <v>4</v>
      </c>
      <c r="E998">
        <v>0</v>
      </c>
      <c r="F998">
        <v>1.2693560838113833E-2</v>
      </c>
      <c r="G998" t="s">
        <v>113</v>
      </c>
      <c r="H998" s="35" t="s">
        <v>108</v>
      </c>
      <c r="I998" s="35">
        <v>0.55000000000000004</v>
      </c>
      <c r="J998" s="35" t="s">
        <v>522</v>
      </c>
      <c r="K998" t="s">
        <v>8</v>
      </c>
    </row>
    <row r="999" spans="1:11" x14ac:dyDescent="0.3">
      <c r="A999" t="s">
        <v>12</v>
      </c>
      <c r="B999" t="s">
        <v>213</v>
      </c>
      <c r="C999" s="30">
        <v>42887</v>
      </c>
      <c r="D999" t="s">
        <v>4</v>
      </c>
      <c r="E999">
        <v>1.2693560838113833E-2</v>
      </c>
      <c r="F999">
        <v>1.8865586306051126E-2</v>
      </c>
      <c r="G999" t="s">
        <v>114</v>
      </c>
      <c r="H999" s="35" t="s">
        <v>109</v>
      </c>
      <c r="I999" s="35">
        <v>0.55000000000000004</v>
      </c>
      <c r="J999" s="35" t="s">
        <v>533</v>
      </c>
      <c r="K999" t="s">
        <v>8</v>
      </c>
    </row>
    <row r="1000" spans="1:11" x14ac:dyDescent="0.3">
      <c r="A1000" t="s">
        <v>12</v>
      </c>
      <c r="B1000" t="s">
        <v>213</v>
      </c>
      <c r="C1000" s="30">
        <v>42887</v>
      </c>
      <c r="D1000" t="s">
        <v>4</v>
      </c>
      <c r="E1000">
        <v>1.8865586306051126E-2</v>
      </c>
      <c r="F1000">
        <v>2.6373688047853228E-2</v>
      </c>
      <c r="G1000" t="s">
        <v>115</v>
      </c>
      <c r="H1000" s="35" t="s">
        <v>110</v>
      </c>
      <c r="I1000" s="35">
        <v>0.7</v>
      </c>
      <c r="J1000" s="35" t="s">
        <v>463</v>
      </c>
      <c r="K1000" t="s">
        <v>8</v>
      </c>
    </row>
    <row r="1001" spans="1:11" x14ac:dyDescent="0.3">
      <c r="A1001" t="s">
        <v>12</v>
      </c>
      <c r="B1001" t="s">
        <v>213</v>
      </c>
      <c r="C1001" s="30">
        <v>42887</v>
      </c>
      <c r="D1001" t="s">
        <v>4</v>
      </c>
      <c r="E1001">
        <v>2.6373688047853228E-2</v>
      </c>
      <c r="F1001">
        <v>3.6931231092842201E-2</v>
      </c>
      <c r="G1001" t="s">
        <v>116</v>
      </c>
      <c r="H1001" s="35" t="s">
        <v>111</v>
      </c>
      <c r="I1001" s="35">
        <v>0.55000000000000004</v>
      </c>
      <c r="J1001" s="35" t="s">
        <v>470</v>
      </c>
      <c r="K1001" t="s">
        <v>8</v>
      </c>
    </row>
    <row r="1002" spans="1:11" x14ac:dyDescent="0.3">
      <c r="A1002" t="s">
        <v>12</v>
      </c>
      <c r="B1002" t="s">
        <v>213</v>
      </c>
      <c r="C1002" s="30">
        <v>42887</v>
      </c>
      <c r="D1002" t="s">
        <v>4</v>
      </c>
      <c r="E1002">
        <v>3.6931231092842201E-2</v>
      </c>
      <c r="F1002">
        <v>1</v>
      </c>
      <c r="G1002" t="s">
        <v>117</v>
      </c>
      <c r="H1002" s="35" t="s">
        <v>112</v>
      </c>
      <c r="I1002" s="35">
        <v>0.55000000000000004</v>
      </c>
      <c r="J1002" s="35" t="s">
        <v>534</v>
      </c>
      <c r="K1002" t="s">
        <v>8</v>
      </c>
    </row>
    <row r="1003" spans="1:11" x14ac:dyDescent="0.3">
      <c r="A1003" t="s">
        <v>14</v>
      </c>
      <c r="B1003" t="s">
        <v>213</v>
      </c>
      <c r="C1003" s="30">
        <v>42887</v>
      </c>
      <c r="D1003" t="s">
        <v>4</v>
      </c>
      <c r="E1003">
        <v>0</v>
      </c>
      <c r="F1003">
        <v>1.5149099027268378E-2</v>
      </c>
      <c r="G1003" t="s">
        <v>113</v>
      </c>
      <c r="H1003" s="35" t="s">
        <v>108</v>
      </c>
      <c r="I1003" s="35">
        <v>0.55000000000000004</v>
      </c>
      <c r="J1003" s="35" t="s">
        <v>530</v>
      </c>
      <c r="K1003" t="s">
        <v>8</v>
      </c>
    </row>
    <row r="1004" spans="1:11" x14ac:dyDescent="0.3">
      <c r="A1004" t="s">
        <v>14</v>
      </c>
      <c r="B1004" t="s">
        <v>213</v>
      </c>
      <c r="C1004" s="30">
        <v>42887</v>
      </c>
      <c r="D1004" t="s">
        <v>4</v>
      </c>
      <c r="E1004">
        <v>1.5149099027268378E-2</v>
      </c>
      <c r="F1004">
        <v>2.1482277121374866E-2</v>
      </c>
      <c r="G1004" t="s">
        <v>114</v>
      </c>
      <c r="H1004" s="35" t="s">
        <v>109</v>
      </c>
      <c r="I1004" s="35">
        <v>0.55000000000000004</v>
      </c>
      <c r="J1004" s="35" t="s">
        <v>535</v>
      </c>
      <c r="K1004" t="s">
        <v>8</v>
      </c>
    </row>
    <row r="1005" spans="1:11" x14ac:dyDescent="0.3">
      <c r="A1005" t="s">
        <v>14</v>
      </c>
      <c r="B1005" t="s">
        <v>213</v>
      </c>
      <c r="C1005" s="30">
        <v>42887</v>
      </c>
      <c r="D1005" t="s">
        <v>4</v>
      </c>
      <c r="E1005">
        <v>2.1482277121374866E-2</v>
      </c>
      <c r="F1005">
        <v>3.1011450381679389E-2</v>
      </c>
      <c r="G1005" t="s">
        <v>115</v>
      </c>
      <c r="H1005" s="35" t="s">
        <v>110</v>
      </c>
      <c r="I1005" s="35">
        <v>0.7</v>
      </c>
      <c r="J1005" s="35" t="s">
        <v>443</v>
      </c>
      <c r="K1005" t="s">
        <v>8</v>
      </c>
    </row>
    <row r="1006" spans="1:11" x14ac:dyDescent="0.3">
      <c r="A1006" t="s">
        <v>14</v>
      </c>
      <c r="B1006" t="s">
        <v>213</v>
      </c>
      <c r="C1006" s="30">
        <v>42887</v>
      </c>
      <c r="D1006" t="s">
        <v>4</v>
      </c>
      <c r="E1006">
        <v>3.1011450381679389E-2</v>
      </c>
      <c r="F1006">
        <v>4.4526647485956979E-2</v>
      </c>
      <c r="G1006" t="s">
        <v>116</v>
      </c>
      <c r="H1006" s="35" t="s">
        <v>111</v>
      </c>
      <c r="I1006" s="35">
        <v>0.55000000000000004</v>
      </c>
      <c r="J1006" s="35" t="s">
        <v>536</v>
      </c>
      <c r="K1006" t="s">
        <v>8</v>
      </c>
    </row>
    <row r="1007" spans="1:11" x14ac:dyDescent="0.3">
      <c r="A1007" t="s">
        <v>14</v>
      </c>
      <c r="B1007" t="s">
        <v>213</v>
      </c>
      <c r="C1007" s="30">
        <v>42887</v>
      </c>
      <c r="D1007" t="s">
        <v>4</v>
      </c>
      <c r="E1007">
        <v>4.4526647485956979E-2</v>
      </c>
      <c r="F1007">
        <v>1</v>
      </c>
      <c r="G1007" t="s">
        <v>117</v>
      </c>
      <c r="H1007" s="35" t="s">
        <v>112</v>
      </c>
      <c r="I1007" s="35">
        <v>0.55000000000000004</v>
      </c>
      <c r="J1007" s="35" t="s">
        <v>537</v>
      </c>
      <c r="K1007" t="s">
        <v>8</v>
      </c>
    </row>
  </sheetData>
  <sortState ref="F858:F861">
    <sortCondition ref="F858:F86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8" sqref="C8"/>
    </sheetView>
  </sheetViews>
  <sheetFormatPr defaultRowHeight="14.4" x14ac:dyDescent="0.3"/>
  <cols>
    <col min="1" max="1" width="20.109375" bestFit="1" customWidth="1"/>
    <col min="2" max="2" width="2.6640625" bestFit="1" customWidth="1"/>
    <col min="3" max="3" width="45.6640625" bestFit="1" customWidth="1"/>
    <col min="4" max="4" width="66.44140625" customWidth="1"/>
    <col min="5" max="5" width="19.44140625" bestFit="1" customWidth="1"/>
    <col min="6" max="6" width="11.33203125" bestFit="1" customWidth="1"/>
  </cols>
  <sheetData>
    <row r="1" spans="1:3" x14ac:dyDescent="0.3">
      <c r="C1" s="1" t="s">
        <v>123</v>
      </c>
    </row>
    <row r="3" spans="1:3" x14ac:dyDescent="0.3">
      <c r="A3" s="1" t="s">
        <v>124</v>
      </c>
      <c r="C3" s="36" t="s">
        <v>165</v>
      </c>
    </row>
    <row r="4" spans="1:3" x14ac:dyDescent="0.3">
      <c r="A4" s="1"/>
      <c r="C4" s="36"/>
    </row>
    <row r="5" spans="1:3" x14ac:dyDescent="0.3">
      <c r="A5" s="1" t="s">
        <v>125</v>
      </c>
      <c r="C5" s="36" t="s">
        <v>166</v>
      </c>
    </row>
    <row r="6" spans="1:3" x14ac:dyDescent="0.3">
      <c r="A6" s="1"/>
      <c r="C6" s="36"/>
    </row>
    <row r="7" spans="1:3" x14ac:dyDescent="0.3">
      <c r="A7" s="1" t="s">
        <v>126</v>
      </c>
      <c r="C7" s="37">
        <v>42928</v>
      </c>
    </row>
    <row r="8" spans="1:3" x14ac:dyDescent="0.3">
      <c r="A8" s="1"/>
    </row>
    <row r="9" spans="1:3" x14ac:dyDescent="0.3">
      <c r="A9" s="1" t="s">
        <v>127</v>
      </c>
      <c r="C9" s="32">
        <f>COUNTA(MapRangesColours!A:A)-1</f>
        <v>1006</v>
      </c>
    </row>
    <row r="10" spans="1:3" x14ac:dyDescent="0.3">
      <c r="A10" s="1"/>
    </row>
    <row r="11" spans="1:3" x14ac:dyDescent="0.3">
      <c r="A11" s="1" t="s">
        <v>128</v>
      </c>
      <c r="B11">
        <v>1</v>
      </c>
      <c r="C11" t="s">
        <v>118</v>
      </c>
    </row>
    <row r="12" spans="1:3" x14ac:dyDescent="0.3">
      <c r="A12" s="1"/>
      <c r="B12">
        <v>2</v>
      </c>
      <c r="C12" t="s">
        <v>0</v>
      </c>
    </row>
    <row r="13" spans="1:3" x14ac:dyDescent="0.3">
      <c r="A13" s="1"/>
      <c r="B13">
        <v>3</v>
      </c>
    </row>
    <row r="14" spans="1:3" x14ac:dyDescent="0.3">
      <c r="A14" s="1"/>
    </row>
    <row r="15" spans="1:3" x14ac:dyDescent="0.3">
      <c r="A15" s="1" t="s">
        <v>129</v>
      </c>
      <c r="C15" t="s">
        <v>130</v>
      </c>
    </row>
    <row r="16" spans="1:3" x14ac:dyDescent="0.3">
      <c r="A16" s="1"/>
    </row>
    <row r="17" spans="1:7" x14ac:dyDescent="0.3">
      <c r="A17" s="1" t="s">
        <v>131</v>
      </c>
      <c r="C17" t="s">
        <v>132</v>
      </c>
    </row>
    <row r="18" spans="1:7" x14ac:dyDescent="0.3">
      <c r="A18" s="1"/>
    </row>
    <row r="19" spans="1:7" x14ac:dyDescent="0.3">
      <c r="A19" s="1" t="s">
        <v>133</v>
      </c>
      <c r="C19" t="s">
        <v>130</v>
      </c>
    </row>
    <row r="20" spans="1:7" x14ac:dyDescent="0.3">
      <c r="A20" s="1"/>
    </row>
    <row r="21" spans="1:7" x14ac:dyDescent="0.3">
      <c r="A21" s="1" t="s">
        <v>134</v>
      </c>
      <c r="C21" t="s">
        <v>135</v>
      </c>
    </row>
    <row r="22" spans="1:7" x14ac:dyDescent="0.3">
      <c r="A22" s="1" t="s">
        <v>136</v>
      </c>
    </row>
    <row r="23" spans="1:7" x14ac:dyDescent="0.3">
      <c r="A23" s="1"/>
    </row>
    <row r="24" spans="1:7" x14ac:dyDescent="0.3">
      <c r="A24" s="1" t="s">
        <v>137</v>
      </c>
      <c r="C24" s="1" t="s">
        <v>138</v>
      </c>
      <c r="D24" s="1" t="s">
        <v>139</v>
      </c>
      <c r="E24" s="1" t="s">
        <v>140</v>
      </c>
      <c r="F24" s="1" t="s">
        <v>141</v>
      </c>
      <c r="G24" s="1" t="s">
        <v>142</v>
      </c>
    </row>
    <row r="25" spans="1:7" x14ac:dyDescent="0.3">
      <c r="A25" s="1"/>
      <c r="B25" t="s">
        <v>143</v>
      </c>
      <c r="C25" t="s">
        <v>0</v>
      </c>
      <c r="D25" t="s">
        <v>168</v>
      </c>
      <c r="E25" t="s">
        <v>146</v>
      </c>
      <c r="F25" s="42">
        <v>40</v>
      </c>
      <c r="G25" t="s">
        <v>145</v>
      </c>
    </row>
    <row r="26" spans="1:7" x14ac:dyDescent="0.3">
      <c r="A26" s="1"/>
      <c r="B26" t="s">
        <v>24</v>
      </c>
      <c r="C26" t="s">
        <v>7</v>
      </c>
      <c r="D26" t="s">
        <v>169</v>
      </c>
      <c r="E26" t="s">
        <v>144</v>
      </c>
      <c r="F26" s="42">
        <v>5</v>
      </c>
      <c r="G26" t="s">
        <v>167</v>
      </c>
    </row>
    <row r="27" spans="1:7" x14ac:dyDescent="0.3">
      <c r="A27" s="1"/>
      <c r="B27" t="s">
        <v>147</v>
      </c>
      <c r="C27" t="s">
        <v>118</v>
      </c>
      <c r="D27" t="s">
        <v>179</v>
      </c>
      <c r="E27" t="s">
        <v>151</v>
      </c>
      <c r="F27" s="42">
        <v>10</v>
      </c>
      <c r="G27" t="s">
        <v>145</v>
      </c>
    </row>
    <row r="28" spans="1:7" x14ac:dyDescent="0.3">
      <c r="A28" s="1"/>
      <c r="B28" t="s">
        <v>148</v>
      </c>
      <c r="C28" t="s">
        <v>1</v>
      </c>
      <c r="D28" t="s">
        <v>170</v>
      </c>
      <c r="E28" t="s">
        <v>146</v>
      </c>
      <c r="F28" s="42">
        <v>5</v>
      </c>
      <c r="G28" t="s">
        <v>145</v>
      </c>
    </row>
    <row r="29" spans="1:7" x14ac:dyDescent="0.3">
      <c r="A29" s="1"/>
      <c r="B29" t="s">
        <v>149</v>
      </c>
      <c r="C29" t="s">
        <v>2</v>
      </c>
      <c r="D29" t="s">
        <v>171</v>
      </c>
      <c r="E29" t="s">
        <v>154</v>
      </c>
      <c r="F29" s="42">
        <v>12</v>
      </c>
      <c r="G29" t="s">
        <v>145</v>
      </c>
    </row>
    <row r="30" spans="1:7" x14ac:dyDescent="0.3">
      <c r="A30" s="1"/>
      <c r="B30" t="s">
        <v>150</v>
      </c>
      <c r="C30" t="s">
        <v>3</v>
      </c>
      <c r="D30" t="s">
        <v>172</v>
      </c>
      <c r="E30" t="s">
        <v>154</v>
      </c>
      <c r="F30" s="42">
        <v>12</v>
      </c>
      <c r="G30" t="s">
        <v>145</v>
      </c>
    </row>
    <row r="31" spans="1:7" x14ac:dyDescent="0.3">
      <c r="A31" s="1"/>
      <c r="B31" t="s">
        <v>23</v>
      </c>
      <c r="C31" t="s">
        <v>106</v>
      </c>
      <c r="D31" t="s">
        <v>173</v>
      </c>
      <c r="E31" t="s">
        <v>144</v>
      </c>
      <c r="F31" s="42">
        <v>16</v>
      </c>
      <c r="G31" t="s">
        <v>145</v>
      </c>
    </row>
    <row r="32" spans="1:7" x14ac:dyDescent="0.3">
      <c r="A32" s="1"/>
      <c r="B32" t="s">
        <v>152</v>
      </c>
      <c r="C32" t="s">
        <v>107</v>
      </c>
      <c r="D32" t="s">
        <v>174</v>
      </c>
      <c r="E32" t="s">
        <v>144</v>
      </c>
      <c r="F32" s="42">
        <v>7</v>
      </c>
      <c r="G32" t="s">
        <v>145</v>
      </c>
    </row>
    <row r="33" spans="1:7" x14ac:dyDescent="0.3">
      <c r="A33" s="1"/>
      <c r="B33" t="s">
        <v>153</v>
      </c>
      <c r="C33" t="s">
        <v>178</v>
      </c>
      <c r="D33" t="s">
        <v>201</v>
      </c>
      <c r="E33" t="s">
        <v>154</v>
      </c>
      <c r="F33" s="42">
        <v>5</v>
      </c>
      <c r="G33" t="s">
        <v>145</v>
      </c>
    </row>
    <row r="34" spans="1:7" x14ac:dyDescent="0.3">
      <c r="A34" s="1"/>
      <c r="B34" t="s">
        <v>155</v>
      </c>
      <c r="C34" t="s">
        <v>119</v>
      </c>
      <c r="D34" t="s">
        <v>175</v>
      </c>
      <c r="E34" t="s">
        <v>146</v>
      </c>
      <c r="F34" s="42">
        <v>11</v>
      </c>
      <c r="G34" t="s">
        <v>145</v>
      </c>
    </row>
    <row r="35" spans="1:7" x14ac:dyDescent="0.3">
      <c r="A35" s="1"/>
      <c r="B35" t="s">
        <v>177</v>
      </c>
      <c r="C35" t="s">
        <v>122</v>
      </c>
      <c r="D35" t="s">
        <v>176</v>
      </c>
      <c r="E35" t="s">
        <v>146</v>
      </c>
      <c r="F35" s="42">
        <v>7</v>
      </c>
      <c r="G35" t="s">
        <v>145</v>
      </c>
    </row>
    <row r="36" spans="1:7" x14ac:dyDescent="0.3">
      <c r="A36" s="1"/>
    </row>
    <row r="37" spans="1:7" x14ac:dyDescent="0.3">
      <c r="A37" s="1"/>
    </row>
    <row r="38" spans="1:7" x14ac:dyDescent="0.3">
      <c r="A38" s="1"/>
    </row>
    <row r="39" spans="1:7" x14ac:dyDescent="0.3">
      <c r="A39" s="1"/>
    </row>
    <row r="40" spans="1:7" x14ac:dyDescent="0.3">
      <c r="A40" s="1" t="s">
        <v>156</v>
      </c>
      <c r="C40" s="38">
        <v>41743</v>
      </c>
    </row>
    <row r="41" spans="1:7" x14ac:dyDescent="0.3">
      <c r="A41" s="1"/>
      <c r="C41" s="32"/>
    </row>
    <row r="42" spans="1:7" x14ac:dyDescent="0.3">
      <c r="A42" s="1" t="s">
        <v>157</v>
      </c>
      <c r="C42" s="38">
        <v>41744</v>
      </c>
    </row>
    <row r="43" spans="1:7" x14ac:dyDescent="0.3">
      <c r="A43" s="1"/>
      <c r="C43" s="32"/>
    </row>
    <row r="44" spans="1:7" x14ac:dyDescent="0.3">
      <c r="A44" s="1" t="s">
        <v>158</v>
      </c>
      <c r="C44" s="32" t="s">
        <v>159</v>
      </c>
    </row>
    <row r="45" spans="1:7" x14ac:dyDescent="0.3">
      <c r="A45" s="1"/>
      <c r="C45" s="32"/>
    </row>
    <row r="46" spans="1:7" x14ac:dyDescent="0.3">
      <c r="A46" s="1" t="s">
        <v>160</v>
      </c>
      <c r="C46" s="32" t="s">
        <v>161</v>
      </c>
    </row>
    <row r="47" spans="1:7" x14ac:dyDescent="0.3">
      <c r="A47" s="1"/>
    </row>
    <row r="48" spans="1:7" s="40" customFormat="1" x14ac:dyDescent="0.3">
      <c r="A48" s="39" t="s">
        <v>162</v>
      </c>
    </row>
    <row r="49" spans="1:1" x14ac:dyDescent="0.3">
      <c r="A49" s="1"/>
    </row>
    <row r="50" spans="1:1" x14ac:dyDescent="0.3">
      <c r="A50" s="1" t="s">
        <v>163</v>
      </c>
    </row>
    <row r="51" spans="1:1" x14ac:dyDescent="0.3">
      <c r="A51" s="1" t="s">
        <v>164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20" sqref="G20"/>
    </sheetView>
  </sheetViews>
  <sheetFormatPr defaultColWidth="9.109375" defaultRowHeight="13.2" x14ac:dyDescent="0.25"/>
  <cols>
    <col min="1" max="1" width="9.88671875" style="29" bestFit="1" customWidth="1"/>
    <col min="2" max="2" width="31.88671875" style="5" bestFit="1" customWidth="1"/>
    <col min="3" max="3" width="16" style="5" bestFit="1" customWidth="1"/>
    <col min="4" max="6" width="4" style="7" bestFit="1" customWidth="1"/>
    <col min="7" max="7" width="8.44140625" style="7" bestFit="1" customWidth="1"/>
    <col min="8" max="8" width="2" style="5" customWidth="1"/>
    <col min="9" max="9" width="16.44140625" style="5" bestFit="1" customWidth="1"/>
    <col min="10" max="16384" width="9.109375" style="5"/>
  </cols>
  <sheetData>
    <row r="1" spans="1:11" ht="15.6" x14ac:dyDescent="0.3">
      <c r="A1" s="2" t="s">
        <v>19</v>
      </c>
      <c r="B1" s="3" t="s">
        <v>20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4"/>
      <c r="I1" s="3" t="s">
        <v>26</v>
      </c>
      <c r="K1" s="61" t="s">
        <v>646</v>
      </c>
    </row>
    <row r="2" spans="1:11" x14ac:dyDescent="0.25">
      <c r="A2" s="6">
        <v>1</v>
      </c>
      <c r="B2" s="4" t="s">
        <v>27</v>
      </c>
      <c r="C2" s="4" t="s">
        <v>28</v>
      </c>
      <c r="D2" s="7">
        <v>0</v>
      </c>
      <c r="E2" s="7">
        <v>0</v>
      </c>
      <c r="F2" s="7">
        <v>255</v>
      </c>
      <c r="G2" s="20" t="s">
        <v>30</v>
      </c>
      <c r="H2" s="8"/>
      <c r="I2" s="5" t="str">
        <f>"RGB("&amp;D2&amp;","&amp;E2&amp;","&amp;F2&amp;")"</f>
        <v>RGB(0,0,255)</v>
      </c>
    </row>
    <row r="3" spans="1:11" ht="15.6" x14ac:dyDescent="0.3">
      <c r="A3" s="6">
        <v>2</v>
      </c>
      <c r="B3" s="4" t="s">
        <v>6</v>
      </c>
      <c r="C3" s="4" t="s">
        <v>18</v>
      </c>
      <c r="D3" s="7">
        <v>255</v>
      </c>
      <c r="E3" s="7">
        <v>0</v>
      </c>
      <c r="F3" s="7">
        <v>0</v>
      </c>
      <c r="G3" s="20" t="s">
        <v>29</v>
      </c>
      <c r="H3" s="9"/>
      <c r="I3" s="5" t="str">
        <f t="shared" ref="I3:I21" si="0">"RGB("&amp;D3&amp;","&amp;E3&amp;","&amp;F3&amp;")"</f>
        <v>RGB(255,0,0)</v>
      </c>
      <c r="K3" s="61" t="s">
        <v>647</v>
      </c>
    </row>
    <row r="4" spans="1:11" x14ac:dyDescent="0.25">
      <c r="A4" s="6">
        <v>3</v>
      </c>
      <c r="B4" s="4" t="s">
        <v>31</v>
      </c>
      <c r="C4" s="4" t="s">
        <v>32</v>
      </c>
      <c r="D4" s="7">
        <v>255</v>
      </c>
      <c r="E4" s="7">
        <v>204</v>
      </c>
      <c r="F4" s="7">
        <v>0</v>
      </c>
      <c r="G4" s="7" t="s">
        <v>33</v>
      </c>
      <c r="H4" s="10"/>
      <c r="I4" s="5" t="str">
        <f t="shared" si="0"/>
        <v>RGB(255,204,0)</v>
      </c>
    </row>
    <row r="5" spans="1:11" ht="15.6" x14ac:dyDescent="0.3">
      <c r="A5" s="6">
        <v>4</v>
      </c>
      <c r="B5" s="4" t="s">
        <v>34</v>
      </c>
      <c r="C5" s="4" t="s">
        <v>35</v>
      </c>
      <c r="D5" s="7">
        <v>255</v>
      </c>
      <c r="E5" s="7">
        <v>255</v>
      </c>
      <c r="F5" s="7">
        <v>0</v>
      </c>
      <c r="G5" s="20" t="s">
        <v>648</v>
      </c>
      <c r="H5" s="62"/>
      <c r="I5" s="5" t="str">
        <f t="shared" si="0"/>
        <v>RGB(255,255,0)</v>
      </c>
      <c r="K5" s="61" t="s">
        <v>649</v>
      </c>
    </row>
    <row r="6" spans="1:11" x14ac:dyDescent="0.25">
      <c r="A6" s="6">
        <v>5</v>
      </c>
      <c r="B6" s="4" t="s">
        <v>36</v>
      </c>
      <c r="C6" s="4" t="s">
        <v>37</v>
      </c>
      <c r="D6" s="7">
        <v>0</v>
      </c>
      <c r="E6" s="7">
        <v>255</v>
      </c>
      <c r="F6" s="7">
        <v>0</v>
      </c>
      <c r="G6" s="7" t="s">
        <v>38</v>
      </c>
      <c r="H6" s="11"/>
      <c r="I6" s="5" t="str">
        <f t="shared" si="0"/>
        <v>RGB(0,255,0)</v>
      </c>
    </row>
    <row r="7" spans="1:11" ht="15.6" x14ac:dyDescent="0.3">
      <c r="A7" s="6">
        <v>6</v>
      </c>
      <c r="B7" s="4" t="s">
        <v>39</v>
      </c>
      <c r="C7" s="4" t="s">
        <v>40</v>
      </c>
      <c r="D7" s="7">
        <v>0</v>
      </c>
      <c r="E7" s="7">
        <v>0</v>
      </c>
      <c r="F7" s="7">
        <v>128</v>
      </c>
      <c r="G7" s="12" t="s">
        <v>41</v>
      </c>
      <c r="H7" s="13"/>
      <c r="I7" s="5" t="str">
        <f t="shared" si="0"/>
        <v>RGB(0,0,128)</v>
      </c>
      <c r="K7" s="61" t="s">
        <v>650</v>
      </c>
    </row>
    <row r="8" spans="1:11" x14ac:dyDescent="0.25">
      <c r="A8" s="6">
        <v>7</v>
      </c>
      <c r="B8" s="4" t="s">
        <v>42</v>
      </c>
      <c r="C8" s="4" t="s">
        <v>43</v>
      </c>
      <c r="D8" s="7">
        <v>153</v>
      </c>
      <c r="E8" s="7">
        <v>204</v>
      </c>
      <c r="F8" s="7">
        <v>0</v>
      </c>
      <c r="G8" s="7" t="s">
        <v>44</v>
      </c>
      <c r="H8" s="14"/>
      <c r="I8" s="5" t="str">
        <f t="shared" si="0"/>
        <v>RGB(153,204,0)</v>
      </c>
    </row>
    <row r="9" spans="1:11" ht="15.6" x14ac:dyDescent="0.3">
      <c r="A9" s="6">
        <v>8</v>
      </c>
      <c r="B9" s="4" t="s">
        <v>45</v>
      </c>
      <c r="C9" s="4" t="s">
        <v>46</v>
      </c>
      <c r="D9" s="7">
        <v>204</v>
      </c>
      <c r="E9" s="7">
        <v>255</v>
      </c>
      <c r="F9" s="7">
        <v>204</v>
      </c>
      <c r="G9" s="7" t="s">
        <v>47</v>
      </c>
      <c r="H9" s="15"/>
      <c r="I9" s="5" t="str">
        <f t="shared" si="0"/>
        <v>RGB(204,255,204)</v>
      </c>
      <c r="K9" s="61" t="s">
        <v>651</v>
      </c>
    </row>
    <row r="10" spans="1:11" x14ac:dyDescent="0.25">
      <c r="A10" s="6">
        <v>9</v>
      </c>
      <c r="B10" s="4" t="s">
        <v>48</v>
      </c>
      <c r="C10" s="4" t="s">
        <v>49</v>
      </c>
      <c r="D10" s="7">
        <v>153</v>
      </c>
      <c r="E10" s="7">
        <v>204</v>
      </c>
      <c r="F10" s="7">
        <v>255</v>
      </c>
      <c r="G10" s="7" t="s">
        <v>50</v>
      </c>
      <c r="H10" s="16"/>
      <c r="I10" s="5" t="str">
        <f t="shared" si="0"/>
        <v>RGB(153,204,255)</v>
      </c>
    </row>
    <row r="11" spans="1:11" ht="15.6" x14ac:dyDescent="0.3">
      <c r="A11" s="6">
        <v>10</v>
      </c>
      <c r="B11" s="4" t="s">
        <v>51</v>
      </c>
      <c r="C11" s="4" t="s">
        <v>51</v>
      </c>
      <c r="D11" s="7">
        <v>128</v>
      </c>
      <c r="E11" s="7">
        <v>0</v>
      </c>
      <c r="F11" s="7">
        <v>0</v>
      </c>
      <c r="G11" s="7">
        <v>800000</v>
      </c>
      <c r="H11" s="17"/>
      <c r="I11" s="5" t="str">
        <f t="shared" si="0"/>
        <v>RGB(128,0,0)</v>
      </c>
      <c r="K11" s="61" t="s">
        <v>652</v>
      </c>
    </row>
    <row r="12" spans="1:11" x14ac:dyDescent="0.25">
      <c r="A12" s="6">
        <v>11</v>
      </c>
      <c r="B12" s="4" t="s">
        <v>52</v>
      </c>
      <c r="C12" s="4" t="s">
        <v>53</v>
      </c>
      <c r="D12" s="7">
        <v>150</v>
      </c>
      <c r="E12" s="7">
        <v>150</v>
      </c>
      <c r="F12" s="7">
        <v>150</v>
      </c>
      <c r="G12" s="7">
        <v>969696</v>
      </c>
      <c r="H12" s="18"/>
      <c r="I12" s="5" t="str">
        <f t="shared" si="0"/>
        <v>RGB(150,150,150)</v>
      </c>
    </row>
    <row r="13" spans="1:11" ht="15.6" x14ac:dyDescent="0.3">
      <c r="A13" s="6">
        <v>12</v>
      </c>
      <c r="B13" s="4" t="s">
        <v>54</v>
      </c>
      <c r="C13" s="4" t="s">
        <v>55</v>
      </c>
      <c r="D13" s="7">
        <v>192</v>
      </c>
      <c r="E13" s="7">
        <v>192</v>
      </c>
      <c r="F13" s="7">
        <v>192</v>
      </c>
      <c r="G13" s="7" t="s">
        <v>56</v>
      </c>
      <c r="H13" s="19"/>
      <c r="I13" s="5" t="str">
        <f t="shared" si="0"/>
        <v>RGB(192,192,192)</v>
      </c>
      <c r="K13" s="61" t="s">
        <v>653</v>
      </c>
    </row>
    <row r="14" spans="1:11" x14ac:dyDescent="0.25">
      <c r="A14" s="6">
        <v>18</v>
      </c>
      <c r="B14" s="4" t="s">
        <v>57</v>
      </c>
      <c r="C14" s="4" t="s">
        <v>58</v>
      </c>
      <c r="D14" s="7">
        <v>102</v>
      </c>
      <c r="E14" s="20">
        <v>102</v>
      </c>
      <c r="F14" s="20">
        <v>153</v>
      </c>
      <c r="G14" s="20">
        <v>666699</v>
      </c>
      <c r="H14" s="21"/>
      <c r="I14" s="5" t="str">
        <f t="shared" si="0"/>
        <v>RGB(102,102,153)</v>
      </c>
    </row>
    <row r="15" spans="1:11" ht="15.6" x14ac:dyDescent="0.3">
      <c r="A15" s="6">
        <v>19</v>
      </c>
      <c r="B15" s="4" t="s">
        <v>59</v>
      </c>
      <c r="C15" s="4" t="s">
        <v>59</v>
      </c>
      <c r="D15" s="7">
        <v>0</v>
      </c>
      <c r="E15" s="20">
        <v>128</v>
      </c>
      <c r="F15" s="20">
        <v>0</v>
      </c>
      <c r="G15" s="22" t="s">
        <v>60</v>
      </c>
      <c r="H15" s="23"/>
      <c r="I15" s="5" t="str">
        <f t="shared" si="0"/>
        <v>RGB(0,128,0)</v>
      </c>
      <c r="K15" s="61" t="s">
        <v>654</v>
      </c>
    </row>
    <row r="16" spans="1:11" x14ac:dyDescent="0.25">
      <c r="A16" s="6">
        <v>20</v>
      </c>
      <c r="B16" s="4" t="s">
        <v>61</v>
      </c>
      <c r="C16" s="4" t="s">
        <v>62</v>
      </c>
      <c r="D16" s="7">
        <v>153</v>
      </c>
      <c r="E16" s="20">
        <v>51</v>
      </c>
      <c r="F16" s="20">
        <v>0</v>
      </c>
      <c r="G16" s="20">
        <v>993300</v>
      </c>
      <c r="H16" s="24"/>
      <c r="I16" s="5" t="str">
        <f t="shared" si="0"/>
        <v>RGB(153,51,0)</v>
      </c>
    </row>
    <row r="17" spans="1:11" ht="15.6" x14ac:dyDescent="0.3">
      <c r="A17" s="6">
        <v>21</v>
      </c>
      <c r="B17" s="4" t="s">
        <v>63</v>
      </c>
      <c r="C17" s="4" t="s">
        <v>64</v>
      </c>
      <c r="D17" s="7">
        <v>255</v>
      </c>
      <c r="E17" s="20">
        <v>153</v>
      </c>
      <c r="F17" s="20">
        <v>0</v>
      </c>
      <c r="G17" s="7" t="s">
        <v>65</v>
      </c>
      <c r="H17" s="25"/>
      <c r="I17" s="5" t="str">
        <f t="shared" si="0"/>
        <v>RGB(255,153,0)</v>
      </c>
      <c r="K17" s="61" t="s">
        <v>655</v>
      </c>
    </row>
    <row r="18" spans="1:11" x14ac:dyDescent="0.25">
      <c r="A18" s="6">
        <v>22</v>
      </c>
      <c r="B18" s="4" t="s">
        <v>66</v>
      </c>
      <c r="C18" s="4" t="s">
        <v>67</v>
      </c>
      <c r="D18" s="7">
        <v>112</v>
      </c>
      <c r="E18" s="20">
        <v>20</v>
      </c>
      <c r="F18" s="20">
        <v>122</v>
      </c>
      <c r="G18" s="20" t="s">
        <v>645</v>
      </c>
      <c r="H18" s="63"/>
      <c r="I18" s="5" t="str">
        <f>"RGB("&amp;D18&amp;","&amp;E18&amp;","&amp;F18&amp;")"</f>
        <v>RGB(112,20,122)</v>
      </c>
    </row>
    <row r="19" spans="1:11" x14ac:dyDescent="0.25">
      <c r="A19" s="6">
        <v>23</v>
      </c>
      <c r="B19" s="4" t="s">
        <v>68</v>
      </c>
      <c r="C19" s="4" t="s">
        <v>69</v>
      </c>
      <c r="D19" s="7">
        <v>255</v>
      </c>
      <c r="E19" s="20">
        <v>0</v>
      </c>
      <c r="F19" s="20">
        <v>255</v>
      </c>
      <c r="G19" s="7" t="s">
        <v>70</v>
      </c>
      <c r="H19" s="26"/>
      <c r="I19" s="5" t="str">
        <f t="shared" si="0"/>
        <v>RGB(255,0,255)</v>
      </c>
    </row>
    <row r="20" spans="1:11" x14ac:dyDescent="0.25">
      <c r="A20" s="6">
        <v>24</v>
      </c>
      <c r="B20" s="4" t="s">
        <v>71</v>
      </c>
      <c r="C20" s="4" t="s">
        <v>71</v>
      </c>
      <c r="D20" s="7">
        <v>150</v>
      </c>
      <c r="E20" s="20">
        <v>150</v>
      </c>
      <c r="F20" s="20">
        <v>150</v>
      </c>
      <c r="G20" s="20">
        <v>969696</v>
      </c>
      <c r="H20" s="18"/>
      <c r="I20" s="5" t="str">
        <f t="shared" si="0"/>
        <v>RGB(150,150,150)</v>
      </c>
    </row>
    <row r="21" spans="1:11" x14ac:dyDescent="0.25">
      <c r="A21" s="6">
        <v>26</v>
      </c>
      <c r="B21" s="4" t="s">
        <v>72</v>
      </c>
      <c r="C21" s="4" t="s">
        <v>72</v>
      </c>
      <c r="D21" s="20">
        <v>255</v>
      </c>
      <c r="E21" s="20">
        <v>150</v>
      </c>
      <c r="F21" s="20">
        <v>0</v>
      </c>
      <c r="G21" s="20" t="s">
        <v>73</v>
      </c>
      <c r="H21" s="27"/>
      <c r="I21" s="5" t="str">
        <f t="shared" si="0"/>
        <v>RGB(255,150,0)</v>
      </c>
    </row>
    <row r="22" spans="1:11" ht="14.4" x14ac:dyDescent="0.3">
      <c r="A22" s="28">
        <v>1000</v>
      </c>
      <c r="B22" s="5" t="s">
        <v>74</v>
      </c>
      <c r="C22" s="5" t="s">
        <v>75</v>
      </c>
      <c r="D22" s="7">
        <v>170</v>
      </c>
      <c r="E22" s="7">
        <v>4</v>
      </c>
      <c r="F22" s="7">
        <v>0</v>
      </c>
      <c r="G22" s="20" t="s">
        <v>76</v>
      </c>
      <c r="H22" s="64"/>
      <c r="I22" s="5" t="s">
        <v>77</v>
      </c>
    </row>
    <row r="23" spans="1:11" ht="14.4" x14ac:dyDescent="0.3">
      <c r="A23" s="28">
        <v>1001</v>
      </c>
      <c r="B23" s="5" t="s">
        <v>78</v>
      </c>
      <c r="C23" s="5" t="s">
        <v>79</v>
      </c>
      <c r="D23" s="7">
        <v>249</v>
      </c>
      <c r="E23" s="7">
        <v>183</v>
      </c>
      <c r="F23" s="7">
        <v>201</v>
      </c>
      <c r="G23" s="20" t="s">
        <v>80</v>
      </c>
      <c r="H23" s="65"/>
      <c r="I23" s="5" t="s">
        <v>81</v>
      </c>
    </row>
    <row r="24" spans="1:11" ht="14.4" x14ac:dyDescent="0.3">
      <c r="A24" s="28">
        <v>1002</v>
      </c>
      <c r="B24" s="5" t="s">
        <v>82</v>
      </c>
      <c r="C24" s="5" t="s">
        <v>83</v>
      </c>
      <c r="D24" s="7">
        <v>249</v>
      </c>
      <c r="E24" s="7">
        <v>183</v>
      </c>
      <c r="F24" s="7">
        <v>201</v>
      </c>
      <c r="G24" s="20" t="s">
        <v>84</v>
      </c>
      <c r="H24" s="66"/>
      <c r="I24" s="5" t="s">
        <v>85</v>
      </c>
    </row>
    <row r="25" spans="1:11" ht="14.4" x14ac:dyDescent="0.3">
      <c r="A25" s="28">
        <v>1003</v>
      </c>
      <c r="B25" s="5" t="s">
        <v>86</v>
      </c>
      <c r="C25" s="5" t="s">
        <v>87</v>
      </c>
      <c r="D25" s="7">
        <v>49</v>
      </c>
      <c r="E25" s="7">
        <v>134</v>
      </c>
      <c r="F25" s="7">
        <v>69</v>
      </c>
      <c r="G25" s="7">
        <v>318645</v>
      </c>
      <c r="H25" s="67"/>
      <c r="I25" s="5" t="s">
        <v>88</v>
      </c>
    </row>
    <row r="26" spans="1:11" ht="14.4" x14ac:dyDescent="0.3">
      <c r="A26" s="28">
        <v>1004</v>
      </c>
      <c r="B26" s="5" t="s">
        <v>89</v>
      </c>
      <c r="C26" s="5" t="s">
        <v>90</v>
      </c>
      <c r="D26" s="7">
        <v>2</v>
      </c>
      <c r="E26" s="7">
        <v>45</v>
      </c>
      <c r="F26" s="7">
        <v>111</v>
      </c>
      <c r="G26" s="20" t="s">
        <v>91</v>
      </c>
      <c r="H26" s="68"/>
      <c r="I26" s="5" t="s">
        <v>92</v>
      </c>
    </row>
    <row r="27" spans="1:11" ht="14.4" x14ac:dyDescent="0.3">
      <c r="A27" s="28">
        <v>1005</v>
      </c>
      <c r="B27" s="5" t="s">
        <v>93</v>
      </c>
      <c r="C27" s="5" t="s">
        <v>94</v>
      </c>
      <c r="D27" s="7">
        <v>0</v>
      </c>
      <c r="E27" s="7">
        <v>0</v>
      </c>
      <c r="F27" s="7">
        <v>255</v>
      </c>
      <c r="G27" s="20" t="s">
        <v>30</v>
      </c>
      <c r="H27" s="69"/>
      <c r="I27" s="5" t="s">
        <v>95</v>
      </c>
    </row>
  </sheetData>
  <pageMargins left="0.62" right="0.53" top="0.75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MapRangesColours</vt:lpstr>
      <vt:lpstr>metadata</vt:lpstr>
      <vt:lpstr>PartyNames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WARD, Matthew</cp:lastModifiedBy>
  <cp:lastPrinted>2015-08-12T10:48:39Z</cp:lastPrinted>
  <dcterms:created xsi:type="dcterms:W3CDTF">2014-04-10T17:45:32Z</dcterms:created>
  <dcterms:modified xsi:type="dcterms:W3CDTF">2017-07-12T10:18:52Z</dcterms:modified>
</cp:coreProperties>
</file>