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eet.dang\Desktop\Data Analyst\LPU Sessions\K20-RU\"/>
    </mc:Choice>
  </mc:AlternateContent>
  <xr:revisionPtr revIDLastSave="0" documentId="8_{61F6FC81-3E6A-4812-99E2-1BE657B18744}" xr6:coauthVersionLast="36" xr6:coauthVersionMax="36" xr10:uidLastSave="{00000000-0000-0000-0000-000000000000}"/>
  <bookViews>
    <workbookView xWindow="0" yWindow="0" windowWidth="19200" windowHeight="6810" xr2:uid="{3CAFD0ED-A7F8-478F-8FB7-C880A2289C6D}"/>
  </bookViews>
  <sheets>
    <sheet name="agg-avg" sheetId="1" r:id="rId1"/>
    <sheet name="agg_min" sheetId="3" r:id="rId2"/>
    <sheet name="working of partition by" sheetId="2" r:id="rId3"/>
    <sheet name="rank" sheetId="4" r:id="rId4"/>
    <sheet name="dense_rank" sheetId="6" r:id="rId5"/>
    <sheet name="lag" sheetId="7" r:id="rId6"/>
    <sheet name="lead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G7" i="7"/>
  <c r="G8" i="7" s="1"/>
  <c r="G9" i="7" s="1"/>
  <c r="G10" i="7" s="1"/>
  <c r="G11" i="7" s="1"/>
  <c r="G12" i="7" s="1"/>
  <c r="G13" i="7" s="1"/>
  <c r="G14" i="7" s="1"/>
  <c r="F6" i="7"/>
  <c r="F7" i="7" s="1"/>
  <c r="F8" i="7" s="1"/>
  <c r="F9" i="7" s="1"/>
  <c r="F10" i="7" s="1"/>
  <c r="F11" i="7" s="1"/>
  <c r="F12" i="7" s="1"/>
  <c r="F13" i="7" s="1"/>
  <c r="F14" i="7" s="1"/>
  <c r="H5" i="7"/>
  <c r="H6" i="7"/>
  <c r="H7" i="7"/>
  <c r="H8" i="7"/>
  <c r="H9" i="7"/>
  <c r="H10" i="7"/>
  <c r="H4" i="7"/>
  <c r="E5" i="7"/>
  <c r="E6" i="7" s="1"/>
  <c r="E7" i="7" s="1"/>
  <c r="E8" i="7" s="1"/>
  <c r="E9" i="7" s="1"/>
  <c r="E10" i="7" s="1"/>
  <c r="E11" i="7" s="1"/>
  <c r="E12" i="7" s="1"/>
  <c r="E13" i="7" s="1"/>
  <c r="E14" i="7" s="1"/>
  <c r="D4" i="7"/>
  <c r="D5" i="7" s="1"/>
  <c r="M3" i="2"/>
  <c r="I11" i="1"/>
  <c r="I10" i="1"/>
  <c r="D6" i="7" l="1"/>
  <c r="D7" i="7" l="1"/>
  <c r="D8" i="7" l="1"/>
  <c r="D9" i="7" l="1"/>
  <c r="D10" i="7" l="1"/>
  <c r="D11" i="7" l="1"/>
  <c r="H11" i="7" s="1"/>
  <c r="D12" i="7" l="1"/>
  <c r="H12" i="7" s="1"/>
  <c r="D13" i="7" l="1"/>
  <c r="H13" i="7" s="1"/>
  <c r="D14" i="7" l="1"/>
  <c r="H14" i="7" s="1"/>
</calcChain>
</file>

<file path=xl/sharedStrings.xml><?xml version="1.0" encoding="utf-8"?>
<sst xmlns="http://schemas.openxmlformats.org/spreadsheetml/2006/main" count="279" uniqueCount="81">
  <si>
    <t>Name</t>
  </si>
  <si>
    <t>Age</t>
  </si>
  <si>
    <t>Department</t>
  </si>
  <si>
    <t>Salary</t>
  </si>
  <si>
    <t>Ramesh</t>
  </si>
  <si>
    <t>Finance</t>
  </si>
  <si>
    <t>Deep</t>
  </si>
  <si>
    <t xml:space="preserve">Sales </t>
  </si>
  <si>
    <t>Suresh</t>
  </si>
  <si>
    <t>Ram</t>
  </si>
  <si>
    <t>Pradeeep</t>
  </si>
  <si>
    <t>Employees</t>
  </si>
  <si>
    <t>Find the avg salary within each department.?</t>
  </si>
  <si>
    <t>Sales</t>
  </si>
  <si>
    <t>Select Department, avg(salary) from employees group by department;</t>
  </si>
  <si>
    <t>avg(Salary)</t>
  </si>
  <si>
    <t>avg_salary</t>
  </si>
  <si>
    <t>column_name1</t>
  </si>
  <si>
    <t>The columns that needs to be selected</t>
  </si>
  <si>
    <t>window_function</t>
  </si>
  <si>
    <t>aggregated functions or ranking functions</t>
  </si>
  <si>
    <t>column_name2</t>
  </si>
  <si>
    <t>The column on which we need to apply window function</t>
  </si>
  <si>
    <t>column_name3</t>
  </si>
  <si>
    <t>column name on which parition to be done</t>
  </si>
  <si>
    <t>column_name4</t>
  </si>
  <si>
    <t>column name on which we need to sort the query before partition</t>
  </si>
  <si>
    <t>new_columns</t>
  </si>
  <si>
    <t>new column name</t>
  </si>
  <si>
    <t>table_name</t>
  </si>
  <si>
    <t>name of the table</t>
  </si>
  <si>
    <r>
      <rPr>
        <sz val="13"/>
        <color rgb="FFFF0000"/>
        <rFont val="Calibri"/>
        <family val="2"/>
        <scheme val="minor"/>
      </rPr>
      <t>Select</t>
    </r>
    <r>
      <rPr>
        <sz val="13"/>
        <color theme="1"/>
        <rFont val="Calibri"/>
        <family val="2"/>
        <scheme val="minor"/>
      </rPr>
      <t xml:space="preserve"> column_name1, </t>
    </r>
    <r>
      <rPr>
        <sz val="13"/>
        <color theme="5"/>
        <rFont val="Calibri"/>
        <family val="2"/>
        <scheme val="minor"/>
      </rPr>
      <t>window_function</t>
    </r>
    <r>
      <rPr>
        <sz val="13"/>
        <color theme="1"/>
        <rFont val="Calibri"/>
        <family val="2"/>
        <scheme val="minor"/>
      </rPr>
      <t xml:space="preserve">(column_name2) </t>
    </r>
    <r>
      <rPr>
        <sz val="13"/>
        <color rgb="FFFF0000"/>
        <rFont val="Calibri"/>
        <family val="2"/>
        <scheme val="minor"/>
      </rPr>
      <t>OVER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rFont val="Calibri"/>
        <family val="2"/>
        <scheme val="minor"/>
      </rPr>
      <t>(</t>
    </r>
    <r>
      <rPr>
        <sz val="13"/>
        <color rgb="FFFF0000"/>
        <rFont val="Calibri"/>
        <family val="2"/>
        <scheme val="minor"/>
      </rPr>
      <t>Partition by</t>
    </r>
    <r>
      <rPr>
        <sz val="13"/>
        <color theme="1"/>
        <rFont val="Calibri"/>
        <family val="2"/>
        <scheme val="minor"/>
      </rPr>
      <t xml:space="preserve"> column_name3 </t>
    </r>
    <r>
      <rPr>
        <sz val="13"/>
        <color rgb="FFFF0000"/>
        <rFont val="Calibri"/>
        <family val="2"/>
        <scheme val="minor"/>
      </rPr>
      <t xml:space="preserve">order by </t>
    </r>
    <r>
      <rPr>
        <sz val="13"/>
        <color theme="1"/>
        <rFont val="Calibri"/>
        <family val="2"/>
        <scheme val="minor"/>
      </rPr>
      <t xml:space="preserve">column_name4) </t>
    </r>
    <r>
      <rPr>
        <sz val="13"/>
        <color rgb="FFFF0000"/>
        <rFont val="Calibri"/>
        <family val="2"/>
        <scheme val="minor"/>
      </rPr>
      <t>as</t>
    </r>
    <r>
      <rPr>
        <sz val="13"/>
        <color theme="1"/>
        <rFont val="Calibri"/>
        <family val="2"/>
        <scheme val="minor"/>
      </rPr>
      <t xml:space="preserve"> new_column </t>
    </r>
    <r>
      <rPr>
        <sz val="13"/>
        <color rgb="FFFF0000"/>
        <rFont val="Calibri"/>
        <family val="2"/>
        <scheme val="minor"/>
      </rPr>
      <t>from</t>
    </r>
    <r>
      <rPr>
        <sz val="13"/>
        <color theme="1"/>
        <rFont val="Calibri"/>
        <family val="2"/>
        <scheme val="minor"/>
      </rPr>
      <t xml:space="preserve"> table_name</t>
    </r>
  </si>
  <si>
    <t>Select Name, Age, Department,Salary,avg(salary) OVER(Partition by Department) as avg_salary from employees;</t>
  </si>
  <si>
    <t>Find the minimum salary within each department.?</t>
  </si>
  <si>
    <t>Select Department, min(salary) from employees group by department;</t>
  </si>
  <si>
    <t>Min_salary</t>
  </si>
  <si>
    <t>min(Salary)</t>
  </si>
  <si>
    <t>Select Name,Age, Department, Salary,min(Salary) OVER(Partition by Department) as min_salary from employee;</t>
  </si>
  <si>
    <t>Avg(Salary)</t>
  </si>
  <si>
    <t>avg(salary)</t>
  </si>
  <si>
    <t>Find the rank of salaries within each department</t>
  </si>
  <si>
    <t>Parmeet</t>
  </si>
  <si>
    <t>Ayushi</t>
  </si>
  <si>
    <t>Trishaan</t>
  </si>
  <si>
    <t>Select Name, Age, Department,Salary, rank() OVER(Partition by Department Order by Salary desc) as `Rank` from employee;</t>
  </si>
  <si>
    <t>Actual_Rank</t>
  </si>
  <si>
    <t>`Rank_output`</t>
  </si>
  <si>
    <t>row_no.</t>
  </si>
  <si>
    <t>Select Name, Age, Department,Salary, dense_rank() OVER(Partition by Department Order by Salary desc) as `Rank` from employee;</t>
  </si>
  <si>
    <t>Rank will skip the rows whenever there are ties</t>
  </si>
  <si>
    <t>Dense Rank</t>
  </si>
  <si>
    <t>Month Name</t>
  </si>
  <si>
    <t>Sales_values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</si>
  <si>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</si>
  <si>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</si>
  <si>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</si>
  <si>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</si>
  <si>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</si>
  <si>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</si>
  <si>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</si>
  <si>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</si>
  <si>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</si>
  <si>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</si>
  <si>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</si>
  <si>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</si>
  <si>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Find the %increase/decrease in sales each month</t>
  </si>
  <si>
    <t>%inc/Dec</t>
  </si>
  <si>
    <t>NAN</t>
  </si>
  <si>
    <t>Select month_name, sales_values, 
lag(sales_values) OVER() as previous_month_sales 
from sales;</t>
  </si>
  <si>
    <t>previous_month_sales</t>
  </si>
  <si>
    <t>lag has 3 parameters
1. Column_name : on which column you need to apply lag
2. skip/offset : how many rows you want to skip
3. default : Do you want to replace any nan values with a default value</t>
  </si>
  <si>
    <t>lag(1)</t>
  </si>
  <si>
    <t>lag(sales_value,2)</t>
  </si>
  <si>
    <t>previous_month_sales_lag2</t>
  </si>
  <si>
    <t>lag(sales_value,3,0)</t>
  </si>
  <si>
    <t>previous_month_sales_lag3</t>
  </si>
  <si>
    <t>next_month_sales</t>
  </si>
  <si>
    <t>lead(1)</t>
  </si>
  <si>
    <t>lead(2)</t>
  </si>
  <si>
    <t>lead(3,0)</t>
  </si>
  <si>
    <t>Select month_name, Sales_value, lead(sales_value) OVER() as next_month_sales from sales;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</si>
</sst>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3"/>
      <name val="Calibri"/>
      <family val="2"/>
      <scheme val="minor"/>
    </font>
    <font>
      <sz val="13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3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857-3BEF-4FD4-B271-F746DAB3A824}">
  <dimension ref="A1:P24"/>
  <sheetViews>
    <sheetView tabSelected="1" workbookViewId="0"/>
  </sheetViews>
  <sheetFormatPr defaultRowHeight="14.5" x14ac:dyDescent="0.35"/>
  <cols>
    <col min="1" max="1" width="9.81640625" bestFit="1" customWidth="1"/>
    <col min="4" max="4" width="10.90625" bestFit="1" customWidth="1"/>
    <col min="6" max="6" width="9.54296875" bestFit="1" customWidth="1"/>
    <col min="8" max="8" width="11.08984375" bestFit="1" customWidth="1"/>
  </cols>
  <sheetData>
    <row r="1" spans="1:16" x14ac:dyDescent="0.35">
      <c r="A1" s="7" t="s">
        <v>11</v>
      </c>
    </row>
    <row r="2" spans="1:16" x14ac:dyDescent="0.35">
      <c r="B2" s="6" t="s">
        <v>0</v>
      </c>
      <c r="C2" s="6" t="s">
        <v>1</v>
      </c>
      <c r="D2" s="6" t="s">
        <v>2</v>
      </c>
      <c r="E2" s="6" t="s">
        <v>3</v>
      </c>
      <c r="H2" s="8" t="s">
        <v>12</v>
      </c>
      <c r="I2" s="8"/>
      <c r="J2" s="8"/>
      <c r="K2" s="8"/>
      <c r="L2" s="8"/>
      <c r="M2" s="8"/>
    </row>
    <row r="3" spans="1:16" x14ac:dyDescent="0.35">
      <c r="B3" s="2" t="s">
        <v>4</v>
      </c>
      <c r="C3" s="2">
        <v>20</v>
      </c>
      <c r="D3" s="2" t="s">
        <v>5</v>
      </c>
      <c r="E3" s="3">
        <v>50000</v>
      </c>
      <c r="H3" s="8"/>
      <c r="I3" s="8"/>
      <c r="J3" s="8"/>
      <c r="K3" s="8"/>
      <c r="L3" s="8"/>
      <c r="M3" s="8"/>
    </row>
    <row r="4" spans="1:16" x14ac:dyDescent="0.35">
      <c r="B4" s="2" t="s">
        <v>6</v>
      </c>
      <c r="C4" s="2">
        <v>25</v>
      </c>
      <c r="D4" s="2" t="s">
        <v>7</v>
      </c>
      <c r="E4" s="3">
        <v>30000</v>
      </c>
      <c r="H4" s="8"/>
      <c r="I4" s="8"/>
      <c r="J4" s="8"/>
      <c r="K4" s="8"/>
      <c r="L4" s="8"/>
      <c r="M4" s="8"/>
    </row>
    <row r="5" spans="1:16" x14ac:dyDescent="0.35">
      <c r="B5" s="2" t="s">
        <v>8</v>
      </c>
      <c r="C5" s="2">
        <v>22</v>
      </c>
      <c r="D5" s="2" t="s">
        <v>5</v>
      </c>
      <c r="E5" s="3">
        <v>50000</v>
      </c>
    </row>
    <row r="6" spans="1:16" x14ac:dyDescent="0.35">
      <c r="B6" s="2" t="s">
        <v>9</v>
      </c>
      <c r="C6" s="2">
        <v>28</v>
      </c>
      <c r="D6" s="2" t="s">
        <v>5</v>
      </c>
      <c r="E6" s="3">
        <v>20000</v>
      </c>
      <c r="H6" s="11" t="s">
        <v>14</v>
      </c>
      <c r="I6" s="11"/>
      <c r="J6" s="11"/>
      <c r="K6" s="11"/>
      <c r="L6" s="11"/>
      <c r="M6" s="11"/>
    </row>
    <row r="7" spans="1:16" x14ac:dyDescent="0.35">
      <c r="B7" s="2" t="s">
        <v>10</v>
      </c>
      <c r="C7" s="2">
        <v>22</v>
      </c>
      <c r="D7" s="2" t="s">
        <v>7</v>
      </c>
      <c r="E7" s="3">
        <v>20000</v>
      </c>
      <c r="H7" s="11"/>
      <c r="I7" s="11"/>
      <c r="J7" s="11"/>
      <c r="K7" s="11"/>
      <c r="L7" s="11"/>
      <c r="M7" s="11"/>
    </row>
    <row r="9" spans="1:16" ht="14.5" customHeight="1" x14ac:dyDescent="0.35">
      <c r="E9" s="1"/>
      <c r="H9" s="6" t="s">
        <v>2</v>
      </c>
      <c r="I9" s="6" t="s">
        <v>15</v>
      </c>
      <c r="K9" s="12" t="s">
        <v>31</v>
      </c>
      <c r="L9" s="12"/>
      <c r="M9" s="12"/>
      <c r="N9" s="12"/>
      <c r="O9" s="12"/>
      <c r="P9" s="12"/>
    </row>
    <row r="10" spans="1:16" ht="14.5" customHeight="1" x14ac:dyDescent="0.35">
      <c r="H10" s="9" t="s">
        <v>5</v>
      </c>
      <c r="I10" s="10">
        <f>AVERAGE(E3,E5,E6)</f>
        <v>40000</v>
      </c>
      <c r="K10" s="12"/>
      <c r="L10" s="12"/>
      <c r="M10" s="12"/>
      <c r="N10" s="12"/>
      <c r="O10" s="12"/>
      <c r="P10" s="12"/>
    </row>
    <row r="11" spans="1:16" ht="14.5" customHeight="1" x14ac:dyDescent="0.35">
      <c r="H11" s="9" t="s">
        <v>13</v>
      </c>
      <c r="I11" s="10">
        <f>AVERAGE(E4,E7)</f>
        <v>25000</v>
      </c>
      <c r="K11" s="12"/>
      <c r="L11" s="12"/>
      <c r="M11" s="12"/>
      <c r="N11" s="12"/>
      <c r="O11" s="12"/>
      <c r="P11" s="12"/>
    </row>
    <row r="12" spans="1:16" x14ac:dyDescent="0.35">
      <c r="B12" s="6" t="s">
        <v>0</v>
      </c>
      <c r="C12" s="6" t="s">
        <v>1</v>
      </c>
      <c r="D12" s="6" t="s">
        <v>2</v>
      </c>
      <c r="E12" s="6" t="s">
        <v>3</v>
      </c>
      <c r="F12" s="6" t="s">
        <v>16</v>
      </c>
      <c r="K12" s="12"/>
      <c r="L12" s="12"/>
      <c r="M12" s="12"/>
      <c r="N12" s="12"/>
      <c r="O12" s="12"/>
      <c r="P12" s="12"/>
    </row>
    <row r="13" spans="1:16" x14ac:dyDescent="0.35">
      <c r="B13" s="13" t="s">
        <v>4</v>
      </c>
      <c r="C13" s="13">
        <v>20</v>
      </c>
      <c r="D13" s="13" t="s">
        <v>5</v>
      </c>
      <c r="E13" s="14">
        <v>50000</v>
      </c>
      <c r="F13" s="14">
        <v>40000</v>
      </c>
      <c r="K13" s="12"/>
      <c r="L13" s="12"/>
      <c r="M13" s="12"/>
      <c r="N13" s="12"/>
      <c r="O13" s="12"/>
      <c r="P13" s="12"/>
    </row>
    <row r="14" spans="1:16" x14ac:dyDescent="0.35">
      <c r="B14" s="2" t="s">
        <v>6</v>
      </c>
      <c r="C14" s="2">
        <v>25</v>
      </c>
      <c r="D14" s="2" t="s">
        <v>7</v>
      </c>
      <c r="E14" s="3">
        <v>30000</v>
      </c>
      <c r="F14" s="3">
        <v>25000</v>
      </c>
      <c r="K14" s="12"/>
      <c r="L14" s="12"/>
      <c r="M14" s="12"/>
      <c r="N14" s="12"/>
      <c r="O14" s="12"/>
      <c r="P14" s="12"/>
    </row>
    <row r="15" spans="1:16" x14ac:dyDescent="0.35">
      <c r="B15" s="13" t="s">
        <v>8</v>
      </c>
      <c r="C15" s="13">
        <v>22</v>
      </c>
      <c r="D15" s="13" t="s">
        <v>5</v>
      </c>
      <c r="E15" s="14">
        <v>50000</v>
      </c>
      <c r="F15" s="14">
        <v>40000</v>
      </c>
    </row>
    <row r="16" spans="1:16" x14ac:dyDescent="0.35">
      <c r="B16" s="13" t="s">
        <v>9</v>
      </c>
      <c r="C16" s="13">
        <v>28</v>
      </c>
      <c r="D16" s="13" t="s">
        <v>5</v>
      </c>
      <c r="E16" s="14">
        <v>20000</v>
      </c>
      <c r="F16" s="14">
        <v>40000</v>
      </c>
      <c r="I16" s="4" t="s">
        <v>17</v>
      </c>
      <c r="J16" s="4"/>
      <c r="K16" s="4" t="s">
        <v>18</v>
      </c>
      <c r="L16" s="4"/>
      <c r="M16" s="4"/>
      <c r="N16" s="4"/>
      <c r="O16" s="4"/>
      <c r="P16" s="4"/>
    </row>
    <row r="17" spans="1:16" x14ac:dyDescent="0.35">
      <c r="B17" s="2" t="s">
        <v>10</v>
      </c>
      <c r="C17" s="2">
        <v>22</v>
      </c>
      <c r="D17" s="2" t="s">
        <v>7</v>
      </c>
      <c r="E17" s="3">
        <v>20000</v>
      </c>
      <c r="F17" s="3">
        <v>25000</v>
      </c>
      <c r="I17" s="4" t="s">
        <v>19</v>
      </c>
      <c r="J17" s="4"/>
      <c r="K17" s="4" t="s">
        <v>20</v>
      </c>
      <c r="L17" s="4"/>
      <c r="M17" s="4"/>
      <c r="N17" s="4"/>
      <c r="O17" s="4"/>
    </row>
    <row r="18" spans="1:16" x14ac:dyDescent="0.35">
      <c r="I18" s="4" t="s">
        <v>21</v>
      </c>
      <c r="J18" s="4"/>
      <c r="K18" s="4" t="s">
        <v>22</v>
      </c>
      <c r="L18" s="4"/>
      <c r="M18" s="4"/>
      <c r="N18" s="4"/>
      <c r="O18" s="4"/>
      <c r="P18" s="4"/>
    </row>
    <row r="19" spans="1:16" x14ac:dyDescent="0.35">
      <c r="I19" s="4" t="s">
        <v>23</v>
      </c>
      <c r="J19" s="4"/>
      <c r="K19" s="4" t="s">
        <v>24</v>
      </c>
      <c r="L19" s="4"/>
      <c r="M19" s="4"/>
      <c r="N19" s="4"/>
      <c r="O19" s="4"/>
      <c r="P19" s="4"/>
    </row>
    <row r="20" spans="1:16" x14ac:dyDescent="0.35">
      <c r="A20" s="15" t="s">
        <v>32</v>
      </c>
      <c r="B20" s="15"/>
      <c r="C20" s="15"/>
      <c r="D20" s="15"/>
      <c r="E20" s="15"/>
      <c r="F20" s="15"/>
      <c r="G20" s="15"/>
      <c r="I20" s="4" t="s">
        <v>25</v>
      </c>
      <c r="J20" s="4"/>
      <c r="K20" s="4" t="s">
        <v>26</v>
      </c>
      <c r="L20" s="4"/>
      <c r="M20" s="4"/>
      <c r="N20" s="4"/>
      <c r="O20" s="4"/>
      <c r="P20" s="4"/>
    </row>
    <row r="21" spans="1:16" x14ac:dyDescent="0.35">
      <c r="A21" s="15"/>
      <c r="B21" s="15"/>
      <c r="C21" s="15"/>
      <c r="D21" s="15"/>
      <c r="E21" s="15"/>
      <c r="F21" s="15"/>
      <c r="G21" s="15"/>
      <c r="I21" s="4" t="s">
        <v>27</v>
      </c>
      <c r="J21" s="4"/>
      <c r="K21" s="4" t="s">
        <v>28</v>
      </c>
      <c r="L21" s="4"/>
      <c r="M21" s="4"/>
      <c r="N21" s="4"/>
      <c r="O21" s="4"/>
      <c r="P21" s="4"/>
    </row>
    <row r="22" spans="1:16" x14ac:dyDescent="0.35">
      <c r="A22" s="15"/>
      <c r="B22" s="15"/>
      <c r="C22" s="15"/>
      <c r="D22" s="15"/>
      <c r="E22" s="15"/>
      <c r="F22" s="15"/>
      <c r="G22" s="15"/>
      <c r="I22" s="4" t="s">
        <v>29</v>
      </c>
      <c r="J22" s="4"/>
      <c r="K22" s="4" t="s">
        <v>30</v>
      </c>
      <c r="L22" s="4"/>
      <c r="M22" s="4"/>
      <c r="N22" s="4"/>
      <c r="O22" s="4"/>
      <c r="P22" s="4"/>
    </row>
    <row r="23" spans="1:16" x14ac:dyDescent="0.35">
      <c r="A23" s="15"/>
      <c r="B23" s="15"/>
      <c r="C23" s="15"/>
      <c r="D23" s="15"/>
      <c r="E23" s="15"/>
      <c r="F23" s="15"/>
      <c r="G23" s="15"/>
    </row>
    <row r="24" spans="1:16" x14ac:dyDescent="0.35">
      <c r="A24" s="15"/>
      <c r="B24" s="15"/>
      <c r="C24" s="15"/>
      <c r="D24" s="15"/>
      <c r="E24" s="15"/>
      <c r="F24" s="15"/>
      <c r="G24" s="15"/>
    </row>
  </sheetData>
  <mergeCells count="18">
    <mergeCell ref="A20:G24"/>
    <mergeCell ref="I20:J20"/>
    <mergeCell ref="K20:P20"/>
    <mergeCell ref="I21:J21"/>
    <mergeCell ref="K21:P21"/>
    <mergeCell ref="I22:J22"/>
    <mergeCell ref="K22:P22"/>
    <mergeCell ref="I17:J17"/>
    <mergeCell ref="K17:O17"/>
    <mergeCell ref="I18:J18"/>
    <mergeCell ref="K18:P18"/>
    <mergeCell ref="I19:J19"/>
    <mergeCell ref="K19:P19"/>
    <mergeCell ref="H2:M4"/>
    <mergeCell ref="H6:M7"/>
    <mergeCell ref="K9:P14"/>
    <mergeCell ref="I16:J16"/>
    <mergeCell ref="K16:P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DDD3-ABA9-4DDD-B9B0-160E98690C58}">
  <dimension ref="A1:P24"/>
  <sheetViews>
    <sheetView workbookViewId="0">
      <selection activeCell="B2" sqref="B2:E7"/>
    </sheetView>
  </sheetViews>
  <sheetFormatPr defaultRowHeight="14.5" x14ac:dyDescent="0.35"/>
  <cols>
    <col min="1" max="1" width="9.81640625" bestFit="1" customWidth="1"/>
    <col min="4" max="4" width="10.90625" bestFit="1" customWidth="1"/>
    <col min="6" max="6" width="9.54296875" bestFit="1" customWidth="1"/>
    <col min="8" max="8" width="11.08984375" bestFit="1" customWidth="1"/>
    <col min="9" max="9" width="9.90625" bestFit="1" customWidth="1"/>
  </cols>
  <sheetData>
    <row r="1" spans="1:16" x14ac:dyDescent="0.35">
      <c r="A1" s="7" t="s">
        <v>11</v>
      </c>
    </row>
    <row r="2" spans="1:16" x14ac:dyDescent="0.35">
      <c r="B2" s="6" t="s">
        <v>0</v>
      </c>
      <c r="C2" s="6" t="s">
        <v>1</v>
      </c>
      <c r="D2" s="6" t="s">
        <v>2</v>
      </c>
      <c r="E2" s="6" t="s">
        <v>3</v>
      </c>
      <c r="H2" s="8" t="s">
        <v>33</v>
      </c>
      <c r="I2" s="8"/>
      <c r="J2" s="8"/>
      <c r="K2" s="8"/>
      <c r="L2" s="8"/>
      <c r="M2" s="8"/>
    </row>
    <row r="3" spans="1:16" x14ac:dyDescent="0.35">
      <c r="B3" s="2" t="s">
        <v>4</v>
      </c>
      <c r="C3" s="2">
        <v>20</v>
      </c>
      <c r="D3" s="2" t="s">
        <v>5</v>
      </c>
      <c r="E3" s="3">
        <v>50000</v>
      </c>
      <c r="H3" s="8"/>
      <c r="I3" s="8"/>
      <c r="J3" s="8"/>
      <c r="K3" s="8"/>
      <c r="L3" s="8"/>
      <c r="M3" s="8"/>
    </row>
    <row r="4" spans="1:16" x14ac:dyDescent="0.35">
      <c r="B4" s="2" t="s">
        <v>6</v>
      </c>
      <c r="C4" s="2">
        <v>25</v>
      </c>
      <c r="D4" s="2" t="s">
        <v>7</v>
      </c>
      <c r="E4" s="3">
        <v>30000</v>
      </c>
      <c r="H4" s="8"/>
      <c r="I4" s="8"/>
      <c r="J4" s="8"/>
      <c r="K4" s="8"/>
      <c r="L4" s="8"/>
      <c r="M4" s="8"/>
    </row>
    <row r="5" spans="1:16" x14ac:dyDescent="0.35">
      <c r="B5" s="2" t="s">
        <v>8</v>
      </c>
      <c r="C5" s="2">
        <v>22</v>
      </c>
      <c r="D5" s="2" t="s">
        <v>5</v>
      </c>
      <c r="E5" s="3">
        <v>50000</v>
      </c>
    </row>
    <row r="6" spans="1:16" x14ac:dyDescent="0.35">
      <c r="B6" s="2" t="s">
        <v>9</v>
      </c>
      <c r="C6" s="2">
        <v>28</v>
      </c>
      <c r="D6" s="2" t="s">
        <v>5</v>
      </c>
      <c r="E6" s="3">
        <v>20000</v>
      </c>
      <c r="H6" s="11" t="s">
        <v>34</v>
      </c>
      <c r="I6" s="11"/>
      <c r="J6" s="11"/>
      <c r="K6" s="11"/>
      <c r="L6" s="11"/>
      <c r="M6" s="11"/>
    </row>
    <row r="7" spans="1:16" x14ac:dyDescent="0.35">
      <c r="B7" s="2" t="s">
        <v>10</v>
      </c>
      <c r="C7" s="2">
        <v>22</v>
      </c>
      <c r="D7" s="2" t="s">
        <v>7</v>
      </c>
      <c r="E7" s="3">
        <v>20000</v>
      </c>
      <c r="H7" s="11"/>
      <c r="I7" s="11"/>
      <c r="J7" s="11"/>
      <c r="K7" s="11"/>
      <c r="L7" s="11"/>
      <c r="M7" s="11"/>
    </row>
    <row r="9" spans="1:16" ht="14.5" customHeight="1" x14ac:dyDescent="0.35">
      <c r="E9" s="1"/>
      <c r="H9" s="6" t="s">
        <v>2</v>
      </c>
      <c r="I9" s="6" t="s">
        <v>36</v>
      </c>
      <c r="K9" s="16" t="s">
        <v>31</v>
      </c>
      <c r="L9" s="16"/>
      <c r="M9" s="16"/>
      <c r="N9" s="16"/>
      <c r="O9" s="16"/>
      <c r="P9" s="16"/>
    </row>
    <row r="10" spans="1:16" ht="14.5" customHeight="1" x14ac:dyDescent="0.35">
      <c r="H10" s="9" t="s">
        <v>5</v>
      </c>
      <c r="I10" s="10">
        <v>20000</v>
      </c>
      <c r="K10" s="16"/>
      <c r="L10" s="16"/>
      <c r="M10" s="16"/>
      <c r="N10" s="16"/>
      <c r="O10" s="16"/>
      <c r="P10" s="16"/>
    </row>
    <row r="11" spans="1:16" ht="14.5" customHeight="1" x14ac:dyDescent="0.35">
      <c r="H11" s="9" t="s">
        <v>13</v>
      </c>
      <c r="I11" s="10">
        <v>20000</v>
      </c>
      <c r="K11" s="16"/>
      <c r="L11" s="16"/>
      <c r="M11" s="16"/>
      <c r="N11" s="16"/>
      <c r="O11" s="16"/>
      <c r="P11" s="16"/>
    </row>
    <row r="12" spans="1:16" x14ac:dyDescent="0.35">
      <c r="B12" s="6" t="s">
        <v>0</v>
      </c>
      <c r="C12" s="6" t="s">
        <v>1</v>
      </c>
      <c r="D12" s="6" t="s">
        <v>2</v>
      </c>
      <c r="E12" s="6" t="s">
        <v>3</v>
      </c>
      <c r="F12" s="6" t="s">
        <v>35</v>
      </c>
      <c r="K12" s="16"/>
      <c r="L12" s="16"/>
      <c r="M12" s="16"/>
      <c r="N12" s="16"/>
      <c r="O12" s="16"/>
      <c r="P12" s="16"/>
    </row>
    <row r="13" spans="1:16" x14ac:dyDescent="0.35">
      <c r="B13" s="13" t="s">
        <v>4</v>
      </c>
      <c r="C13" s="13">
        <v>20</v>
      </c>
      <c r="D13" s="13" t="s">
        <v>5</v>
      </c>
      <c r="E13" s="14">
        <v>50000</v>
      </c>
      <c r="F13" s="14">
        <v>20000</v>
      </c>
      <c r="K13" s="16"/>
      <c r="L13" s="16"/>
      <c r="M13" s="16"/>
      <c r="N13" s="16"/>
      <c r="O13" s="16"/>
      <c r="P13" s="16"/>
    </row>
    <row r="14" spans="1:16" x14ac:dyDescent="0.35">
      <c r="B14" s="2" t="s">
        <v>6</v>
      </c>
      <c r="C14" s="2">
        <v>25</v>
      </c>
      <c r="D14" s="2" t="s">
        <v>7</v>
      </c>
      <c r="E14" s="3">
        <v>30000</v>
      </c>
      <c r="F14" s="3">
        <v>20000</v>
      </c>
      <c r="K14" s="16"/>
      <c r="L14" s="16"/>
      <c r="M14" s="16"/>
      <c r="N14" s="16"/>
      <c r="O14" s="16"/>
      <c r="P14" s="16"/>
    </row>
    <row r="15" spans="1:16" x14ac:dyDescent="0.35">
      <c r="B15" s="13" t="s">
        <v>8</v>
      </c>
      <c r="C15" s="13">
        <v>22</v>
      </c>
      <c r="D15" s="13" t="s">
        <v>5</v>
      </c>
      <c r="E15" s="14">
        <v>50000</v>
      </c>
      <c r="F15" s="14">
        <v>20000</v>
      </c>
    </row>
    <row r="16" spans="1:16" x14ac:dyDescent="0.35">
      <c r="B16" s="13" t="s">
        <v>9</v>
      </c>
      <c r="C16" s="13">
        <v>28</v>
      </c>
      <c r="D16" s="13" t="s">
        <v>5</v>
      </c>
      <c r="E16" s="14">
        <v>20000</v>
      </c>
      <c r="F16" s="14">
        <v>20000</v>
      </c>
      <c r="I16" s="4" t="s">
        <v>17</v>
      </c>
      <c r="J16" s="4"/>
      <c r="K16" s="4" t="s">
        <v>18</v>
      </c>
      <c r="L16" s="4"/>
      <c r="M16" s="4"/>
      <c r="N16" s="4"/>
      <c r="O16" s="4"/>
      <c r="P16" s="4"/>
    </row>
    <row r="17" spans="1:16" x14ac:dyDescent="0.35">
      <c r="B17" s="2" t="s">
        <v>10</v>
      </c>
      <c r="C17" s="2">
        <v>22</v>
      </c>
      <c r="D17" s="2" t="s">
        <v>7</v>
      </c>
      <c r="E17" s="3">
        <v>20000</v>
      </c>
      <c r="F17" s="3">
        <v>20000</v>
      </c>
      <c r="I17" s="4" t="s">
        <v>19</v>
      </c>
      <c r="J17" s="4"/>
      <c r="K17" s="4" t="s">
        <v>20</v>
      </c>
      <c r="L17" s="4"/>
      <c r="M17" s="4"/>
      <c r="N17" s="4"/>
      <c r="O17" s="4"/>
    </row>
    <row r="18" spans="1:16" x14ac:dyDescent="0.35">
      <c r="I18" s="4" t="s">
        <v>21</v>
      </c>
      <c r="J18" s="4"/>
      <c r="K18" s="4" t="s">
        <v>22</v>
      </c>
      <c r="L18" s="4"/>
      <c r="M18" s="4"/>
      <c r="N18" s="4"/>
      <c r="O18" s="4"/>
      <c r="P18" s="4"/>
    </row>
    <row r="19" spans="1:16" x14ac:dyDescent="0.35">
      <c r="I19" s="4" t="s">
        <v>23</v>
      </c>
      <c r="J19" s="4"/>
      <c r="K19" s="4" t="s">
        <v>24</v>
      </c>
      <c r="L19" s="4"/>
      <c r="M19" s="4"/>
      <c r="N19" s="4"/>
      <c r="O19" s="4"/>
      <c r="P19" s="4"/>
    </row>
    <row r="20" spans="1:16" x14ac:dyDescent="0.35">
      <c r="A20" s="15" t="s">
        <v>37</v>
      </c>
      <c r="B20" s="15"/>
      <c r="C20" s="15"/>
      <c r="D20" s="15"/>
      <c r="E20" s="15"/>
      <c r="F20" s="15"/>
      <c r="G20" s="15"/>
      <c r="I20" s="4" t="s">
        <v>25</v>
      </c>
      <c r="J20" s="4"/>
      <c r="K20" s="4" t="s">
        <v>26</v>
      </c>
      <c r="L20" s="4"/>
      <c r="M20" s="4"/>
      <c r="N20" s="4"/>
      <c r="O20" s="4"/>
      <c r="P20" s="4"/>
    </row>
    <row r="21" spans="1:16" x14ac:dyDescent="0.35">
      <c r="A21" s="15"/>
      <c r="B21" s="15"/>
      <c r="C21" s="15"/>
      <c r="D21" s="15"/>
      <c r="E21" s="15"/>
      <c r="F21" s="15"/>
      <c r="G21" s="15"/>
      <c r="I21" s="4" t="s">
        <v>27</v>
      </c>
      <c r="J21" s="4"/>
      <c r="K21" s="4" t="s">
        <v>28</v>
      </c>
      <c r="L21" s="4"/>
      <c r="M21" s="4"/>
      <c r="N21" s="4"/>
      <c r="O21" s="4"/>
      <c r="P21" s="4"/>
    </row>
    <row r="22" spans="1:16" x14ac:dyDescent="0.35">
      <c r="A22" s="15"/>
      <c r="B22" s="15"/>
      <c r="C22" s="15"/>
      <c r="D22" s="15"/>
      <c r="E22" s="15"/>
      <c r="F22" s="15"/>
      <c r="G22" s="15"/>
      <c r="I22" s="4" t="s">
        <v>29</v>
      </c>
      <c r="J22" s="4"/>
      <c r="K22" s="4" t="s">
        <v>30</v>
      </c>
      <c r="L22" s="4"/>
      <c r="M22" s="4"/>
      <c r="N22" s="4"/>
      <c r="O22" s="4"/>
      <c r="P22" s="4"/>
    </row>
    <row r="23" spans="1:16" x14ac:dyDescent="0.35">
      <c r="A23" s="15"/>
      <c r="B23" s="15"/>
      <c r="C23" s="15"/>
      <c r="D23" s="15"/>
      <c r="E23" s="15"/>
      <c r="F23" s="15"/>
      <c r="G23" s="15"/>
    </row>
    <row r="24" spans="1:16" x14ac:dyDescent="0.35">
      <c r="A24" s="15"/>
      <c r="B24" s="15"/>
      <c r="C24" s="15"/>
      <c r="D24" s="15"/>
      <c r="E24" s="15"/>
      <c r="F24" s="15"/>
      <c r="G24" s="15"/>
    </row>
  </sheetData>
  <mergeCells count="18">
    <mergeCell ref="K22:P22"/>
    <mergeCell ref="I18:J18"/>
    <mergeCell ref="K18:P18"/>
    <mergeCell ref="I19:J19"/>
    <mergeCell ref="K19:P19"/>
    <mergeCell ref="A20:G24"/>
    <mergeCell ref="I20:J20"/>
    <mergeCell ref="K20:P20"/>
    <mergeCell ref="I21:J21"/>
    <mergeCell ref="K21:P21"/>
    <mergeCell ref="I22:J22"/>
    <mergeCell ref="H2:M4"/>
    <mergeCell ref="H6:M7"/>
    <mergeCell ref="K9:P14"/>
    <mergeCell ref="I16:J16"/>
    <mergeCell ref="K16:P16"/>
    <mergeCell ref="I17:J17"/>
    <mergeCell ref="K17:O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A31F-CED1-42C4-93E8-BA1CB36F19C5}">
  <dimension ref="B2:M9"/>
  <sheetViews>
    <sheetView workbookViewId="0">
      <selection activeCell="E20" sqref="E20"/>
    </sheetView>
  </sheetViews>
  <sheetFormatPr defaultRowHeight="14.5" x14ac:dyDescent="0.35"/>
  <cols>
    <col min="4" max="4" width="11.08984375" bestFit="1" customWidth="1"/>
    <col min="11" max="11" width="11.08984375" bestFit="1" customWidth="1"/>
    <col min="13" max="13" width="10.08984375" bestFit="1" customWidth="1"/>
  </cols>
  <sheetData>
    <row r="2" spans="2:13" x14ac:dyDescent="0.35">
      <c r="B2" s="6" t="s">
        <v>0</v>
      </c>
      <c r="C2" s="6" t="s">
        <v>1</v>
      </c>
      <c r="D2" s="6" t="s">
        <v>2</v>
      </c>
      <c r="E2" s="6" t="s">
        <v>3</v>
      </c>
      <c r="I2" s="6" t="s">
        <v>0</v>
      </c>
      <c r="J2" s="6" t="s">
        <v>1</v>
      </c>
      <c r="K2" s="6" t="s">
        <v>2</v>
      </c>
      <c r="L2" s="6" t="s">
        <v>3</v>
      </c>
      <c r="M2" s="6" t="s">
        <v>38</v>
      </c>
    </row>
    <row r="3" spans="2:13" x14ac:dyDescent="0.35">
      <c r="B3" s="2" t="s">
        <v>4</v>
      </c>
      <c r="C3" s="2">
        <v>20</v>
      </c>
      <c r="D3" s="2" t="s">
        <v>5</v>
      </c>
      <c r="E3" s="3">
        <v>50000</v>
      </c>
      <c r="I3" s="2" t="s">
        <v>4</v>
      </c>
      <c r="J3" s="2">
        <v>20</v>
      </c>
      <c r="K3" s="2" t="s">
        <v>5</v>
      </c>
      <c r="L3" s="3">
        <v>50000</v>
      </c>
      <c r="M3" s="10">
        <f>AVERAGE(L3:L5)</f>
        <v>40000</v>
      </c>
    </row>
    <row r="4" spans="2:13" x14ac:dyDescent="0.35">
      <c r="B4" s="2" t="s">
        <v>6</v>
      </c>
      <c r="C4" s="2">
        <v>25</v>
      </c>
      <c r="D4" s="2" t="s">
        <v>7</v>
      </c>
      <c r="E4" s="3">
        <v>30000</v>
      </c>
      <c r="I4" s="2" t="s">
        <v>8</v>
      </c>
      <c r="J4" s="2">
        <v>22</v>
      </c>
      <c r="K4" s="2" t="s">
        <v>5</v>
      </c>
      <c r="L4" s="3">
        <v>50000</v>
      </c>
      <c r="M4" s="10">
        <v>40000</v>
      </c>
    </row>
    <row r="5" spans="2:13" x14ac:dyDescent="0.35">
      <c r="B5" s="2" t="s">
        <v>8</v>
      </c>
      <c r="C5" s="2">
        <v>22</v>
      </c>
      <c r="D5" s="2" t="s">
        <v>5</v>
      </c>
      <c r="E5" s="3">
        <v>50000</v>
      </c>
      <c r="I5" s="2" t="s">
        <v>9</v>
      </c>
      <c r="J5" s="2">
        <v>28</v>
      </c>
      <c r="K5" s="2" t="s">
        <v>5</v>
      </c>
      <c r="L5" s="3">
        <v>20000</v>
      </c>
      <c r="M5" s="10">
        <v>40000</v>
      </c>
    </row>
    <row r="6" spans="2:13" x14ac:dyDescent="0.35">
      <c r="B6" s="2" t="s">
        <v>9</v>
      </c>
      <c r="C6" s="2">
        <v>28</v>
      </c>
      <c r="D6" s="2" t="s">
        <v>5</v>
      </c>
      <c r="E6" s="3">
        <v>20000</v>
      </c>
    </row>
    <row r="7" spans="2:13" x14ac:dyDescent="0.35">
      <c r="B7" s="2" t="s">
        <v>10</v>
      </c>
      <c r="C7" s="2">
        <v>22</v>
      </c>
      <c r="D7" s="2" t="s">
        <v>7</v>
      </c>
      <c r="E7" s="3">
        <v>20000</v>
      </c>
      <c r="I7" s="6" t="s">
        <v>0</v>
      </c>
      <c r="J7" s="6" t="s">
        <v>1</v>
      </c>
      <c r="K7" s="6" t="s">
        <v>2</v>
      </c>
      <c r="L7" s="6" t="s">
        <v>3</v>
      </c>
      <c r="M7" s="6" t="s">
        <v>39</v>
      </c>
    </row>
    <row r="8" spans="2:13" x14ac:dyDescent="0.35">
      <c r="I8" s="2" t="s">
        <v>6</v>
      </c>
      <c r="J8" s="2">
        <v>25</v>
      </c>
      <c r="K8" s="2" t="s">
        <v>7</v>
      </c>
      <c r="L8" s="3">
        <v>30000</v>
      </c>
      <c r="M8" s="3">
        <v>25000</v>
      </c>
    </row>
    <row r="9" spans="2:13" x14ac:dyDescent="0.35">
      <c r="I9" s="2" t="s">
        <v>10</v>
      </c>
      <c r="J9" s="2">
        <v>22</v>
      </c>
      <c r="K9" s="2" t="s">
        <v>7</v>
      </c>
      <c r="L9" s="3">
        <v>20000</v>
      </c>
      <c r="M9" s="3"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3B02-386F-4C0F-829B-CF46CEEEAEB2}">
  <dimension ref="B2:P20"/>
  <sheetViews>
    <sheetView workbookViewId="0">
      <selection activeCell="F13" sqref="F13:F18"/>
    </sheetView>
  </sheetViews>
  <sheetFormatPr defaultRowHeight="14.5" x14ac:dyDescent="0.35"/>
  <cols>
    <col min="4" max="4" width="11.08984375" bestFit="1" customWidth="1"/>
    <col min="6" max="6" width="11.26953125" bestFit="1" customWidth="1"/>
    <col min="7" max="7" width="13.1796875" bestFit="1" customWidth="1"/>
  </cols>
  <sheetData>
    <row r="2" spans="2:16" x14ac:dyDescent="0.35">
      <c r="B2" s="6" t="s">
        <v>0</v>
      </c>
      <c r="C2" s="6" t="s">
        <v>1</v>
      </c>
      <c r="D2" s="6" t="s">
        <v>2</v>
      </c>
      <c r="E2" s="6" t="s">
        <v>3</v>
      </c>
      <c r="I2" s="17" t="s">
        <v>40</v>
      </c>
      <c r="J2" s="17"/>
      <c r="K2" s="17"/>
      <c r="L2" s="17"/>
      <c r="M2" s="17"/>
      <c r="N2" s="17"/>
    </row>
    <row r="3" spans="2:16" x14ac:dyDescent="0.35">
      <c r="B3" s="2" t="s">
        <v>4</v>
      </c>
      <c r="C3" s="2">
        <v>20</v>
      </c>
      <c r="D3" s="2" t="s">
        <v>5</v>
      </c>
      <c r="E3" s="3">
        <v>50000</v>
      </c>
      <c r="I3" s="17"/>
      <c r="J3" s="17"/>
      <c r="K3" s="17"/>
      <c r="L3" s="17"/>
      <c r="M3" s="17"/>
      <c r="N3" s="17"/>
    </row>
    <row r="4" spans="2:16" x14ac:dyDescent="0.35">
      <c r="B4" s="2" t="s">
        <v>6</v>
      </c>
      <c r="C4" s="2">
        <v>25</v>
      </c>
      <c r="D4" s="2" t="s">
        <v>7</v>
      </c>
      <c r="E4" s="3">
        <v>30000</v>
      </c>
      <c r="I4" s="17"/>
      <c r="J4" s="17"/>
      <c r="K4" s="17"/>
      <c r="L4" s="17"/>
      <c r="M4" s="17"/>
      <c r="N4" s="17"/>
    </row>
    <row r="5" spans="2:16" x14ac:dyDescent="0.35">
      <c r="B5" s="2" t="s">
        <v>8</v>
      </c>
      <c r="C5" s="2">
        <v>22</v>
      </c>
      <c r="D5" s="2" t="s">
        <v>5</v>
      </c>
      <c r="E5" s="3">
        <v>50000</v>
      </c>
      <c r="I5" s="17"/>
      <c r="J5" s="17"/>
      <c r="K5" s="17"/>
      <c r="L5" s="17"/>
      <c r="M5" s="17"/>
      <c r="N5" s="17"/>
    </row>
    <row r="6" spans="2:16" x14ac:dyDescent="0.35">
      <c r="B6" s="2" t="s">
        <v>9</v>
      </c>
      <c r="C6" s="2">
        <v>28</v>
      </c>
      <c r="D6" s="2" t="s">
        <v>5</v>
      </c>
      <c r="E6" s="3">
        <v>20000</v>
      </c>
    </row>
    <row r="7" spans="2:16" x14ac:dyDescent="0.35">
      <c r="B7" s="2" t="s">
        <v>10</v>
      </c>
      <c r="C7" s="2">
        <v>22</v>
      </c>
      <c r="D7" s="2" t="s">
        <v>7</v>
      </c>
      <c r="E7" s="3">
        <v>20000</v>
      </c>
      <c r="I7" s="24" t="s">
        <v>44</v>
      </c>
      <c r="J7" s="24"/>
      <c r="K7" s="24"/>
      <c r="L7" s="24"/>
      <c r="M7" s="24"/>
      <c r="N7" s="24"/>
      <c r="O7" s="24"/>
      <c r="P7" s="24"/>
    </row>
    <row r="8" spans="2:16" x14ac:dyDescent="0.35">
      <c r="B8" s="2" t="s">
        <v>41</v>
      </c>
      <c r="C8" s="2">
        <v>27</v>
      </c>
      <c r="D8" s="2" t="s">
        <v>5</v>
      </c>
      <c r="E8" s="2">
        <v>15000</v>
      </c>
      <c r="I8" s="24"/>
      <c r="J8" s="24"/>
      <c r="K8" s="24"/>
      <c r="L8" s="24"/>
      <c r="M8" s="24"/>
      <c r="N8" s="24"/>
      <c r="O8" s="24"/>
      <c r="P8" s="24"/>
    </row>
    <row r="9" spans="2:16" x14ac:dyDescent="0.35">
      <c r="B9" s="2" t="s">
        <v>42</v>
      </c>
      <c r="C9" s="2">
        <v>21</v>
      </c>
      <c r="D9" s="2" t="s">
        <v>5</v>
      </c>
      <c r="E9" s="2">
        <v>15000</v>
      </c>
      <c r="I9" s="24"/>
      <c r="J9" s="24"/>
      <c r="K9" s="24"/>
      <c r="L9" s="24"/>
      <c r="M9" s="24"/>
      <c r="N9" s="24"/>
      <c r="O9" s="24"/>
      <c r="P9" s="24"/>
    </row>
    <row r="10" spans="2:16" x14ac:dyDescent="0.35">
      <c r="B10" s="2" t="s">
        <v>43</v>
      </c>
      <c r="C10" s="2">
        <v>22</v>
      </c>
      <c r="D10" s="2" t="s">
        <v>5</v>
      </c>
      <c r="E10" s="2">
        <v>10000</v>
      </c>
      <c r="I10" s="24"/>
      <c r="J10" s="24"/>
      <c r="K10" s="24"/>
      <c r="L10" s="24"/>
      <c r="M10" s="24"/>
      <c r="N10" s="24"/>
      <c r="O10" s="24"/>
      <c r="P10" s="24"/>
    </row>
    <row r="11" spans="2:16" x14ac:dyDescent="0.35">
      <c r="I11" s="24"/>
      <c r="J11" s="24"/>
      <c r="K11" s="24"/>
      <c r="L11" s="24"/>
      <c r="M11" s="24"/>
      <c r="N11" s="24"/>
      <c r="O11" s="24"/>
      <c r="P11" s="24"/>
    </row>
    <row r="12" spans="2:16" x14ac:dyDescent="0.35">
      <c r="B12" s="6" t="s">
        <v>0</v>
      </c>
      <c r="C12" s="6" t="s">
        <v>1</v>
      </c>
      <c r="D12" s="6" t="s">
        <v>2</v>
      </c>
      <c r="E12" s="6" t="s">
        <v>3</v>
      </c>
      <c r="F12" s="6" t="s">
        <v>45</v>
      </c>
      <c r="G12" s="18" t="s">
        <v>46</v>
      </c>
      <c r="H12" s="18" t="s">
        <v>47</v>
      </c>
      <c r="I12" s="24"/>
      <c r="J12" s="24"/>
      <c r="K12" s="24"/>
      <c r="L12" s="24"/>
      <c r="M12" s="24"/>
      <c r="N12" s="24"/>
      <c r="O12" s="24"/>
      <c r="P12" s="24"/>
    </row>
    <row r="13" spans="2:16" x14ac:dyDescent="0.35">
      <c r="B13" s="13" t="s">
        <v>4</v>
      </c>
      <c r="C13" s="13">
        <v>20</v>
      </c>
      <c r="D13" s="13" t="s">
        <v>5</v>
      </c>
      <c r="E13" s="14">
        <v>50000</v>
      </c>
      <c r="F13" s="13">
        <v>1</v>
      </c>
      <c r="G13" s="21">
        <v>1</v>
      </c>
      <c r="H13" s="22">
        <v>1</v>
      </c>
    </row>
    <row r="14" spans="2:16" x14ac:dyDescent="0.35">
      <c r="B14" s="13" t="s">
        <v>8</v>
      </c>
      <c r="C14" s="13">
        <v>22</v>
      </c>
      <c r="D14" s="13" t="s">
        <v>5</v>
      </c>
      <c r="E14" s="14">
        <v>50000</v>
      </c>
      <c r="F14" s="13">
        <v>1</v>
      </c>
      <c r="G14" s="21">
        <v>1</v>
      </c>
      <c r="H14" s="22">
        <v>2</v>
      </c>
      <c r="J14" s="4" t="s">
        <v>49</v>
      </c>
      <c r="K14" s="4"/>
      <c r="L14" s="4"/>
      <c r="M14" s="4"/>
      <c r="N14" s="4"/>
      <c r="O14" s="4"/>
    </row>
    <row r="15" spans="2:16" x14ac:dyDescent="0.35">
      <c r="B15" s="13" t="s">
        <v>9</v>
      </c>
      <c r="C15" s="13">
        <v>28</v>
      </c>
      <c r="D15" s="13" t="s">
        <v>5</v>
      </c>
      <c r="E15" s="14">
        <v>20000</v>
      </c>
      <c r="F15" s="13">
        <v>2</v>
      </c>
      <c r="G15" s="21">
        <v>3</v>
      </c>
      <c r="H15" s="22">
        <v>3</v>
      </c>
      <c r="J15" s="4"/>
      <c r="K15" s="4"/>
      <c r="L15" s="4"/>
      <c r="M15" s="4"/>
      <c r="N15" s="4"/>
      <c r="O15" s="4"/>
    </row>
    <row r="16" spans="2:16" x14ac:dyDescent="0.35">
      <c r="B16" s="13" t="s">
        <v>41</v>
      </c>
      <c r="C16" s="13">
        <v>27</v>
      </c>
      <c r="D16" s="13" t="s">
        <v>5</v>
      </c>
      <c r="E16" s="13">
        <v>15000</v>
      </c>
      <c r="F16" s="13">
        <v>3</v>
      </c>
      <c r="G16" s="21">
        <v>4</v>
      </c>
      <c r="H16" s="23">
        <v>4</v>
      </c>
      <c r="J16" s="4"/>
      <c r="K16" s="4"/>
      <c r="L16" s="4"/>
      <c r="M16" s="4"/>
      <c r="N16" s="4"/>
      <c r="O16" s="4"/>
    </row>
    <row r="17" spans="2:8" x14ac:dyDescent="0.35">
      <c r="B17" s="13" t="s">
        <v>42</v>
      </c>
      <c r="C17" s="13">
        <v>21</v>
      </c>
      <c r="D17" s="13" t="s">
        <v>5</v>
      </c>
      <c r="E17" s="13">
        <v>15000</v>
      </c>
      <c r="F17" s="13">
        <v>3</v>
      </c>
      <c r="G17" s="21">
        <v>4</v>
      </c>
      <c r="H17" s="23">
        <v>5</v>
      </c>
    </row>
    <row r="18" spans="2:8" x14ac:dyDescent="0.35">
      <c r="B18" s="13" t="s">
        <v>43</v>
      </c>
      <c r="C18" s="13">
        <v>22</v>
      </c>
      <c r="D18" s="13" t="s">
        <v>5</v>
      </c>
      <c r="E18" s="13">
        <v>10000</v>
      </c>
      <c r="F18" s="13">
        <v>4</v>
      </c>
      <c r="G18" s="21">
        <v>6</v>
      </c>
      <c r="H18" s="23">
        <v>6</v>
      </c>
    </row>
    <row r="19" spans="2:8" x14ac:dyDescent="0.35">
      <c r="B19" s="2" t="s">
        <v>6</v>
      </c>
      <c r="C19" s="2">
        <v>25</v>
      </c>
      <c r="D19" s="2" t="s">
        <v>7</v>
      </c>
      <c r="E19" s="3">
        <v>30000</v>
      </c>
      <c r="F19" s="2">
        <v>1</v>
      </c>
      <c r="G19" s="2">
        <v>1</v>
      </c>
      <c r="H19" s="23">
        <v>1</v>
      </c>
    </row>
    <row r="20" spans="2:8" x14ac:dyDescent="0.35">
      <c r="B20" s="2" t="s">
        <v>10</v>
      </c>
      <c r="C20" s="2">
        <v>22</v>
      </c>
      <c r="D20" s="2" t="s">
        <v>7</v>
      </c>
      <c r="E20" s="3">
        <v>20000</v>
      </c>
      <c r="F20" s="2">
        <v>2</v>
      </c>
      <c r="G20" s="2">
        <v>2</v>
      </c>
      <c r="H20" s="23">
        <v>2</v>
      </c>
    </row>
  </sheetData>
  <mergeCells count="3">
    <mergeCell ref="I2:N5"/>
    <mergeCell ref="I7:P12"/>
    <mergeCell ref="J14:O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71FC-78A5-432E-B377-A89AD89D49A4}">
  <dimension ref="B2:O20"/>
  <sheetViews>
    <sheetView workbookViewId="0">
      <selection activeCell="F13" sqref="F13:F18"/>
    </sheetView>
  </sheetViews>
  <sheetFormatPr defaultRowHeight="14.5" x14ac:dyDescent="0.35"/>
  <cols>
    <col min="4" max="4" width="11.08984375" bestFit="1" customWidth="1"/>
    <col min="6" max="6" width="11.26953125" bestFit="1" customWidth="1"/>
  </cols>
  <sheetData>
    <row r="2" spans="2:15" x14ac:dyDescent="0.35">
      <c r="B2" s="6" t="s">
        <v>0</v>
      </c>
      <c r="C2" s="6" t="s">
        <v>1</v>
      </c>
      <c r="D2" s="6" t="s">
        <v>2</v>
      </c>
      <c r="E2" s="6" t="s">
        <v>3</v>
      </c>
      <c r="H2" s="17" t="s">
        <v>40</v>
      </c>
      <c r="I2" s="17"/>
      <c r="J2" s="17"/>
      <c r="K2" s="17"/>
      <c r="L2" s="17"/>
      <c r="M2" s="17"/>
    </row>
    <row r="3" spans="2:15" x14ac:dyDescent="0.35">
      <c r="B3" s="2" t="s">
        <v>4</v>
      </c>
      <c r="C3" s="2">
        <v>20</v>
      </c>
      <c r="D3" s="2" t="s">
        <v>5</v>
      </c>
      <c r="E3" s="3">
        <v>50000</v>
      </c>
      <c r="H3" s="17"/>
      <c r="I3" s="17"/>
      <c r="J3" s="17"/>
      <c r="K3" s="17"/>
      <c r="L3" s="17"/>
      <c r="M3" s="17"/>
    </row>
    <row r="4" spans="2:15" x14ac:dyDescent="0.35">
      <c r="B4" s="2" t="s">
        <v>6</v>
      </c>
      <c r="C4" s="2">
        <v>25</v>
      </c>
      <c r="D4" s="2" t="s">
        <v>7</v>
      </c>
      <c r="E4" s="3">
        <v>30000</v>
      </c>
      <c r="H4" s="17"/>
      <c r="I4" s="17"/>
      <c r="J4" s="17"/>
      <c r="K4" s="17"/>
      <c r="L4" s="17"/>
      <c r="M4" s="17"/>
    </row>
    <row r="5" spans="2:15" x14ac:dyDescent="0.35">
      <c r="B5" s="2" t="s">
        <v>8</v>
      </c>
      <c r="C5" s="2">
        <v>22</v>
      </c>
      <c r="D5" s="2" t="s">
        <v>5</v>
      </c>
      <c r="E5" s="3">
        <v>50000</v>
      </c>
      <c r="H5" s="17"/>
      <c r="I5" s="17"/>
      <c r="J5" s="17"/>
      <c r="K5" s="17"/>
      <c r="L5" s="17"/>
      <c r="M5" s="17"/>
    </row>
    <row r="6" spans="2:15" x14ac:dyDescent="0.35">
      <c r="B6" s="2" t="s">
        <v>9</v>
      </c>
      <c r="C6" s="2">
        <v>28</v>
      </c>
      <c r="D6" s="2" t="s">
        <v>5</v>
      </c>
      <c r="E6" s="3">
        <v>20000</v>
      </c>
    </row>
    <row r="7" spans="2:15" x14ac:dyDescent="0.35">
      <c r="B7" s="2" t="s">
        <v>10</v>
      </c>
      <c r="C7" s="2">
        <v>22</v>
      </c>
      <c r="D7" s="2" t="s">
        <v>7</v>
      </c>
      <c r="E7" s="3">
        <v>20000</v>
      </c>
      <c r="H7" s="24" t="s">
        <v>48</v>
      </c>
      <c r="I7" s="24"/>
      <c r="J7" s="24"/>
      <c r="K7" s="24"/>
      <c r="L7" s="24"/>
      <c r="M7" s="24"/>
      <c r="N7" s="24"/>
      <c r="O7" s="24"/>
    </row>
    <row r="8" spans="2:15" x14ac:dyDescent="0.35">
      <c r="B8" s="2" t="s">
        <v>41</v>
      </c>
      <c r="C8" s="2">
        <v>27</v>
      </c>
      <c r="D8" s="2" t="s">
        <v>5</v>
      </c>
      <c r="E8" s="2">
        <v>15000</v>
      </c>
      <c r="H8" s="24"/>
      <c r="I8" s="24"/>
      <c r="J8" s="24"/>
      <c r="K8" s="24"/>
      <c r="L8" s="24"/>
      <c r="M8" s="24"/>
      <c r="N8" s="24"/>
      <c r="O8" s="24"/>
    </row>
    <row r="9" spans="2:15" x14ac:dyDescent="0.35">
      <c r="B9" s="2" t="s">
        <v>42</v>
      </c>
      <c r="C9" s="2">
        <v>21</v>
      </c>
      <c r="D9" s="2" t="s">
        <v>5</v>
      </c>
      <c r="E9" s="2">
        <v>15000</v>
      </c>
      <c r="H9" s="24"/>
      <c r="I9" s="24"/>
      <c r="J9" s="24"/>
      <c r="K9" s="24"/>
      <c r="L9" s="24"/>
      <c r="M9" s="24"/>
      <c r="N9" s="24"/>
      <c r="O9" s="24"/>
    </row>
    <row r="10" spans="2:15" x14ac:dyDescent="0.35">
      <c r="B10" s="2" t="s">
        <v>43</v>
      </c>
      <c r="C10" s="2">
        <v>22</v>
      </c>
      <c r="D10" s="2" t="s">
        <v>5</v>
      </c>
      <c r="E10" s="2">
        <v>10000</v>
      </c>
      <c r="H10" s="24"/>
      <c r="I10" s="24"/>
      <c r="J10" s="24"/>
      <c r="K10" s="24"/>
      <c r="L10" s="24"/>
      <c r="M10" s="24"/>
      <c r="N10" s="24"/>
      <c r="O10" s="24"/>
    </row>
    <row r="11" spans="2:15" x14ac:dyDescent="0.35">
      <c r="H11" s="24"/>
      <c r="I11" s="24"/>
      <c r="J11" s="24"/>
      <c r="K11" s="24"/>
      <c r="L11" s="24"/>
      <c r="M11" s="24"/>
      <c r="N11" s="24"/>
      <c r="O11" s="24"/>
    </row>
    <row r="12" spans="2:15" x14ac:dyDescent="0.35">
      <c r="B12" s="6" t="s">
        <v>0</v>
      </c>
      <c r="C12" s="6" t="s">
        <v>1</v>
      </c>
      <c r="D12" s="6" t="s">
        <v>2</v>
      </c>
      <c r="E12" s="6" t="s">
        <v>3</v>
      </c>
      <c r="F12" s="6" t="s">
        <v>50</v>
      </c>
      <c r="G12" s="18" t="s">
        <v>47</v>
      </c>
      <c r="H12" s="24"/>
      <c r="I12" s="24"/>
      <c r="J12" s="24"/>
      <c r="K12" s="24"/>
      <c r="L12" s="24"/>
      <c r="M12" s="24"/>
      <c r="N12" s="24"/>
      <c r="O12" s="24"/>
    </row>
    <row r="13" spans="2:15" x14ac:dyDescent="0.35">
      <c r="B13" s="13" t="s">
        <v>4</v>
      </c>
      <c r="C13" s="13">
        <v>20</v>
      </c>
      <c r="D13" s="13" t="s">
        <v>5</v>
      </c>
      <c r="E13" s="14">
        <v>50000</v>
      </c>
      <c r="F13" s="13">
        <v>1</v>
      </c>
      <c r="G13" s="22">
        <v>1</v>
      </c>
    </row>
    <row r="14" spans="2:15" x14ac:dyDescent="0.35">
      <c r="B14" s="13" t="s">
        <v>8</v>
      </c>
      <c r="C14" s="13">
        <v>22</v>
      </c>
      <c r="D14" s="13" t="s">
        <v>5</v>
      </c>
      <c r="E14" s="14">
        <v>50000</v>
      </c>
      <c r="F14" s="13">
        <v>1</v>
      </c>
      <c r="G14" s="22">
        <v>2</v>
      </c>
    </row>
    <row r="15" spans="2:15" x14ac:dyDescent="0.35">
      <c r="B15" s="13" t="s">
        <v>9</v>
      </c>
      <c r="C15" s="13">
        <v>28</v>
      </c>
      <c r="D15" s="13" t="s">
        <v>5</v>
      </c>
      <c r="E15" s="14">
        <v>20000</v>
      </c>
      <c r="F15" s="13">
        <v>2</v>
      </c>
      <c r="G15" s="22">
        <v>3</v>
      </c>
    </row>
    <row r="16" spans="2:15" x14ac:dyDescent="0.35">
      <c r="B16" s="13" t="s">
        <v>41</v>
      </c>
      <c r="C16" s="13">
        <v>27</v>
      </c>
      <c r="D16" s="13" t="s">
        <v>5</v>
      </c>
      <c r="E16" s="13">
        <v>15000</v>
      </c>
      <c r="F16" s="13">
        <v>3</v>
      </c>
      <c r="G16" s="23">
        <v>4</v>
      </c>
    </row>
    <row r="17" spans="2:7" x14ac:dyDescent="0.35">
      <c r="B17" s="13" t="s">
        <v>42</v>
      </c>
      <c r="C17" s="13">
        <v>21</v>
      </c>
      <c r="D17" s="13" t="s">
        <v>5</v>
      </c>
      <c r="E17" s="13">
        <v>15000</v>
      </c>
      <c r="F17" s="13">
        <v>3</v>
      </c>
      <c r="G17" s="23">
        <v>5</v>
      </c>
    </row>
    <row r="18" spans="2:7" x14ac:dyDescent="0.35">
      <c r="B18" s="13" t="s">
        <v>43</v>
      </c>
      <c r="C18" s="13">
        <v>22</v>
      </c>
      <c r="D18" s="13" t="s">
        <v>5</v>
      </c>
      <c r="E18" s="13">
        <v>10000</v>
      </c>
      <c r="F18" s="13">
        <v>4</v>
      </c>
      <c r="G18" s="23">
        <v>6</v>
      </c>
    </row>
    <row r="19" spans="2:7" x14ac:dyDescent="0.35">
      <c r="B19" s="2" t="s">
        <v>6</v>
      </c>
      <c r="C19" s="2">
        <v>25</v>
      </c>
      <c r="D19" s="2" t="s">
        <v>7</v>
      </c>
      <c r="E19" s="3">
        <v>30000</v>
      </c>
      <c r="F19" s="2">
        <v>1</v>
      </c>
      <c r="G19" s="23">
        <v>1</v>
      </c>
    </row>
    <row r="20" spans="2:7" x14ac:dyDescent="0.35">
      <c r="B20" s="2" t="s">
        <v>10</v>
      </c>
      <c r="C20" s="2">
        <v>22</v>
      </c>
      <c r="D20" s="2" t="s">
        <v>7</v>
      </c>
      <c r="E20" s="3">
        <v>20000</v>
      </c>
      <c r="F20" s="2">
        <v>2</v>
      </c>
      <c r="G20" s="23">
        <v>2</v>
      </c>
    </row>
  </sheetData>
  <mergeCells count="2">
    <mergeCell ref="H2:M5"/>
    <mergeCell ref="H7: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98AD-E4CA-4141-9339-8B88BA136741}">
  <dimension ref="A1:Q17"/>
  <sheetViews>
    <sheetView workbookViewId="0">
      <selection activeCell="C2" sqref="C2:D14"/>
    </sheetView>
  </sheetViews>
  <sheetFormatPr defaultRowHeight="14.5" x14ac:dyDescent="0.35"/>
  <cols>
    <col min="3" max="3" width="11.81640625" bestFit="1" customWidth="1"/>
    <col min="4" max="4" width="11.26953125" bestFit="1" customWidth="1"/>
    <col min="5" max="5" width="19.81640625" bestFit="1" customWidth="1"/>
    <col min="6" max="6" width="24.26953125" bestFit="1" customWidth="1"/>
    <col min="7" max="7" width="24.26953125" customWidth="1"/>
    <col min="8" max="8" width="9.26953125" bestFit="1" customWidth="1"/>
  </cols>
  <sheetData>
    <row r="1" spans="1:17" x14ac:dyDescent="0.35">
      <c r="A1" t="s">
        <v>13</v>
      </c>
      <c r="E1" t="s">
        <v>71</v>
      </c>
      <c r="F1" t="s">
        <v>72</v>
      </c>
      <c r="G1" t="s">
        <v>74</v>
      </c>
    </row>
    <row r="2" spans="1:17" x14ac:dyDescent="0.35">
      <c r="C2" t="s">
        <v>51</v>
      </c>
      <c r="D2" t="s">
        <v>52</v>
      </c>
      <c r="E2" t="s">
        <v>69</v>
      </c>
      <c r="F2" t="s">
        <v>73</v>
      </c>
      <c r="G2" t="s">
        <v>75</v>
      </c>
      <c r="H2" t="s">
        <v>66</v>
      </c>
      <c r="L2" s="20" t="s">
        <v>65</v>
      </c>
      <c r="M2" s="20"/>
      <c r="N2" s="20"/>
      <c r="O2" s="20"/>
      <c r="P2" s="20"/>
      <c r="Q2" s="20"/>
    </row>
    <row r="3" spans="1:17" x14ac:dyDescent="0.35">
      <c r="C3" t="s">
        <v>53</v>
      </c>
      <c r="D3">
        <v>10000</v>
      </c>
      <c r="E3" t="s">
        <v>67</v>
      </c>
      <c r="F3" t="s">
        <v>67</v>
      </c>
      <c r="G3">
        <v>0</v>
      </c>
      <c r="L3" s="20"/>
      <c r="M3" s="20"/>
      <c r="N3" s="20"/>
      <c r="O3" s="20"/>
      <c r="P3" s="20"/>
      <c r="Q3" s="20"/>
    </row>
    <row r="4" spans="1:17" x14ac:dyDescent="0.35">
      <c r="C4" t="s">
        <v>54</v>
      </c>
      <c r="D4">
        <f>D3+D3*0.1</f>
        <v>11000</v>
      </c>
      <c r="E4">
        <v>10000</v>
      </c>
      <c r="F4" t="s">
        <v>67</v>
      </c>
      <c r="G4">
        <v>0</v>
      </c>
      <c r="H4" s="25">
        <f>(D4-E4)/E4</f>
        <v>0.1</v>
      </c>
      <c r="L4" s="20"/>
      <c r="M4" s="20"/>
      <c r="N4" s="20"/>
      <c r="O4" s="20"/>
      <c r="P4" s="20"/>
      <c r="Q4" s="20"/>
    </row>
    <row r="5" spans="1:17" x14ac:dyDescent="0.35">
      <c r="C5" t="s">
        <v>55</v>
      </c>
      <c r="D5">
        <f>D4+D4*0.3</f>
        <v>14300</v>
      </c>
      <c r="E5">
        <f>E4+E4*0.1</f>
        <v>11000</v>
      </c>
      <c r="F5">
        <v>10000</v>
      </c>
      <c r="G5">
        <v>0</v>
      </c>
      <c r="H5" s="25">
        <f t="shared" ref="H5:H14" si="0">(D5-E5)/E5</f>
        <v>0.3</v>
      </c>
    </row>
    <row r="6" spans="1:17" x14ac:dyDescent="0.35">
      <c r="C6" t="s">
        <v>56</v>
      </c>
      <c r="D6">
        <f>D5+D5*0.5</f>
        <v>21450</v>
      </c>
      <c r="E6">
        <f>E5+E5*0.3</f>
        <v>14300</v>
      </c>
      <c r="F6">
        <f>F5+F5*0.1</f>
        <v>11000</v>
      </c>
      <c r="G6">
        <v>10000</v>
      </c>
      <c r="H6" s="25">
        <f t="shared" si="0"/>
        <v>0.5</v>
      </c>
    </row>
    <row r="7" spans="1:17" x14ac:dyDescent="0.35">
      <c r="C7" t="s">
        <v>57</v>
      </c>
      <c r="D7">
        <f>D6-D6*0.75</f>
        <v>5362.5</v>
      </c>
      <c r="E7">
        <f>E6+E6*0.5</f>
        <v>21450</v>
      </c>
      <c r="F7">
        <f>F6+F6*0.3</f>
        <v>14300</v>
      </c>
      <c r="G7">
        <f>G6+G6*0.1</f>
        <v>11000</v>
      </c>
      <c r="H7" s="25">
        <f t="shared" si="0"/>
        <v>-0.75</v>
      </c>
      <c r="K7" s="19" t="s">
        <v>68</v>
      </c>
      <c r="L7" s="5"/>
      <c r="M7" s="5"/>
      <c r="N7" s="5"/>
      <c r="O7" s="5"/>
      <c r="P7" s="5"/>
      <c r="Q7" s="5"/>
    </row>
    <row r="8" spans="1:17" x14ac:dyDescent="0.35">
      <c r="C8" t="s">
        <v>58</v>
      </c>
      <c r="D8">
        <f>D7+D7*0.1</f>
        <v>5898.75</v>
      </c>
      <c r="E8">
        <f>E7-E7*0.75</f>
        <v>5362.5</v>
      </c>
      <c r="F8">
        <f>F7+F7*0.5</f>
        <v>21450</v>
      </c>
      <c r="G8">
        <f>G7+G7*0.3</f>
        <v>14300</v>
      </c>
      <c r="H8" s="25">
        <f t="shared" si="0"/>
        <v>0.1</v>
      </c>
      <c r="K8" s="5"/>
      <c r="L8" s="5"/>
      <c r="M8" s="5"/>
      <c r="N8" s="5"/>
      <c r="O8" s="5"/>
      <c r="P8" s="5"/>
      <c r="Q8" s="5"/>
    </row>
    <row r="9" spans="1:17" x14ac:dyDescent="0.35">
      <c r="C9" t="s">
        <v>59</v>
      </c>
      <c r="D9">
        <f>D8+D8*0.6</f>
        <v>9438</v>
      </c>
      <c r="E9">
        <f>E8+E8*0.1</f>
        <v>5898.75</v>
      </c>
      <c r="F9">
        <f>F8-F8*0.75</f>
        <v>5362.5</v>
      </c>
      <c r="G9">
        <f>G8+G8*0.5</f>
        <v>21450</v>
      </c>
      <c r="H9" s="25">
        <f t="shared" si="0"/>
        <v>0.6</v>
      </c>
      <c r="K9" s="5"/>
      <c r="L9" s="5"/>
      <c r="M9" s="5"/>
      <c r="N9" s="5"/>
      <c r="O9" s="5"/>
      <c r="P9" s="5"/>
      <c r="Q9" s="5"/>
    </row>
    <row r="10" spans="1:17" x14ac:dyDescent="0.35">
      <c r="C10" t="s">
        <v>60</v>
      </c>
      <c r="D10">
        <f>D9+D9*0.1</f>
        <v>10381.799999999999</v>
      </c>
      <c r="E10">
        <f>E9+E9*0.6</f>
        <v>9438</v>
      </c>
      <c r="F10">
        <f>F9+F9*0.1</f>
        <v>5898.75</v>
      </c>
      <c r="G10">
        <f>G9-G9*0.75</f>
        <v>5362.5</v>
      </c>
      <c r="H10" s="25">
        <f t="shared" si="0"/>
        <v>9.9999999999999922E-2</v>
      </c>
      <c r="K10" s="5"/>
      <c r="L10" s="5"/>
      <c r="M10" s="5"/>
      <c r="N10" s="5"/>
      <c r="O10" s="5"/>
      <c r="P10" s="5"/>
      <c r="Q10" s="5"/>
    </row>
    <row r="11" spans="1:17" x14ac:dyDescent="0.35">
      <c r="C11" t="s">
        <v>61</v>
      </c>
      <c r="D11">
        <f t="shared" ref="D11:G14" si="1">D10+D10*0.1</f>
        <v>11419.98</v>
      </c>
      <c r="E11">
        <f>E10+E10*0.1</f>
        <v>10381.799999999999</v>
      </c>
      <c r="F11">
        <f>F10+F10*0.6</f>
        <v>9438</v>
      </c>
      <c r="G11">
        <f>G10+G10*0.1</f>
        <v>5898.75</v>
      </c>
      <c r="H11" s="25">
        <f t="shared" si="0"/>
        <v>0.10000000000000003</v>
      </c>
      <c r="K11" s="5"/>
      <c r="L11" s="5"/>
      <c r="M11" s="5"/>
      <c r="N11" s="5"/>
      <c r="O11" s="5"/>
      <c r="P11" s="5"/>
      <c r="Q11" s="5"/>
    </row>
    <row r="12" spans="1:17" x14ac:dyDescent="0.35">
      <c r="C12" t="s">
        <v>62</v>
      </c>
      <c r="D12">
        <f>D11+D11*0.25</f>
        <v>14274.974999999999</v>
      </c>
      <c r="E12">
        <f t="shared" si="1"/>
        <v>11419.98</v>
      </c>
      <c r="F12">
        <f>F11+F11*0.1</f>
        <v>10381.799999999999</v>
      </c>
      <c r="G12">
        <f>G11+G11*0.6</f>
        <v>9438</v>
      </c>
      <c r="H12" s="25">
        <f t="shared" si="0"/>
        <v>0.24999999999999992</v>
      </c>
      <c r="K12" s="5"/>
      <c r="L12" s="5"/>
      <c r="M12" s="5"/>
      <c r="N12" s="5"/>
      <c r="O12" s="5"/>
      <c r="P12" s="5"/>
      <c r="Q12" s="5"/>
    </row>
    <row r="13" spans="1:17" x14ac:dyDescent="0.35">
      <c r="C13" t="s">
        <v>63</v>
      </c>
      <c r="D13">
        <f>D12+D12*0.5</f>
        <v>21412.462499999998</v>
      </c>
      <c r="E13">
        <f>E12+E12*0.25</f>
        <v>14274.974999999999</v>
      </c>
      <c r="F13">
        <f t="shared" si="1"/>
        <v>11419.98</v>
      </c>
      <c r="G13">
        <f>G12+G12*0.1</f>
        <v>10381.799999999999</v>
      </c>
      <c r="H13" s="25">
        <f t="shared" si="0"/>
        <v>0.5</v>
      </c>
    </row>
    <row r="14" spans="1:17" x14ac:dyDescent="0.35">
      <c r="C14" t="s">
        <v>64</v>
      </c>
      <c r="D14">
        <f t="shared" si="1"/>
        <v>23553.708749999998</v>
      </c>
      <c r="E14">
        <f>E13+E13*0.5</f>
        <v>21412.462499999998</v>
      </c>
      <c r="F14">
        <f>F13+F13*0.25</f>
        <v>14274.974999999999</v>
      </c>
      <c r="G14">
        <f t="shared" si="1"/>
        <v>11419.98</v>
      </c>
      <c r="H14" s="25">
        <f t="shared" si="0"/>
        <v>0.10000000000000002</v>
      </c>
      <c r="K14" s="26" t="s">
        <v>70</v>
      </c>
      <c r="L14" s="27"/>
      <c r="M14" s="27"/>
      <c r="N14" s="27"/>
      <c r="O14" s="27"/>
      <c r="P14" s="27"/>
      <c r="Q14" s="27"/>
    </row>
    <row r="15" spans="1:17" x14ac:dyDescent="0.35">
      <c r="K15" s="27"/>
      <c r="L15" s="27"/>
      <c r="M15" s="27"/>
      <c r="N15" s="27"/>
      <c r="O15" s="27"/>
      <c r="P15" s="27"/>
      <c r="Q15" s="27"/>
    </row>
    <row r="16" spans="1:17" x14ac:dyDescent="0.35">
      <c r="K16" s="27"/>
      <c r="L16" s="27"/>
      <c r="M16" s="27"/>
      <c r="N16" s="27"/>
      <c r="O16" s="27"/>
      <c r="P16" s="27"/>
      <c r="Q16" s="27"/>
    </row>
    <row r="17" spans="11:17" x14ac:dyDescent="0.35">
      <c r="K17" s="27"/>
      <c r="L17" s="27"/>
      <c r="M17" s="27"/>
      <c r="N17" s="27"/>
      <c r="O17" s="27"/>
      <c r="P17" s="27"/>
      <c r="Q17" s="27"/>
    </row>
  </sheetData>
  <mergeCells count="3">
    <mergeCell ref="L2:Q4"/>
    <mergeCell ref="K7:Q12"/>
    <mergeCell ref="K14:Q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2923-0EA0-4EA2-B3F2-5001FEAB5FA6}">
  <dimension ref="B1:O14"/>
  <sheetViews>
    <sheetView workbookViewId="0">
      <selection activeCell="H4" sqref="H4:O10"/>
    </sheetView>
  </sheetViews>
  <sheetFormatPr defaultRowHeight="14.5" x14ac:dyDescent="0.35"/>
  <cols>
    <col min="2" max="3" width="11.81640625" bestFit="1" customWidth="1"/>
    <col min="4" max="4" width="16.1796875" bestFit="1" customWidth="1"/>
  </cols>
  <sheetData>
    <row r="1" spans="2:15" x14ac:dyDescent="0.35">
      <c r="D1" t="s">
        <v>77</v>
      </c>
      <c r="E1" t="s">
        <v>78</v>
      </c>
      <c r="F1" t="s">
        <v>79</v>
      </c>
    </row>
    <row r="2" spans="2:15" x14ac:dyDescent="0.35">
      <c r="B2" t="s">
        <v>51</v>
      </c>
      <c r="C2" t="s">
        <v>52</v>
      </c>
      <c r="D2" t="s">
        <v>76</v>
      </c>
      <c r="E2" t="s">
        <v>78</v>
      </c>
    </row>
    <row r="3" spans="2:15" x14ac:dyDescent="0.35">
      <c r="B3" t="s">
        <v>53</v>
      </c>
      <c r="C3">
        <v>10000</v>
      </c>
      <c r="D3">
        <v>11000</v>
      </c>
      <c r="E3">
        <v>14300</v>
      </c>
      <c r="F3">
        <v>21450</v>
      </c>
    </row>
    <row r="4" spans="2:15" x14ac:dyDescent="0.35">
      <c r="B4" t="s">
        <v>54</v>
      </c>
      <c r="C4">
        <f>C3+C3*0.1</f>
        <v>11000</v>
      </c>
      <c r="D4">
        <v>14300</v>
      </c>
      <c r="E4">
        <v>21450</v>
      </c>
      <c r="F4">
        <v>5362.5</v>
      </c>
      <c r="H4" s="20" t="s">
        <v>80</v>
      </c>
      <c r="I4" s="20"/>
      <c r="J4" s="20"/>
      <c r="K4" s="20"/>
      <c r="L4" s="20"/>
      <c r="M4" s="20"/>
      <c r="N4" s="20"/>
      <c r="O4" s="20"/>
    </row>
    <row r="5" spans="2:15" x14ac:dyDescent="0.35">
      <c r="B5" t="s">
        <v>55</v>
      </c>
      <c r="C5">
        <f>C4+C4*0.3</f>
        <v>14300</v>
      </c>
      <c r="D5">
        <v>21450</v>
      </c>
      <c r="E5">
        <v>5362.5</v>
      </c>
      <c r="F5">
        <v>5898.75</v>
      </c>
      <c r="H5" s="20"/>
      <c r="I5" s="20"/>
      <c r="J5" s="20"/>
      <c r="K5" s="20"/>
      <c r="L5" s="20"/>
      <c r="M5" s="20"/>
      <c r="N5" s="20"/>
      <c r="O5" s="20"/>
    </row>
    <row r="6" spans="2:15" x14ac:dyDescent="0.35">
      <c r="B6" t="s">
        <v>56</v>
      </c>
      <c r="C6">
        <f>C5+C5*0.5</f>
        <v>21450</v>
      </c>
      <c r="D6">
        <v>5362.5</v>
      </c>
      <c r="E6">
        <v>5898.75</v>
      </c>
      <c r="F6">
        <v>9438</v>
      </c>
      <c r="H6" s="20"/>
      <c r="I6" s="20"/>
      <c r="J6" s="20"/>
      <c r="K6" s="20"/>
      <c r="L6" s="20"/>
      <c r="M6" s="20"/>
      <c r="N6" s="20"/>
      <c r="O6" s="20"/>
    </row>
    <row r="7" spans="2:15" x14ac:dyDescent="0.35">
      <c r="B7" t="s">
        <v>57</v>
      </c>
      <c r="C7">
        <f>C6-C6*0.75</f>
        <v>5362.5</v>
      </c>
      <c r="D7">
        <v>5898.75</v>
      </c>
      <c r="E7">
        <v>9438</v>
      </c>
      <c r="F7">
        <v>10381.799999999999</v>
      </c>
      <c r="H7" s="20"/>
      <c r="I7" s="20"/>
      <c r="J7" s="20"/>
      <c r="K7" s="20"/>
      <c r="L7" s="20"/>
      <c r="M7" s="20"/>
      <c r="N7" s="20"/>
      <c r="O7" s="20"/>
    </row>
    <row r="8" spans="2:15" x14ac:dyDescent="0.35">
      <c r="B8" t="s">
        <v>58</v>
      </c>
      <c r="C8">
        <f>C7+C7*0.1</f>
        <v>5898.75</v>
      </c>
      <c r="D8">
        <v>9438</v>
      </c>
      <c r="E8">
        <v>10381.799999999999</v>
      </c>
      <c r="F8">
        <v>11419.98</v>
      </c>
      <c r="H8" s="20"/>
      <c r="I8" s="20"/>
      <c r="J8" s="20"/>
      <c r="K8" s="20"/>
      <c r="L8" s="20"/>
      <c r="M8" s="20"/>
      <c r="N8" s="20"/>
      <c r="O8" s="20"/>
    </row>
    <row r="9" spans="2:15" x14ac:dyDescent="0.35">
      <c r="B9" t="s">
        <v>59</v>
      </c>
      <c r="C9">
        <f>C8+C8*0.6</f>
        <v>9438</v>
      </c>
      <c r="D9">
        <v>10381.799999999999</v>
      </c>
      <c r="E9">
        <v>11419.98</v>
      </c>
      <c r="F9">
        <v>14274.974999999999</v>
      </c>
      <c r="H9" s="20"/>
      <c r="I9" s="20"/>
      <c r="J9" s="20"/>
      <c r="K9" s="20"/>
      <c r="L9" s="20"/>
      <c r="M9" s="20"/>
      <c r="N9" s="20"/>
      <c r="O9" s="20"/>
    </row>
    <row r="10" spans="2:15" x14ac:dyDescent="0.35">
      <c r="B10" t="s">
        <v>60</v>
      </c>
      <c r="C10">
        <f>C9+C9*0.1</f>
        <v>10381.799999999999</v>
      </c>
      <c r="D10">
        <v>11419.98</v>
      </c>
      <c r="E10">
        <v>14274.974999999999</v>
      </c>
      <c r="F10">
        <v>21412.462499999998</v>
      </c>
      <c r="H10" s="20"/>
      <c r="I10" s="20"/>
      <c r="J10" s="20"/>
      <c r="K10" s="20"/>
      <c r="L10" s="20"/>
      <c r="M10" s="20"/>
      <c r="N10" s="20"/>
      <c r="O10" s="20"/>
    </row>
    <row r="11" spans="2:15" x14ac:dyDescent="0.35">
      <c r="B11" t="s">
        <v>61</v>
      </c>
      <c r="C11">
        <f t="shared" ref="C8:F14" si="0">C10+C10*0.1</f>
        <v>11419.98</v>
      </c>
      <c r="D11">
        <v>14274.974999999999</v>
      </c>
      <c r="E11">
        <v>21412.462499999998</v>
      </c>
      <c r="F11">
        <v>23553.708749999998</v>
      </c>
    </row>
    <row r="12" spans="2:15" x14ac:dyDescent="0.35">
      <c r="B12" t="s">
        <v>62</v>
      </c>
      <c r="C12">
        <f>C11+C11*0.25</f>
        <v>14274.974999999999</v>
      </c>
      <c r="D12">
        <v>21412.462499999998</v>
      </c>
      <c r="E12">
        <v>23553.708749999998</v>
      </c>
      <c r="F12">
        <v>0</v>
      </c>
    </row>
    <row r="13" spans="2:15" x14ac:dyDescent="0.35">
      <c r="B13" t="s">
        <v>63</v>
      </c>
      <c r="C13">
        <f>C12+C12*0.5</f>
        <v>21412.462499999998</v>
      </c>
      <c r="D13">
        <v>23553.708749999998</v>
      </c>
      <c r="E13" t="s">
        <v>67</v>
      </c>
      <c r="F13">
        <v>0</v>
      </c>
    </row>
    <row r="14" spans="2:15" x14ac:dyDescent="0.35">
      <c r="B14" t="s">
        <v>64</v>
      </c>
      <c r="C14">
        <f t="shared" si="0"/>
        <v>23553.708749999998</v>
      </c>
      <c r="D14" t="s">
        <v>67</v>
      </c>
      <c r="E14" t="s">
        <v>67</v>
      </c>
      <c r="F14">
        <v>0</v>
      </c>
    </row>
  </sheetData>
  <mergeCells count="1">
    <mergeCell ref="H4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agg-avg</vt:lpstr>
      <vt:lpstr>agg_min</vt:lpstr>
      <vt:lpstr>working of partition by</vt:lpstr>
      <vt:lpstr>rank</vt:lpstr>
      <vt:lpstr>dense_rank</vt:lpstr>
      <vt:lpstr>lag</vt:lpstr>
      <vt:lpstr>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Parmeet Singh Dang</dc:creator>
  <cp:lastModifiedBy>Parmeet Singh Dang</cp:lastModifiedBy>
  <dcterms:created xsi:type="dcterms:W3CDTF">2022-09-12T03:36:36Z</dcterms:created>
  <dcterms:modified xsi:type="dcterms:W3CDTF">2022-09-12T06:13:16Z</dcterms:modified>
</cp:coreProperties>
</file>