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meet.dang\Desktop\Data Analyst\Live Sessions\SQL (Basics+Advance)\Project-1 Rental Apartments\"/>
    </mc:Choice>
  </mc:AlternateContent>
  <xr:revisionPtr revIDLastSave="0" documentId="13_ncr:1_{4BBDD55C-7096-4509-B12D-113241B47A08}" xr6:coauthVersionLast="36" xr6:coauthVersionMax="36" xr10:uidLastSave="{00000000-0000-0000-0000-000000000000}"/>
  <bookViews>
    <workbookView xWindow="0" yWindow="0" windowWidth="19200" windowHeight="6810" xr2:uid="{4CD6F394-BE56-46FB-A40C-0339C3291F91}"/>
  </bookViews>
  <sheets>
    <sheet name="Window Function" sheetId="1" r:id="rId1"/>
    <sheet name="Working of Parition-by" sheetId="2" r:id="rId2"/>
    <sheet name="Rank" sheetId="3" r:id="rId3"/>
    <sheet name="Dense Rank" sheetId="4" r:id="rId4"/>
    <sheet name="Row_number without partition" sheetId="5" r:id="rId5"/>
    <sheet name="Row Number with Partition" sheetId="6" r:id="rId6"/>
    <sheet name="percentile_rank()" sheetId="7" r:id="rId7"/>
    <sheet name="First_value" sheetId="8" r:id="rId8"/>
    <sheet name="lastvalue" sheetId="9" r:id="rId9"/>
    <sheet name="Lag function" sheetId="10" r:id="rId10"/>
    <sheet name="Lead Function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1" l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F27" i="10"/>
  <c r="F28" i="10" s="1"/>
  <c r="F29" i="10" s="1"/>
  <c r="F30" i="10" s="1"/>
  <c r="F31" i="10" s="1"/>
  <c r="F32" i="10" s="1"/>
  <c r="F33" i="10" s="1"/>
  <c r="F34" i="10" s="1"/>
  <c r="E26" i="10"/>
  <c r="E27" i="10" s="1"/>
  <c r="E28" i="10" s="1"/>
  <c r="E29" i="10" s="1"/>
  <c r="E30" i="10" s="1"/>
  <c r="E31" i="10" s="1"/>
  <c r="E32" i="10" s="1"/>
  <c r="E33" i="10" s="1"/>
  <c r="E34" i="10" s="1"/>
  <c r="D25" i="10"/>
  <c r="D26" i="10" s="1"/>
  <c r="D27" i="10" s="1"/>
  <c r="D28" i="10" s="1"/>
  <c r="D29" i="10" s="1"/>
  <c r="D30" i="10" s="1"/>
  <c r="D31" i="10" s="1"/>
  <c r="D32" i="10" s="1"/>
  <c r="D33" i="10" s="1"/>
  <c r="D34" i="10" s="1"/>
  <c r="C24" i="10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5" i="10"/>
  <c r="I6" i="10"/>
  <c r="I7" i="10"/>
  <c r="I8" i="10"/>
  <c r="I9" i="10"/>
  <c r="I10" i="10"/>
  <c r="I11" i="10"/>
  <c r="I12" i="10"/>
  <c r="I13" i="10"/>
  <c r="I14" i="10"/>
  <c r="I4" i="10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C12" i="10"/>
  <c r="C8" i="10"/>
  <c r="C7" i="10"/>
  <c r="C5" i="10"/>
  <c r="C6" i="10" s="1"/>
  <c r="C4" i="10"/>
  <c r="O3" i="2"/>
  <c r="I12" i="1"/>
  <c r="I11" i="1"/>
  <c r="C9" i="10" l="1"/>
  <c r="C10" i="10" l="1"/>
  <c r="C11" i="10" s="1"/>
  <c r="C13" i="10" s="1"/>
  <c r="C14" i="10" s="1"/>
</calcChain>
</file>

<file path=xl/sharedStrings.xml><?xml version="1.0" encoding="utf-8"?>
<sst xmlns="http://schemas.openxmlformats.org/spreadsheetml/2006/main" count="508" uniqueCount="93">
  <si>
    <t>Name</t>
  </si>
  <si>
    <t>Age</t>
  </si>
  <si>
    <t>Department</t>
  </si>
  <si>
    <t>Salary</t>
  </si>
  <si>
    <t>Employees</t>
  </si>
  <si>
    <t>Parmeet</t>
  </si>
  <si>
    <t>Finance</t>
  </si>
  <si>
    <t>Ramesh</t>
  </si>
  <si>
    <t>Ram</t>
  </si>
  <si>
    <t>Sales</t>
  </si>
  <si>
    <t>Suresh</t>
  </si>
  <si>
    <t>Trishaan</t>
  </si>
  <si>
    <t>Can you write a query to find out the avg salary of employees within each department.?</t>
  </si>
  <si>
    <t>Select department, avg(salary) from employees group by Department</t>
  </si>
  <si>
    <t>Avg_salary</t>
  </si>
  <si>
    <r>
      <t xml:space="preserve">Syntax : 
</t>
    </r>
    <r>
      <rPr>
        <sz val="14"/>
        <color rgb="FFFF0000"/>
        <rFont val="Calibri"/>
        <family val="2"/>
        <scheme val="minor"/>
      </rPr>
      <t>select</t>
    </r>
    <r>
      <rPr>
        <sz val="14"/>
        <color theme="1"/>
        <rFont val="Calibri"/>
        <family val="2"/>
        <scheme val="minor"/>
      </rPr>
      <t xml:space="preserve"> column_name1, </t>
    </r>
    <r>
      <rPr>
        <sz val="14"/>
        <color theme="5"/>
        <rFont val="Calibri"/>
        <family val="2"/>
        <scheme val="minor"/>
      </rPr>
      <t>window_function</t>
    </r>
    <r>
      <rPr>
        <sz val="14"/>
        <color theme="1"/>
        <rFont val="Calibri"/>
        <family val="2"/>
        <scheme val="minor"/>
      </rPr>
      <t xml:space="preserve">(column_name2) </t>
    </r>
    <r>
      <rPr>
        <sz val="14"/>
        <color rgb="FFFF0000"/>
        <rFont val="Calibri"/>
        <family val="2"/>
        <scheme val="minor"/>
      </rPr>
      <t>OVER(partition by</t>
    </r>
    <r>
      <rPr>
        <sz val="14"/>
        <color theme="1"/>
        <rFont val="Calibri"/>
        <family val="2"/>
        <scheme val="minor"/>
      </rPr>
      <t xml:space="preserve"> column_name3 </t>
    </r>
    <r>
      <rPr>
        <sz val="14"/>
        <color rgb="FFFF0000"/>
        <rFont val="Calibri"/>
        <family val="2"/>
        <scheme val="minor"/>
      </rPr>
      <t>order by</t>
    </r>
    <r>
      <rPr>
        <sz val="14"/>
        <color theme="1"/>
        <rFont val="Calibri"/>
        <family val="2"/>
        <scheme val="minor"/>
      </rPr>
      <t xml:space="preserve"> column_name4) </t>
    </r>
    <r>
      <rPr>
        <sz val="14"/>
        <color rgb="FFFF0000"/>
        <rFont val="Calibri"/>
        <family val="2"/>
        <scheme val="minor"/>
      </rPr>
      <t>as</t>
    </r>
    <r>
      <rPr>
        <sz val="14"/>
        <color theme="1"/>
        <rFont val="Calibri"/>
        <family val="2"/>
        <scheme val="minor"/>
      </rPr>
      <t xml:space="preserve"> new_column </t>
    </r>
    <r>
      <rPr>
        <sz val="14"/>
        <color rgb="FFFF0000"/>
        <rFont val="Calibri"/>
        <family val="2"/>
        <scheme val="minor"/>
      </rPr>
      <t>from</t>
    </r>
    <r>
      <rPr>
        <sz val="14"/>
        <color theme="1"/>
        <rFont val="Calibri"/>
        <family val="2"/>
        <scheme val="minor"/>
      </rPr>
      <t xml:space="preserve"> table_name</t>
    </r>
  </si>
  <si>
    <t>column_name1</t>
  </si>
  <si>
    <t>List of all the columns to be selected</t>
  </si>
  <si>
    <t>column_name2</t>
  </si>
  <si>
    <t>column_name on which we need to perform aggregated function or window function</t>
  </si>
  <si>
    <t>window_function</t>
  </si>
  <si>
    <t>aggregated functions or window functions</t>
  </si>
  <si>
    <t>OVER clause</t>
  </si>
  <si>
    <t>It will decide on what are the conditions for the window functions</t>
  </si>
  <si>
    <t>partition by</t>
  </si>
  <si>
    <t>It will decide on what condition I want to partition or bifurcate or group my tables</t>
  </si>
  <si>
    <t>order by</t>
  </si>
  <si>
    <t>sorting condition</t>
  </si>
  <si>
    <t>column_name3</t>
  </si>
  <si>
    <t>on which column you want to apply partition</t>
  </si>
  <si>
    <t>column_name4</t>
  </si>
  <si>
    <t>Before applying window function on which column ordering you want to maintain</t>
  </si>
  <si>
    <t>new_column</t>
  </si>
  <si>
    <t>new_column_name</t>
  </si>
  <si>
    <t>table_name</t>
  </si>
  <si>
    <t>name of the table</t>
  </si>
  <si>
    <t>Output</t>
  </si>
  <si>
    <t>Select Name, Age, Department, Salary, avg(salary) OVER(partiton by department) as Avg_salary from employees;</t>
  </si>
  <si>
    <t>Partition by Department</t>
  </si>
  <si>
    <t>Avg(Salary)</t>
  </si>
  <si>
    <t>Aniket</t>
  </si>
  <si>
    <t>Abhishek</t>
  </si>
  <si>
    <t>Find the rank of employees within each department on the basis of their salary.?</t>
  </si>
  <si>
    <t>Rank</t>
  </si>
  <si>
    <r>
      <t xml:space="preserve">Select Name, Age, Department, Salary, </t>
    </r>
    <r>
      <rPr>
        <sz val="14"/>
        <color theme="5"/>
        <rFont val="Calibri"/>
        <family val="2"/>
        <scheme val="minor"/>
      </rPr>
      <t>rank()</t>
    </r>
    <r>
      <rPr>
        <sz val="14"/>
        <rFont val="Calibri"/>
        <family val="2"/>
        <scheme val="minor"/>
      </rPr>
      <t xml:space="preserve"> OVER(partition by department order by salary desc) as `Rank` from employees;</t>
    </r>
  </si>
  <si>
    <t>Expected Rank</t>
  </si>
  <si>
    <t>Actual Rank</t>
  </si>
  <si>
    <t>Shyam</t>
  </si>
  <si>
    <t>Dense Rank</t>
  </si>
  <si>
    <t>Row_number</t>
  </si>
  <si>
    <r>
      <t xml:space="preserve">Select Name, Age, Department, Salary, 
</t>
    </r>
    <r>
      <rPr>
        <sz val="14"/>
        <color theme="5"/>
        <rFont val="Calibri"/>
        <family val="2"/>
        <scheme val="minor"/>
      </rPr>
      <t>dense_rank()</t>
    </r>
    <r>
      <rPr>
        <sz val="14"/>
        <rFont val="Calibri"/>
        <family val="2"/>
        <scheme val="minor"/>
      </rPr>
      <t xml:space="preserve"> OVER(partition by department order by salary desc) as `Dense Rank`,
</t>
    </r>
    <r>
      <rPr>
        <sz val="14"/>
        <color theme="5"/>
        <rFont val="Calibri"/>
        <family val="2"/>
        <scheme val="minor"/>
      </rPr>
      <t xml:space="preserve">rank() </t>
    </r>
    <r>
      <rPr>
        <sz val="14"/>
        <rFont val="Calibri"/>
        <family val="2"/>
        <scheme val="minor"/>
      </rPr>
      <t xml:space="preserve">OVER(partition by department order by salary desc) as `Rank`,
</t>
    </r>
    <r>
      <rPr>
        <sz val="14"/>
        <color theme="5"/>
        <rFont val="Calibri"/>
        <family val="2"/>
        <scheme val="minor"/>
      </rPr>
      <t xml:space="preserve">row_number() </t>
    </r>
    <r>
      <rPr>
        <sz val="14"/>
        <rFont val="Calibri"/>
        <family val="2"/>
        <scheme val="minor"/>
      </rPr>
      <t xml:space="preserve"> OVER() as `Row_number` 
from employees;</t>
    </r>
  </si>
  <si>
    <t>Row_number without Partition</t>
  </si>
  <si>
    <t>Row_number with Partition</t>
  </si>
  <si>
    <r>
      <t xml:space="preserve">Select Name, Age, Department, Salary, 
</t>
    </r>
    <r>
      <rPr>
        <sz val="11"/>
        <color theme="5"/>
        <rFont val="Calibri"/>
        <family val="2"/>
        <scheme val="minor"/>
      </rPr>
      <t>dense_rank()</t>
    </r>
    <r>
      <rPr>
        <sz val="11"/>
        <rFont val="Calibri"/>
        <family val="2"/>
        <scheme val="minor"/>
      </rPr>
      <t xml:space="preserve"> OVER(partition by department order by salary desc) as `Dense Rank`,
</t>
    </r>
    <r>
      <rPr>
        <sz val="11"/>
        <color theme="5"/>
        <rFont val="Calibri"/>
        <family val="2"/>
        <scheme val="minor"/>
      </rPr>
      <t xml:space="preserve">rank() </t>
    </r>
    <r>
      <rPr>
        <sz val="11"/>
        <rFont val="Calibri"/>
        <family val="2"/>
        <scheme val="minor"/>
      </rPr>
      <t xml:space="preserve">OVER(partition by department order by salary desc) as `Rank`,
</t>
    </r>
    <r>
      <rPr>
        <sz val="11"/>
        <color theme="5"/>
        <rFont val="Calibri"/>
        <family val="2"/>
        <scheme val="minor"/>
      </rPr>
      <t xml:space="preserve">row_number() </t>
    </r>
    <r>
      <rPr>
        <sz val="11"/>
        <rFont val="Calibri"/>
        <family val="2"/>
        <scheme val="minor"/>
      </rPr>
      <t xml:space="preserve"> OVER() as `Row_number without partition` ,
</t>
    </r>
    <r>
      <rPr>
        <sz val="11"/>
        <color theme="5"/>
        <rFont val="Calibri"/>
        <family val="2"/>
        <scheme val="minor"/>
      </rPr>
      <t>row_number()</t>
    </r>
    <r>
      <rPr>
        <sz val="11"/>
        <rFont val="Calibri"/>
        <family val="2"/>
        <scheme val="minor"/>
      </rPr>
      <t xml:space="preserve">  OVER(partition by department) as `Row_number with partition` 
from employees;</t>
    </r>
  </si>
  <si>
    <r>
      <t xml:space="preserve">Select Name, Age, Department, Salary, 
</t>
    </r>
    <r>
      <rPr>
        <sz val="11"/>
        <color theme="5"/>
        <rFont val="Calibri"/>
        <family val="2"/>
        <scheme val="minor"/>
      </rPr>
      <t>dense_rank()</t>
    </r>
    <r>
      <rPr>
        <sz val="11"/>
        <rFont val="Calibri"/>
        <family val="2"/>
        <scheme val="minor"/>
      </rPr>
      <t xml:space="preserve"> OVER(partition by department order by salary desc) as `Dense Rank`,
</t>
    </r>
    <r>
      <rPr>
        <sz val="11"/>
        <color theme="5"/>
        <rFont val="Calibri"/>
        <family val="2"/>
        <scheme val="minor"/>
      </rPr>
      <t xml:space="preserve">rank() </t>
    </r>
    <r>
      <rPr>
        <sz val="11"/>
        <rFont val="Calibri"/>
        <family val="2"/>
        <scheme val="minor"/>
      </rPr>
      <t xml:space="preserve">OVER(partition by department order by salary desc) as `Rank`,
</t>
    </r>
    <r>
      <rPr>
        <sz val="11"/>
        <color theme="5"/>
        <rFont val="Calibri"/>
        <family val="2"/>
        <scheme val="minor"/>
      </rPr>
      <t xml:space="preserve">percentile_rank() </t>
    </r>
    <r>
      <rPr>
        <sz val="11"/>
        <rFont val="Calibri"/>
        <family val="2"/>
        <scheme val="minor"/>
      </rPr>
      <t>OVER(patition by department) as `Percentil_rank()
from employees;</t>
    </r>
  </si>
  <si>
    <t>Percentile_rank()</t>
  </si>
  <si>
    <t>Find the employees with highest salary in each department.?</t>
  </si>
  <si>
    <r>
      <t xml:space="preserve">Select Name, Age, Department, Salary, 
</t>
    </r>
    <r>
      <rPr>
        <sz val="11"/>
        <color theme="5"/>
        <rFont val="Calibri"/>
        <family val="2"/>
        <scheme val="minor"/>
      </rPr>
      <t>dense_rank()</t>
    </r>
    <r>
      <rPr>
        <sz val="11"/>
        <rFont val="Calibri"/>
        <family val="2"/>
        <scheme val="minor"/>
      </rPr>
      <t xml:space="preserve"> OVER(partition by department order by salary desc) as `Dense Rank`,
from employees where Dense_rank=1</t>
    </r>
  </si>
  <si>
    <t>Find the employees with lowest salary in each department.?</t>
  </si>
  <si>
    <r>
      <t xml:space="preserve">Select Name, Age, Department, Salary, 
</t>
    </r>
    <r>
      <rPr>
        <sz val="11"/>
        <color theme="5"/>
        <rFont val="Calibri"/>
        <family val="2"/>
        <scheme val="minor"/>
      </rPr>
      <t>dense_rank()</t>
    </r>
    <r>
      <rPr>
        <sz val="11"/>
        <rFont val="Calibri"/>
        <family val="2"/>
        <scheme val="minor"/>
      </rPr>
      <t xml:space="preserve"> OVER(partition by department order by salary asc) as `Dense Rank`,
from employees where Dense_rank=1</t>
    </r>
  </si>
  <si>
    <r>
      <t xml:space="preserve">Select Name, Age, Department, Salary,
 </t>
    </r>
    <r>
      <rPr>
        <sz val="14"/>
        <color theme="5"/>
        <rFont val="Calibri"/>
        <family val="2"/>
        <scheme val="minor"/>
      </rPr>
      <t>dense_rank()</t>
    </r>
    <r>
      <rPr>
        <sz val="14"/>
        <rFont val="Calibri"/>
        <family val="2"/>
        <scheme val="minor"/>
      </rPr>
      <t xml:space="preserve"> OVER(partition by department order by salary desc) as `Dense Rank`, from employees;</t>
    </r>
  </si>
  <si>
    <r>
      <t xml:space="preserve">Select Name, Age, Department, Salary,
 </t>
    </r>
    <r>
      <rPr>
        <sz val="14"/>
        <color theme="5"/>
        <rFont val="Calibri"/>
        <family val="2"/>
        <scheme val="minor"/>
      </rPr>
      <t>dense_rank()</t>
    </r>
    <r>
      <rPr>
        <sz val="14"/>
        <rFont val="Calibri"/>
        <family val="2"/>
        <scheme val="minor"/>
      </rPr>
      <t xml:space="preserve"> OVER(partition by department order by salary asc) as `Dense Rank`, from employees;</t>
    </r>
  </si>
  <si>
    <t>Month</t>
  </si>
  <si>
    <t>Sales_value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</si>
  <si>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</si>
  <si>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</si>
  <si>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</si>
  <si>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</si>
  <si>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</si>
  <si>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</si>
  <si>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</si>
  <si>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</si>
  <si>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</si>
  <si>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</si>
  <si>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</si>
  <si>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</si>
  <si>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previous_month_sale</t>
  </si>
  <si>
    <t>NAN</t>
  </si>
  <si>
    <t>Prodit/Loss</t>
  </si>
  <si>
    <t>NA</t>
  </si>
  <si>
    <r>
      <t xml:space="preserve">Select Month, Sales_values, 
</t>
    </r>
    <r>
      <rPr>
        <sz val="16"/>
        <color theme="5"/>
        <rFont val="Calibri"/>
        <family val="2"/>
        <scheme val="minor"/>
      </rPr>
      <t xml:space="preserve">LAG(sales_value) </t>
    </r>
    <r>
      <rPr>
        <sz val="16"/>
        <color theme="1"/>
        <rFont val="Calibri"/>
        <family val="2"/>
        <scheme val="minor"/>
      </rPr>
      <t>OVER() as previous_month_sale from Sales;</t>
    </r>
  </si>
  <si>
    <t>LAG has 3 paramaters :
1. It will take column name
2. Offset : How many number of rows you want to skip, by default it is 1.
3. Do you want to replace the null values with any default.?</t>
  </si>
  <si>
    <r>
      <t xml:space="preserve">Select Month, Sales_values, 
</t>
    </r>
    <r>
      <rPr>
        <sz val="12"/>
        <color theme="5"/>
        <rFont val="Calibri"/>
        <family val="2"/>
        <scheme val="minor"/>
      </rPr>
      <t xml:space="preserve">LAG(sales_value) </t>
    </r>
    <r>
      <rPr>
        <sz val="12"/>
        <color theme="1"/>
        <rFont val="Calibri"/>
        <family val="2"/>
        <scheme val="minor"/>
      </rPr>
      <t>OVER() as previous_month_sale_lag1,
LAG(sales_value,2) OVER() as previous_month_sale_lag2,
LAG(sales_value,3,0) OVER() as previous_month_sale_lag3 from Sales;</t>
    </r>
  </si>
  <si>
    <t>previous_month_sale_lag1</t>
  </si>
  <si>
    <t>previous_month_sale_lag2</t>
  </si>
  <si>
    <t>previous_month_sale_lag3</t>
  </si>
  <si>
    <t>Next Month sales Value</t>
  </si>
  <si>
    <t>LEAD(1)</t>
  </si>
  <si>
    <t>LEAD(2)</t>
  </si>
  <si>
    <t>LEAD(3)</t>
  </si>
  <si>
    <t>select Month, Sales_value, 
LEAD(sales_value) OVER() as next_month_sale_value1,
LEAD(sales_value,2) OVER() as next_month_sale_value2,
LEAD(sales_value,3,0) as next_month_sale_value3 from employees;</t>
  </si>
  <si>
    <t>WITH temp_emp AS
(Select Name, Age, Department, Salary
from employees)
select *, first_value() OVER(partition by department order by salary desc) as `Top` from temp_emp;</t>
  </si>
  <si>
    <t>WITH temp_emp AS
(Select Name, Age, Department, Salary
from employees)
select *, last_value() OVER(partition by department order by salary desc) as `Top` from temp_emp;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</si>
</sst>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12" fillId="2" borderId="1" xfId="0" applyFont="1" applyFill="1" applyBorder="1"/>
    <xf numFmtId="0" fontId="12" fillId="2" borderId="0" xfId="0" applyFont="1" applyFill="1" applyBorder="1" applyAlignment="1"/>
    <xf numFmtId="0" fontId="12" fillId="2" borderId="1" xfId="0" applyFont="1" applyFill="1" applyBorder="1" applyAlignment="1"/>
    <xf numFmtId="0" fontId="0" fillId="0" borderId="1" xfId="0" applyBorder="1" applyAlignment="1"/>
    <xf numFmtId="0" fontId="10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D84E-FE0A-4908-890D-37EE8DF9CC7B}">
  <dimension ref="A1:N33"/>
  <sheetViews>
    <sheetView tabSelected="1" workbookViewId="0"/>
  </sheetViews>
  <sheetFormatPr defaultRowHeight="14.5" x14ac:dyDescent="0.35"/>
  <cols>
    <col min="1" max="1" width="9.81640625" bestFit="1" customWidth="1"/>
    <col min="4" max="4" width="10.90625" bestFit="1" customWidth="1"/>
    <col min="6" max="6" width="9.7265625" bestFit="1" customWidth="1"/>
    <col min="8" max="8" width="10.90625" bestFit="1" customWidth="1"/>
  </cols>
  <sheetData>
    <row r="1" spans="1:14" x14ac:dyDescent="0.35">
      <c r="A1" t="s">
        <v>4</v>
      </c>
    </row>
    <row r="2" spans="1:14" x14ac:dyDescent="0.35">
      <c r="B2" s="5" t="s">
        <v>0</v>
      </c>
      <c r="C2" s="5" t="s">
        <v>1</v>
      </c>
      <c r="D2" s="5" t="s">
        <v>2</v>
      </c>
      <c r="E2" s="5" t="s">
        <v>3</v>
      </c>
      <c r="H2" s="8" t="s">
        <v>12</v>
      </c>
      <c r="I2" s="8"/>
      <c r="J2" s="8"/>
      <c r="K2" s="8"/>
      <c r="L2" s="8"/>
      <c r="M2" s="8"/>
      <c r="N2" s="8"/>
    </row>
    <row r="3" spans="1:14" x14ac:dyDescent="0.35">
      <c r="B3" s="3" t="s">
        <v>5</v>
      </c>
      <c r="C3" s="3">
        <v>23</v>
      </c>
      <c r="D3" s="3" t="s">
        <v>6</v>
      </c>
      <c r="E3" s="4">
        <v>50000</v>
      </c>
      <c r="H3" s="8"/>
      <c r="I3" s="8"/>
      <c r="J3" s="8"/>
      <c r="K3" s="8"/>
      <c r="L3" s="8"/>
      <c r="M3" s="8"/>
      <c r="N3" s="8"/>
    </row>
    <row r="4" spans="1:14" x14ac:dyDescent="0.35">
      <c r="B4" s="3" t="s">
        <v>7</v>
      </c>
      <c r="C4" s="3">
        <v>22</v>
      </c>
      <c r="D4" s="3" t="s">
        <v>6</v>
      </c>
      <c r="E4" s="4">
        <v>20000</v>
      </c>
      <c r="H4" s="8"/>
      <c r="I4" s="8"/>
      <c r="J4" s="8"/>
      <c r="K4" s="8"/>
      <c r="L4" s="8"/>
      <c r="M4" s="8"/>
      <c r="N4" s="8"/>
    </row>
    <row r="5" spans="1:14" x14ac:dyDescent="0.35">
      <c r="B5" s="3" t="s">
        <v>8</v>
      </c>
      <c r="C5" s="3">
        <v>26</v>
      </c>
      <c r="D5" s="3" t="s">
        <v>9</v>
      </c>
      <c r="E5" s="4">
        <v>30000</v>
      </c>
    </row>
    <row r="6" spans="1:14" x14ac:dyDescent="0.35">
      <c r="B6" s="3" t="s">
        <v>10</v>
      </c>
      <c r="C6" s="3">
        <v>27</v>
      </c>
      <c r="D6" s="3" t="s">
        <v>6</v>
      </c>
      <c r="E6" s="4">
        <v>300000</v>
      </c>
      <c r="H6" s="10" t="s">
        <v>13</v>
      </c>
      <c r="I6" s="10"/>
      <c r="J6" s="10"/>
      <c r="K6" s="10"/>
      <c r="L6" s="10"/>
      <c r="M6" s="10"/>
      <c r="N6" s="10"/>
    </row>
    <row r="7" spans="1:14" x14ac:dyDescent="0.35">
      <c r="B7" s="3" t="s">
        <v>11</v>
      </c>
      <c r="C7" s="3">
        <v>21</v>
      </c>
      <c r="D7" s="3" t="s">
        <v>9</v>
      </c>
      <c r="E7" s="4">
        <v>20000</v>
      </c>
      <c r="H7" s="10"/>
      <c r="I7" s="10"/>
      <c r="J7" s="10"/>
      <c r="K7" s="10"/>
      <c r="L7" s="10"/>
      <c r="M7" s="10"/>
      <c r="N7" s="10"/>
    </row>
    <row r="8" spans="1:14" x14ac:dyDescent="0.35">
      <c r="H8" s="10"/>
      <c r="I8" s="10"/>
      <c r="J8" s="10"/>
      <c r="K8" s="10"/>
      <c r="L8" s="10"/>
      <c r="M8" s="10"/>
      <c r="N8" s="10"/>
    </row>
    <row r="10" spans="1:14" x14ac:dyDescent="0.35">
      <c r="H10" s="5" t="s">
        <v>2</v>
      </c>
      <c r="I10" s="5" t="s">
        <v>3</v>
      </c>
    </row>
    <row r="11" spans="1:14" x14ac:dyDescent="0.35">
      <c r="A11" t="s">
        <v>36</v>
      </c>
      <c r="H11" s="3" t="s">
        <v>6</v>
      </c>
      <c r="I11" s="4">
        <f>AVERAGE(E3,E4,E6)</f>
        <v>123333.33333333333</v>
      </c>
    </row>
    <row r="12" spans="1:14" x14ac:dyDescent="0.35">
      <c r="B12" s="5" t="s">
        <v>0</v>
      </c>
      <c r="C12" s="5" t="s">
        <v>1</v>
      </c>
      <c r="D12" s="5" t="s">
        <v>2</v>
      </c>
      <c r="E12" s="5" t="s">
        <v>3</v>
      </c>
      <c r="F12" s="5" t="s">
        <v>14</v>
      </c>
      <c r="H12" s="3" t="s">
        <v>9</v>
      </c>
      <c r="I12" s="4">
        <f>AVERAGE(E5,E7)</f>
        <v>25000</v>
      </c>
    </row>
    <row r="13" spans="1:14" x14ac:dyDescent="0.35">
      <c r="B13" s="3" t="s">
        <v>5</v>
      </c>
      <c r="C13" s="3">
        <v>23</v>
      </c>
      <c r="D13" s="3" t="s">
        <v>6</v>
      </c>
      <c r="E13" s="4">
        <v>50000</v>
      </c>
      <c r="F13" s="2">
        <v>123333</v>
      </c>
    </row>
    <row r="14" spans="1:14" x14ac:dyDescent="0.35">
      <c r="B14" s="3" t="s">
        <v>7</v>
      </c>
      <c r="C14" s="3">
        <v>22</v>
      </c>
      <c r="D14" s="3" t="s">
        <v>6</v>
      </c>
      <c r="E14" s="4">
        <v>20000</v>
      </c>
      <c r="F14" s="2">
        <v>123333</v>
      </c>
      <c r="H14" s="12" t="s">
        <v>15</v>
      </c>
      <c r="I14" s="12"/>
      <c r="J14" s="12"/>
      <c r="K14" s="12"/>
      <c r="L14" s="12"/>
      <c r="M14" s="12"/>
      <c r="N14" s="12"/>
    </row>
    <row r="15" spans="1:14" x14ac:dyDescent="0.35">
      <c r="B15" s="3" t="s">
        <v>10</v>
      </c>
      <c r="C15" s="3">
        <v>27</v>
      </c>
      <c r="D15" s="3" t="s">
        <v>6</v>
      </c>
      <c r="E15" s="4">
        <v>300000</v>
      </c>
      <c r="F15" s="2">
        <v>123333</v>
      </c>
      <c r="H15" s="12"/>
      <c r="I15" s="12"/>
      <c r="J15" s="12"/>
      <c r="K15" s="12"/>
      <c r="L15" s="12"/>
      <c r="M15" s="12"/>
      <c r="N15" s="12"/>
    </row>
    <row r="16" spans="1:14" x14ac:dyDescent="0.35">
      <c r="B16" s="3" t="s">
        <v>8</v>
      </c>
      <c r="C16" s="3">
        <v>26</v>
      </c>
      <c r="D16" s="3" t="s">
        <v>9</v>
      </c>
      <c r="E16" s="4">
        <v>30000</v>
      </c>
      <c r="F16" s="2">
        <v>25000</v>
      </c>
      <c r="H16" s="12"/>
      <c r="I16" s="12"/>
      <c r="J16" s="12"/>
      <c r="K16" s="12"/>
      <c r="L16" s="12"/>
      <c r="M16" s="12"/>
      <c r="N16" s="12"/>
    </row>
    <row r="17" spans="2:14" x14ac:dyDescent="0.35">
      <c r="B17" s="3" t="s">
        <v>11</v>
      </c>
      <c r="C17" s="3">
        <v>21</v>
      </c>
      <c r="D17" s="3" t="s">
        <v>9</v>
      </c>
      <c r="E17" s="4">
        <v>20000</v>
      </c>
      <c r="F17" s="2">
        <v>25000</v>
      </c>
      <c r="H17" s="12"/>
      <c r="I17" s="12"/>
      <c r="J17" s="12"/>
      <c r="K17" s="12"/>
      <c r="L17" s="12"/>
      <c r="M17" s="12"/>
      <c r="N17" s="12"/>
    </row>
    <row r="18" spans="2:14" x14ac:dyDescent="0.35">
      <c r="H18" s="12"/>
      <c r="I18" s="12"/>
      <c r="J18" s="12"/>
      <c r="K18" s="12"/>
      <c r="L18" s="12"/>
      <c r="M18" s="12"/>
      <c r="N18" s="12"/>
    </row>
    <row r="19" spans="2:14" x14ac:dyDescent="0.35">
      <c r="B19" s="10" t="s">
        <v>37</v>
      </c>
      <c r="C19" s="10"/>
      <c r="D19" s="10"/>
      <c r="E19" s="10"/>
      <c r="F19" s="10"/>
    </row>
    <row r="20" spans="2:14" x14ac:dyDescent="0.35">
      <c r="B20" s="10"/>
      <c r="C20" s="10"/>
      <c r="D20" s="10"/>
      <c r="E20" s="10"/>
      <c r="F20" s="10"/>
      <c r="H20" s="13" t="s">
        <v>16</v>
      </c>
      <c r="I20" s="13"/>
      <c r="J20" s="13" t="s">
        <v>17</v>
      </c>
      <c r="K20" s="13"/>
      <c r="L20" s="13"/>
      <c r="M20" s="13"/>
      <c r="N20" s="13"/>
    </row>
    <row r="21" spans="2:14" ht="14.5" customHeight="1" x14ac:dyDescent="0.35">
      <c r="B21" s="10"/>
      <c r="C21" s="10"/>
      <c r="D21" s="10"/>
      <c r="E21" s="10"/>
      <c r="F21" s="10"/>
      <c r="H21" s="13" t="s">
        <v>18</v>
      </c>
      <c r="I21" s="13"/>
      <c r="J21" s="7" t="s">
        <v>19</v>
      </c>
      <c r="K21" s="7"/>
      <c r="L21" s="7"/>
      <c r="M21" s="7"/>
      <c r="N21" s="7"/>
    </row>
    <row r="22" spans="2:14" x14ac:dyDescent="0.35">
      <c r="B22" s="10"/>
      <c r="C22" s="10"/>
      <c r="D22" s="10"/>
      <c r="E22" s="10"/>
      <c r="F22" s="10"/>
      <c r="H22" s="1"/>
      <c r="I22" s="1"/>
      <c r="J22" s="7"/>
      <c r="K22" s="7"/>
      <c r="L22" s="7"/>
      <c r="M22" s="7"/>
      <c r="N22" s="7"/>
    </row>
    <row r="23" spans="2:14" x14ac:dyDescent="0.35">
      <c r="B23" s="10"/>
      <c r="C23" s="10"/>
      <c r="D23" s="10"/>
      <c r="E23" s="10"/>
      <c r="F23" s="10"/>
      <c r="H23" s="13" t="s">
        <v>20</v>
      </c>
      <c r="I23" s="13"/>
      <c r="J23" s="13" t="s">
        <v>21</v>
      </c>
      <c r="K23" s="13"/>
      <c r="L23" s="13"/>
      <c r="M23" s="13"/>
      <c r="N23" s="13"/>
    </row>
    <row r="24" spans="2:14" x14ac:dyDescent="0.35">
      <c r="B24" s="10"/>
      <c r="C24" s="10"/>
      <c r="D24" s="10"/>
      <c r="E24" s="10"/>
      <c r="F24" s="10"/>
      <c r="H24" s="13" t="s">
        <v>22</v>
      </c>
      <c r="I24" s="13"/>
      <c r="J24" s="7" t="s">
        <v>23</v>
      </c>
      <c r="K24" s="7"/>
      <c r="L24" s="7"/>
      <c r="M24" s="7"/>
      <c r="N24" s="7"/>
    </row>
    <row r="25" spans="2:14" x14ac:dyDescent="0.35">
      <c r="B25" s="10"/>
      <c r="C25" s="10"/>
      <c r="D25" s="10"/>
      <c r="E25" s="10"/>
      <c r="F25" s="10"/>
      <c r="H25" s="1"/>
      <c r="I25" s="1"/>
      <c r="J25" s="7"/>
      <c r="K25" s="7"/>
      <c r="L25" s="7"/>
      <c r="M25" s="7"/>
      <c r="N25" s="7"/>
    </row>
    <row r="26" spans="2:14" x14ac:dyDescent="0.35">
      <c r="B26" s="10"/>
      <c r="C26" s="10"/>
      <c r="D26" s="10"/>
      <c r="E26" s="10"/>
      <c r="F26" s="10"/>
      <c r="H26" s="13" t="s">
        <v>24</v>
      </c>
      <c r="I26" s="13"/>
      <c r="J26" s="7" t="s">
        <v>25</v>
      </c>
      <c r="K26" s="7"/>
      <c r="L26" s="7"/>
      <c r="M26" s="7"/>
      <c r="N26" s="7"/>
    </row>
    <row r="27" spans="2:14" x14ac:dyDescent="0.35">
      <c r="B27" s="10"/>
      <c r="C27" s="10"/>
      <c r="D27" s="10"/>
      <c r="E27" s="10"/>
      <c r="F27" s="10"/>
      <c r="H27" s="1"/>
      <c r="I27" s="1"/>
      <c r="J27" s="7"/>
      <c r="K27" s="7"/>
      <c r="L27" s="7"/>
      <c r="M27" s="7"/>
      <c r="N27" s="7"/>
    </row>
    <row r="28" spans="2:14" x14ac:dyDescent="0.35">
      <c r="B28" s="10"/>
      <c r="C28" s="10"/>
      <c r="D28" s="10"/>
      <c r="E28" s="10"/>
      <c r="F28" s="10"/>
      <c r="H28" s="13" t="s">
        <v>26</v>
      </c>
      <c r="I28" s="13"/>
      <c r="J28" s="13" t="s">
        <v>27</v>
      </c>
      <c r="K28" s="13"/>
      <c r="L28" s="13"/>
      <c r="M28" s="13"/>
      <c r="N28" s="13"/>
    </row>
    <row r="29" spans="2:14" x14ac:dyDescent="0.35">
      <c r="B29" s="10"/>
      <c r="C29" s="10"/>
      <c r="D29" s="10"/>
      <c r="E29" s="10"/>
      <c r="F29" s="10"/>
      <c r="H29" s="13" t="s">
        <v>28</v>
      </c>
      <c r="I29" s="13"/>
      <c r="J29" s="13" t="s">
        <v>29</v>
      </c>
      <c r="K29" s="13"/>
      <c r="L29" s="13"/>
      <c r="M29" s="13"/>
      <c r="N29" s="13"/>
    </row>
    <row r="30" spans="2:14" x14ac:dyDescent="0.35">
      <c r="H30" s="13" t="s">
        <v>30</v>
      </c>
      <c r="I30" s="13"/>
      <c r="J30" s="7" t="s">
        <v>31</v>
      </c>
      <c r="K30" s="7"/>
      <c r="L30" s="7"/>
      <c r="M30" s="7"/>
      <c r="N30" s="7"/>
    </row>
    <row r="31" spans="2:14" x14ac:dyDescent="0.35">
      <c r="H31" s="1"/>
      <c r="I31" s="1"/>
      <c r="J31" s="7"/>
      <c r="K31" s="7"/>
      <c r="L31" s="7"/>
      <c r="M31" s="7"/>
      <c r="N31" s="7"/>
    </row>
    <row r="32" spans="2:14" x14ac:dyDescent="0.35">
      <c r="H32" s="13" t="s">
        <v>32</v>
      </c>
      <c r="I32" s="13"/>
      <c r="J32" s="13" t="s">
        <v>33</v>
      </c>
      <c r="K32" s="13"/>
      <c r="L32" s="13"/>
      <c r="M32" s="13"/>
      <c r="N32" s="13"/>
    </row>
    <row r="33" spans="8:14" x14ac:dyDescent="0.35">
      <c r="H33" s="13" t="s">
        <v>34</v>
      </c>
      <c r="I33" s="13"/>
      <c r="J33" s="13" t="s">
        <v>35</v>
      </c>
      <c r="K33" s="13"/>
      <c r="L33" s="13"/>
      <c r="M33" s="13"/>
      <c r="N33" s="13"/>
    </row>
  </sheetData>
  <mergeCells count="24">
    <mergeCell ref="H32:I32"/>
    <mergeCell ref="J32:N32"/>
    <mergeCell ref="H33:I33"/>
    <mergeCell ref="J33:N33"/>
    <mergeCell ref="B19:F29"/>
    <mergeCell ref="H28:I28"/>
    <mergeCell ref="J28:N28"/>
    <mergeCell ref="H29:I29"/>
    <mergeCell ref="J29:N29"/>
    <mergeCell ref="H30:I30"/>
    <mergeCell ref="J30:N31"/>
    <mergeCell ref="H23:I23"/>
    <mergeCell ref="J23:N23"/>
    <mergeCell ref="H24:I24"/>
    <mergeCell ref="J24:N25"/>
    <mergeCell ref="H26:I26"/>
    <mergeCell ref="J26:N27"/>
    <mergeCell ref="H2:N4"/>
    <mergeCell ref="H6:N8"/>
    <mergeCell ref="H14:N18"/>
    <mergeCell ref="H20:I20"/>
    <mergeCell ref="J20:N20"/>
    <mergeCell ref="H21:I21"/>
    <mergeCell ref="J21:N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9609-1835-4225-B56A-C945752F10CC}">
  <dimension ref="A1:P34"/>
  <sheetViews>
    <sheetView workbookViewId="0">
      <selection sqref="A1:C14"/>
    </sheetView>
  </sheetViews>
  <sheetFormatPr defaultRowHeight="14.5" x14ac:dyDescent="0.35"/>
  <cols>
    <col min="3" max="3" width="10.453125" bestFit="1" customWidth="1"/>
    <col min="7" max="7" width="11.81640625" bestFit="1" customWidth="1"/>
    <col min="8" max="8" width="19.08984375" bestFit="1" customWidth="1"/>
    <col min="9" max="9" width="10.36328125" bestFit="1" customWidth="1"/>
  </cols>
  <sheetData>
    <row r="1" spans="1:16" x14ac:dyDescent="0.35">
      <c r="A1" t="s">
        <v>9</v>
      </c>
      <c r="E1" s="9"/>
      <c r="F1" s="9"/>
      <c r="G1" s="9"/>
      <c r="H1" s="9"/>
      <c r="I1" s="9"/>
    </row>
    <row r="2" spans="1:16" x14ac:dyDescent="0.35">
      <c r="B2" s="38" t="s">
        <v>62</v>
      </c>
      <c r="C2" s="38" t="s">
        <v>63</v>
      </c>
      <c r="E2" s="9"/>
      <c r="F2" s="38" t="s">
        <v>62</v>
      </c>
      <c r="G2" s="38" t="s">
        <v>63</v>
      </c>
      <c r="H2" s="40" t="s">
        <v>76</v>
      </c>
      <c r="I2" s="39" t="s">
        <v>78</v>
      </c>
    </row>
    <row r="3" spans="1:16" x14ac:dyDescent="0.35">
      <c r="B3" s="1" t="s">
        <v>64</v>
      </c>
      <c r="C3" s="1">
        <v>10000</v>
      </c>
      <c r="E3" s="9"/>
      <c r="F3" s="1" t="s">
        <v>64</v>
      </c>
      <c r="G3" s="1">
        <v>10000</v>
      </c>
      <c r="H3" s="41" t="s">
        <v>77</v>
      </c>
      <c r="I3" s="9" t="s">
        <v>79</v>
      </c>
      <c r="K3" s="43" t="s">
        <v>80</v>
      </c>
      <c r="L3" s="43"/>
      <c r="M3" s="43"/>
      <c r="N3" s="43"/>
      <c r="O3" s="43"/>
      <c r="P3" s="43"/>
    </row>
    <row r="4" spans="1:16" x14ac:dyDescent="0.35">
      <c r="B4" s="1" t="s">
        <v>65</v>
      </c>
      <c r="C4" s="1">
        <f>C3+C3*0.1</f>
        <v>11000</v>
      </c>
      <c r="E4" s="9"/>
      <c r="F4" s="1" t="s">
        <v>65</v>
      </c>
      <c r="G4" s="1">
        <f>G3+G3*0.1</f>
        <v>11000</v>
      </c>
      <c r="H4" s="1">
        <v>10000</v>
      </c>
      <c r="I4">
        <f>G4-H4</f>
        <v>1000</v>
      </c>
      <c r="K4" s="43"/>
      <c r="L4" s="43"/>
      <c r="M4" s="43"/>
      <c r="N4" s="43"/>
      <c r="O4" s="43"/>
      <c r="P4" s="43"/>
    </row>
    <row r="5" spans="1:16" x14ac:dyDescent="0.35">
      <c r="B5" s="1" t="s">
        <v>66</v>
      </c>
      <c r="C5" s="1">
        <f t="shared" ref="C5:D14" si="0">C4+C4*0.1</f>
        <v>12100</v>
      </c>
      <c r="F5" s="1" t="s">
        <v>66</v>
      </c>
      <c r="G5" s="1">
        <f t="shared" ref="G5:H14" si="1">G4+G4*0.1</f>
        <v>12100</v>
      </c>
      <c r="H5" s="1">
        <f>H4+H4*0.1</f>
        <v>11000</v>
      </c>
      <c r="I5">
        <f t="shared" ref="I5:I14" si="2">G5-H5</f>
        <v>1100</v>
      </c>
      <c r="K5" s="43"/>
      <c r="L5" s="43"/>
      <c r="M5" s="43"/>
      <c r="N5" s="43"/>
      <c r="O5" s="43"/>
      <c r="P5" s="43"/>
    </row>
    <row r="6" spans="1:16" x14ac:dyDescent="0.35">
      <c r="B6" s="1" t="s">
        <v>67</v>
      </c>
      <c r="C6" s="1">
        <f t="shared" si="0"/>
        <v>13310</v>
      </c>
      <c r="F6" s="1" t="s">
        <v>67</v>
      </c>
      <c r="G6" s="1">
        <f t="shared" si="1"/>
        <v>13310</v>
      </c>
      <c r="H6" s="1">
        <f t="shared" si="1"/>
        <v>12100</v>
      </c>
      <c r="I6">
        <f t="shared" si="2"/>
        <v>1210</v>
      </c>
      <c r="K6" s="43"/>
      <c r="L6" s="43"/>
      <c r="M6" s="43"/>
      <c r="N6" s="43"/>
      <c r="O6" s="43"/>
      <c r="P6" s="43"/>
    </row>
    <row r="7" spans="1:16" x14ac:dyDescent="0.35">
      <c r="B7" s="1" t="s">
        <v>68</v>
      </c>
      <c r="C7" s="1">
        <f>C6-C6*0.1</f>
        <v>11979</v>
      </c>
      <c r="F7" s="1" t="s">
        <v>68</v>
      </c>
      <c r="G7" s="1">
        <f>G6-G6*0.1</f>
        <v>11979</v>
      </c>
      <c r="H7" s="1">
        <f t="shared" si="1"/>
        <v>13310</v>
      </c>
      <c r="I7" s="42">
        <f t="shared" si="2"/>
        <v>-1331</v>
      </c>
      <c r="K7" s="43"/>
      <c r="L7" s="43"/>
      <c r="M7" s="43"/>
      <c r="N7" s="43"/>
      <c r="O7" s="43"/>
      <c r="P7" s="43"/>
    </row>
    <row r="8" spans="1:16" x14ac:dyDescent="0.35">
      <c r="B8" s="1" t="s">
        <v>69</v>
      </c>
      <c r="C8" s="1">
        <f>C7+C7*0.4</f>
        <v>16770.599999999999</v>
      </c>
      <c r="F8" s="1" t="s">
        <v>69</v>
      </c>
      <c r="G8" s="1">
        <f>G7+G7*0.4</f>
        <v>16770.599999999999</v>
      </c>
      <c r="H8" s="1">
        <f>H7-H7*0.1</f>
        <v>11979</v>
      </c>
      <c r="I8">
        <f t="shared" si="2"/>
        <v>4791.5999999999985</v>
      </c>
      <c r="K8" s="43"/>
      <c r="L8" s="43"/>
      <c r="M8" s="43"/>
      <c r="N8" s="43"/>
      <c r="O8" s="43"/>
      <c r="P8" s="43"/>
    </row>
    <row r="9" spans="1:16" x14ac:dyDescent="0.35">
      <c r="B9" s="1" t="s">
        <v>70</v>
      </c>
      <c r="C9" s="1">
        <f t="shared" si="0"/>
        <v>18447.66</v>
      </c>
      <c r="F9" s="1" t="s">
        <v>70</v>
      </c>
      <c r="G9" s="1">
        <f t="shared" ref="G9:G14" si="3">G8+G8*0.1</f>
        <v>18447.66</v>
      </c>
      <c r="H9" s="1">
        <f>H8+H8*0.4</f>
        <v>16770.599999999999</v>
      </c>
      <c r="I9">
        <f t="shared" si="2"/>
        <v>1677.0600000000013</v>
      </c>
      <c r="K9" s="43"/>
      <c r="L9" s="43"/>
      <c r="M9" s="43"/>
      <c r="N9" s="43"/>
      <c r="O9" s="43"/>
      <c r="P9" s="43"/>
    </row>
    <row r="10" spans="1:16" x14ac:dyDescent="0.35">
      <c r="B10" s="1" t="s">
        <v>71</v>
      </c>
      <c r="C10" s="1">
        <f>C9-C9*0.2</f>
        <v>14758.128000000001</v>
      </c>
      <c r="F10" s="1" t="s">
        <v>71</v>
      </c>
      <c r="G10" s="1">
        <f>G9-G9*0.2</f>
        <v>14758.128000000001</v>
      </c>
      <c r="H10" s="1">
        <f t="shared" si="1"/>
        <v>18447.66</v>
      </c>
      <c r="I10" s="42">
        <f t="shared" si="2"/>
        <v>-3689.5319999999992</v>
      </c>
      <c r="K10" s="43"/>
      <c r="L10" s="43"/>
      <c r="M10" s="43"/>
      <c r="N10" s="43"/>
      <c r="O10" s="43"/>
      <c r="P10" s="43"/>
    </row>
    <row r="11" spans="1:16" x14ac:dyDescent="0.35">
      <c r="B11" s="1" t="s">
        <v>72</v>
      </c>
      <c r="C11" s="1">
        <f t="shared" si="0"/>
        <v>16233.9408</v>
      </c>
      <c r="F11" s="1" t="s">
        <v>72</v>
      </c>
      <c r="G11" s="1">
        <f t="shared" ref="G11:G14" si="4">G10+G10*0.1</f>
        <v>16233.9408</v>
      </c>
      <c r="H11" s="1">
        <f>H10-H10*0.2</f>
        <v>14758.128000000001</v>
      </c>
      <c r="I11">
        <f t="shared" si="2"/>
        <v>1475.8127999999997</v>
      </c>
    </row>
    <row r="12" spans="1:16" x14ac:dyDescent="0.35">
      <c r="B12" s="1" t="s">
        <v>73</v>
      </c>
      <c r="C12" s="1">
        <f>C11-C11*0.5</f>
        <v>8116.9704000000002</v>
      </c>
      <c r="F12" s="1" t="s">
        <v>73</v>
      </c>
      <c r="G12" s="1">
        <f>G11-G11*0.5</f>
        <v>8116.9704000000002</v>
      </c>
      <c r="H12" s="1">
        <f t="shared" si="1"/>
        <v>16233.9408</v>
      </c>
      <c r="I12" s="42">
        <f t="shared" si="2"/>
        <v>-8116.9704000000002</v>
      </c>
    </row>
    <row r="13" spans="1:16" x14ac:dyDescent="0.35">
      <c r="B13" s="1" t="s">
        <v>74</v>
      </c>
      <c r="C13" s="1">
        <f t="shared" si="0"/>
        <v>8928.6674400000011</v>
      </c>
      <c r="F13" s="1" t="s">
        <v>74</v>
      </c>
      <c r="G13" s="1">
        <f t="shared" ref="G13:G14" si="5">G12+G12*0.1</f>
        <v>8928.6674400000011</v>
      </c>
      <c r="H13" s="1">
        <f>H12-H12*0.5</f>
        <v>8116.9704000000002</v>
      </c>
      <c r="I13">
        <f t="shared" si="2"/>
        <v>811.69704000000092</v>
      </c>
    </row>
    <row r="14" spans="1:16" x14ac:dyDescent="0.35">
      <c r="B14" s="1" t="s">
        <v>75</v>
      </c>
      <c r="C14" s="1">
        <f t="shared" si="0"/>
        <v>9821.5341840000019</v>
      </c>
      <c r="F14" s="1" t="s">
        <v>75</v>
      </c>
      <c r="G14" s="1">
        <f t="shared" si="5"/>
        <v>9821.5341840000019</v>
      </c>
      <c r="H14" s="1">
        <f t="shared" si="1"/>
        <v>8928.6674400000011</v>
      </c>
      <c r="I14">
        <f t="shared" si="2"/>
        <v>892.86674400000084</v>
      </c>
    </row>
    <row r="16" spans="1:16" x14ac:dyDescent="0.35">
      <c r="B16" s="45" t="s">
        <v>81</v>
      </c>
      <c r="C16" s="45"/>
      <c r="D16" s="45"/>
      <c r="E16" s="45"/>
      <c r="F16" s="45"/>
      <c r="G16" s="45"/>
      <c r="H16" s="45"/>
      <c r="I16" s="45"/>
      <c r="J16" s="45"/>
    </row>
    <row r="17" spans="2:14" x14ac:dyDescent="0.35">
      <c r="B17" s="45"/>
      <c r="C17" s="45"/>
      <c r="D17" s="45"/>
      <c r="E17" s="45"/>
      <c r="F17" s="45"/>
      <c r="G17" s="45"/>
      <c r="H17" s="45"/>
      <c r="I17" s="45"/>
      <c r="J17" s="45"/>
    </row>
    <row r="18" spans="2:14" x14ac:dyDescent="0.35">
      <c r="B18" s="45"/>
      <c r="C18" s="45"/>
      <c r="D18" s="45"/>
      <c r="E18" s="45"/>
      <c r="F18" s="45"/>
      <c r="G18" s="45"/>
      <c r="H18" s="45"/>
      <c r="I18" s="45"/>
      <c r="J18" s="45"/>
    </row>
    <row r="19" spans="2:14" x14ac:dyDescent="0.35">
      <c r="B19" s="45"/>
      <c r="C19" s="45"/>
      <c r="D19" s="45"/>
      <c r="E19" s="45"/>
      <c r="F19" s="45"/>
      <c r="G19" s="45"/>
      <c r="H19" s="45"/>
      <c r="I19" s="45"/>
      <c r="J19" s="45"/>
    </row>
    <row r="20" spans="2:14" x14ac:dyDescent="0.35">
      <c r="B20" s="45"/>
      <c r="C20" s="45"/>
      <c r="D20" s="45"/>
      <c r="E20" s="45"/>
      <c r="F20" s="45"/>
      <c r="G20" s="45"/>
      <c r="H20" s="45"/>
      <c r="I20" s="45"/>
      <c r="J20" s="45"/>
    </row>
    <row r="22" spans="2:14" ht="43.5" x14ac:dyDescent="0.35">
      <c r="B22" s="38" t="s">
        <v>62</v>
      </c>
      <c r="C22" s="38" t="s">
        <v>63</v>
      </c>
      <c r="D22" s="46" t="s">
        <v>83</v>
      </c>
      <c r="E22" s="46" t="s">
        <v>84</v>
      </c>
      <c r="F22" s="46" t="s">
        <v>85</v>
      </c>
    </row>
    <row r="23" spans="2:14" x14ac:dyDescent="0.35">
      <c r="B23" s="1" t="s">
        <v>64</v>
      </c>
      <c r="C23" s="1">
        <v>10000</v>
      </c>
      <c r="D23" s="1" t="s">
        <v>77</v>
      </c>
      <c r="E23" s="1" t="s">
        <v>77</v>
      </c>
      <c r="F23" s="1">
        <v>0</v>
      </c>
      <c r="I23" s="25" t="s">
        <v>82</v>
      </c>
      <c r="J23" s="25"/>
      <c r="K23" s="25"/>
      <c r="L23" s="25"/>
      <c r="M23" s="25"/>
      <c r="N23" s="25"/>
    </row>
    <row r="24" spans="2:14" x14ac:dyDescent="0.35">
      <c r="B24" s="1" t="s">
        <v>65</v>
      </c>
      <c r="C24" s="1">
        <f>C23+C23*0.1</f>
        <v>11000</v>
      </c>
      <c r="D24" s="1">
        <v>10000</v>
      </c>
      <c r="E24" s="1" t="s">
        <v>77</v>
      </c>
      <c r="F24" s="1">
        <v>0</v>
      </c>
      <c r="I24" s="25"/>
      <c r="J24" s="25"/>
      <c r="K24" s="25"/>
      <c r="L24" s="25"/>
      <c r="M24" s="25"/>
      <c r="N24" s="25"/>
    </row>
    <row r="25" spans="2:14" x14ac:dyDescent="0.35">
      <c r="B25" s="1" t="s">
        <v>66</v>
      </c>
      <c r="C25" s="1">
        <f t="shared" ref="C25:F34" si="6">C24+C24*0.1</f>
        <v>12100</v>
      </c>
      <c r="D25" s="1">
        <f>D24+D24*0.1</f>
        <v>11000</v>
      </c>
      <c r="E25" s="1">
        <v>10000</v>
      </c>
      <c r="F25" s="1">
        <v>0</v>
      </c>
      <c r="I25" s="25"/>
      <c r="J25" s="25"/>
      <c r="K25" s="25"/>
      <c r="L25" s="25"/>
      <c r="M25" s="25"/>
      <c r="N25" s="25"/>
    </row>
    <row r="26" spans="2:14" x14ac:dyDescent="0.35">
      <c r="B26" s="1" t="s">
        <v>67</v>
      </c>
      <c r="C26" s="1">
        <f t="shared" si="6"/>
        <v>13310</v>
      </c>
      <c r="D26" s="1">
        <f t="shared" si="6"/>
        <v>12100</v>
      </c>
      <c r="E26" s="1">
        <f>E25+E25*0.1</f>
        <v>11000</v>
      </c>
      <c r="F26" s="1">
        <v>10000</v>
      </c>
      <c r="I26" s="25"/>
      <c r="J26" s="25"/>
      <c r="K26" s="25"/>
      <c r="L26" s="25"/>
      <c r="M26" s="25"/>
      <c r="N26" s="25"/>
    </row>
    <row r="27" spans="2:14" x14ac:dyDescent="0.35">
      <c r="B27" s="1" t="s">
        <v>68</v>
      </c>
      <c r="C27" s="1">
        <f>C26-C26*0.1</f>
        <v>11979</v>
      </c>
      <c r="D27" s="1">
        <f t="shared" si="6"/>
        <v>13310</v>
      </c>
      <c r="E27" s="1">
        <f t="shared" si="6"/>
        <v>12100</v>
      </c>
      <c r="F27" s="1">
        <f>F26+F26*0.1</f>
        <v>11000</v>
      </c>
      <c r="I27" s="25"/>
      <c r="J27" s="25"/>
      <c r="K27" s="25"/>
      <c r="L27" s="25"/>
      <c r="M27" s="25"/>
      <c r="N27" s="25"/>
    </row>
    <row r="28" spans="2:14" x14ac:dyDescent="0.35">
      <c r="B28" s="1" t="s">
        <v>69</v>
      </c>
      <c r="C28" s="1">
        <f>C27+C27*0.4</f>
        <v>16770.599999999999</v>
      </c>
      <c r="D28" s="1">
        <f>D27-D27*0.1</f>
        <v>11979</v>
      </c>
      <c r="E28" s="1">
        <f t="shared" si="6"/>
        <v>13310</v>
      </c>
      <c r="F28" s="1">
        <f t="shared" si="6"/>
        <v>12100</v>
      </c>
      <c r="I28" s="25"/>
      <c r="J28" s="25"/>
      <c r="K28" s="25"/>
      <c r="L28" s="25"/>
      <c r="M28" s="25"/>
      <c r="N28" s="25"/>
    </row>
    <row r="29" spans="2:14" x14ac:dyDescent="0.35">
      <c r="B29" s="1" t="s">
        <v>70</v>
      </c>
      <c r="C29" s="1">
        <f t="shared" ref="C29:F34" si="7">C28+C28*0.1</f>
        <v>18447.66</v>
      </c>
      <c r="D29" s="1">
        <f>D28+D28*0.4</f>
        <v>16770.599999999999</v>
      </c>
      <c r="E29" s="1">
        <f>E28-E28*0.1</f>
        <v>11979</v>
      </c>
      <c r="F29" s="1">
        <f t="shared" si="6"/>
        <v>13310</v>
      </c>
      <c r="I29" s="25"/>
      <c r="J29" s="25"/>
      <c r="K29" s="25"/>
      <c r="L29" s="25"/>
      <c r="M29" s="25"/>
      <c r="N29" s="25"/>
    </row>
    <row r="30" spans="2:14" x14ac:dyDescent="0.35">
      <c r="B30" s="1" t="s">
        <v>71</v>
      </c>
      <c r="C30" s="1">
        <f>C29-C29*0.2</f>
        <v>14758.128000000001</v>
      </c>
      <c r="D30" s="1">
        <f t="shared" si="7"/>
        <v>18447.66</v>
      </c>
      <c r="E30" s="1">
        <f>E29+E29*0.4</f>
        <v>16770.599999999999</v>
      </c>
      <c r="F30" s="1">
        <f>F29-F29*0.1</f>
        <v>11979</v>
      </c>
      <c r="I30" s="25"/>
      <c r="J30" s="25"/>
      <c r="K30" s="25"/>
      <c r="L30" s="25"/>
      <c r="M30" s="25"/>
      <c r="N30" s="25"/>
    </row>
    <row r="31" spans="2:14" x14ac:dyDescent="0.35">
      <c r="B31" s="1" t="s">
        <v>72</v>
      </c>
      <c r="C31" s="1">
        <f t="shared" ref="C31:F34" si="8">C30+C30*0.1</f>
        <v>16233.9408</v>
      </c>
      <c r="D31" s="1">
        <f>D30-D30*0.2</f>
        <v>14758.128000000001</v>
      </c>
      <c r="E31" s="1">
        <f t="shared" si="7"/>
        <v>18447.66</v>
      </c>
      <c r="F31" s="1">
        <f>F30+F30*0.4</f>
        <v>16770.599999999999</v>
      </c>
    </row>
    <row r="32" spans="2:14" x14ac:dyDescent="0.35">
      <c r="B32" s="1" t="s">
        <v>73</v>
      </c>
      <c r="C32" s="1">
        <f>C31-C31*0.5</f>
        <v>8116.9704000000002</v>
      </c>
      <c r="D32" s="1">
        <f t="shared" si="8"/>
        <v>16233.9408</v>
      </c>
      <c r="E32" s="1">
        <f>E31-E31*0.2</f>
        <v>14758.128000000001</v>
      </c>
      <c r="F32" s="1">
        <f t="shared" si="7"/>
        <v>18447.66</v>
      </c>
    </row>
    <row r="33" spans="2:6" x14ac:dyDescent="0.35">
      <c r="B33" s="1" t="s">
        <v>74</v>
      </c>
      <c r="C33" s="1">
        <f t="shared" ref="C33:E35" si="9">C32+C32*0.1</f>
        <v>8928.6674400000011</v>
      </c>
      <c r="D33" s="1">
        <f>D32-D32*0.5</f>
        <v>8116.9704000000002</v>
      </c>
      <c r="E33" s="1">
        <f t="shared" si="8"/>
        <v>16233.9408</v>
      </c>
      <c r="F33" s="1">
        <f>F32-F32*0.2</f>
        <v>14758.128000000001</v>
      </c>
    </row>
    <row r="34" spans="2:6" x14ac:dyDescent="0.35">
      <c r="B34" s="1" t="s">
        <v>75</v>
      </c>
      <c r="C34" s="1">
        <f t="shared" si="9"/>
        <v>9821.5341840000019</v>
      </c>
      <c r="D34" s="1">
        <f t="shared" si="9"/>
        <v>8928.6674400000011</v>
      </c>
      <c r="E34" s="1">
        <f>E33-E33*0.5</f>
        <v>8116.9704000000002</v>
      </c>
      <c r="F34" s="1">
        <f t="shared" si="8"/>
        <v>16233.9408</v>
      </c>
    </row>
  </sheetData>
  <mergeCells count="3">
    <mergeCell ref="K3:P10"/>
    <mergeCell ref="B16:J20"/>
    <mergeCell ref="I23:N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B837-6E69-433A-9FDA-55420440800A}">
  <dimension ref="A1:J19"/>
  <sheetViews>
    <sheetView workbookViewId="0">
      <selection activeCell="C16" sqref="C16:J19"/>
    </sheetView>
  </sheetViews>
  <sheetFormatPr defaultRowHeight="14.5" x14ac:dyDescent="0.35"/>
  <cols>
    <col min="3" max="3" width="11.81640625" bestFit="1" customWidth="1"/>
    <col min="7" max="7" width="11.81640625" bestFit="1" customWidth="1"/>
    <col min="8" max="10" width="20.81640625" bestFit="1" customWidth="1"/>
  </cols>
  <sheetData>
    <row r="1" spans="1:10" x14ac:dyDescent="0.35">
      <c r="A1" t="s">
        <v>9</v>
      </c>
      <c r="H1" t="s">
        <v>87</v>
      </c>
      <c r="I1" t="s">
        <v>88</v>
      </c>
      <c r="J1" t="s">
        <v>89</v>
      </c>
    </row>
    <row r="2" spans="1:10" x14ac:dyDescent="0.35">
      <c r="B2" s="38" t="s">
        <v>62</v>
      </c>
      <c r="C2" s="38" t="s">
        <v>63</v>
      </c>
      <c r="F2" s="38" t="s">
        <v>62</v>
      </c>
      <c r="G2" s="38" t="s">
        <v>63</v>
      </c>
      <c r="H2" s="38" t="s">
        <v>86</v>
      </c>
      <c r="I2" s="38" t="s">
        <v>86</v>
      </c>
      <c r="J2" s="38" t="s">
        <v>86</v>
      </c>
    </row>
    <row r="3" spans="1:10" x14ac:dyDescent="0.35">
      <c r="B3" s="1" t="s">
        <v>64</v>
      </c>
      <c r="C3" s="1">
        <v>10000</v>
      </c>
      <c r="F3" s="1" t="s">
        <v>64</v>
      </c>
      <c r="G3" s="1">
        <v>10000</v>
      </c>
      <c r="H3" s="1">
        <v>11000</v>
      </c>
      <c r="I3" s="1">
        <v>12100</v>
      </c>
      <c r="J3" s="1">
        <v>13310</v>
      </c>
    </row>
    <row r="4" spans="1:10" x14ac:dyDescent="0.35">
      <c r="B4" s="1" t="s">
        <v>65</v>
      </c>
      <c r="C4" s="1">
        <f>C3+C3*0.1</f>
        <v>11000</v>
      </c>
      <c r="F4" s="1" t="s">
        <v>65</v>
      </c>
      <c r="G4" s="1">
        <f>G3+G3*0.1</f>
        <v>11000</v>
      </c>
      <c r="H4" s="1">
        <v>12100</v>
      </c>
      <c r="I4" s="1">
        <v>13310</v>
      </c>
      <c r="J4" s="1">
        <v>11979</v>
      </c>
    </row>
    <row r="5" spans="1:10" x14ac:dyDescent="0.35">
      <c r="B5" s="1" t="s">
        <v>66</v>
      </c>
      <c r="C5" s="1">
        <f t="shared" ref="C5:C14" si="0">C4+C4*0.1</f>
        <v>12100</v>
      </c>
      <c r="F5" s="1" t="s">
        <v>66</v>
      </c>
      <c r="G5" s="1">
        <f t="shared" ref="G4:H14" si="1">G4+G4*0.1</f>
        <v>12100</v>
      </c>
      <c r="H5" s="1">
        <v>13310</v>
      </c>
      <c r="I5" s="1">
        <v>11979</v>
      </c>
      <c r="J5" s="1">
        <v>16770.599999999999</v>
      </c>
    </row>
    <row r="6" spans="1:10" x14ac:dyDescent="0.35">
      <c r="B6" s="1" t="s">
        <v>67</v>
      </c>
      <c r="C6" s="1">
        <f t="shared" si="0"/>
        <v>13310</v>
      </c>
      <c r="F6" s="1" t="s">
        <v>67</v>
      </c>
      <c r="G6" s="1">
        <f t="shared" si="1"/>
        <v>13310</v>
      </c>
      <c r="H6" s="1">
        <v>11979</v>
      </c>
      <c r="I6" s="1">
        <v>16770.599999999999</v>
      </c>
      <c r="J6" s="1">
        <v>18447.66</v>
      </c>
    </row>
    <row r="7" spans="1:10" x14ac:dyDescent="0.35">
      <c r="B7" s="1" t="s">
        <v>68</v>
      </c>
      <c r="C7" s="1">
        <f>C6-C6*0.1</f>
        <v>11979</v>
      </c>
      <c r="F7" s="1" t="s">
        <v>68</v>
      </c>
      <c r="G7" s="1">
        <f>G6-G6*0.1</f>
        <v>11979</v>
      </c>
      <c r="H7" s="1">
        <v>16770.599999999999</v>
      </c>
      <c r="I7" s="1">
        <v>18447.66</v>
      </c>
      <c r="J7" s="1">
        <v>14758.128000000001</v>
      </c>
    </row>
    <row r="8" spans="1:10" x14ac:dyDescent="0.35">
      <c r="B8" s="1" t="s">
        <v>69</v>
      </c>
      <c r="C8" s="1">
        <f>C7+C7*0.4</f>
        <v>16770.599999999999</v>
      </c>
      <c r="F8" s="1" t="s">
        <v>69</v>
      </c>
      <c r="G8" s="1">
        <f>G7+G7*0.4</f>
        <v>16770.599999999999</v>
      </c>
      <c r="H8" s="1">
        <v>18447.66</v>
      </c>
      <c r="I8" s="1">
        <v>14758.128000000001</v>
      </c>
      <c r="J8" s="1">
        <v>16233.9408</v>
      </c>
    </row>
    <row r="9" spans="1:10" x14ac:dyDescent="0.35">
      <c r="B9" s="1" t="s">
        <v>70</v>
      </c>
      <c r="C9" s="1">
        <f t="shared" si="0"/>
        <v>18447.66</v>
      </c>
      <c r="F9" s="1" t="s">
        <v>70</v>
      </c>
      <c r="G9" s="1">
        <f t="shared" ref="G8:H14" si="2">G8+G8*0.1</f>
        <v>18447.66</v>
      </c>
      <c r="H9" s="1">
        <v>14758.128000000001</v>
      </c>
      <c r="I9" s="1">
        <v>16233.9408</v>
      </c>
      <c r="J9" s="1">
        <v>8116.9704000000002</v>
      </c>
    </row>
    <row r="10" spans="1:10" x14ac:dyDescent="0.35">
      <c r="B10" s="1" t="s">
        <v>71</v>
      </c>
      <c r="C10" s="1">
        <f>C9-C9*0.2</f>
        <v>14758.128000000001</v>
      </c>
      <c r="F10" s="1" t="s">
        <v>71</v>
      </c>
      <c r="G10" s="1">
        <f>G9-G9*0.2</f>
        <v>14758.128000000001</v>
      </c>
      <c r="H10" s="1">
        <v>16233.9408</v>
      </c>
      <c r="I10" s="1">
        <v>8116.9704000000002</v>
      </c>
      <c r="J10" s="1">
        <v>8928.6674400000011</v>
      </c>
    </row>
    <row r="11" spans="1:10" x14ac:dyDescent="0.35">
      <c r="B11" s="1" t="s">
        <v>72</v>
      </c>
      <c r="C11" s="1">
        <f t="shared" si="0"/>
        <v>16233.9408</v>
      </c>
      <c r="F11" s="1" t="s">
        <v>72</v>
      </c>
      <c r="G11" s="1">
        <f t="shared" ref="G10:H14" si="3">G10+G10*0.1</f>
        <v>16233.9408</v>
      </c>
      <c r="H11" s="1">
        <v>8116.9704000000002</v>
      </c>
      <c r="I11" s="1">
        <v>8928.6674400000011</v>
      </c>
      <c r="J11" s="1">
        <v>9821.5341840000019</v>
      </c>
    </row>
    <row r="12" spans="1:10" x14ac:dyDescent="0.35">
      <c r="B12" s="1" t="s">
        <v>73</v>
      </c>
      <c r="C12" s="1">
        <f>C11-C11*0.5</f>
        <v>8116.9704000000002</v>
      </c>
      <c r="F12" s="1" t="s">
        <v>73</v>
      </c>
      <c r="G12" s="1">
        <f>G11-G11*0.5</f>
        <v>8116.9704000000002</v>
      </c>
      <c r="H12" s="1">
        <v>8928.6674400000011</v>
      </c>
      <c r="I12" s="1">
        <v>9821.5341840000019</v>
      </c>
      <c r="J12" s="1">
        <v>0</v>
      </c>
    </row>
    <row r="13" spans="1:10" x14ac:dyDescent="0.35">
      <c r="B13" s="1" t="s">
        <v>74</v>
      </c>
      <c r="C13" s="1">
        <f t="shared" si="0"/>
        <v>8928.6674400000011</v>
      </c>
      <c r="F13" s="1" t="s">
        <v>74</v>
      </c>
      <c r="G13" s="1">
        <f t="shared" ref="G12:H14" si="4">G12+G12*0.1</f>
        <v>8928.6674400000011</v>
      </c>
      <c r="H13" s="1">
        <v>9821.5341840000019</v>
      </c>
      <c r="I13" s="1" t="s">
        <v>77</v>
      </c>
      <c r="J13" s="1">
        <v>0</v>
      </c>
    </row>
    <row r="14" spans="1:10" x14ac:dyDescent="0.35">
      <c r="B14" s="1" t="s">
        <v>75</v>
      </c>
      <c r="C14" s="1">
        <f t="shared" si="0"/>
        <v>9821.5341840000019</v>
      </c>
      <c r="F14" s="1" t="s">
        <v>75</v>
      </c>
      <c r="G14" s="1">
        <f t="shared" si="4"/>
        <v>9821.5341840000019</v>
      </c>
      <c r="H14" s="1" t="s">
        <v>77</v>
      </c>
      <c r="I14" s="1" t="s">
        <v>77</v>
      </c>
      <c r="J14" s="1">
        <v>0</v>
      </c>
    </row>
    <row r="16" spans="1:10" x14ac:dyDescent="0.35">
      <c r="C16" s="44" t="s">
        <v>90</v>
      </c>
      <c r="D16" s="44"/>
      <c r="E16" s="44"/>
      <c r="F16" s="44"/>
      <c r="G16" s="44"/>
      <c r="H16" s="44"/>
      <c r="I16" s="44"/>
      <c r="J16" s="44"/>
    </row>
    <row r="17" spans="3:10" x14ac:dyDescent="0.35">
      <c r="C17" s="44"/>
      <c r="D17" s="44"/>
      <c r="E17" s="44"/>
      <c r="F17" s="44"/>
      <c r="G17" s="44"/>
      <c r="H17" s="44"/>
      <c r="I17" s="44"/>
      <c r="J17" s="44"/>
    </row>
    <row r="18" spans="3:10" x14ac:dyDescent="0.35">
      <c r="C18" s="44"/>
      <c r="D18" s="44"/>
      <c r="E18" s="44"/>
      <c r="F18" s="44"/>
      <c r="G18" s="44"/>
      <c r="H18" s="44"/>
      <c r="I18" s="44"/>
      <c r="J18" s="44"/>
    </row>
    <row r="19" spans="3:10" x14ac:dyDescent="0.35">
      <c r="C19" s="44"/>
      <c r="D19" s="44"/>
      <c r="E19" s="44"/>
      <c r="F19" s="44"/>
      <c r="G19" s="44"/>
      <c r="H19" s="44"/>
      <c r="I19" s="44"/>
      <c r="J19" s="44"/>
    </row>
  </sheetData>
  <mergeCells count="1">
    <mergeCell ref="C16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F996-7523-478E-BF86-453A8ECF702F}">
  <dimension ref="B2:O9"/>
  <sheetViews>
    <sheetView workbookViewId="0">
      <selection activeCell="C7" sqref="C7"/>
    </sheetView>
  </sheetViews>
  <sheetFormatPr defaultRowHeight="14.5" x14ac:dyDescent="0.35"/>
  <cols>
    <col min="4" max="4" width="11.08984375" bestFit="1" customWidth="1"/>
    <col min="13" max="13" width="11.08984375" bestFit="1" customWidth="1"/>
    <col min="15" max="15" width="9.7265625" bestFit="1" customWidth="1"/>
  </cols>
  <sheetData>
    <row r="2" spans="2:15" x14ac:dyDescent="0.35">
      <c r="B2" s="5" t="s">
        <v>0</v>
      </c>
      <c r="C2" s="5" t="s">
        <v>1</v>
      </c>
      <c r="D2" s="5" t="s">
        <v>2</v>
      </c>
      <c r="E2" s="5" t="s">
        <v>3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14</v>
      </c>
    </row>
    <row r="3" spans="2:15" x14ac:dyDescent="0.35">
      <c r="B3" s="3" t="s">
        <v>5</v>
      </c>
      <c r="C3" s="3">
        <v>23</v>
      </c>
      <c r="D3" s="3" t="s">
        <v>6</v>
      </c>
      <c r="E3" s="4">
        <v>50000</v>
      </c>
      <c r="G3" s="14" t="s">
        <v>38</v>
      </c>
      <c r="H3" s="14"/>
      <c r="I3" s="14"/>
      <c r="K3" s="3" t="s">
        <v>5</v>
      </c>
      <c r="L3" s="3">
        <v>23</v>
      </c>
      <c r="M3" s="3" t="s">
        <v>6</v>
      </c>
      <c r="N3" s="4">
        <v>50000</v>
      </c>
      <c r="O3" s="4">
        <f>AVERAGE(N3:N5)</f>
        <v>123333.33333333333</v>
      </c>
    </row>
    <row r="4" spans="2:15" x14ac:dyDescent="0.35">
      <c r="B4" s="3" t="s">
        <v>7</v>
      </c>
      <c r="C4" s="3">
        <v>22</v>
      </c>
      <c r="D4" s="3" t="s">
        <v>6</v>
      </c>
      <c r="E4" s="4">
        <v>20000</v>
      </c>
      <c r="G4" s="14"/>
      <c r="H4" s="14"/>
      <c r="I4" s="14"/>
      <c r="K4" s="3" t="s">
        <v>7</v>
      </c>
      <c r="L4" s="3">
        <v>22</v>
      </c>
      <c r="M4" s="3" t="s">
        <v>6</v>
      </c>
      <c r="N4" s="4">
        <v>20000</v>
      </c>
      <c r="O4" s="4">
        <v>123333</v>
      </c>
    </row>
    <row r="5" spans="2:15" x14ac:dyDescent="0.35">
      <c r="B5" s="3" t="s">
        <v>8</v>
      </c>
      <c r="C5" s="3">
        <v>26</v>
      </c>
      <c r="D5" s="3" t="s">
        <v>9</v>
      </c>
      <c r="E5" s="4">
        <v>30000</v>
      </c>
      <c r="K5" s="3" t="s">
        <v>10</v>
      </c>
      <c r="L5" s="3">
        <v>27</v>
      </c>
      <c r="M5" s="3" t="s">
        <v>6</v>
      </c>
      <c r="N5" s="4">
        <v>300000</v>
      </c>
      <c r="O5" s="4">
        <v>123333</v>
      </c>
    </row>
    <row r="6" spans="2:15" x14ac:dyDescent="0.35">
      <c r="B6" s="3" t="s">
        <v>10</v>
      </c>
      <c r="C6" s="3">
        <v>27</v>
      </c>
      <c r="D6" s="3" t="s">
        <v>6</v>
      </c>
      <c r="E6" s="4">
        <v>300000</v>
      </c>
      <c r="G6" s="6" t="s">
        <v>39</v>
      </c>
      <c r="H6" s="6"/>
      <c r="I6" s="6"/>
    </row>
    <row r="7" spans="2:15" x14ac:dyDescent="0.35">
      <c r="B7" s="3" t="s">
        <v>11</v>
      </c>
      <c r="C7" s="3">
        <v>21</v>
      </c>
      <c r="D7" s="3" t="s">
        <v>9</v>
      </c>
      <c r="E7" s="4">
        <v>20000</v>
      </c>
      <c r="G7" s="6"/>
      <c r="H7" s="6"/>
      <c r="I7" s="6"/>
      <c r="K7" s="5" t="s">
        <v>0</v>
      </c>
      <c r="L7" s="5" t="s">
        <v>1</v>
      </c>
      <c r="M7" s="5" t="s">
        <v>2</v>
      </c>
      <c r="N7" s="5" t="s">
        <v>3</v>
      </c>
      <c r="O7" s="5" t="s">
        <v>14</v>
      </c>
    </row>
    <row r="8" spans="2:15" x14ac:dyDescent="0.35">
      <c r="K8" s="3" t="s">
        <v>8</v>
      </c>
      <c r="L8" s="3">
        <v>26</v>
      </c>
      <c r="M8" s="3" t="s">
        <v>9</v>
      </c>
      <c r="N8" s="4">
        <v>30000</v>
      </c>
      <c r="O8" s="4">
        <v>25000</v>
      </c>
    </row>
    <row r="9" spans="2:15" x14ac:dyDescent="0.35">
      <c r="K9" s="3" t="s">
        <v>11</v>
      </c>
      <c r="L9" s="3">
        <v>21</v>
      </c>
      <c r="M9" s="3" t="s">
        <v>9</v>
      </c>
      <c r="N9" s="4">
        <v>20000</v>
      </c>
      <c r="O9" s="4">
        <v>25000</v>
      </c>
    </row>
  </sheetData>
  <mergeCells count="2">
    <mergeCell ref="G3:I4"/>
    <mergeCell ref="G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B9C2-594F-444B-8F52-6F894054E3C0}">
  <dimension ref="A1:Q20"/>
  <sheetViews>
    <sheetView workbookViewId="0">
      <selection sqref="A1:XFD1048576"/>
    </sheetView>
  </sheetViews>
  <sheetFormatPr defaultRowHeight="14.5" x14ac:dyDescent="0.35"/>
  <cols>
    <col min="4" max="4" width="11.08984375" bestFit="1" customWidth="1"/>
    <col min="6" max="6" width="13.1796875" bestFit="1" customWidth="1"/>
    <col min="7" max="7" width="16.08984375" customWidth="1"/>
  </cols>
  <sheetData>
    <row r="1" spans="1:17" x14ac:dyDescent="0.35">
      <c r="A1" t="s">
        <v>4</v>
      </c>
    </row>
    <row r="2" spans="1:17" ht="14.5" customHeight="1" x14ac:dyDescent="0.35">
      <c r="B2" s="5" t="s">
        <v>0</v>
      </c>
      <c r="C2" s="5" t="s">
        <v>1</v>
      </c>
      <c r="D2" s="5" t="s">
        <v>2</v>
      </c>
      <c r="E2" s="5" t="s">
        <v>3</v>
      </c>
      <c r="H2" s="10" t="s">
        <v>42</v>
      </c>
      <c r="I2" s="10"/>
      <c r="J2" s="10"/>
      <c r="K2" s="10"/>
      <c r="L2" s="10"/>
      <c r="M2" s="10"/>
      <c r="N2" s="10"/>
      <c r="O2" s="10"/>
    </row>
    <row r="3" spans="1:17" ht="14.5" customHeight="1" x14ac:dyDescent="0.35">
      <c r="B3" s="3" t="s">
        <v>5</v>
      </c>
      <c r="C3" s="3">
        <v>23</v>
      </c>
      <c r="D3" s="3" t="s">
        <v>6</v>
      </c>
      <c r="E3" s="4">
        <v>50000</v>
      </c>
      <c r="H3" s="10"/>
      <c r="I3" s="10"/>
      <c r="J3" s="10"/>
      <c r="K3" s="10"/>
      <c r="L3" s="10"/>
      <c r="M3" s="10"/>
      <c r="N3" s="10"/>
      <c r="O3" s="10"/>
    </row>
    <row r="4" spans="1:17" ht="14.5" customHeight="1" x14ac:dyDescent="0.35">
      <c r="B4" s="3" t="s">
        <v>7</v>
      </c>
      <c r="C4" s="3">
        <v>22</v>
      </c>
      <c r="D4" s="3" t="s">
        <v>6</v>
      </c>
      <c r="E4" s="4">
        <v>20000</v>
      </c>
      <c r="H4" s="10"/>
      <c r="I4" s="10"/>
      <c r="J4" s="10"/>
      <c r="K4" s="10"/>
      <c r="L4" s="10"/>
      <c r="M4" s="10"/>
      <c r="N4" s="10"/>
      <c r="O4" s="10"/>
    </row>
    <row r="5" spans="1:17" ht="14.5" customHeight="1" x14ac:dyDescent="0.35">
      <c r="B5" s="3" t="s">
        <v>8</v>
      </c>
      <c r="C5" s="3">
        <v>26</v>
      </c>
      <c r="D5" s="3" t="s">
        <v>9</v>
      </c>
      <c r="E5" s="4">
        <v>30000</v>
      </c>
      <c r="H5" s="19"/>
      <c r="I5" s="19"/>
      <c r="J5" s="19"/>
      <c r="K5" s="19"/>
      <c r="L5" s="19"/>
      <c r="M5" s="19"/>
      <c r="N5" s="19"/>
    </row>
    <row r="6" spans="1:17" ht="14.5" customHeight="1" x14ac:dyDescent="0.35">
      <c r="B6" s="3" t="s">
        <v>10</v>
      </c>
      <c r="C6" s="3">
        <v>27</v>
      </c>
      <c r="D6" s="3" t="s">
        <v>6</v>
      </c>
      <c r="E6" s="4">
        <v>300000</v>
      </c>
      <c r="H6" s="10" t="s">
        <v>44</v>
      </c>
      <c r="I6" s="10"/>
      <c r="J6" s="10"/>
      <c r="K6" s="10"/>
      <c r="L6" s="10"/>
      <c r="M6" s="10"/>
      <c r="N6" s="10"/>
      <c r="O6" s="10"/>
      <c r="P6" s="10"/>
      <c r="Q6" s="10"/>
    </row>
    <row r="7" spans="1:17" ht="14.5" customHeight="1" x14ac:dyDescent="0.35">
      <c r="B7" s="3" t="s">
        <v>11</v>
      </c>
      <c r="C7" s="3">
        <v>21</v>
      </c>
      <c r="D7" s="3" t="s">
        <v>9</v>
      </c>
      <c r="E7" s="4">
        <v>20000</v>
      </c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35">
      <c r="B8" s="3" t="s">
        <v>40</v>
      </c>
      <c r="C8" s="3">
        <v>22</v>
      </c>
      <c r="D8" s="3" t="s">
        <v>6</v>
      </c>
      <c r="E8" s="4">
        <v>300000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35">
      <c r="B9" s="3" t="s">
        <v>41</v>
      </c>
      <c r="C9" s="3">
        <v>23</v>
      </c>
      <c r="D9" s="3" t="s">
        <v>6</v>
      </c>
      <c r="E9" s="4">
        <v>20000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35">
      <c r="B10" s="20" t="s">
        <v>47</v>
      </c>
      <c r="C10" s="20">
        <v>25</v>
      </c>
      <c r="D10" s="20" t="s">
        <v>6</v>
      </c>
      <c r="E10" s="21">
        <v>15000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2" spans="1:17" x14ac:dyDescent="0.35">
      <c r="B12" s="5" t="s">
        <v>0</v>
      </c>
      <c r="C12" s="5" t="s">
        <v>1</v>
      </c>
      <c r="D12" s="5" t="s">
        <v>2</v>
      </c>
      <c r="E12" s="5" t="s">
        <v>3</v>
      </c>
      <c r="F12" s="5" t="s">
        <v>45</v>
      </c>
      <c r="G12" s="5" t="s">
        <v>46</v>
      </c>
    </row>
    <row r="13" spans="1:17" x14ac:dyDescent="0.35">
      <c r="A13">
        <v>1</v>
      </c>
      <c r="B13" s="17" t="s">
        <v>10</v>
      </c>
      <c r="C13" s="17">
        <v>27</v>
      </c>
      <c r="D13" s="17" t="s">
        <v>6</v>
      </c>
      <c r="E13" s="18">
        <v>300000</v>
      </c>
      <c r="F13" s="17">
        <v>1</v>
      </c>
      <c r="G13" s="17">
        <v>1</v>
      </c>
    </row>
    <row r="14" spans="1:17" x14ac:dyDescent="0.35">
      <c r="A14">
        <v>2</v>
      </c>
      <c r="B14" s="17" t="s">
        <v>40</v>
      </c>
      <c r="C14" s="17">
        <v>22</v>
      </c>
      <c r="D14" s="17" t="s">
        <v>6</v>
      </c>
      <c r="E14" s="18">
        <v>300000</v>
      </c>
      <c r="F14" s="17">
        <v>1</v>
      </c>
      <c r="G14" s="17">
        <v>1</v>
      </c>
    </row>
    <row r="15" spans="1:17" x14ac:dyDescent="0.35">
      <c r="A15">
        <v>3</v>
      </c>
      <c r="B15" s="17" t="s">
        <v>5</v>
      </c>
      <c r="C15" s="17">
        <v>23</v>
      </c>
      <c r="D15" s="17" t="s">
        <v>6</v>
      </c>
      <c r="E15" s="18">
        <v>50000</v>
      </c>
      <c r="F15" s="17">
        <v>2</v>
      </c>
      <c r="G15" s="17">
        <v>3</v>
      </c>
    </row>
    <row r="16" spans="1:17" x14ac:dyDescent="0.35">
      <c r="A16">
        <v>4</v>
      </c>
      <c r="B16" s="17" t="s">
        <v>7</v>
      </c>
      <c r="C16" s="17">
        <v>22</v>
      </c>
      <c r="D16" s="17" t="s">
        <v>6</v>
      </c>
      <c r="E16" s="18">
        <v>20000</v>
      </c>
      <c r="F16" s="17">
        <v>3</v>
      </c>
      <c r="G16" s="17">
        <v>4</v>
      </c>
    </row>
    <row r="17" spans="1:7" x14ac:dyDescent="0.35">
      <c r="A17">
        <v>5</v>
      </c>
      <c r="B17" s="17" t="s">
        <v>41</v>
      </c>
      <c r="C17" s="17">
        <v>23</v>
      </c>
      <c r="D17" s="17" t="s">
        <v>6</v>
      </c>
      <c r="E17" s="18">
        <v>20000</v>
      </c>
      <c r="F17" s="17">
        <v>3</v>
      </c>
      <c r="G17" s="17">
        <v>4</v>
      </c>
    </row>
    <row r="18" spans="1:7" x14ac:dyDescent="0.35">
      <c r="A18">
        <v>6</v>
      </c>
      <c r="B18" s="22" t="s">
        <v>47</v>
      </c>
      <c r="C18" s="22">
        <v>25</v>
      </c>
      <c r="D18" s="22" t="s">
        <v>6</v>
      </c>
      <c r="E18" s="23">
        <v>15000</v>
      </c>
      <c r="F18" s="22">
        <v>4</v>
      </c>
      <c r="G18" s="22">
        <v>6</v>
      </c>
    </row>
    <row r="19" spans="1:7" x14ac:dyDescent="0.35">
      <c r="B19" s="15" t="s">
        <v>8</v>
      </c>
      <c r="C19" s="15">
        <v>26</v>
      </c>
      <c r="D19" s="15" t="s">
        <v>9</v>
      </c>
      <c r="E19" s="16">
        <v>30000</v>
      </c>
      <c r="F19" s="16">
        <v>1</v>
      </c>
      <c r="G19" s="16">
        <v>1</v>
      </c>
    </row>
    <row r="20" spans="1:7" x14ac:dyDescent="0.35">
      <c r="B20" s="3" t="s">
        <v>11</v>
      </c>
      <c r="C20" s="3">
        <v>21</v>
      </c>
      <c r="D20" s="3" t="s">
        <v>9</v>
      </c>
      <c r="E20" s="4">
        <v>20000</v>
      </c>
      <c r="F20" s="4">
        <v>2</v>
      </c>
      <c r="G20" s="4">
        <v>2</v>
      </c>
    </row>
  </sheetData>
  <mergeCells count="2">
    <mergeCell ref="H2:O4"/>
    <mergeCell ref="H6:Q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197D-FC20-4F7C-8EB9-86F8DAE32D60}">
  <dimension ref="A1:Q31"/>
  <sheetViews>
    <sheetView topLeftCell="A12" workbookViewId="0">
      <selection activeCell="B30" sqref="B30:F30"/>
    </sheetView>
  </sheetViews>
  <sheetFormatPr defaultRowHeight="14.5" x14ac:dyDescent="0.35"/>
  <cols>
    <col min="4" max="4" width="11.08984375" bestFit="1" customWidth="1"/>
    <col min="6" max="6" width="13.1796875" bestFit="1" customWidth="1"/>
    <col min="7" max="7" width="16.08984375" customWidth="1"/>
  </cols>
  <sheetData>
    <row r="1" spans="1:17" x14ac:dyDescent="0.35">
      <c r="A1" t="s">
        <v>4</v>
      </c>
    </row>
    <row r="2" spans="1:17" ht="14.5" customHeight="1" x14ac:dyDescent="0.35">
      <c r="B2" s="5" t="s">
        <v>0</v>
      </c>
      <c r="C2" s="5" t="s">
        <v>1</v>
      </c>
      <c r="D2" s="5" t="s">
        <v>2</v>
      </c>
      <c r="E2" s="5" t="s">
        <v>3</v>
      </c>
      <c r="H2" s="10" t="s">
        <v>42</v>
      </c>
      <c r="I2" s="10"/>
      <c r="J2" s="10"/>
      <c r="K2" s="10"/>
      <c r="L2" s="10"/>
      <c r="M2" s="10"/>
      <c r="N2" s="10"/>
      <c r="O2" s="10"/>
    </row>
    <row r="3" spans="1:17" ht="14.5" customHeight="1" x14ac:dyDescent="0.35">
      <c r="B3" s="3" t="s">
        <v>5</v>
      </c>
      <c r="C3" s="3">
        <v>23</v>
      </c>
      <c r="D3" s="3" t="s">
        <v>6</v>
      </c>
      <c r="E3" s="4">
        <v>50000</v>
      </c>
      <c r="H3" s="10"/>
      <c r="I3" s="10"/>
      <c r="J3" s="10"/>
      <c r="K3" s="10"/>
      <c r="L3" s="10"/>
      <c r="M3" s="10"/>
      <c r="N3" s="10"/>
      <c r="O3" s="10"/>
    </row>
    <row r="4" spans="1:17" ht="14.5" customHeight="1" x14ac:dyDescent="0.35">
      <c r="B4" s="3" t="s">
        <v>7</v>
      </c>
      <c r="C4" s="3">
        <v>22</v>
      </c>
      <c r="D4" s="3" t="s">
        <v>6</v>
      </c>
      <c r="E4" s="4">
        <v>20000</v>
      </c>
      <c r="H4" s="10"/>
      <c r="I4" s="10"/>
      <c r="J4" s="10"/>
      <c r="K4" s="10"/>
      <c r="L4" s="10"/>
      <c r="M4" s="10"/>
      <c r="N4" s="10"/>
      <c r="O4" s="10"/>
    </row>
    <row r="5" spans="1:17" ht="14.5" customHeight="1" x14ac:dyDescent="0.35">
      <c r="B5" s="3" t="s">
        <v>8</v>
      </c>
      <c r="C5" s="3">
        <v>26</v>
      </c>
      <c r="D5" s="3" t="s">
        <v>9</v>
      </c>
      <c r="E5" s="4">
        <v>30000</v>
      </c>
      <c r="H5" s="19"/>
      <c r="I5" s="19"/>
      <c r="J5" s="19"/>
      <c r="K5" s="19"/>
      <c r="L5" s="19"/>
      <c r="M5" s="19"/>
      <c r="N5" s="19"/>
    </row>
    <row r="6" spans="1:17" ht="14.5" customHeight="1" x14ac:dyDescent="0.35">
      <c r="B6" s="3" t="s">
        <v>10</v>
      </c>
      <c r="C6" s="3">
        <v>27</v>
      </c>
      <c r="D6" s="3" t="s">
        <v>6</v>
      </c>
      <c r="E6" s="4">
        <v>300000</v>
      </c>
      <c r="H6" s="10" t="s">
        <v>60</v>
      </c>
      <c r="I6" s="10"/>
      <c r="J6" s="10"/>
      <c r="K6" s="10"/>
      <c r="L6" s="10"/>
      <c r="M6" s="10"/>
      <c r="N6" s="10"/>
      <c r="O6" s="10"/>
      <c r="P6" s="10"/>
      <c r="Q6" s="10"/>
    </row>
    <row r="7" spans="1:17" ht="14.5" customHeight="1" x14ac:dyDescent="0.35">
      <c r="B7" s="3" t="s">
        <v>11</v>
      </c>
      <c r="C7" s="3">
        <v>21</v>
      </c>
      <c r="D7" s="3" t="s">
        <v>9</v>
      </c>
      <c r="E7" s="4">
        <v>20000</v>
      </c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35">
      <c r="B8" s="3" t="s">
        <v>40</v>
      </c>
      <c r="C8" s="3">
        <v>22</v>
      </c>
      <c r="D8" s="3" t="s">
        <v>6</v>
      </c>
      <c r="E8" s="4">
        <v>300000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35">
      <c r="B9" s="3" t="s">
        <v>41</v>
      </c>
      <c r="C9" s="3">
        <v>23</v>
      </c>
      <c r="D9" s="3" t="s">
        <v>6</v>
      </c>
      <c r="E9" s="4">
        <v>20000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35">
      <c r="B10" s="20" t="s">
        <v>47</v>
      </c>
      <c r="C10" s="20">
        <v>25</v>
      </c>
      <c r="D10" s="20" t="s">
        <v>6</v>
      </c>
      <c r="E10" s="21">
        <v>15000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2" spans="1:17" x14ac:dyDescent="0.35">
      <c r="B12" s="5" t="s">
        <v>0</v>
      </c>
      <c r="C12" s="5" t="s">
        <v>1</v>
      </c>
      <c r="D12" s="5" t="s">
        <v>2</v>
      </c>
      <c r="E12" s="5" t="s">
        <v>3</v>
      </c>
      <c r="F12" s="5" t="s">
        <v>48</v>
      </c>
      <c r="G12" s="5" t="s">
        <v>43</v>
      </c>
    </row>
    <row r="13" spans="1:17" x14ac:dyDescent="0.35">
      <c r="A13">
        <v>1</v>
      </c>
      <c r="B13" s="17" t="s">
        <v>10</v>
      </c>
      <c r="C13" s="17">
        <v>27</v>
      </c>
      <c r="D13" s="17" t="s">
        <v>6</v>
      </c>
      <c r="E13" s="18">
        <v>300000</v>
      </c>
      <c r="F13" s="17">
        <v>1</v>
      </c>
      <c r="G13" s="17">
        <v>1</v>
      </c>
    </row>
    <row r="14" spans="1:17" x14ac:dyDescent="0.35">
      <c r="A14">
        <v>2</v>
      </c>
      <c r="B14" s="17" t="s">
        <v>40</v>
      </c>
      <c r="C14" s="17">
        <v>22</v>
      </c>
      <c r="D14" s="17" t="s">
        <v>6</v>
      </c>
      <c r="E14" s="18">
        <v>300000</v>
      </c>
      <c r="F14" s="17">
        <v>1</v>
      </c>
      <c r="G14" s="17">
        <v>1</v>
      </c>
    </row>
    <row r="15" spans="1:17" x14ac:dyDescent="0.35">
      <c r="A15">
        <v>3</v>
      </c>
      <c r="B15" s="17" t="s">
        <v>5</v>
      </c>
      <c r="C15" s="17">
        <v>23</v>
      </c>
      <c r="D15" s="17" t="s">
        <v>6</v>
      </c>
      <c r="E15" s="18">
        <v>50000</v>
      </c>
      <c r="F15" s="17">
        <v>2</v>
      </c>
      <c r="G15" s="17">
        <v>3</v>
      </c>
    </row>
    <row r="16" spans="1:17" x14ac:dyDescent="0.35">
      <c r="A16">
        <v>4</v>
      </c>
      <c r="B16" s="17" t="s">
        <v>7</v>
      </c>
      <c r="C16" s="17">
        <v>22</v>
      </c>
      <c r="D16" s="17" t="s">
        <v>6</v>
      </c>
      <c r="E16" s="18">
        <v>20000</v>
      </c>
      <c r="F16" s="17">
        <v>3</v>
      </c>
      <c r="G16" s="17">
        <v>4</v>
      </c>
    </row>
    <row r="17" spans="1:17" x14ac:dyDescent="0.35">
      <c r="A17">
        <v>5</v>
      </c>
      <c r="B17" s="17" t="s">
        <v>41</v>
      </c>
      <c r="C17" s="17">
        <v>23</v>
      </c>
      <c r="D17" s="17" t="s">
        <v>6</v>
      </c>
      <c r="E17" s="18">
        <v>20000</v>
      </c>
      <c r="F17" s="17">
        <v>3</v>
      </c>
      <c r="G17" s="17">
        <v>4</v>
      </c>
    </row>
    <row r="18" spans="1:17" x14ac:dyDescent="0.35">
      <c r="A18">
        <v>6</v>
      </c>
      <c r="B18" s="22" t="s">
        <v>47</v>
      </c>
      <c r="C18" s="22">
        <v>25</v>
      </c>
      <c r="D18" s="22" t="s">
        <v>6</v>
      </c>
      <c r="E18" s="23">
        <v>15000</v>
      </c>
      <c r="F18" s="22">
        <v>4</v>
      </c>
      <c r="G18" s="22">
        <v>6</v>
      </c>
    </row>
    <row r="19" spans="1:17" x14ac:dyDescent="0.35">
      <c r="B19" s="15" t="s">
        <v>8</v>
      </c>
      <c r="C19" s="15">
        <v>26</v>
      </c>
      <c r="D19" s="15" t="s">
        <v>9</v>
      </c>
      <c r="E19" s="16">
        <v>30000</v>
      </c>
      <c r="F19" s="16">
        <v>1</v>
      </c>
      <c r="G19" s="16">
        <v>1</v>
      </c>
    </row>
    <row r="20" spans="1:17" x14ac:dyDescent="0.35">
      <c r="B20" s="3" t="s">
        <v>11</v>
      </c>
      <c r="C20" s="3">
        <v>21</v>
      </c>
      <c r="D20" s="3" t="s">
        <v>9</v>
      </c>
      <c r="E20" s="4">
        <v>20000</v>
      </c>
      <c r="F20" s="4">
        <v>2</v>
      </c>
      <c r="G20" s="4">
        <v>2</v>
      </c>
    </row>
    <row r="22" spans="1:17" x14ac:dyDescent="0.35">
      <c r="H22" s="10" t="s">
        <v>61</v>
      </c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35">
      <c r="B23" s="5" t="s">
        <v>0</v>
      </c>
      <c r="C23" s="5" t="s">
        <v>1</v>
      </c>
      <c r="D23" s="5" t="s">
        <v>2</v>
      </c>
      <c r="E23" s="5" t="s">
        <v>3</v>
      </c>
      <c r="F23" s="5" t="s">
        <v>48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35">
      <c r="B24" s="22" t="s">
        <v>47</v>
      </c>
      <c r="C24" s="22">
        <v>25</v>
      </c>
      <c r="D24" s="22" t="s">
        <v>6</v>
      </c>
      <c r="E24" s="23">
        <v>15000</v>
      </c>
      <c r="F24" s="22">
        <v>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35">
      <c r="B25" s="17" t="s">
        <v>41</v>
      </c>
      <c r="C25" s="17">
        <v>23</v>
      </c>
      <c r="D25" s="17" t="s">
        <v>6</v>
      </c>
      <c r="E25" s="18">
        <v>20000</v>
      </c>
      <c r="F25" s="22">
        <v>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35">
      <c r="B26" s="17" t="s">
        <v>7</v>
      </c>
      <c r="C26" s="17">
        <v>22</v>
      </c>
      <c r="D26" s="17" t="s">
        <v>6</v>
      </c>
      <c r="E26" s="18">
        <v>20000</v>
      </c>
      <c r="F26" s="22">
        <v>2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35">
      <c r="B27" s="17" t="s">
        <v>5</v>
      </c>
      <c r="C27" s="17">
        <v>23</v>
      </c>
      <c r="D27" s="17" t="s">
        <v>6</v>
      </c>
      <c r="E27" s="18">
        <v>50000</v>
      </c>
      <c r="F27" s="22">
        <v>3</v>
      </c>
    </row>
    <row r="28" spans="1:17" x14ac:dyDescent="0.35">
      <c r="B28" s="17" t="s">
        <v>40</v>
      </c>
      <c r="C28" s="17">
        <v>22</v>
      </c>
      <c r="D28" s="17" t="s">
        <v>6</v>
      </c>
      <c r="E28" s="18">
        <v>300000</v>
      </c>
      <c r="F28" s="22">
        <v>4</v>
      </c>
    </row>
    <row r="29" spans="1:17" x14ac:dyDescent="0.35">
      <c r="B29" s="17" t="s">
        <v>10</v>
      </c>
      <c r="C29" s="17">
        <v>27</v>
      </c>
      <c r="D29" s="17" t="s">
        <v>6</v>
      </c>
      <c r="E29" s="18">
        <v>300000</v>
      </c>
      <c r="F29" s="22">
        <v>4</v>
      </c>
    </row>
    <row r="30" spans="1:17" x14ac:dyDescent="0.35">
      <c r="B30" s="34" t="s">
        <v>11</v>
      </c>
      <c r="C30" s="34">
        <v>21</v>
      </c>
      <c r="D30" s="34" t="s">
        <v>9</v>
      </c>
      <c r="E30" s="35">
        <v>20000</v>
      </c>
      <c r="F30" s="34">
        <v>1</v>
      </c>
    </row>
    <row r="31" spans="1:17" x14ac:dyDescent="0.35">
      <c r="B31" s="36" t="s">
        <v>8</v>
      </c>
      <c r="C31" s="36">
        <v>26</v>
      </c>
      <c r="D31" s="36" t="s">
        <v>9</v>
      </c>
      <c r="E31" s="37">
        <v>30000</v>
      </c>
      <c r="F31" s="34">
        <v>2</v>
      </c>
    </row>
  </sheetData>
  <mergeCells count="3">
    <mergeCell ref="H2:O4"/>
    <mergeCell ref="H6:Q10"/>
    <mergeCell ref="H22:Q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D277-23F0-4918-81E0-860323E8ABF7}">
  <dimension ref="A1:Q20"/>
  <sheetViews>
    <sheetView workbookViewId="0">
      <selection activeCell="D19" sqref="D19:F20"/>
    </sheetView>
  </sheetViews>
  <sheetFormatPr defaultRowHeight="14.5" x14ac:dyDescent="0.35"/>
  <cols>
    <col min="4" max="4" width="11.08984375" bestFit="1" customWidth="1"/>
    <col min="6" max="6" width="10.6328125" bestFit="1" customWidth="1"/>
    <col min="8" max="8" width="12.08984375" bestFit="1" customWidth="1"/>
  </cols>
  <sheetData>
    <row r="1" spans="1:17" x14ac:dyDescent="0.35">
      <c r="A1" t="s">
        <v>4</v>
      </c>
    </row>
    <row r="2" spans="1:17" ht="14.5" customHeight="1" x14ac:dyDescent="0.35">
      <c r="B2" s="5" t="s">
        <v>0</v>
      </c>
      <c r="C2" s="5" t="s">
        <v>1</v>
      </c>
      <c r="D2" s="5" t="s">
        <v>2</v>
      </c>
      <c r="E2" s="5" t="s">
        <v>3</v>
      </c>
      <c r="H2" s="10" t="s">
        <v>42</v>
      </c>
      <c r="I2" s="10"/>
      <c r="J2" s="10"/>
      <c r="K2" s="10"/>
      <c r="L2" s="10"/>
      <c r="M2" s="10"/>
      <c r="N2" s="10"/>
      <c r="O2" s="10"/>
    </row>
    <row r="3" spans="1:17" ht="14.5" customHeight="1" x14ac:dyDescent="0.35">
      <c r="B3" s="3" t="s">
        <v>5</v>
      </c>
      <c r="C3" s="3">
        <v>23</v>
      </c>
      <c r="D3" s="3" t="s">
        <v>6</v>
      </c>
      <c r="E3" s="4">
        <v>50000</v>
      </c>
      <c r="H3" s="10"/>
      <c r="I3" s="10"/>
      <c r="J3" s="10"/>
      <c r="K3" s="10"/>
      <c r="L3" s="10"/>
      <c r="M3" s="10"/>
      <c r="N3" s="10"/>
      <c r="O3" s="10"/>
    </row>
    <row r="4" spans="1:17" ht="14.5" customHeight="1" x14ac:dyDescent="0.35">
      <c r="B4" s="3" t="s">
        <v>7</v>
      </c>
      <c r="C4" s="3">
        <v>22</v>
      </c>
      <c r="D4" s="3" t="s">
        <v>6</v>
      </c>
      <c r="E4" s="4">
        <v>20000</v>
      </c>
      <c r="H4" s="10"/>
      <c r="I4" s="10"/>
      <c r="J4" s="10"/>
      <c r="K4" s="10"/>
      <c r="L4" s="10"/>
      <c r="M4" s="10"/>
      <c r="N4" s="10"/>
      <c r="O4" s="10"/>
    </row>
    <row r="5" spans="1:17" ht="14.5" customHeight="1" x14ac:dyDescent="0.35">
      <c r="B5" s="3" t="s">
        <v>8</v>
      </c>
      <c r="C5" s="3">
        <v>26</v>
      </c>
      <c r="D5" s="3" t="s">
        <v>9</v>
      </c>
      <c r="E5" s="4">
        <v>30000</v>
      </c>
      <c r="H5" s="19"/>
      <c r="I5" s="19"/>
      <c r="J5" s="19"/>
      <c r="K5" s="19"/>
      <c r="L5" s="19"/>
      <c r="M5" s="19"/>
      <c r="N5" s="19"/>
    </row>
    <row r="6" spans="1:17" ht="14.5" customHeight="1" x14ac:dyDescent="0.35">
      <c r="B6" s="3" t="s">
        <v>10</v>
      </c>
      <c r="C6" s="3">
        <v>27</v>
      </c>
      <c r="D6" s="3" t="s">
        <v>6</v>
      </c>
      <c r="E6" s="4">
        <v>300000</v>
      </c>
      <c r="H6" s="10" t="s">
        <v>50</v>
      </c>
      <c r="I6" s="10"/>
      <c r="J6" s="10"/>
      <c r="K6" s="10"/>
      <c r="L6" s="10"/>
      <c r="M6" s="10"/>
      <c r="N6" s="10"/>
      <c r="O6" s="10"/>
      <c r="P6" s="10"/>
      <c r="Q6" s="10"/>
    </row>
    <row r="7" spans="1:17" ht="14.5" customHeight="1" x14ac:dyDescent="0.35">
      <c r="B7" s="3" t="s">
        <v>11</v>
      </c>
      <c r="C7" s="3">
        <v>21</v>
      </c>
      <c r="D7" s="3" t="s">
        <v>9</v>
      </c>
      <c r="E7" s="4">
        <v>20000</v>
      </c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35">
      <c r="B8" s="3" t="s">
        <v>40</v>
      </c>
      <c r="C8" s="3">
        <v>22</v>
      </c>
      <c r="D8" s="3" t="s">
        <v>6</v>
      </c>
      <c r="E8" s="4">
        <v>300000</v>
      </c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35">
      <c r="B9" s="3" t="s">
        <v>41</v>
      </c>
      <c r="C9" s="3">
        <v>23</v>
      </c>
      <c r="D9" s="3" t="s">
        <v>6</v>
      </c>
      <c r="E9" s="4">
        <v>20000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35">
      <c r="B10" s="20" t="s">
        <v>47</v>
      </c>
      <c r="C10" s="20">
        <v>25</v>
      </c>
      <c r="D10" s="20" t="s">
        <v>6</v>
      </c>
      <c r="E10" s="21">
        <v>15000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2" spans="1:17" x14ac:dyDescent="0.35">
      <c r="B12" s="5" t="s">
        <v>0</v>
      </c>
      <c r="C12" s="5" t="s">
        <v>1</v>
      </c>
      <c r="D12" s="5" t="s">
        <v>2</v>
      </c>
      <c r="E12" s="5" t="s">
        <v>3</v>
      </c>
      <c r="F12" s="5" t="s">
        <v>48</v>
      </c>
      <c r="G12" s="5" t="s">
        <v>43</v>
      </c>
      <c r="H12" s="5" t="s">
        <v>49</v>
      </c>
    </row>
    <row r="13" spans="1:17" x14ac:dyDescent="0.35">
      <c r="B13" s="17" t="s">
        <v>10</v>
      </c>
      <c r="C13" s="17">
        <v>27</v>
      </c>
      <c r="D13" s="17" t="s">
        <v>6</v>
      </c>
      <c r="E13" s="18">
        <v>300000</v>
      </c>
      <c r="F13" s="17">
        <v>1</v>
      </c>
      <c r="G13" s="17">
        <v>1</v>
      </c>
      <c r="H13" s="17">
        <v>1</v>
      </c>
    </row>
    <row r="14" spans="1:17" x14ac:dyDescent="0.35">
      <c r="B14" s="17" t="s">
        <v>40</v>
      </c>
      <c r="C14" s="17">
        <v>22</v>
      </c>
      <c r="D14" s="17" t="s">
        <v>6</v>
      </c>
      <c r="E14" s="18">
        <v>300000</v>
      </c>
      <c r="F14" s="17">
        <v>1</v>
      </c>
      <c r="G14" s="17">
        <v>1</v>
      </c>
      <c r="H14" s="17">
        <v>2</v>
      </c>
    </row>
    <row r="15" spans="1:17" x14ac:dyDescent="0.35">
      <c r="B15" s="17" t="s">
        <v>5</v>
      </c>
      <c r="C15" s="17">
        <v>23</v>
      </c>
      <c r="D15" s="17" t="s">
        <v>6</v>
      </c>
      <c r="E15" s="18">
        <v>50000</v>
      </c>
      <c r="F15" s="17">
        <v>2</v>
      </c>
      <c r="G15" s="17">
        <v>3</v>
      </c>
      <c r="H15" s="17">
        <v>3</v>
      </c>
    </row>
    <row r="16" spans="1:17" x14ac:dyDescent="0.35">
      <c r="B16" s="17" t="s">
        <v>7</v>
      </c>
      <c r="C16" s="17">
        <v>22</v>
      </c>
      <c r="D16" s="17" t="s">
        <v>6</v>
      </c>
      <c r="E16" s="18">
        <v>20000</v>
      </c>
      <c r="F16" s="17">
        <v>3</v>
      </c>
      <c r="G16" s="17">
        <v>4</v>
      </c>
      <c r="H16" s="17">
        <v>4</v>
      </c>
    </row>
    <row r="17" spans="2:8" x14ac:dyDescent="0.35">
      <c r="B17" s="17" t="s">
        <v>41</v>
      </c>
      <c r="C17" s="17">
        <v>23</v>
      </c>
      <c r="D17" s="17" t="s">
        <v>6</v>
      </c>
      <c r="E17" s="18">
        <v>20000</v>
      </c>
      <c r="F17" s="17">
        <v>3</v>
      </c>
      <c r="G17" s="17">
        <v>4</v>
      </c>
      <c r="H17" s="17">
        <v>5</v>
      </c>
    </row>
    <row r="18" spans="2:8" x14ac:dyDescent="0.35">
      <c r="B18" s="22" t="s">
        <v>47</v>
      </c>
      <c r="C18" s="22">
        <v>25</v>
      </c>
      <c r="D18" s="22" t="s">
        <v>6</v>
      </c>
      <c r="E18" s="23">
        <v>15000</v>
      </c>
      <c r="F18" s="22">
        <v>4</v>
      </c>
      <c r="G18" s="22">
        <v>6</v>
      </c>
      <c r="H18" s="22">
        <v>6</v>
      </c>
    </row>
    <row r="19" spans="2:8" x14ac:dyDescent="0.35">
      <c r="B19" s="15" t="s">
        <v>8</v>
      </c>
      <c r="C19" s="15">
        <v>26</v>
      </c>
      <c r="D19" s="15" t="s">
        <v>9</v>
      </c>
      <c r="E19" s="16">
        <v>30000</v>
      </c>
      <c r="F19" s="16">
        <v>1</v>
      </c>
      <c r="G19" s="16">
        <v>1</v>
      </c>
      <c r="H19" s="16">
        <v>7</v>
      </c>
    </row>
    <row r="20" spans="2:8" x14ac:dyDescent="0.35">
      <c r="B20" s="3" t="s">
        <v>11</v>
      </c>
      <c r="C20" s="3">
        <v>21</v>
      </c>
      <c r="D20" s="3" t="s">
        <v>9</v>
      </c>
      <c r="E20" s="4">
        <v>20000</v>
      </c>
      <c r="F20" s="4">
        <v>2</v>
      </c>
      <c r="G20" s="4">
        <v>2</v>
      </c>
      <c r="H20" s="4">
        <v>8</v>
      </c>
    </row>
  </sheetData>
  <mergeCells count="2">
    <mergeCell ref="H2:O4"/>
    <mergeCell ref="H6:Q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C784-4D89-47BD-B6DD-7DFE539416FC}">
  <dimension ref="A1:Q20"/>
  <sheetViews>
    <sheetView workbookViewId="0">
      <selection sqref="A1:XFD1048576"/>
    </sheetView>
  </sheetViews>
  <sheetFormatPr defaultRowHeight="14.5" x14ac:dyDescent="0.35"/>
  <cols>
    <col min="4" max="4" width="11.08984375" bestFit="1" customWidth="1"/>
    <col min="6" max="6" width="10.6328125" bestFit="1" customWidth="1"/>
    <col min="8" max="8" width="12.08984375" bestFit="1" customWidth="1"/>
    <col min="9" max="9" width="13.36328125" customWidth="1"/>
  </cols>
  <sheetData>
    <row r="1" spans="1:17" x14ac:dyDescent="0.35">
      <c r="A1" t="s">
        <v>4</v>
      </c>
    </row>
    <row r="2" spans="1:17" ht="14.5" customHeight="1" x14ac:dyDescent="0.35">
      <c r="B2" s="5" t="s">
        <v>0</v>
      </c>
      <c r="C2" s="5" t="s">
        <v>1</v>
      </c>
      <c r="D2" s="5" t="s">
        <v>2</v>
      </c>
      <c r="E2" s="5" t="s">
        <v>3</v>
      </c>
      <c r="H2" s="10" t="s">
        <v>42</v>
      </c>
      <c r="I2" s="10"/>
      <c r="J2" s="10"/>
      <c r="K2" s="10"/>
      <c r="L2" s="10"/>
      <c r="M2" s="10"/>
      <c r="N2" s="10"/>
      <c r="O2" s="10"/>
    </row>
    <row r="3" spans="1:17" ht="14.5" customHeight="1" x14ac:dyDescent="0.35">
      <c r="B3" s="3" t="s">
        <v>5</v>
      </c>
      <c r="C3" s="3">
        <v>23</v>
      </c>
      <c r="D3" s="3" t="s">
        <v>6</v>
      </c>
      <c r="E3" s="4">
        <v>50000</v>
      </c>
      <c r="H3" s="10"/>
      <c r="I3" s="10"/>
      <c r="J3" s="10"/>
      <c r="K3" s="10"/>
      <c r="L3" s="10"/>
      <c r="M3" s="10"/>
      <c r="N3" s="10"/>
      <c r="O3" s="10"/>
    </row>
    <row r="4" spans="1:17" ht="14.5" customHeight="1" x14ac:dyDescent="0.35">
      <c r="B4" s="3" t="s">
        <v>7</v>
      </c>
      <c r="C4" s="3">
        <v>22</v>
      </c>
      <c r="D4" s="3" t="s">
        <v>6</v>
      </c>
      <c r="E4" s="4">
        <v>20000</v>
      </c>
      <c r="H4" s="10"/>
      <c r="I4" s="10"/>
      <c r="J4" s="10"/>
      <c r="K4" s="10"/>
      <c r="L4" s="10"/>
      <c r="M4" s="10"/>
      <c r="N4" s="10"/>
      <c r="O4" s="10"/>
    </row>
    <row r="5" spans="1:17" ht="14.5" customHeight="1" x14ac:dyDescent="0.35">
      <c r="B5" s="3" t="s">
        <v>8</v>
      </c>
      <c r="C5" s="3">
        <v>26</v>
      </c>
      <c r="D5" s="3" t="s">
        <v>9</v>
      </c>
      <c r="E5" s="4">
        <v>30000</v>
      </c>
      <c r="H5" s="19"/>
      <c r="I5" s="19"/>
      <c r="J5" s="19"/>
      <c r="K5" s="19"/>
      <c r="L5" s="19"/>
      <c r="M5" s="19"/>
      <c r="N5" s="19"/>
    </row>
    <row r="6" spans="1:17" ht="14.5" customHeight="1" x14ac:dyDescent="0.35">
      <c r="B6" s="3" t="s">
        <v>10</v>
      </c>
      <c r="C6" s="3">
        <v>27</v>
      </c>
      <c r="D6" s="3" t="s">
        <v>6</v>
      </c>
      <c r="E6" s="4">
        <v>300000</v>
      </c>
      <c r="H6" s="26" t="s">
        <v>53</v>
      </c>
      <c r="I6" s="26"/>
      <c r="J6" s="26"/>
      <c r="K6" s="26"/>
      <c r="L6" s="26"/>
      <c r="M6" s="26"/>
      <c r="N6" s="26"/>
      <c r="O6" s="26"/>
      <c r="P6" s="26"/>
      <c r="Q6" s="26"/>
    </row>
    <row r="7" spans="1:17" ht="14.5" customHeight="1" x14ac:dyDescent="0.35">
      <c r="B7" s="3" t="s">
        <v>11</v>
      </c>
      <c r="C7" s="3">
        <v>21</v>
      </c>
      <c r="D7" s="3" t="s">
        <v>9</v>
      </c>
      <c r="E7" s="4">
        <v>20000</v>
      </c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35">
      <c r="B8" s="3" t="s">
        <v>40</v>
      </c>
      <c r="C8" s="3">
        <v>22</v>
      </c>
      <c r="D8" s="3" t="s">
        <v>6</v>
      </c>
      <c r="E8" s="4">
        <v>300000</v>
      </c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35">
      <c r="B9" s="3" t="s">
        <v>41</v>
      </c>
      <c r="C9" s="3">
        <v>23</v>
      </c>
      <c r="D9" s="3" t="s">
        <v>6</v>
      </c>
      <c r="E9" s="4">
        <v>20000</v>
      </c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35">
      <c r="B10" s="20" t="s">
        <v>47</v>
      </c>
      <c r="C10" s="20">
        <v>25</v>
      </c>
      <c r="D10" s="20" t="s">
        <v>6</v>
      </c>
      <c r="E10" s="21">
        <v>15000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2" spans="1:17" ht="43.5" x14ac:dyDescent="0.35">
      <c r="B12" s="5" t="s">
        <v>0</v>
      </c>
      <c r="C12" s="5" t="s">
        <v>1</v>
      </c>
      <c r="D12" s="5" t="s">
        <v>2</v>
      </c>
      <c r="E12" s="5" t="s">
        <v>3</v>
      </c>
      <c r="F12" s="5" t="s">
        <v>48</v>
      </c>
      <c r="G12" s="5" t="s">
        <v>43</v>
      </c>
      <c r="H12" s="24" t="s">
        <v>51</v>
      </c>
      <c r="I12" s="24" t="s">
        <v>52</v>
      </c>
    </row>
    <row r="13" spans="1:17" x14ac:dyDescent="0.35">
      <c r="B13" s="17" t="s">
        <v>10</v>
      </c>
      <c r="C13" s="17">
        <v>27</v>
      </c>
      <c r="D13" s="17" t="s">
        <v>6</v>
      </c>
      <c r="E13" s="18">
        <v>300000</v>
      </c>
      <c r="F13" s="17">
        <v>1</v>
      </c>
      <c r="G13" s="17">
        <v>1</v>
      </c>
      <c r="H13" s="17">
        <v>1</v>
      </c>
      <c r="I13" s="17">
        <v>1</v>
      </c>
    </row>
    <row r="14" spans="1:17" x14ac:dyDescent="0.35">
      <c r="B14" s="17" t="s">
        <v>40</v>
      </c>
      <c r="C14" s="17">
        <v>22</v>
      </c>
      <c r="D14" s="17" t="s">
        <v>6</v>
      </c>
      <c r="E14" s="18">
        <v>300000</v>
      </c>
      <c r="F14" s="17">
        <v>1</v>
      </c>
      <c r="G14" s="17">
        <v>1</v>
      </c>
      <c r="H14" s="17">
        <v>2</v>
      </c>
      <c r="I14" s="17">
        <v>2</v>
      </c>
    </row>
    <row r="15" spans="1:17" x14ac:dyDescent="0.35">
      <c r="B15" s="17" t="s">
        <v>5</v>
      </c>
      <c r="C15" s="17">
        <v>23</v>
      </c>
      <c r="D15" s="17" t="s">
        <v>6</v>
      </c>
      <c r="E15" s="18">
        <v>50000</v>
      </c>
      <c r="F15" s="17">
        <v>2</v>
      </c>
      <c r="G15" s="17">
        <v>3</v>
      </c>
      <c r="H15" s="17">
        <v>3</v>
      </c>
      <c r="I15" s="17">
        <v>3</v>
      </c>
    </row>
    <row r="16" spans="1:17" x14ac:dyDescent="0.35">
      <c r="B16" s="17" t="s">
        <v>7</v>
      </c>
      <c r="C16" s="17">
        <v>22</v>
      </c>
      <c r="D16" s="17" t="s">
        <v>6</v>
      </c>
      <c r="E16" s="18">
        <v>20000</v>
      </c>
      <c r="F16" s="17">
        <v>3</v>
      </c>
      <c r="G16" s="17">
        <v>4</v>
      </c>
      <c r="H16" s="17">
        <v>4</v>
      </c>
      <c r="I16" s="17">
        <v>4</v>
      </c>
    </row>
    <row r="17" spans="2:9" x14ac:dyDescent="0.35">
      <c r="B17" s="17" t="s">
        <v>41</v>
      </c>
      <c r="C17" s="17">
        <v>23</v>
      </c>
      <c r="D17" s="17" t="s">
        <v>6</v>
      </c>
      <c r="E17" s="18">
        <v>20000</v>
      </c>
      <c r="F17" s="17">
        <v>3</v>
      </c>
      <c r="G17" s="17">
        <v>4</v>
      </c>
      <c r="H17" s="17">
        <v>5</v>
      </c>
      <c r="I17" s="17">
        <v>5</v>
      </c>
    </row>
    <row r="18" spans="2:9" x14ac:dyDescent="0.35">
      <c r="B18" s="22" t="s">
        <v>47</v>
      </c>
      <c r="C18" s="22">
        <v>25</v>
      </c>
      <c r="D18" s="22" t="s">
        <v>6</v>
      </c>
      <c r="E18" s="23">
        <v>15000</v>
      </c>
      <c r="F18" s="22">
        <v>4</v>
      </c>
      <c r="G18" s="22">
        <v>6</v>
      </c>
      <c r="H18" s="22">
        <v>6</v>
      </c>
      <c r="I18" s="22">
        <v>6</v>
      </c>
    </row>
    <row r="19" spans="2:9" x14ac:dyDescent="0.35">
      <c r="B19" s="15" t="s">
        <v>8</v>
      </c>
      <c r="C19" s="15">
        <v>26</v>
      </c>
      <c r="D19" s="15" t="s">
        <v>9</v>
      </c>
      <c r="E19" s="16">
        <v>30000</v>
      </c>
      <c r="F19" s="16">
        <v>1</v>
      </c>
      <c r="G19" s="16">
        <v>1</v>
      </c>
      <c r="H19" s="16">
        <v>7</v>
      </c>
      <c r="I19" s="16">
        <v>1</v>
      </c>
    </row>
    <row r="20" spans="2:9" x14ac:dyDescent="0.35">
      <c r="B20" s="3" t="s">
        <v>11</v>
      </c>
      <c r="C20" s="3">
        <v>21</v>
      </c>
      <c r="D20" s="3" t="s">
        <v>9</v>
      </c>
      <c r="E20" s="4">
        <v>20000</v>
      </c>
      <c r="F20" s="4">
        <v>2</v>
      </c>
      <c r="G20" s="4">
        <v>2</v>
      </c>
      <c r="H20" s="4">
        <v>8</v>
      </c>
      <c r="I20" s="4">
        <v>2</v>
      </c>
    </row>
  </sheetData>
  <mergeCells count="2">
    <mergeCell ref="H2:O4"/>
    <mergeCell ref="H6:Q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3CCA-2E6C-4F20-91B1-29280E73C970}">
  <dimension ref="A1:Q20"/>
  <sheetViews>
    <sheetView workbookViewId="0">
      <selection sqref="A1:XFD1048576"/>
    </sheetView>
  </sheetViews>
  <sheetFormatPr defaultRowHeight="14.5" x14ac:dyDescent="0.35"/>
  <cols>
    <col min="4" max="4" width="11.08984375" bestFit="1" customWidth="1"/>
    <col min="6" max="6" width="10.6328125" bestFit="1" customWidth="1"/>
    <col min="8" max="8" width="17" customWidth="1"/>
    <col min="9" max="9" width="13.36328125" customWidth="1"/>
  </cols>
  <sheetData>
    <row r="1" spans="1:17" x14ac:dyDescent="0.35">
      <c r="A1" t="s">
        <v>4</v>
      </c>
    </row>
    <row r="2" spans="1:17" ht="14.5" customHeight="1" x14ac:dyDescent="0.35">
      <c r="B2" s="5" t="s">
        <v>0</v>
      </c>
      <c r="C2" s="5" t="s">
        <v>1</v>
      </c>
      <c r="D2" s="5" t="s">
        <v>2</v>
      </c>
      <c r="E2" s="5" t="s">
        <v>3</v>
      </c>
      <c r="H2" s="10" t="s">
        <v>42</v>
      </c>
      <c r="I2" s="10"/>
      <c r="J2" s="10"/>
      <c r="K2" s="10"/>
      <c r="L2" s="10"/>
      <c r="M2" s="10"/>
      <c r="N2" s="10"/>
      <c r="O2" s="10"/>
    </row>
    <row r="3" spans="1:17" ht="14.5" customHeight="1" x14ac:dyDescent="0.35">
      <c r="B3" s="3" t="s">
        <v>5</v>
      </c>
      <c r="C3" s="3">
        <v>23</v>
      </c>
      <c r="D3" s="3" t="s">
        <v>6</v>
      </c>
      <c r="E3" s="4">
        <v>50000</v>
      </c>
      <c r="H3" s="10"/>
      <c r="I3" s="10"/>
      <c r="J3" s="10"/>
      <c r="K3" s="10"/>
      <c r="L3" s="10"/>
      <c r="M3" s="10"/>
      <c r="N3" s="10"/>
      <c r="O3" s="10"/>
    </row>
    <row r="4" spans="1:17" ht="14.5" customHeight="1" x14ac:dyDescent="0.35">
      <c r="B4" s="3" t="s">
        <v>7</v>
      </c>
      <c r="C4" s="3">
        <v>22</v>
      </c>
      <c r="D4" s="3" t="s">
        <v>6</v>
      </c>
      <c r="E4" s="4">
        <v>20000</v>
      </c>
      <c r="H4" s="10"/>
      <c r="I4" s="10"/>
      <c r="J4" s="10"/>
      <c r="K4" s="10"/>
      <c r="L4" s="10"/>
      <c r="M4" s="10"/>
      <c r="N4" s="10"/>
      <c r="O4" s="10"/>
    </row>
    <row r="5" spans="1:17" ht="14.5" customHeight="1" x14ac:dyDescent="0.35">
      <c r="B5" s="3" t="s">
        <v>8</v>
      </c>
      <c r="C5" s="3">
        <v>26</v>
      </c>
      <c r="D5" s="3" t="s">
        <v>9</v>
      </c>
      <c r="E5" s="4">
        <v>30000</v>
      </c>
      <c r="H5" s="19"/>
      <c r="I5" s="19"/>
      <c r="J5" s="19"/>
      <c r="K5" s="19"/>
      <c r="L5" s="19"/>
      <c r="M5" s="19"/>
      <c r="N5" s="19"/>
    </row>
    <row r="6" spans="1:17" ht="14.5" customHeight="1" x14ac:dyDescent="0.35">
      <c r="B6" s="3" t="s">
        <v>10</v>
      </c>
      <c r="C6" s="3">
        <v>27</v>
      </c>
      <c r="D6" s="3" t="s">
        <v>6</v>
      </c>
      <c r="E6" s="4">
        <v>300000</v>
      </c>
      <c r="H6" s="26" t="s">
        <v>54</v>
      </c>
      <c r="I6" s="26"/>
      <c r="J6" s="26"/>
      <c r="K6" s="26"/>
      <c r="L6" s="26"/>
      <c r="M6" s="26"/>
      <c r="N6" s="26"/>
      <c r="O6" s="26"/>
      <c r="P6" s="26"/>
      <c r="Q6" s="26"/>
    </row>
    <row r="7" spans="1:17" ht="14.5" customHeight="1" x14ac:dyDescent="0.35">
      <c r="B7" s="3" t="s">
        <v>11</v>
      </c>
      <c r="C7" s="3">
        <v>21</v>
      </c>
      <c r="D7" s="3" t="s">
        <v>9</v>
      </c>
      <c r="E7" s="4">
        <v>20000</v>
      </c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35">
      <c r="B8" s="3" t="s">
        <v>40</v>
      </c>
      <c r="C8" s="3">
        <v>22</v>
      </c>
      <c r="D8" s="3" t="s">
        <v>6</v>
      </c>
      <c r="E8" s="4">
        <v>300000</v>
      </c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35">
      <c r="B9" s="3" t="s">
        <v>41</v>
      </c>
      <c r="C9" s="3">
        <v>23</v>
      </c>
      <c r="D9" s="3" t="s">
        <v>6</v>
      </c>
      <c r="E9" s="4">
        <v>20000</v>
      </c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35">
      <c r="B10" s="20" t="s">
        <v>47</v>
      </c>
      <c r="C10" s="20">
        <v>25</v>
      </c>
      <c r="D10" s="20" t="s">
        <v>6</v>
      </c>
      <c r="E10" s="21">
        <v>15000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2" spans="1:17" ht="29" x14ac:dyDescent="0.35">
      <c r="B12" s="5" t="s">
        <v>0</v>
      </c>
      <c r="C12" s="5" t="s">
        <v>1</v>
      </c>
      <c r="D12" s="5" t="s">
        <v>2</v>
      </c>
      <c r="E12" s="5" t="s">
        <v>3</v>
      </c>
      <c r="F12" s="5" t="s">
        <v>48</v>
      </c>
      <c r="G12" s="5" t="s">
        <v>43</v>
      </c>
      <c r="H12" s="24" t="s">
        <v>55</v>
      </c>
    </row>
    <row r="13" spans="1:17" x14ac:dyDescent="0.35">
      <c r="B13" s="17" t="s">
        <v>10</v>
      </c>
      <c r="C13" s="17">
        <v>27</v>
      </c>
      <c r="D13" s="17" t="s">
        <v>6</v>
      </c>
      <c r="E13" s="18">
        <v>300000</v>
      </c>
      <c r="F13" s="17">
        <v>1</v>
      </c>
      <c r="G13" s="17">
        <v>1</v>
      </c>
      <c r="H13" s="17">
        <v>0</v>
      </c>
    </row>
    <row r="14" spans="1:17" x14ac:dyDescent="0.35">
      <c r="B14" s="17" t="s">
        <v>40</v>
      </c>
      <c r="C14" s="17">
        <v>22</v>
      </c>
      <c r="D14" s="17" t="s">
        <v>6</v>
      </c>
      <c r="E14" s="18">
        <v>300000</v>
      </c>
      <c r="F14" s="17">
        <v>1</v>
      </c>
      <c r="G14" s="17">
        <v>1</v>
      </c>
      <c r="H14" s="17">
        <v>0.2</v>
      </c>
    </row>
    <row r="15" spans="1:17" x14ac:dyDescent="0.35">
      <c r="B15" s="17" t="s">
        <v>5</v>
      </c>
      <c r="C15" s="17">
        <v>23</v>
      </c>
      <c r="D15" s="17" t="s">
        <v>6</v>
      </c>
      <c r="E15" s="18">
        <v>50000</v>
      </c>
      <c r="F15" s="17">
        <v>2</v>
      </c>
      <c r="G15" s="17">
        <v>3</v>
      </c>
      <c r="H15" s="17">
        <v>0.2</v>
      </c>
    </row>
    <row r="16" spans="1:17" x14ac:dyDescent="0.35">
      <c r="B16" s="17" t="s">
        <v>7</v>
      </c>
      <c r="C16" s="17">
        <v>22</v>
      </c>
      <c r="D16" s="17" t="s">
        <v>6</v>
      </c>
      <c r="E16" s="18">
        <v>20000</v>
      </c>
      <c r="F16" s="17">
        <v>3</v>
      </c>
      <c r="G16" s="17">
        <v>4</v>
      </c>
      <c r="H16" s="17">
        <v>0.4</v>
      </c>
    </row>
    <row r="17" spans="2:8" x14ac:dyDescent="0.35">
      <c r="B17" s="17" t="s">
        <v>41</v>
      </c>
      <c r="C17" s="17">
        <v>23</v>
      </c>
      <c r="D17" s="17" t="s">
        <v>6</v>
      </c>
      <c r="E17" s="18">
        <v>20000</v>
      </c>
      <c r="F17" s="17">
        <v>3</v>
      </c>
      <c r="G17" s="17">
        <v>4</v>
      </c>
      <c r="H17" s="17">
        <v>0.4</v>
      </c>
    </row>
    <row r="18" spans="2:8" x14ac:dyDescent="0.35">
      <c r="B18" s="22" t="s">
        <v>47</v>
      </c>
      <c r="C18" s="22">
        <v>25</v>
      </c>
      <c r="D18" s="22" t="s">
        <v>6</v>
      </c>
      <c r="E18" s="23">
        <v>15000</v>
      </c>
      <c r="F18" s="22">
        <v>4</v>
      </c>
      <c r="G18" s="22">
        <v>6</v>
      </c>
      <c r="H18" s="22">
        <v>1</v>
      </c>
    </row>
    <row r="19" spans="2:8" x14ac:dyDescent="0.35">
      <c r="B19" s="15" t="s">
        <v>8</v>
      </c>
      <c r="C19" s="15">
        <v>26</v>
      </c>
      <c r="D19" s="15" t="s">
        <v>9</v>
      </c>
      <c r="E19" s="16">
        <v>30000</v>
      </c>
      <c r="F19" s="16">
        <v>1</v>
      </c>
      <c r="G19" s="16">
        <v>1</v>
      </c>
      <c r="H19" s="16">
        <v>0</v>
      </c>
    </row>
    <row r="20" spans="2:8" x14ac:dyDescent="0.35">
      <c r="B20" s="3" t="s">
        <v>11</v>
      </c>
      <c r="C20" s="3">
        <v>21</v>
      </c>
      <c r="D20" s="3" t="s">
        <v>9</v>
      </c>
      <c r="E20" s="4">
        <v>20000</v>
      </c>
      <c r="F20" s="4">
        <v>2</v>
      </c>
      <c r="G20" s="4">
        <v>2</v>
      </c>
      <c r="H20" s="4">
        <v>1</v>
      </c>
    </row>
  </sheetData>
  <mergeCells count="2">
    <mergeCell ref="H2:O4"/>
    <mergeCell ref="H6:Q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BE70-2AF3-484A-9B00-8AB670CF6751}">
  <dimension ref="A1:P16"/>
  <sheetViews>
    <sheetView workbookViewId="0">
      <selection activeCell="H13" sqref="H13:P16"/>
    </sheetView>
  </sheetViews>
  <sheetFormatPr defaultRowHeight="14.5" x14ac:dyDescent="0.35"/>
  <cols>
    <col min="4" max="4" width="11.08984375" bestFit="1" customWidth="1"/>
    <col min="6" max="6" width="10.6328125" bestFit="1" customWidth="1"/>
    <col min="7" max="7" width="17" customWidth="1"/>
    <col min="8" max="8" width="13.36328125" customWidth="1"/>
  </cols>
  <sheetData>
    <row r="1" spans="1:16" x14ac:dyDescent="0.35">
      <c r="A1" t="s">
        <v>4</v>
      </c>
    </row>
    <row r="2" spans="1:16" ht="14.5" customHeight="1" x14ac:dyDescent="0.35">
      <c r="B2" s="5" t="s">
        <v>0</v>
      </c>
      <c r="C2" s="5" t="s">
        <v>1</v>
      </c>
      <c r="D2" s="5" t="s">
        <v>2</v>
      </c>
      <c r="E2" s="5" t="s">
        <v>3</v>
      </c>
      <c r="G2" s="10" t="s">
        <v>56</v>
      </c>
      <c r="H2" s="10"/>
      <c r="I2" s="10"/>
      <c r="J2" s="10"/>
      <c r="K2" s="10"/>
      <c r="L2" s="10"/>
      <c r="M2" s="10"/>
      <c r="N2" s="10"/>
    </row>
    <row r="3" spans="1:16" ht="14.5" customHeight="1" x14ac:dyDescent="0.35">
      <c r="B3" s="3" t="s">
        <v>5</v>
      </c>
      <c r="C3" s="3">
        <v>23</v>
      </c>
      <c r="D3" s="3" t="s">
        <v>6</v>
      </c>
      <c r="E3" s="4">
        <v>50000</v>
      </c>
      <c r="G3" s="10"/>
      <c r="H3" s="10"/>
      <c r="I3" s="10"/>
      <c r="J3" s="10"/>
      <c r="K3" s="10"/>
      <c r="L3" s="10"/>
      <c r="M3" s="10"/>
      <c r="N3" s="10"/>
    </row>
    <row r="4" spans="1:16" ht="14.5" customHeight="1" x14ac:dyDescent="0.35">
      <c r="B4" s="3" t="s">
        <v>7</v>
      </c>
      <c r="C4" s="3">
        <v>22</v>
      </c>
      <c r="D4" s="3" t="s">
        <v>6</v>
      </c>
      <c r="E4" s="4">
        <v>20000</v>
      </c>
      <c r="G4" s="10"/>
      <c r="H4" s="10"/>
      <c r="I4" s="10"/>
      <c r="J4" s="10"/>
      <c r="K4" s="10"/>
      <c r="L4" s="10"/>
      <c r="M4" s="10"/>
      <c r="N4" s="10"/>
    </row>
    <row r="5" spans="1:16" ht="14.5" customHeight="1" x14ac:dyDescent="0.35">
      <c r="B5" s="3" t="s">
        <v>8</v>
      </c>
      <c r="C5" s="3">
        <v>26</v>
      </c>
      <c r="D5" s="3" t="s">
        <v>9</v>
      </c>
      <c r="E5" s="4">
        <v>30000</v>
      </c>
      <c r="G5" s="19"/>
      <c r="H5" s="19"/>
      <c r="I5" s="19"/>
      <c r="J5" s="19"/>
      <c r="K5" s="19"/>
      <c r="L5" s="19"/>
      <c r="M5" s="19"/>
    </row>
    <row r="6" spans="1:16" ht="14.5" customHeight="1" x14ac:dyDescent="0.35">
      <c r="B6" s="3" t="s">
        <v>10</v>
      </c>
      <c r="C6" s="3">
        <v>27</v>
      </c>
      <c r="D6" s="3" t="s">
        <v>6</v>
      </c>
      <c r="E6" s="4">
        <v>300000</v>
      </c>
      <c r="G6" s="27" t="s">
        <v>57</v>
      </c>
      <c r="H6" s="27"/>
      <c r="I6" s="27"/>
      <c r="J6" s="27"/>
      <c r="K6" s="27"/>
      <c r="L6" s="27"/>
      <c r="M6" s="27"/>
      <c r="N6" s="27"/>
      <c r="O6" s="27"/>
      <c r="P6" s="27"/>
    </row>
    <row r="7" spans="1:16" ht="14.5" customHeight="1" x14ac:dyDescent="0.35">
      <c r="B7" s="3" t="s">
        <v>11</v>
      </c>
      <c r="C7" s="3">
        <v>21</v>
      </c>
      <c r="D7" s="3" t="s">
        <v>9</v>
      </c>
      <c r="E7" s="4">
        <v>20000</v>
      </c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35">
      <c r="B8" s="3" t="s">
        <v>40</v>
      </c>
      <c r="C8" s="3">
        <v>22</v>
      </c>
      <c r="D8" s="3" t="s">
        <v>6</v>
      </c>
      <c r="E8" s="4">
        <v>300000</v>
      </c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x14ac:dyDescent="0.35">
      <c r="B9" s="3" t="s">
        <v>41</v>
      </c>
      <c r="C9" s="3">
        <v>23</v>
      </c>
      <c r="D9" s="3" t="s">
        <v>6</v>
      </c>
      <c r="E9" s="4">
        <v>20000</v>
      </c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35">
      <c r="B10" s="20" t="s">
        <v>47</v>
      </c>
      <c r="C10" s="20">
        <v>25</v>
      </c>
      <c r="D10" s="20" t="s">
        <v>6</v>
      </c>
      <c r="E10" s="21">
        <v>15000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2" spans="1:16" x14ac:dyDescent="0.35">
      <c r="B12" s="5" t="s">
        <v>0</v>
      </c>
      <c r="C12" s="5" t="s">
        <v>1</v>
      </c>
      <c r="D12" s="5" t="s">
        <v>2</v>
      </c>
      <c r="E12" s="5" t="s">
        <v>3</v>
      </c>
      <c r="F12" s="5" t="s">
        <v>48</v>
      </c>
    </row>
    <row r="13" spans="1:16" x14ac:dyDescent="0.35">
      <c r="B13" s="17" t="s">
        <v>10</v>
      </c>
      <c r="C13" s="17">
        <v>27</v>
      </c>
      <c r="D13" s="17" t="s">
        <v>6</v>
      </c>
      <c r="E13" s="18">
        <v>300000</v>
      </c>
      <c r="F13" s="17">
        <v>1</v>
      </c>
      <c r="H13" s="11" t="s">
        <v>91</v>
      </c>
      <c r="I13" s="11"/>
      <c r="J13" s="11"/>
      <c r="K13" s="11"/>
      <c r="L13" s="11"/>
      <c r="M13" s="11"/>
      <c r="N13" s="11"/>
      <c r="O13" s="11"/>
      <c r="P13" s="11"/>
    </row>
    <row r="14" spans="1:16" x14ac:dyDescent="0.35">
      <c r="B14" s="17" t="s">
        <v>40</v>
      </c>
      <c r="C14" s="17">
        <v>22</v>
      </c>
      <c r="D14" s="17" t="s">
        <v>6</v>
      </c>
      <c r="E14" s="18">
        <v>300000</v>
      </c>
      <c r="F14" s="17">
        <v>1</v>
      </c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35">
      <c r="B15" s="15" t="s">
        <v>8</v>
      </c>
      <c r="C15" s="15">
        <v>26</v>
      </c>
      <c r="D15" s="15" t="s">
        <v>9</v>
      </c>
      <c r="E15" s="16">
        <v>30000</v>
      </c>
      <c r="F15" s="16">
        <v>1</v>
      </c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5">
      <c r="H16" s="11"/>
      <c r="I16" s="11"/>
      <c r="J16" s="11"/>
      <c r="K16" s="11"/>
      <c r="L16" s="11"/>
      <c r="M16" s="11"/>
      <c r="N16" s="11"/>
      <c r="O16" s="11"/>
      <c r="P16" s="11"/>
    </row>
  </sheetData>
  <mergeCells count="3">
    <mergeCell ref="G2:N4"/>
    <mergeCell ref="G6:P10"/>
    <mergeCell ref="H13:P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8506-F880-4091-BEF8-5CC516F209BF}">
  <dimension ref="A1:P16"/>
  <sheetViews>
    <sheetView workbookViewId="0">
      <selection activeCell="H20" sqref="H20"/>
    </sheetView>
  </sheetViews>
  <sheetFormatPr defaultRowHeight="14.5" x14ac:dyDescent="0.35"/>
  <cols>
    <col min="4" max="4" width="11.08984375" bestFit="1" customWidth="1"/>
    <col min="6" max="6" width="8.7265625" style="32"/>
    <col min="7" max="7" width="17" customWidth="1"/>
    <col min="8" max="8" width="13.36328125" customWidth="1"/>
  </cols>
  <sheetData>
    <row r="1" spans="1:16" x14ac:dyDescent="0.35">
      <c r="A1" t="s">
        <v>4</v>
      </c>
    </row>
    <row r="2" spans="1:16" ht="14.5" customHeight="1" x14ac:dyDescent="0.35">
      <c r="B2" s="5" t="s">
        <v>0</v>
      </c>
      <c r="C2" s="5" t="s">
        <v>1</v>
      </c>
      <c r="D2" s="5" t="s">
        <v>2</v>
      </c>
      <c r="E2" s="28" t="s">
        <v>3</v>
      </c>
      <c r="F2" s="33"/>
      <c r="G2" s="10" t="s">
        <v>58</v>
      </c>
      <c r="H2" s="10"/>
      <c r="I2" s="10"/>
      <c r="J2" s="10"/>
      <c r="K2" s="10"/>
      <c r="L2" s="10"/>
      <c r="M2" s="10"/>
      <c r="N2" s="10"/>
    </row>
    <row r="3" spans="1:16" ht="14.5" customHeight="1" x14ac:dyDescent="0.35">
      <c r="B3" s="3" t="s">
        <v>5</v>
      </c>
      <c r="C3" s="3">
        <v>23</v>
      </c>
      <c r="D3" s="3" t="s">
        <v>6</v>
      </c>
      <c r="E3" s="29">
        <v>50000</v>
      </c>
      <c r="F3" s="31"/>
      <c r="G3" s="10"/>
      <c r="H3" s="10"/>
      <c r="I3" s="10"/>
      <c r="J3" s="10"/>
      <c r="K3" s="10"/>
      <c r="L3" s="10"/>
      <c r="M3" s="10"/>
      <c r="N3" s="10"/>
    </row>
    <row r="4" spans="1:16" ht="14.5" customHeight="1" x14ac:dyDescent="0.35">
      <c r="B4" s="3" t="s">
        <v>7</v>
      </c>
      <c r="C4" s="3">
        <v>22</v>
      </c>
      <c r="D4" s="3" t="s">
        <v>6</v>
      </c>
      <c r="E4" s="29">
        <v>20000</v>
      </c>
      <c r="F4" s="31"/>
      <c r="G4" s="10"/>
      <c r="H4" s="10"/>
      <c r="I4" s="10"/>
      <c r="J4" s="10"/>
      <c r="K4" s="10"/>
      <c r="L4" s="10"/>
      <c r="M4" s="10"/>
      <c r="N4" s="10"/>
    </row>
    <row r="5" spans="1:16" ht="14.5" customHeight="1" x14ac:dyDescent="0.35">
      <c r="B5" s="3" t="s">
        <v>8</v>
      </c>
      <c r="C5" s="3">
        <v>26</v>
      </c>
      <c r="D5" s="3" t="s">
        <v>9</v>
      </c>
      <c r="E5" s="29">
        <v>30000</v>
      </c>
      <c r="F5" s="31"/>
      <c r="G5" s="19"/>
      <c r="H5" s="19"/>
      <c r="I5" s="19"/>
      <c r="J5" s="19"/>
      <c r="K5" s="19"/>
      <c r="L5" s="19"/>
      <c r="M5" s="19"/>
    </row>
    <row r="6" spans="1:16" ht="14.5" customHeight="1" x14ac:dyDescent="0.35">
      <c r="B6" s="3" t="s">
        <v>10</v>
      </c>
      <c r="C6" s="3">
        <v>27</v>
      </c>
      <c r="D6" s="3" t="s">
        <v>6</v>
      </c>
      <c r="E6" s="29">
        <v>300000</v>
      </c>
      <c r="F6" s="31"/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</row>
    <row r="7" spans="1:16" ht="14.5" customHeight="1" x14ac:dyDescent="0.35">
      <c r="B7" s="3" t="s">
        <v>11</v>
      </c>
      <c r="C7" s="3">
        <v>21</v>
      </c>
      <c r="D7" s="3" t="s">
        <v>9</v>
      </c>
      <c r="E7" s="29">
        <v>20000</v>
      </c>
      <c r="F7" s="31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35">
      <c r="B8" s="3" t="s">
        <v>40</v>
      </c>
      <c r="C8" s="3">
        <v>22</v>
      </c>
      <c r="D8" s="3" t="s">
        <v>6</v>
      </c>
      <c r="E8" s="29">
        <v>300000</v>
      </c>
      <c r="F8" s="31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x14ac:dyDescent="0.35">
      <c r="B9" s="3" t="s">
        <v>41</v>
      </c>
      <c r="C9" s="3">
        <v>23</v>
      </c>
      <c r="D9" s="3" t="s">
        <v>6</v>
      </c>
      <c r="E9" s="29">
        <v>20000</v>
      </c>
      <c r="F9" s="31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35">
      <c r="B10" s="20" t="s">
        <v>47</v>
      </c>
      <c r="C10" s="20">
        <v>25</v>
      </c>
      <c r="D10" s="20" t="s">
        <v>6</v>
      </c>
      <c r="E10" s="30">
        <v>15000</v>
      </c>
      <c r="F10" s="31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2" spans="1:16" x14ac:dyDescent="0.35">
      <c r="B12" s="5" t="s">
        <v>0</v>
      </c>
      <c r="C12" s="5" t="s">
        <v>1</v>
      </c>
      <c r="D12" s="5" t="s">
        <v>2</v>
      </c>
      <c r="E12" s="5" t="s">
        <v>3</v>
      </c>
      <c r="F12" s="33"/>
    </row>
    <row r="13" spans="1:16" ht="14.5" customHeight="1" x14ac:dyDescent="0.35">
      <c r="B13" s="17" t="s">
        <v>7</v>
      </c>
      <c r="C13" s="17">
        <v>22</v>
      </c>
      <c r="D13" s="17" t="s">
        <v>6</v>
      </c>
      <c r="E13" s="18">
        <v>20000</v>
      </c>
      <c r="F13" s="31"/>
      <c r="H13" s="11" t="s">
        <v>92</v>
      </c>
      <c r="I13" s="11"/>
      <c r="J13" s="11"/>
      <c r="K13" s="11"/>
      <c r="L13" s="11"/>
      <c r="M13" s="11"/>
      <c r="N13" s="11"/>
      <c r="O13" s="11"/>
      <c r="P13" s="11"/>
    </row>
    <row r="14" spans="1:16" ht="14.5" customHeight="1" x14ac:dyDescent="0.35">
      <c r="B14" s="3" t="s">
        <v>11</v>
      </c>
      <c r="C14" s="3">
        <v>21</v>
      </c>
      <c r="D14" s="3" t="s">
        <v>9</v>
      </c>
      <c r="E14" s="4">
        <v>20000</v>
      </c>
      <c r="F14" s="31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4.5" customHeight="1" x14ac:dyDescent="0.35">
      <c r="F15" s="31"/>
      <c r="H15" s="11"/>
      <c r="I15" s="11"/>
      <c r="J15" s="11"/>
      <c r="K15" s="11"/>
      <c r="L15" s="11"/>
      <c r="M15" s="11"/>
      <c r="N15" s="11"/>
      <c r="O15" s="11"/>
      <c r="P15" s="11"/>
    </row>
    <row r="16" spans="1:16" ht="14.5" customHeight="1" x14ac:dyDescent="0.35">
      <c r="H16" s="11"/>
      <c r="I16" s="11"/>
      <c r="J16" s="11"/>
      <c r="K16" s="11"/>
      <c r="L16" s="11"/>
      <c r="M16" s="11"/>
      <c r="N16" s="11"/>
      <c r="O16" s="11"/>
      <c r="P16" s="11"/>
    </row>
  </sheetData>
  <mergeCells count="3">
    <mergeCell ref="G2:N4"/>
    <mergeCell ref="G6:P10"/>
    <mergeCell ref="H13:P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Window Function</vt:lpstr>
      <vt:lpstr>Working of Parition-by</vt:lpstr>
      <vt:lpstr>Rank</vt:lpstr>
      <vt:lpstr>Dense Rank</vt:lpstr>
      <vt:lpstr>Row_number without partition</vt:lpstr>
      <vt:lpstr>Row Number with Partition</vt:lpstr>
      <vt:lpstr>percentile_rank()</vt:lpstr>
      <vt:lpstr>First_value</vt:lpstr>
      <vt:lpstr>lastvalue</vt:lpstr>
      <vt:lpstr>Lag function</vt:lpstr>
      <vt:lpstr>Lead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Parmeet Singh Dang</dc:creator>
  <cp:lastModifiedBy>Parmeet Singh Dang</cp:lastModifiedBy>
  <dcterms:created xsi:type="dcterms:W3CDTF">2022-09-18T03:33:35Z</dcterms:created>
  <dcterms:modified xsi:type="dcterms:W3CDTF">2022-09-19T03:09:30Z</dcterms:modified>
</cp:coreProperties>
</file>