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gramming\Old\"/>
    </mc:Choice>
  </mc:AlternateContent>
  <bookViews>
    <workbookView xWindow="0" yWindow="0" windowWidth="28800" windowHeight="12720"/>
  </bookViews>
  <sheets>
    <sheet name="NC" sheetId="1" r:id="rId1"/>
  </sheets>
  <externalReferences>
    <externalReference r:id="rId2"/>
    <externalReference r:id="rId3"/>
  </externalReferences>
  <definedNames>
    <definedName name="_SI2">'[1]Data Lists'!$F$2:$F$4</definedName>
    <definedName name="car">'[1]Data Lists'!$C$2:$C$10</definedName>
    <definedName name="Dprt">'[1]Data Lists'!$K$2:$K$3</definedName>
    <definedName name="group">[2]C!$D$2:$D$6</definedName>
    <definedName name="Index">'[1]Data Lists'!$B$2:$B$24</definedName>
    <definedName name="Item">[2]!Table5[مورد]</definedName>
    <definedName name="JobTitle">'[1]Data Lists'!$U$2:$U$50</definedName>
    <definedName name="modle">[2]C!$B$2:$B$9</definedName>
    <definedName name="Mounths">'[1]Data Lists'!$L$2:$L$13</definedName>
    <definedName name="partners">[2]C!$E$2:$E$9</definedName>
    <definedName name="rent">'[1]Data Lists'!$I$2:$I$10</definedName>
    <definedName name="RentName">'[1]Data Lists'!$J$2:$J$9</definedName>
    <definedName name="si" localSheetId="0">#REF!</definedName>
    <definedName name="star">'[1]Data Lists'!$G$2</definedName>
    <definedName name="subunit">'[1]Data Lists'!$V$2:$V$20</definedName>
    <definedName name="units">[2]C!$F$2:$F$16</definedName>
    <definedName name="user">'[1]Data Lists'!$E$2:$E$31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5" i="1" l="1"/>
  <c r="R10" i="1" l="1"/>
  <c r="C5" i="1" s="1"/>
  <c r="B13" i="1"/>
  <c r="A12" i="1"/>
  <c r="C10" i="1"/>
  <c r="B9" i="1"/>
  <c r="A8" i="1"/>
  <c r="C6" i="1"/>
  <c r="B5" i="1"/>
  <c r="B14" i="1"/>
  <c r="A13" i="1"/>
  <c r="C11" i="1"/>
  <c r="B10" i="1"/>
  <c r="A9" i="1"/>
  <c r="C7" i="1"/>
  <c r="B6" i="1"/>
  <c r="A5" i="1"/>
  <c r="A14" i="1"/>
  <c r="C12" i="1"/>
  <c r="B11" i="1"/>
  <c r="A10" i="1"/>
  <c r="C8" i="1"/>
  <c r="B7" i="1"/>
  <c r="A6" i="1"/>
  <c r="C13" i="1"/>
  <c r="B12" i="1"/>
  <c r="A11" i="1"/>
  <c r="C9" i="1"/>
  <c r="B8" i="1"/>
  <c r="A7" i="1"/>
  <c r="A33" i="1"/>
  <c r="C23" i="1" s="1"/>
  <c r="B31" i="1" l="1"/>
  <c r="A30" i="1"/>
  <c r="C28" i="1"/>
  <c r="B27" i="1"/>
  <c r="A26" i="1"/>
  <c r="C24" i="1"/>
  <c r="A23" i="1"/>
  <c r="B32" i="1"/>
  <c r="A31" i="1"/>
  <c r="C29" i="1"/>
  <c r="B28" i="1"/>
  <c r="A27" i="1"/>
  <c r="C25" i="1"/>
  <c r="B24" i="1"/>
  <c r="A32" i="1"/>
  <c r="C30" i="1"/>
  <c r="B29" i="1"/>
  <c r="A28" i="1"/>
  <c r="C26" i="1"/>
  <c r="B25" i="1"/>
  <c r="A24" i="1"/>
  <c r="C31" i="1"/>
  <c r="B30" i="1"/>
  <c r="A29" i="1"/>
  <c r="C27" i="1"/>
  <c r="B26" i="1"/>
  <c r="A25" i="1"/>
  <c r="B23" i="1"/>
  <c r="A17" i="1"/>
  <c r="H41" i="1" l="1"/>
  <c r="B3" i="1" s="1"/>
</calcChain>
</file>

<file path=xl/sharedStrings.xml><?xml version="1.0" encoding="utf-8"?>
<sst xmlns="http://schemas.openxmlformats.org/spreadsheetml/2006/main" count="96" uniqueCount="50">
  <si>
    <t/>
  </si>
  <si>
    <t>Number</t>
  </si>
  <si>
    <t>Unit of Calculation</t>
  </si>
  <si>
    <t>Text</t>
  </si>
  <si>
    <t>Dollar</t>
  </si>
  <si>
    <t>For system calculations
Please do not touch</t>
  </si>
  <si>
    <t>Ten</t>
  </si>
  <si>
    <t>One</t>
  </si>
  <si>
    <t>Eleven</t>
  </si>
  <si>
    <t>One Hundred</t>
  </si>
  <si>
    <t>Thousand</t>
  </si>
  <si>
    <t>Million</t>
  </si>
  <si>
    <t>Billion</t>
  </si>
  <si>
    <t>Trillion</t>
  </si>
  <si>
    <t>Quadrillion</t>
  </si>
  <si>
    <t>Quintillion</t>
  </si>
  <si>
    <t>Sextillion</t>
  </si>
  <si>
    <t>Two Hundred</t>
  </si>
  <si>
    <t>Three Hundred</t>
  </si>
  <si>
    <t>Four Hundred</t>
  </si>
  <si>
    <t>Five Hundred</t>
  </si>
  <si>
    <t>Six Hundred</t>
  </si>
  <si>
    <t>Seven Hundred</t>
  </si>
  <si>
    <t>Eight Hundred</t>
  </si>
  <si>
    <t>Nine Hundred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</si>
  <si>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</si>
  <si>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</si>
  <si>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</si>
  <si>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</si>
  <si>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</si>
  <si>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</si>
  <si>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</si>
  <si>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</si>
  <si>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</si>
  <si>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</si>
  <si>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</si>
  <si>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</si>
  <si>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</si>
  <si>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</si>
  <si>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</si>
  <si>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</si>
  <si>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Two</t>
  </si>
  <si>
    <t>Three</t>
  </si>
  <si>
    <t>Four</t>
  </si>
  <si>
    <t>Five</t>
  </si>
  <si>
    <t>Six</t>
  </si>
  <si>
    <t>Seven</t>
  </si>
  <si>
    <t>Eight</t>
  </si>
  <si>
    <t>Nine</t>
  </si>
  <si>
    <t>Hundred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</si>
</sst>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b/>
      <sz val="10"/>
      <name val="2  Nazanin"/>
      <charset val="178"/>
    </font>
    <font>
      <b/>
      <sz val="10"/>
      <name val="b  Nazanin"/>
    </font>
    <font>
      <sz val="10"/>
      <name val="Arial"/>
      <family val="2"/>
    </font>
    <font>
      <sz val="11"/>
      <name val="Calibri"/>
      <family val="2"/>
      <charset val="17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dashDot">
        <color indexed="64"/>
      </bottom>
      <diagonal/>
    </border>
    <border>
      <left style="medium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medium">
        <color indexed="64"/>
      </bottom>
      <diagonal/>
    </border>
    <border>
      <left style="dashDot">
        <color indexed="64"/>
      </left>
      <right style="medium">
        <color indexed="64"/>
      </right>
      <top style="dashDot">
        <color indexed="64"/>
      </top>
      <bottom style="medium">
        <color indexed="64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locked="0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0" borderId="0" xfId="0" applyFont="1"/>
    <xf numFmtId="3" fontId="0" fillId="0" borderId="0" xfId="0" applyNumberFormat="1"/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3" borderId="11" xfId="0" applyNumberFormat="1" applyFont="1" applyFill="1" applyBorder="1" applyAlignment="1" applyProtection="1">
      <alignment horizontal="center" vertical="center"/>
      <protection locked="0"/>
    </xf>
    <xf numFmtId="0" fontId="3" fillId="4" borderId="1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ogand\Downloads\&#1605;&#1575;&#1588;&#1740;&#1606;%20&#1570;&#1604;&#1575;&#1578;%20(&#1575;&#1588;&#1585;&#1575;&#1602;&#1740;)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temp/Administration-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مادر"/>
      <sheetName val="استجاری"/>
      <sheetName val="سوخت"/>
      <sheetName val="بنزین"/>
      <sheetName val="دفترچه تلفن"/>
      <sheetName val="آمار"/>
      <sheetName val="Data Lists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B2">
            <v>60</v>
          </cell>
          <cell r="C2" t="str">
            <v>پراید</v>
          </cell>
          <cell r="E2" t="str">
            <v>مهدی مرزبان</v>
          </cell>
          <cell r="F2" t="str">
            <v>شده</v>
          </cell>
          <cell r="G2" t="str">
            <v>*</v>
          </cell>
          <cell r="I2" t="str">
            <v>اتوبوس 1</v>
          </cell>
          <cell r="J2" t="str">
            <v>اتوبوس - 302 بنز(سعادت مردانی) ایران68-446ع19</v>
          </cell>
          <cell r="K2" t="str">
            <v>ترانسپورت</v>
          </cell>
          <cell r="L2" t="str">
            <v>(فروردین ماه)</v>
          </cell>
          <cell r="U2" t="str">
            <v>سرپرست ماشین‌آلات</v>
          </cell>
          <cell r="V2" t="str">
            <v>ماشین آلات</v>
          </cell>
        </row>
        <row r="3">
          <cell r="B3">
            <v>30</v>
          </cell>
          <cell r="C3" t="str">
            <v>پژو 405</v>
          </cell>
          <cell r="E3" t="str">
            <v>مدیریت کارگاه</v>
          </cell>
          <cell r="F3" t="str">
            <v>نشده</v>
          </cell>
          <cell r="I3" t="str">
            <v>اتوبوس 2</v>
          </cell>
          <cell r="J3" t="str">
            <v>اتوبوس- 302 بنز(حسن رسولی) ایران 15-431 ع 93</v>
          </cell>
          <cell r="K3" t="str">
            <v>خدمات</v>
          </cell>
          <cell r="L3" t="str">
            <v>(اردیبهشت ماه)</v>
          </cell>
          <cell r="U3" t="str">
            <v>راننده پایه دو</v>
          </cell>
          <cell r="V3" t="str">
            <v>تعمیرگاه</v>
          </cell>
        </row>
        <row r="4">
          <cell r="B4">
            <v>10</v>
          </cell>
          <cell r="C4" t="str">
            <v>تندر L90</v>
          </cell>
          <cell r="E4" t="str">
            <v>محمد امین پالیزوان</v>
          </cell>
          <cell r="F4" t="str">
            <v>مجموع</v>
          </cell>
          <cell r="I4" t="str">
            <v>کمپرسی 1</v>
          </cell>
          <cell r="J4" t="str">
            <v>کمپرسی بنز -10تن (ربیع زاده) ایران 13-446 ع 35</v>
          </cell>
          <cell r="L4" t="str">
            <v>(خرداد ماه)</v>
          </cell>
          <cell r="U4" t="str">
            <v>راننده پایه یک</v>
          </cell>
          <cell r="V4" t="str">
            <v>خدمات</v>
          </cell>
        </row>
        <row r="5">
          <cell r="B5">
            <v>20</v>
          </cell>
          <cell r="C5" t="str">
            <v>سمند LX</v>
          </cell>
          <cell r="E5" t="str">
            <v>مسعود پنائی</v>
          </cell>
          <cell r="I5" t="str">
            <v>کمپرسی 2</v>
          </cell>
          <cell r="J5" t="str">
            <v>کمپرسی بنز -10تن (ربیع زاده) ایران 71-882 ع 16</v>
          </cell>
          <cell r="L5" t="str">
            <v>(تیر ماه)</v>
          </cell>
          <cell r="U5" t="str">
            <v>راننده لودر</v>
          </cell>
        </row>
        <row r="6">
          <cell r="B6">
            <v>50</v>
          </cell>
          <cell r="C6" t="str">
            <v>وانت مزدا</v>
          </cell>
          <cell r="E6" t="str">
            <v>روح الله عموریزی</v>
          </cell>
          <cell r="I6" t="str">
            <v>بوم تراک</v>
          </cell>
          <cell r="J6" t="str">
            <v>بوم تراک -10تن(رئیسی) ایران71-624ع 28</v>
          </cell>
          <cell r="L6" t="str">
            <v>(مرداد ماه)</v>
          </cell>
          <cell r="U6" t="str">
            <v>اپراتور ژنراتور</v>
          </cell>
        </row>
        <row r="7">
          <cell r="B7">
            <v>70</v>
          </cell>
          <cell r="C7" t="str">
            <v>مصرف داخلی</v>
          </cell>
          <cell r="E7" t="str">
            <v>تعمیرگاه</v>
          </cell>
          <cell r="I7" t="str">
            <v>مینی بوس</v>
          </cell>
          <cell r="J7" t="str">
            <v>مینی بوس هیوندای (اندیک) ایران 14-185 ع 52</v>
          </cell>
          <cell r="L7" t="str">
            <v>(شهریور ماه)</v>
          </cell>
          <cell r="U7" t="str">
            <v>ریگر</v>
          </cell>
        </row>
        <row r="8">
          <cell r="B8">
            <v>40</v>
          </cell>
          <cell r="C8" t="str">
            <v>وانت پیکان</v>
          </cell>
          <cell r="E8" t="str">
            <v>اسماعیل شهریاران</v>
          </cell>
          <cell r="I8" t="str">
            <v>بیل مکانیکی</v>
          </cell>
          <cell r="J8" t="str">
            <v>بیل میکانیکی هیوندای(ربیع زاده)</v>
          </cell>
          <cell r="L8" t="str">
            <v>(مهر ماه)</v>
          </cell>
          <cell r="U8" t="str">
            <v>کارگر ساده</v>
          </cell>
        </row>
        <row r="9">
          <cell r="I9" t="str">
            <v>پژو 405</v>
          </cell>
          <cell r="J9" t="str">
            <v>پژو- 405- (سیدجعفر سمبلستان) ایران55-683ص78</v>
          </cell>
          <cell r="L9" t="str">
            <v>(آبان ماه)</v>
          </cell>
          <cell r="U9" t="str">
            <v>هماهنگ کننده</v>
          </cell>
        </row>
        <row r="10">
          <cell r="I10" t="str">
            <v>فرم خام</v>
          </cell>
          <cell r="L10" t="str">
            <v>(آذر ماه)</v>
          </cell>
          <cell r="U10" t="str">
            <v>راننده لیفتراک</v>
          </cell>
        </row>
        <row r="11">
          <cell r="L11" t="str">
            <v>(دی ماه)</v>
          </cell>
          <cell r="U11" t="str">
            <v>راننده جرثقیل</v>
          </cell>
        </row>
        <row r="12">
          <cell r="L12" t="str">
            <v>(بهمن ماه)</v>
          </cell>
          <cell r="U12" t="str">
            <v>راننده بیل مکانیکی</v>
          </cell>
        </row>
        <row r="13">
          <cell r="L13" t="str">
            <v>(اسفند ماه)</v>
          </cell>
          <cell r="U13" t="str">
            <v>راننده تراکتور</v>
          </cell>
        </row>
        <row r="14">
          <cell r="U14" t="str">
            <v>راننده بابکت</v>
          </cell>
        </row>
        <row r="15">
          <cell r="U15" t="str">
            <v>اپراتور رایانه</v>
          </cell>
        </row>
        <row r="16">
          <cell r="U16" t="str">
            <v>سرویسکار</v>
          </cell>
        </row>
        <row r="17">
          <cell r="U17" t="str">
            <v>مسئول تعمیرگاه</v>
          </cell>
        </row>
        <row r="18">
          <cell r="U18" t="str">
            <v>برقکار ماشین آلات</v>
          </cell>
        </row>
        <row r="19">
          <cell r="U19" t="str">
            <v>مکانیک</v>
          </cell>
        </row>
        <row r="20">
          <cell r="U20" t="str">
            <v>فورمن داربست بند</v>
          </cell>
        </row>
        <row r="21">
          <cell r="U21" t="str">
            <v>مونتاژکار</v>
          </cell>
        </row>
        <row r="22">
          <cell r="U22" t="str">
            <v>خدمات فنی</v>
          </cell>
        </row>
        <row r="23">
          <cell r="U23" t="str">
            <v>بنا</v>
          </cell>
        </row>
        <row r="24">
          <cell r="U24" t="str">
            <v>کارگر فنی</v>
          </cell>
        </row>
        <row r="25">
          <cell r="U25" t="str">
            <v>داربست بند 2</v>
          </cell>
        </row>
        <row r="26">
          <cell r="U26" t="str">
            <v>داربست بند 1</v>
          </cell>
        </row>
        <row r="27">
          <cell r="U27" t="str">
            <v>مکانیک سنگین</v>
          </cell>
        </row>
        <row r="28">
          <cell r="U28" t="str">
            <v>کمک مکانیک</v>
          </cell>
        </row>
        <row r="31">
          <cell r="E31" t="str">
            <v>─────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"/>
      <sheetName val="Factor"/>
      <sheetName val="Acc"/>
      <sheetName val="St"/>
      <sheetName val="C"/>
      <sheetName val="NC"/>
      <sheetName val="DC"/>
      <sheetName val="IO"/>
      <sheetName val="Re"/>
      <sheetName val="Trans"/>
      <sheetName val="eating"/>
      <sheetName val="Report"/>
      <sheetName val="Administration-1"/>
    </sheetNames>
    <sheetDataSet>
      <sheetData sheetId="0"/>
      <sheetData sheetId="1"/>
      <sheetData sheetId="2"/>
      <sheetData sheetId="3"/>
      <sheetData sheetId="4">
        <row r="2">
          <cell r="B2" t="str">
            <v>اقدام با سرمایه و خودیاب</v>
          </cell>
          <cell r="D2" t="str">
            <v>پرینتر</v>
          </cell>
          <cell r="E2" t="str">
            <v>فرامرز رخشان</v>
          </cell>
          <cell r="F2" t="str">
            <v>عدد</v>
          </cell>
        </row>
        <row r="3">
          <cell r="B3" t="str">
            <v>اقدام با سرمایه و به‌واسطه‌یاب</v>
          </cell>
          <cell r="D3" t="str">
            <v>کیس</v>
          </cell>
          <cell r="E3" t="str">
            <v>علی اشراقی</v>
          </cell>
          <cell r="F3" t="str">
            <v>صفحه</v>
          </cell>
        </row>
        <row r="4">
          <cell r="B4" t="str">
            <v>واسط بی سرمایه و خودیاب</v>
          </cell>
          <cell r="D4" t="str">
            <v>کارتریج</v>
          </cell>
          <cell r="E4" t="str">
            <v>مجموعه</v>
          </cell>
          <cell r="F4" t="str">
            <v>دستگاه</v>
          </cell>
        </row>
        <row r="5">
          <cell r="B5" t="str">
            <v>واسط بی سرمایه و به‌واسطه‌یاب</v>
          </cell>
          <cell r="D5" t="str">
            <v>دستگاه‌ کپی</v>
          </cell>
          <cell r="F5" t="str">
            <v>مورد</v>
          </cell>
        </row>
        <row r="6">
          <cell r="B6" t="str">
            <v>واسط بی‌سرمایه و بی‌اقدام خودیاب</v>
          </cell>
          <cell r="D6" t="str">
            <v>سفارش خرید</v>
          </cell>
          <cell r="F6" t="str">
            <v>بسته</v>
          </cell>
        </row>
        <row r="7">
          <cell r="B7" t="str">
            <v>واسط بی‌سرمایه و بی‌اقدام به‌واسطه‌یاب</v>
          </cell>
          <cell r="F7" t="str">
            <v>قوطی</v>
          </cell>
        </row>
        <row r="8">
          <cell r="B8" t="str">
            <v>اقدام بی‌سرمایه و به‌واسط‌ یاب</v>
          </cell>
          <cell r="E8" t="str">
            <v>???</v>
          </cell>
          <cell r="F8" t="str">
            <v>کیلوگرم</v>
          </cell>
        </row>
        <row r="9">
          <cell r="B9" t="str">
            <v>اقدام با سرمایه‌ی مشترک و به‌واسط‌ یاب</v>
          </cell>
          <cell r="F9" t="str">
            <v>ماژول</v>
          </cell>
        </row>
        <row r="10">
          <cell r="F10" t="str">
            <v>برگ</v>
          </cell>
        </row>
        <row r="11">
          <cell r="F11" t="str">
            <v>رول</v>
          </cell>
        </row>
        <row r="12">
          <cell r="F12" t="str">
            <v>مجموعه</v>
          </cell>
        </row>
        <row r="13">
          <cell r="F13" t="str">
            <v>مگابایت</v>
          </cell>
        </row>
        <row r="14">
          <cell r="F14" t="str">
            <v>دقیقه</v>
          </cell>
        </row>
        <row r="15">
          <cell r="F15" t="str">
            <v>متر</v>
          </cell>
        </row>
        <row r="16">
          <cell r="F16" t="str">
            <v>ماه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abSelected="1" workbookViewId="0">
      <selection activeCell="F7" sqref="F7"/>
    </sheetView>
  </sheetViews>
  <sheetFormatPr defaultRowHeight="15"/>
  <cols>
    <col min="1" max="1" width="18.42578125" bestFit="1" customWidth="1"/>
    <col min="2" max="2" width="18" customWidth="1"/>
    <col min="3" max="3" width="22.28515625" customWidth="1"/>
    <col min="16" max="16" width="2.85546875" customWidth="1"/>
    <col min="17" max="17" width="2" bestFit="1" customWidth="1"/>
    <col min="18" max="18" width="6.42578125" bestFit="1" customWidth="1"/>
    <col min="19" max="19" width="10.5703125" bestFit="1" customWidth="1"/>
    <col min="20" max="20" width="8.140625" bestFit="1" customWidth="1"/>
    <col min="21" max="21" width="14.7109375" bestFit="1" customWidth="1"/>
    <col min="22" max="22" width="11" bestFit="1" customWidth="1"/>
  </cols>
  <sheetData>
    <row r="1" spans="1:22" ht="15.75" thickBot="1"/>
    <row r="2" spans="1:22" ht="16.5" thickTop="1" thickBot="1">
      <c r="A2" s="1" t="s">
        <v>1</v>
      </c>
      <c r="B2" s="20">
        <v>2234.1</v>
      </c>
      <c r="C2" s="2" t="s">
        <v>2</v>
      </c>
    </row>
    <row r="3" spans="1:22" ht="57" customHeight="1" thickTop="1" thickBot="1">
      <c r="A3" s="1" t="s">
        <v>3</v>
      </c>
      <c r="B3" s="21" t="str">
        <f>NC!$A$17&amp;NC!$H$41&amp;" "&amp;$C$3</f>
        <v>TwoThousand  Two Hundred  Thirty  Four، point One،   Dollar</v>
      </c>
      <c r="C3" s="3" t="s">
        <v>4</v>
      </c>
    </row>
    <row r="4" spans="1:22" ht="27" customHeight="1" thickTop="1" thickBot="1">
      <c r="A4" s="18" t="s">
        <v>5</v>
      </c>
      <c r="B4" s="19"/>
      <c r="C4" s="19"/>
    </row>
    <row r="5" spans="1:22">
      <c r="A5" s="4" t="str">
        <f>IF(LEN($A$15)&lt;3+(3*NC!$Q10),"",TEXT(VLOOKUP(VALUE(MID($A$15,LEN($A$15)-2-(3*NC!$Q10),1)),NC!$Q$10:$V$19,5,FALSE),)&amp;IF(OR(MID($A$15,LEN($A$15)-2-(3*NC!$Q10),1)="0",MID($A$15,LEN($A$15)-1-(3*NC!$Q10),2)="00"),"","  "))</f>
        <v xml:space="preserve">Two Hundred  </v>
      </c>
      <c r="B5" s="5" t="str">
        <f>IF(LEN($A$15)&lt;2+(3*NC!$Q10),"",IF(MID($A$15,LEN($A$15)-1-(3*NC!$Q10),1)="1",TEXT(VLOOKUP(VALUE(MID($A$15,LEN($A$15)-(3*NC!$Q10),1)),NC!$Q$10:$V$19,3,FALSE),),TEXT(VLOOKUP(VALUE(MID($A$15,LEN($A$15)-1-(3*NC!$Q10),1)),NC!$Q$10:$V$19,4,FALSE),)&amp;IF(OR(MID($A$15,LEN($A$15)-1-(3*NC!$Q10),1)="0",MID($A$15,LEN($A$15)-(3*NC!$Q10),1)="0"),"","  ")))</f>
        <v xml:space="preserve">Thirty  </v>
      </c>
      <c r="C5" s="6" t="str">
        <f>IF(LEN($A$15)&lt;1+(3*NC!$Q10),"Number not found!",IF(IFERROR(MID($A$15,LEN($A$15)-1-(3*NC!$Q10),1),"0")="1","",TEXT(VLOOKUP(VALUE(MID($A$15,LEN($A$15)-(3*NC!$Q10),1)),NC!$Q$10:$V$19,2,FALSE),))&amp; VLOOKUP(NC!$Q10,NC!$Q$10:$V$19,6,FALSE))</f>
        <v>Four</v>
      </c>
    </row>
    <row r="6" spans="1:22">
      <c r="A6" s="7" t="str">
        <f>IF(LEN($A$15)&lt;3+(3*NC!$Q11),"",TEXT(VLOOKUP(VALUE(MID($A$15,LEN($A$15)-2-(3*NC!$Q11),1)),NC!$Q$10:$V$19,5,FALSE),)&amp;IF(OR(MID($A$15,LEN($A$15)-2-(3*NC!$Q11),1)="0",MID($A$15,LEN($A$15)-1-(3*NC!$Q11),2)="00"),"","  "))</f>
        <v/>
      </c>
      <c r="B6" s="8" t="str">
        <f>IF(LEN($A$15)&lt;2+(3*NC!$Q11),"",IF(MID($A$15,LEN($A$15)-1-(3*NC!$Q11),1)="1",TEXT(VLOOKUP(VALUE(MID($A$15,LEN($A$15)-(3*NC!$Q11),1)),NC!$Q$10:$V$19,3,FALSE),),TEXT(VLOOKUP(VALUE(MID($A$15,LEN($A$15)-1-(3*NC!$Q11),1)),NC!$Q$10:$V$19,4,FALSE),)&amp;IF(OR(MID($A$15,LEN($A$15)-1-(3*NC!$Q11),1)="0",MID($A$15,LEN($A$15)-(3*NC!$Q11),1)="0"),"","  ")))</f>
        <v/>
      </c>
      <c r="C6" s="9" t="str">
        <f>IF(LEN($A$15)&lt;1+(3*NC!$Q11),"",IF(IFERROR(MID($A$15,LEN($A$15)-1-(3*NC!$Q11),1),"0")="1","",TEXT(VLOOKUP(VALUE(MID($A$15,LEN($A$15)-(3*NC!$Q11),1)),NC!$Q$10:$V$19,2,FALSE),))&amp; IF(IFERROR(MID($A$15,LEN($A$15)-(3*NC!$Q12)+1,3),"parmer")="000","",VLOOKUP(NC!$Q11,NC!$Q$10:$V$19,6,FALSE)&amp;IF(VALUE(MID($A$15,LEN($A$15)-(3*NC!$Q11)+1,3*NC!$Q11))=0,"","  ")))</f>
        <v xml:space="preserve">TwoThousand  </v>
      </c>
    </row>
    <row r="7" spans="1:22">
      <c r="A7" s="7" t="str">
        <f>IF(LEN($A$15)&lt;3+(3*NC!$Q12),"",TEXT(VLOOKUP(VALUE(MID($A$15,LEN($A$15)-2-(3*NC!$Q12),1)),NC!$Q$10:$V$19,5,FALSE),)&amp;IF(OR(MID($A$15,LEN($A$15)-2-(3*NC!$Q12),1)="0",MID($A$15,LEN($A$15)-1-(3*NC!$Q12),2)="00"),"","  "))</f>
        <v/>
      </c>
      <c r="B7" s="8" t="str">
        <f>IF(LEN($A$15)&lt;2+(3*NC!$Q12),"",IF(MID($A$15,LEN($A$15)-1-(3*NC!$Q12),1)="1",TEXT(VLOOKUP(VALUE(MID($A$15,LEN($A$15)-(3*NC!$Q12),1)),NC!$Q$10:$V$19,3,FALSE),),TEXT(VLOOKUP(VALUE(MID($A$15,LEN($A$15)-1-(3*NC!$Q12),1)),NC!$Q$10:$V$19,4,FALSE),)&amp;IF(OR(MID($A$15,LEN($A$15)-1-(3*NC!$Q12),1)="0",MID($A$15,LEN($A$15)-(3*NC!$Q12),1)="0"),"","  ")))</f>
        <v/>
      </c>
      <c r="C7" s="9" t="str">
        <f>IF(LEN($A$15)&lt;1+(3*NC!$Q12),"",IF(IFERROR(MID($A$15,LEN($A$15)-1-(3*NC!$Q12),1),"0")="1","",TEXT(VLOOKUP(VALUE(MID($A$15,LEN($A$15)-(3*NC!$Q12),1)),NC!$Q$10:$V$19,2,FALSE),))&amp; IF(IFERROR(MID($A$15,LEN($A$15)-(3*NC!$Q13)+1,3),"parmer")="000","",VLOOKUP(NC!$Q12,NC!$Q$10:$V$19,6,FALSE)&amp;IF(VALUE(MID($A$15,LEN($A$15)-(3*NC!$Q12)+1,3*NC!$Q12))=0,"","  ")))</f>
        <v/>
      </c>
    </row>
    <row r="8" spans="1:22">
      <c r="A8" s="7" t="str">
        <f>IF(LEN($A$15)&lt;3+(3*NC!$Q13),"",TEXT(VLOOKUP(VALUE(MID($A$15,LEN($A$15)-2-(3*NC!$Q13),1)),NC!$Q$10:$V$19,5,FALSE),)&amp;IF(OR(MID($A$15,LEN($A$15)-2-(3*NC!$Q13),1)="0",MID($A$15,LEN($A$15)-1-(3*NC!$Q13),2)="00"),"","  "))</f>
        <v/>
      </c>
      <c r="B8" s="8" t="str">
        <f>IF(LEN($A$15)&lt;2+(3*NC!$Q13),"",IF(MID($A$15,LEN($A$15)-1-(3*NC!$Q13),1)="1",TEXT(VLOOKUP(VALUE(MID($A$15,LEN($A$15)-(3*NC!$Q13),1)),NC!$Q$10:$V$19,3,FALSE),),TEXT(VLOOKUP(VALUE(MID($A$15,LEN($A$15)-1-(3*NC!$Q13),1)),NC!$Q$10:$V$19,4,FALSE),)&amp;IF(OR(MID($A$15,LEN($A$15)-1-(3*NC!$Q13),1)="0",MID($A$15,LEN($A$15)-(3*NC!$Q13),1)="0"),"","  ")))</f>
        <v/>
      </c>
      <c r="C8" s="9" t="str">
        <f>IF(LEN($A$15)&lt;1+(3*NC!$Q13),"",IF(IFERROR(MID($A$15,LEN($A$15)-1-(3*NC!$Q13),1),"0")="1","",TEXT(VLOOKUP(VALUE(MID($A$15,LEN($A$15)-(3*NC!$Q13),1)),NC!$Q$10:$V$19,2,FALSE),))&amp; IF(IFERROR(MID($A$15,LEN($A$15)-(3*NC!$Q14)+1,3),"parmer")="000","",VLOOKUP(NC!$Q13,NC!$Q$10:$V$19,6,FALSE)&amp;IF(VALUE(MID($A$15,LEN($A$15)-(3*NC!$Q13)+1,3*NC!$Q13))=0,"","  ")))</f>
        <v/>
      </c>
    </row>
    <row r="9" spans="1:22">
      <c r="A9" s="7" t="str">
        <f>IF(LEN($A$15)&lt;3+(3*NC!$Q14),"",TEXT(VLOOKUP(VALUE(MID($A$15,LEN($A$15)-2-(3*NC!$Q14),1)),NC!$Q$10:$V$19,5,FALSE),)&amp;IF(OR(MID($A$15,LEN($A$15)-2-(3*NC!$Q14),1)="0",MID($A$15,LEN($A$15)-1-(3*NC!$Q14),2)="00"),"","  "))</f>
        <v/>
      </c>
      <c r="B9" s="8" t="str">
        <f>IF(LEN($A$15)&lt;2+(3*NC!$Q14),"",IF(MID($A$15,LEN($A$15)-1-(3*NC!$Q14),1)="1",TEXT(VLOOKUP(VALUE(MID($A$15,LEN($A$15)-(3*NC!$Q14),1)),NC!$Q$10:$V$19,3,FALSE),),TEXT(VLOOKUP(VALUE(MID($A$15,LEN($A$15)-1-(3*NC!$Q14),1)),NC!$Q$10:$V$19,4,FALSE),)&amp;IF(OR(MID($A$15,LEN($A$15)-1-(3*NC!$Q14),1)="0",MID($A$15,LEN($A$15)-(3*NC!$Q14),1)="0"),"","  ")))</f>
        <v/>
      </c>
      <c r="C9" s="9" t="str">
        <f>IF(LEN($A$15)&lt;1+(3*NC!$Q14),"",IF(IFERROR(MID($A$15,LEN($A$15)-1-(3*NC!$Q14),1),"0")="1","",TEXT(VLOOKUP(VALUE(MID($A$15,LEN($A$15)-(3*NC!$Q14),1)),NC!$Q$10:$V$19,2,FALSE),))&amp; IF(IFERROR(MID($A$15,LEN($A$15)-(3*NC!$Q15)+1,3),"parmer")="000","",VLOOKUP(NC!$Q14,NC!$Q$10:$V$19,6,FALSE)&amp;IF(VALUE(MID($A$15,LEN($A$15)-(3*NC!$Q14)+1,3*NC!$Q14))=0,"","  ")))</f>
        <v/>
      </c>
    </row>
    <row r="10" spans="1:22" ht="29.25" customHeight="1">
      <c r="A10" s="7" t="str">
        <f>IF(LEN($A$15)&lt;3+(3*NC!$Q15),"",TEXT(VLOOKUP(VALUE(MID($A$15,LEN($A$15)-2-(3*NC!$Q15),1)),NC!$Q$10:$V$19,5,FALSE),)&amp;IF(OR(MID($A$15,LEN($A$15)-2-(3*NC!$Q15),1)="0",MID($A$15,LEN($A$15)-1-(3*NC!$Q15),2)="00"),"","  "))</f>
        <v/>
      </c>
      <c r="B10" s="8" t="str">
        <f>IF(LEN($A$15)&lt;2+(3*NC!$Q15),"",IF(MID($A$15,LEN($A$15)-1-(3*NC!$Q15),1)="1",TEXT(VLOOKUP(VALUE(MID($A$15,LEN($A$15)-(3*NC!$Q15),1)),NC!$Q$10:$V$19,3,FALSE),),TEXT(VLOOKUP(VALUE(MID($A$15,LEN($A$15)-1-(3*NC!$Q15),1)),NC!$Q$10:$V$19,4,FALSE),)&amp;IF(OR(MID($A$15,LEN($A$15)-1-(3*NC!$Q15),1)="0",MID($A$15,LEN($A$15)-(3*NC!$Q15),1)="0"),"","  ")))</f>
        <v/>
      </c>
      <c r="C10" s="9" t="str">
        <f>IF(LEN($A$15)&lt;1+(3*NC!$Q15),"",IF(IFERROR(MID($A$15,LEN($A$15)-1-(3*NC!$Q15),1),"0")="1","",TEXT(VLOOKUP(VALUE(MID($A$15,LEN($A$15)-(3*NC!$Q15),1)),NC!$Q$10:$V$19,2,FALSE),))&amp; IF(IFERROR(MID($A$15,LEN($A$15)-(3*NC!$Q16)+1,3),"parmer")="000","",VLOOKUP(NC!$Q15,NC!$Q$10:$V$19,6,FALSE)&amp;IF(VALUE(MID($A$15,LEN($A$15)-(3*NC!$Q15)+1,3*NC!$Q15))=0,"","  ")))</f>
        <v/>
      </c>
      <c r="Q10">
        <v>0</v>
      </c>
      <c r="R10" t="str">
        <f>IF(LEN($A$15)=1,"Zero","")</f>
        <v/>
      </c>
      <c r="S10" s="10" t="s">
        <v>6</v>
      </c>
      <c r="V10" s="10"/>
    </row>
    <row r="11" spans="1:22">
      <c r="A11" s="7" t="str">
        <f>IF(LEN($A$15)&lt;3+(3*NC!$Q16),"",TEXT(VLOOKUP(VALUE(MID($A$15,LEN($A$15)-2-(3*NC!$Q16),1)),NC!$Q$10:$V$19,5,FALSE),)&amp;IF(OR(MID($A$15,LEN($A$15)-2-(3*NC!$Q16),1)="0",MID($A$15,LEN($A$15)-1-(3*NC!$Q16),2)="00"),"","  "))</f>
        <v/>
      </c>
      <c r="B11" s="8" t="str">
        <f>IF(LEN($A$15)&lt;2+(3*NC!$Q16),"",IF(MID($A$15,LEN($A$15)-1-(3*NC!$Q16),1)="1",TEXT(VLOOKUP(VALUE(MID($A$15,LEN($A$15)-(3*NC!$Q16),1)),NC!$Q$10:$V$19,3,FALSE),),TEXT(VLOOKUP(VALUE(MID($A$15,LEN($A$15)-1-(3*NC!$Q16),1)),NC!$Q$10:$V$19,4,FALSE),)&amp;IF(OR(MID($A$15,LEN($A$15)-1-(3*NC!$Q16),1)="0",MID($A$15,LEN($A$15)-(3*NC!$Q16),1)="0"),"","  ")))</f>
        <v/>
      </c>
      <c r="C11" s="9" t="str">
        <f>IF(LEN($A$15)&lt;1+(3*NC!$Q16),"",IF(IFERROR(MID($A$15,LEN($A$15)-1-(3*NC!$Q16),1),"0")="1","",TEXT(VLOOKUP(VALUE(MID($A$15,LEN($A$15)-(3*NC!$Q16),1)),NC!$Q$10:$V$19,2,FALSE),))&amp; IF(IFERROR(MID($A$15,LEN($A$15)-(3*NC!$Q17)+1,3),"parmer")="000","",VLOOKUP(NC!$Q16,NC!$Q$10:$V$19,6,FALSE)&amp;IF(VALUE(MID($A$15,LEN($A$15)-(3*NC!$Q16)+1,3*NC!$Q16))=0,"","  ")))</f>
        <v/>
      </c>
      <c r="Q11">
        <v>1</v>
      </c>
      <c r="R11" s="10" t="s">
        <v>7</v>
      </c>
      <c r="S11" s="10" t="s">
        <v>8</v>
      </c>
      <c r="T11" s="10"/>
      <c r="U11" s="10" t="s">
        <v>9</v>
      </c>
      <c r="V11" t="s">
        <v>10</v>
      </c>
    </row>
    <row r="12" spans="1:22">
      <c r="A12" s="7" t="str">
        <f>IF(LEN($A$15)&lt;3+(3*NC!$Q17),"",TEXT(VLOOKUP(VALUE(MID($A$15,LEN($A$15)-2-(3*NC!$Q17),1)),NC!$Q$10:$V$19,5,FALSE),)&amp;IF(OR(MID($A$15,LEN($A$15)-2-(3*NC!$Q17),1)="0",MID($A$15,LEN($A$15)-1-(3*NC!$Q17),2)="00"),"","  "))</f>
        <v/>
      </c>
      <c r="B12" s="8" t="str">
        <f>IF(LEN($A$15)&lt;2+(3*NC!$Q17),"",IF(MID($A$15,LEN($A$15)-1-(3*NC!$Q17),1)="1",TEXT(VLOOKUP(VALUE(MID($A$15,LEN($A$15)-(3*NC!$Q17),1)),NC!$Q$10:$V$19,3,FALSE),),TEXT(VLOOKUP(VALUE(MID($A$15,LEN($A$15)-1-(3*NC!$Q17),1)),NC!$Q$10:$V$19,4,FALSE),)&amp;IF(OR(MID($A$15,LEN($A$15)-1-(3*NC!$Q17),1)="0",MID($A$15,LEN($A$15)-(3*NC!$Q17),1)="0"),"","  ")))</f>
        <v/>
      </c>
      <c r="C12" s="9" t="str">
        <f>IF(LEN($A$15)&lt;1+(3*NC!$Q17),"",IF(IFERROR(MID($A$15,LEN($A$15)-1-(3*NC!$Q17),1),"0")="1","",TEXT(VLOOKUP(VALUE(MID($A$15,LEN($A$15)-(3*NC!$Q17),1)),NC!$Q$10:$V$19,2,FALSE),))&amp; IF(IFERROR(MID($A$15,LEN($A$15)-(3*NC!$Q18)+1,3),"parmer")="000","",VLOOKUP(NC!$Q17,NC!$Q$10:$V$19,6,FALSE)&amp;IF(VALUE(MID($A$15,LEN($A$15)-(3*NC!$Q17)+1,3*NC!$Q17))=0,"","  ")))</f>
        <v/>
      </c>
      <c r="O12" s="11"/>
      <c r="Q12">
        <v>2</v>
      </c>
      <c r="R12" t="s">
        <v>41</v>
      </c>
      <c r="S12" t="s">
        <v>33</v>
      </c>
      <c r="T12" t="s">
        <v>25</v>
      </c>
      <c r="U12" t="s">
        <v>17</v>
      </c>
      <c r="V12" t="s">
        <v>11</v>
      </c>
    </row>
    <row r="13" spans="1:22">
      <c r="A13" s="7" t="str">
        <f>IF(LEN($A$15)&lt;3+(3*NC!$Q18),"",TEXT(VLOOKUP(VALUE(MID($A$15,LEN($A$15)-2-(3*NC!$Q18),1)),NC!$Q$10:$V$19,5,FALSE),)&amp;IF(OR(MID($A$15,LEN($A$15)-2-(3*NC!$Q18),1)="0",MID($A$15,LEN($A$15)-1-(3*NC!$Q18),2)="00"),"","  "))</f>
        <v/>
      </c>
      <c r="B13" s="8" t="str">
        <f>IF(LEN($A$15)&lt;2+(3*NC!$Q18),"",IF(MID($A$15,LEN($A$15)-1-(3*NC!$Q18),1)="1",TEXT(VLOOKUP(VALUE(MID($A$15,LEN($A$15)-(3*NC!$Q18),1)),NC!$Q$10:$V$19,3,FALSE),),TEXT(VLOOKUP(VALUE(MID($A$15,LEN($A$15)-1-(3*NC!$Q18),1)),NC!$Q$10:$V$19,4,FALSE),)&amp;IF(OR(MID($A$15,LEN($A$15)-1-(3*NC!$Q18),1)="0",MID($A$15,LEN($A$15)-(3*NC!$Q18),1)="0"),"","  ")))</f>
        <v/>
      </c>
      <c r="C13" s="9" t="str">
        <f>IF(LEN($A$15)&lt;1+(3*NC!$Q18),"",IF(IFERROR(MID($A$15,LEN($A$15)-1-(3*NC!$Q18),1),"0")="1","",TEXT(VLOOKUP(VALUE(MID($A$15,LEN($A$15)-(3*NC!$Q18),1)),NC!$Q$10:$V$19,2,FALSE),))&amp; IF(IFERROR(MID($A$15,LEN($A$15)-(3*NC!$Q19)+1,3),"parmer")="000","",VLOOKUP(NC!$Q18,NC!$Q$10:$V$19,6,FALSE)&amp;IF(VALUE(MID($A$15,LEN($A$15)-(3*NC!$Q18)+1,3*NC!$Q18))=0,"","  ")))</f>
        <v/>
      </c>
      <c r="Q13">
        <v>3</v>
      </c>
      <c r="R13" t="s">
        <v>42</v>
      </c>
      <c r="S13" t="s">
        <v>34</v>
      </c>
      <c r="T13" t="s">
        <v>26</v>
      </c>
      <c r="U13" t="s">
        <v>18</v>
      </c>
      <c r="V13" t="s">
        <v>12</v>
      </c>
    </row>
    <row r="14" spans="1:22" ht="15.75" thickBot="1">
      <c r="A14" s="12" t="str">
        <f>IF(LEN($A$15)&lt;3+(3*NC!$Q19),"",TEXT(VLOOKUP(VALUE(MID($A$15,LEN($A$15)-2-(3*NC!$Q19),1)),NC!$Q$10:$V$19,5,FALSE),)&amp;IF(OR(MID($A$15,LEN($A$15)-2-(3*NC!$Q19),1)="0",MID($A$15,LEN($A$15)-1-(3*NC!$Q19),2)="00"),"","  "))</f>
        <v/>
      </c>
      <c r="B14" s="13" t="str">
        <f>IF(LEN($A$15)&lt;2+(3*NC!$Q19),"",IF(MID($A$15,LEN($A$15)-1-(3*NC!$Q19),1)="1",TEXT(VLOOKUP(VALUE(MID($A$15,LEN($A$15)-(3*NC!$Q19),1)),NC!$Q$10:$V$19,3,FALSE),),TEXT(VLOOKUP(VALUE(MID($A$15,LEN($A$15)-1-(3*NC!$Q19),1)),NC!$Q$10:$V$19,4,FALSE),)&amp;IF(OR(MID($A$15,LEN($A$15)-1-(3*NC!$Q19),1)="0",MID($A$15,LEN($A$15)-(3*NC!$Q19),1)="0"),"","  ")))</f>
        <v/>
      </c>
      <c r="C14" s="14" t="s">
        <v>0</v>
      </c>
      <c r="Q14">
        <v>4</v>
      </c>
      <c r="R14" t="s">
        <v>43</v>
      </c>
      <c r="S14" t="s">
        <v>35</v>
      </c>
      <c r="T14" t="s">
        <v>27</v>
      </c>
      <c r="U14" t="s">
        <v>19</v>
      </c>
      <c r="V14" t="s">
        <v>13</v>
      </c>
    </row>
    <row r="15" spans="1:22">
      <c r="A15" s="11">
        <f>INT(NC!B2)</f>
        <v>2234</v>
      </c>
      <c r="B15" s="15"/>
      <c r="C15" s="15"/>
      <c r="Q15">
        <v>5</v>
      </c>
      <c r="R15" t="s">
        <v>44</v>
      </c>
      <c r="S15" t="s">
        <v>36</v>
      </c>
      <c r="T15" t="s">
        <v>28</v>
      </c>
      <c r="U15" t="s">
        <v>20</v>
      </c>
      <c r="V15" t="s">
        <v>14</v>
      </c>
    </row>
    <row r="16" spans="1:22">
      <c r="B16" s="15"/>
      <c r="C16" s="15"/>
      <c r="Q16">
        <v>6</v>
      </c>
      <c r="R16" t="s">
        <v>45</v>
      </c>
      <c r="S16" t="s">
        <v>37</v>
      </c>
      <c r="T16" t="s">
        <v>29</v>
      </c>
      <c r="U16" t="s">
        <v>21</v>
      </c>
      <c r="V16" t="s">
        <v>15</v>
      </c>
    </row>
    <row r="17" spans="1:22">
      <c r="A17" t="str">
        <f>CONCATENATE(A14,B14,C14,A13,B13,C13,A12,B12,C12,A11,B11,C11,A10,B10,C10,A9,B9,C9,A8,B8,C8,A7,B7,C7,A6,B6,C6,A5,,B5,C5,)</f>
        <v>TwoThousand  Two Hundred  Thirty  Four</v>
      </c>
      <c r="Q17">
        <v>7</v>
      </c>
      <c r="R17" t="s">
        <v>46</v>
      </c>
      <c r="S17" t="s">
        <v>38</v>
      </c>
      <c r="T17" t="s">
        <v>30</v>
      </c>
      <c r="U17" t="s">
        <v>22</v>
      </c>
      <c r="V17" t="s">
        <v>16</v>
      </c>
    </row>
    <row r="18" spans="1:22">
      <c r="Q18">
        <v>8</v>
      </c>
      <c r="R18" t="s">
        <v>47</v>
      </c>
      <c r="S18" t="s">
        <v>39</v>
      </c>
      <c r="T18" t="s">
        <v>31</v>
      </c>
      <c r="U18" t="s">
        <v>23</v>
      </c>
    </row>
    <row r="19" spans="1:22">
      <c r="Q19">
        <v>9</v>
      </c>
      <c r="R19" t="s">
        <v>48</v>
      </c>
      <c r="S19" t="s">
        <v>40</v>
      </c>
      <c r="T19" t="s">
        <v>32</v>
      </c>
      <c r="U19" t="s">
        <v>24</v>
      </c>
    </row>
    <row r="22" spans="1:22" ht="27" customHeight="1" thickBot="1">
      <c r="A22" s="18" t="s">
        <v>5</v>
      </c>
      <c r="B22" s="19"/>
      <c r="C22" s="19"/>
    </row>
    <row r="23" spans="1:22">
      <c r="A23" s="4" t="str">
        <f>IF(LEN($A$33)&lt;3+(3*NC!$Q28),"",TEXT(VLOOKUP(VALUE(MID($A$33,LEN($A$33)-2-(3*NC!$Q28),1)),NC!$Q$28:$V$37,5,FALSE),)&amp;IF(OR(MID($A$33,LEN($A$33)-2-(3*NC!$Q28),1)="0",MID($A$33,LEN($A$33)-1-(3*NC!$Q28),2)="00"),"","  "))</f>
        <v/>
      </c>
      <c r="B23" s="5" t="str">
        <f>IF(LEN($A$33)&lt;2+(3*NC!$Q28),"",IF(MID($A$33,LEN($A$33)-1-(3*NC!$Q28),1)="1",TEXT(VLOOKUP(VALUE(MID($A$33,LEN($A$33)-(3*NC!$Q28),1)),NC!$Q$28:$V$37,3,FALSE),),TEXT(VLOOKUP(VALUE(MID($A$33,LEN($A$33)-1-(3*NC!$Q28),1)),NC!$Q$28:$V$37,4,FALSE),)&amp;IF(OR(MID($A$33,LEN($A$33)-1-(3*NC!$Q28),1)="0",MID($A$33,LEN($A$33)-(3*NC!$Q28),1)="0"),"","  ")))</f>
        <v/>
      </c>
      <c r="C23" s="6" t="str">
        <f>IF($A$33=0,"",IF(IFERROR(MID($A$33,LEN($A$33)-1-(3*NC!$Q28),1),"0")="1","",TEXT(VLOOKUP(VALUE(MID($A$33,LEN($A$33)-(3*NC!$Q28),1)),NC!$Q$28:$V$37,2,FALSE),))&amp;"، "&amp;" ")</f>
        <v xml:space="preserve">One،  </v>
      </c>
    </row>
    <row r="24" spans="1:22">
      <c r="A24" s="7" t="str">
        <f>IF(LEN($A$33)&lt;3+(3*NC!$Q29),"",TEXT(VLOOKUP(VALUE(MID($A$33,LEN($A$33)-2-(3*NC!$Q29),1)),NC!$Q$28:$V$37,5,FALSE),)&amp;IF(OR(MID($A$33,LEN($A$33)-2-(3*NC!$Q29),1)="0",MID($A$33,LEN($A$33)-1-(3*NC!$Q29),2)="00"),"","  "))</f>
        <v/>
      </c>
      <c r="B24" s="8" t="str">
        <f>IF(LEN($A$33)&lt;2+(3*NC!$Q29),"",IF(MID($A$33,LEN($A$33)-1-(3*NC!$Q29),1)="1",TEXT(VLOOKUP(VALUE(MID($A$33,LEN($A$33)-(3*NC!$Q29),1)),NC!$Q$28:$V$37,3,FALSE),),TEXT(VLOOKUP(VALUE(MID($A$33,LEN($A$33)-1-(3*NC!$Q29),1)),NC!$Q$28:$V$37,4,FALSE),)&amp;IF(OR(MID($A$33,LEN($A$33)-1-(3*NC!$Q29),1)="0",MID($A$33,LEN($A$33)-(3*NC!$Q29),1)="0"),"","  ")))</f>
        <v/>
      </c>
      <c r="C24" s="9" t="str">
        <f>IF(LEN($A$33)&lt;1+(3*NC!$Q29),"",IF(IFERROR(MID($A$33,LEN($A$33)-1-(3*NC!$Q29),1),"0")="1","",TEXT(VLOOKUP(VALUE(MID($A$33,LEN($A$33)-(3*NC!$Q29),1)),NC!$Q$28:$V$37,2,FALSE),))&amp; IF(IFERROR(MID($A$33,LEN($A$33)-(3*NC!$Q30)+1,3),"parmer")="000","",VLOOKUP(NC!$Q29,NC!$Q$28:$V$37,6,FALSE)&amp;IF(VALUE(MID($A$33,LEN($A$33)-(3*NC!$Q29)+1,3*NC!$Q29))=0,"","  ")))</f>
        <v/>
      </c>
    </row>
    <row r="25" spans="1:22">
      <c r="A25" s="7" t="str">
        <f>IF(LEN($A$33)&lt;3+(3*NC!$Q30),"",TEXT(VLOOKUP(VALUE(MID($A$33,LEN($A$33)-2-(3*NC!$Q30),1)),NC!$Q$28:$V$37,5,FALSE),)&amp;IF(OR(MID($A$33,LEN($A$33)-2-(3*NC!$Q30),1)="0",MID($A$33,LEN($A$33)-1-(3*NC!$Q30),2)="00"),"","  "))</f>
        <v/>
      </c>
      <c r="B25" s="8" t="str">
        <f>IF(LEN($A$33)&lt;2+(3*NC!$Q30),"",IF(MID($A$33,LEN($A$33)-1-(3*NC!$Q30),1)="1",TEXT(VLOOKUP(VALUE(MID($A$33,LEN($A$33)-(3*NC!$Q30),1)),NC!$Q$28:$V$37,3,FALSE),),TEXT(VLOOKUP(VALUE(MID($A$33,LEN($A$33)-1-(3*NC!$Q30),1)),NC!$Q$28:$V$37,4,FALSE),)&amp;IF(OR(MID($A$33,LEN($A$33)-1-(3*NC!$Q30),1)="0",MID($A$33,LEN($A$33)-(3*NC!$Q30),1)="0"),"","  ")))</f>
        <v/>
      </c>
      <c r="C25" s="9" t="str">
        <f>IF(LEN($A$33)&lt;1+(3*NC!$Q30),"",IF(IFERROR(MID($A$33,LEN($A$33)-1-(3*NC!$Q30),1),"0")="1","",TEXT(VLOOKUP(VALUE(MID($A$33,LEN($A$33)-(3*NC!$Q30),1)),NC!$Q$28:$V$37,2,FALSE),))&amp; IF(IFERROR(MID($A$33,LEN($A$33)-(3*NC!$Q31)+1,3),"parmer")="000","",VLOOKUP(NC!$Q30,NC!$Q$28:$V$37,6,FALSE)&amp;IF(VALUE(MID($A$33,LEN($A$33)-(3*NC!$Q30)+1,3*NC!$Q30))=0,"","  ")))</f>
        <v/>
      </c>
    </row>
    <row r="26" spans="1:22">
      <c r="A26" s="7" t="str">
        <f>IF(LEN($A$33)&lt;3+(3*NC!$Q31),"",TEXT(VLOOKUP(VALUE(MID($A$33,LEN($A$33)-2-(3*NC!$Q31),1)),NC!$Q$28:$V$37,5,FALSE),)&amp;IF(OR(MID($A$33,LEN($A$33)-2-(3*NC!$Q31),1)="0",MID($A$33,LEN($A$33)-1-(3*NC!$Q31),2)="00"),"","  "))</f>
        <v/>
      </c>
      <c r="B26" s="8" t="str">
        <f>IF(LEN($A$33)&lt;2+(3*NC!$Q31),"",IF(MID($A$33,LEN($A$33)-1-(3*NC!$Q31),1)="1",TEXT(VLOOKUP(VALUE(MID($A$33,LEN($A$33)-(3*NC!$Q31),1)),NC!$Q$28:$V$37,3,FALSE),),TEXT(VLOOKUP(VALUE(MID($A$33,LEN($A$33)-1-(3*NC!$Q31),1)),NC!$Q$28:$V$37,4,FALSE),)&amp;IF(OR(MID($A$33,LEN($A$33)-1-(3*NC!$Q31),1)="0",MID($A$33,LEN($A$33)-(3*NC!$Q31),1)="0"),"","  ")))</f>
        <v/>
      </c>
      <c r="C26" s="9" t="str">
        <f>IF(LEN($A$33)&lt;1+(3*NC!$Q31),"",IF(IFERROR(MID($A$33,LEN($A$33)-1-(3*NC!$Q31),1),"0")="1","",TEXT(VLOOKUP(VALUE(MID($A$33,LEN($A$33)-(3*NC!$Q31),1)),NC!$Q$28:$V$37,2,FALSE),))&amp; IF(IFERROR(MID($A$33,LEN($A$33)-(3*NC!$Q32)+1,3),"parmer")="000","",VLOOKUP(NC!$Q31,NC!$Q$28:$V$37,6,FALSE)&amp;IF(VALUE(MID($A$33,LEN($A$33)-(3*NC!$Q31)+1,3*NC!$Q31))=0,"","  ")))</f>
        <v/>
      </c>
    </row>
    <row r="27" spans="1:22">
      <c r="A27" s="7" t="str">
        <f>IF(LEN($A$33)&lt;3+(3*NC!$Q32),"",TEXT(VLOOKUP(VALUE(MID($A$33,LEN($A$33)-2-(3*NC!$Q32),1)),NC!$Q$28:$V$37,5,FALSE),)&amp;IF(OR(MID($A$33,LEN($A$33)-2-(3*NC!$Q32),1)="0",MID($A$33,LEN($A$33)-1-(3*NC!$Q32),2)="00"),"","  "))</f>
        <v/>
      </c>
      <c r="B27" s="8" t="str">
        <f>IF(LEN($A$33)&lt;2+(3*NC!$Q32),"",IF(MID($A$33,LEN($A$33)-1-(3*NC!$Q32),1)="1",TEXT(VLOOKUP(VALUE(MID($A$33,LEN($A$33)-(3*NC!$Q32),1)),NC!$Q$28:$V$37,3,FALSE),),TEXT(VLOOKUP(VALUE(MID($A$33,LEN($A$33)-1-(3*NC!$Q32),1)),NC!$Q$28:$V$37,4,FALSE),)&amp;IF(OR(MID($A$33,LEN($A$33)-1-(3*NC!$Q32),1)="0",MID($A$33,LEN($A$33)-(3*NC!$Q32),1)="0"),"","  ")))</f>
        <v/>
      </c>
      <c r="C27" s="9" t="str">
        <f>IF(LEN($A$33)&lt;1+(3*NC!$Q32),"",IF(IFERROR(MID($A$33,LEN($A$33)-1-(3*NC!$Q32),1),"0")="1","",TEXT(VLOOKUP(VALUE(MID($A$33,LEN($A$33)-(3*NC!$Q32),1)),NC!$Q$28:$V$37,2,FALSE),))&amp; IF(IFERROR(MID($A$33,LEN($A$33)-(3*NC!$Q33)+1,3),"parmer")="000","",VLOOKUP(NC!$Q32,NC!$Q$28:$V$37,6,FALSE)&amp;IF(VALUE(MID($A$33,LEN($A$33)-(3*NC!$Q32)+1,3*NC!$Q32))=0,"","  ")))</f>
        <v/>
      </c>
      <c r="V27" t="s">
        <v>6</v>
      </c>
    </row>
    <row r="28" spans="1:22" ht="29.25" customHeight="1">
      <c r="A28" s="7" t="str">
        <f>IF(LEN($A$33)&lt;3+(3*NC!$Q33),"",TEXT(VLOOKUP(VALUE(MID($A$33,LEN($A$33)-2-(3*NC!$Q33),1)),NC!$Q$28:$V$37,5,FALSE),)&amp;IF(OR(MID($A$33,LEN($A$33)-2-(3*NC!$Q33),1)="0",MID($A$33,LEN($A$33)-1-(3*NC!$Q33),2)="00"),"","  "))</f>
        <v/>
      </c>
      <c r="B28" s="8" t="str">
        <f>IF(LEN($A$33)&lt;2+(3*NC!$Q33),"",IF(MID($A$33,LEN($A$33)-1-(3*NC!$Q33),1)="1",TEXT(VLOOKUP(VALUE(MID($A$33,LEN($A$33)-(3*NC!$Q33),1)),NC!$Q$28:$V$37,3,FALSE),),TEXT(VLOOKUP(VALUE(MID($A$33,LEN($A$33)-1-(3*NC!$Q33),1)),NC!$Q$28:$V$37,4,FALSE),)&amp;IF(OR(MID($A$33,LEN($A$33)-1-(3*NC!$Q33),1)="0",MID($A$33,LEN($A$33)-(3*NC!$Q33),1)="0"),"","  ")))</f>
        <v/>
      </c>
      <c r="C28" s="9" t="str">
        <f>IF(LEN($A$33)&lt;1+(3*NC!$Q33),"",IF(IFERROR(MID($A$33,LEN($A$33)-1-(3*NC!$Q33),1),"0")="1","",TEXT(VLOOKUP(VALUE(MID($A$33,LEN($A$33)-(3*NC!$Q33),1)),NC!$Q$28:$V$37,2,FALSE),))&amp; IF(IFERROR(MID($A$33,LEN($A$33)-(3*NC!$Q34)+1,3),"parmer")="000","",VLOOKUP(NC!$Q33,NC!$Q$28:$V$37,6,FALSE)&amp;IF(VALUE(MID($A$33,LEN($A$33)-(3*NC!$Q33)+1,3*NC!$Q33))=0,"","  ")))</f>
        <v/>
      </c>
      <c r="Q28">
        <v>0</v>
      </c>
      <c r="R28" s="10"/>
      <c r="S28" t="s">
        <v>6</v>
      </c>
      <c r="V28" t="s">
        <v>49</v>
      </c>
    </row>
    <row r="29" spans="1:22">
      <c r="A29" s="7" t="str">
        <f>IF(LEN($A$33)&lt;3+(3*NC!$Q34),"",TEXT(VLOOKUP(VALUE(MID($A$33,LEN($A$33)-2-(3*NC!$Q34),1)),NC!$Q$28:$V$37,5,FALSE),)&amp;IF(OR(MID($A$33,LEN($A$33)-2-(3*NC!$Q34),1)="0",MID($A$33,LEN($A$33)-1-(3*NC!$Q34),2)="00"),"","  "))</f>
        <v/>
      </c>
      <c r="B29" s="8" t="str">
        <f>IF(LEN($A$33)&lt;2+(3*NC!$Q34),"",IF(MID($A$33,LEN($A$33)-1-(3*NC!$Q34),1)="1",TEXT(VLOOKUP(VALUE(MID($A$33,LEN($A$33)-(3*NC!$Q34),1)),NC!$Q$28:$V$37,3,FALSE),),TEXT(VLOOKUP(VALUE(MID($A$33,LEN($A$33)-1-(3*NC!$Q34),1)),NC!$Q$28:$V$37,4,FALSE),)&amp;IF(OR(MID($A$33,LEN($A$33)-1-(3*NC!$Q34),1)="0",MID($A$33,LEN($A$33)-(3*NC!$Q34),1)="0"),"","  ")))</f>
        <v/>
      </c>
      <c r="C29" s="9" t="str">
        <f>IF(LEN($A$33)&lt;1+(3*NC!$Q34),"",IF(IFERROR(MID($A$33,LEN($A$33)-1-(3*NC!$Q34),1),"0")="1","",TEXT(VLOOKUP(VALUE(MID($A$33,LEN($A$33)-(3*NC!$Q34),1)),NC!$Q$28:$V$37,2,FALSE),))&amp; IF(IFERROR(MID($A$33,LEN($A$33)-(3*NC!$Q35)+1,3),"parmer")="000","",VLOOKUP(NC!$Q34,NC!$Q$28:$V$37,6,FALSE)&amp;IF(VALUE(MID($A$33,LEN($A$33)-(3*NC!$Q34)+1,3*NC!$Q34))=0,"","  ")))</f>
        <v/>
      </c>
      <c r="Q29">
        <v>1</v>
      </c>
      <c r="R29" s="10" t="s">
        <v>7</v>
      </c>
      <c r="S29" s="10" t="s">
        <v>8</v>
      </c>
      <c r="T29" s="10"/>
      <c r="U29" s="10" t="s">
        <v>9</v>
      </c>
      <c r="V29" t="s">
        <v>10</v>
      </c>
    </row>
    <row r="30" spans="1:22">
      <c r="A30" s="7" t="str">
        <f>IF(LEN($A$33)&lt;3+(3*NC!$Q35),"",TEXT(VLOOKUP(VALUE(MID($A$33,LEN($A$33)-2-(3*NC!$Q35),1)),NC!$Q$28:$V$37,5,FALSE),)&amp;IF(OR(MID($A$33,LEN($A$33)-2-(3*NC!$Q35),1)="0",MID($A$33,LEN($A$33)-1-(3*NC!$Q35),2)="00"),"","  "))</f>
        <v/>
      </c>
      <c r="B30" s="8" t="str">
        <f>IF(LEN($A$33)&lt;2+(3*NC!$Q35),"",IF(MID($A$33,LEN($A$33)-1-(3*NC!$Q35),1)="1",TEXT(VLOOKUP(VALUE(MID($A$33,LEN($A$33)-(3*NC!$Q35),1)),NC!$Q$28:$V$37,3,FALSE),),TEXT(VLOOKUP(VALUE(MID($A$33,LEN($A$33)-1-(3*NC!$Q35),1)),NC!$Q$28:$V$37,4,FALSE),)&amp;IF(OR(MID($A$33,LEN($A$33)-1-(3*NC!$Q35),1)="0",MID($A$33,LEN($A$33)-(3*NC!$Q35),1)="0"),"","  ")))</f>
        <v/>
      </c>
      <c r="C30" s="9" t="str">
        <f>IF(LEN($A$33)&lt;1+(3*NC!$Q35),"",IF(IFERROR(MID($A$33,LEN($A$33)-1-(3*NC!$Q35),1),"0")="1","",TEXT(VLOOKUP(VALUE(MID($A$33,LEN($A$33)-(3*NC!$Q35),1)),NC!$Q$28:$V$37,2,FALSE),))&amp; IF(IFERROR(MID($A$33,LEN($A$33)-(3*NC!$Q36)+1,3),"parmer")="000","",VLOOKUP(NC!$Q35,NC!$Q$28:$V$37,6,FALSE)&amp;IF(VALUE(MID($A$33,LEN($A$33)-(3*NC!$Q35)+1,3*NC!$Q35))=0,"","  ")))</f>
        <v/>
      </c>
      <c r="Q30">
        <v>2</v>
      </c>
      <c r="R30" t="s">
        <v>41</v>
      </c>
      <c r="S30" t="s">
        <v>33</v>
      </c>
      <c r="T30" t="s">
        <v>25</v>
      </c>
      <c r="U30" t="s">
        <v>17</v>
      </c>
      <c r="V30" t="s">
        <v>11</v>
      </c>
    </row>
    <row r="31" spans="1:22">
      <c r="A31" s="7" t="str">
        <f>IF(LEN($A$33)&lt;3+(3*NC!$Q36),"",TEXT(VLOOKUP(VALUE(MID($A$33,LEN($A$33)-2-(3*NC!$Q36),1)),NC!$Q$28:$V$37,5,FALSE),)&amp;IF(OR(MID($A$33,LEN($A$33)-2-(3*NC!$Q36),1)="0",MID($A$33,LEN($A$33)-1-(3*NC!$Q36),2)="00"),"","  "))</f>
        <v/>
      </c>
      <c r="B31" s="8" t="str">
        <f>IF(LEN($A$33)&lt;2+(3*NC!$Q36),"",IF(MID($A$33,LEN($A$33)-1-(3*NC!$Q36),1)="1",TEXT(VLOOKUP(VALUE(MID($A$33,LEN($A$33)-(3*NC!$Q36),1)),NC!$Q$28:$V$37,3,FALSE),),TEXT(VLOOKUP(VALUE(MID($A$33,LEN($A$33)-1-(3*NC!$Q36),1)),NC!$Q$28:$V$37,4,FALSE),)&amp;IF(OR(MID($A$33,LEN($A$33)-1-(3*NC!$Q36),1)="0",MID($A$33,LEN($A$33)-(3*NC!$Q36),1)="0"),"","  ")))</f>
        <v/>
      </c>
      <c r="C31" s="9" t="str">
        <f>IF(LEN($A$33)&lt;1+(3*NC!$Q36),"",IF(IFERROR(MID($A$33,LEN($A$33)-1-(3*NC!$Q36),1),"0")="1","",TEXT(VLOOKUP(VALUE(MID($A$33,LEN($A$33)-(3*NC!$Q36),1)),NC!$Q$28:$V$37,2,FALSE),))&amp; IF(IFERROR(MID($A$33,LEN($A$33)-(3*NC!$Q37)+1,3),"parmer")="000","",VLOOKUP(NC!$Q36,NC!$Q$28:$V$37,6,FALSE)&amp;IF(VALUE(MID($A$33,LEN($A$33)-(3*NC!$Q36)+1,3*NC!$Q36))=0,"","  ")))</f>
        <v/>
      </c>
      <c r="Q31">
        <v>3</v>
      </c>
      <c r="R31" t="s">
        <v>42</v>
      </c>
      <c r="S31" t="s">
        <v>34</v>
      </c>
      <c r="T31" t="s">
        <v>26</v>
      </c>
      <c r="U31" t="s">
        <v>18</v>
      </c>
      <c r="V31" t="s">
        <v>12</v>
      </c>
    </row>
    <row r="32" spans="1:22" ht="15.75" thickBot="1">
      <c r="A32" s="12" t="str">
        <f>IF(LEN($A$33)&lt;3+(3*NC!$Q37),"",TEXT(VLOOKUP(VALUE(MID($A$33,LEN($A$33)-2-(3*NC!$Q37),1)),NC!$Q$28:$V$37,5,FALSE),)&amp;IF(OR(MID($A$33,LEN($A$33)-2-(3*NC!$Q37),1)="0",MID($A$33,LEN($A$33)-1-(3*NC!$Q37),2)="00"),"","  "))</f>
        <v/>
      </c>
      <c r="B32" s="13" t="str">
        <f>IF(LEN($A$33)&lt;2+(3*NC!$Q37),"",IF(MID($A$33,LEN($A$33)-1-(3*NC!$Q37),1)="1",TEXT(VLOOKUP(VALUE(MID($A$33,LEN($A$33)-(3*NC!$Q37),1)),NC!$Q$28:$V$37,3,FALSE),),TEXT(VLOOKUP(VALUE(MID($A$33,LEN($A$33)-1-(3*NC!$Q37),1)),NC!$Q$28:$V$37,4,FALSE),)&amp;IF(OR(MID($A$33,LEN($A$33)-1-(3*NC!$Q37),1)="0",MID($A$33,LEN($A$33)-(3*NC!$Q37),1)="0"),"","  ")))</f>
        <v/>
      </c>
      <c r="C32" s="14" t="s">
        <v>0</v>
      </c>
      <c r="Q32">
        <v>4</v>
      </c>
      <c r="R32" t="s">
        <v>43</v>
      </c>
      <c r="S32" t="s">
        <v>35</v>
      </c>
      <c r="T32" t="s">
        <v>27</v>
      </c>
      <c r="U32" t="s">
        <v>19</v>
      </c>
      <c r="V32" t="s">
        <v>13</v>
      </c>
    </row>
    <row r="33" spans="1:22">
      <c r="A33" s="16">
        <f>INT(FIXED((NC!$B$2-INT(NC!$B$2))*10^(LEN(NC!B2)-LEN(INT(NC!B2))-1)))</f>
        <v>1</v>
      </c>
      <c r="Q33">
        <v>5</v>
      </c>
      <c r="R33" t="s">
        <v>44</v>
      </c>
      <c r="S33" t="s">
        <v>36</v>
      </c>
      <c r="T33" t="s">
        <v>28</v>
      </c>
      <c r="U33" t="s">
        <v>20</v>
      </c>
      <c r="V33" t="s">
        <v>14</v>
      </c>
    </row>
    <row r="34" spans="1:22">
      <c r="Q34">
        <v>6</v>
      </c>
      <c r="R34" t="s">
        <v>45</v>
      </c>
      <c r="S34" t="s">
        <v>37</v>
      </c>
      <c r="T34" t="s">
        <v>29</v>
      </c>
      <c r="U34" t="s">
        <v>21</v>
      </c>
      <c r="V34" t="s">
        <v>15</v>
      </c>
    </row>
    <row r="35" spans="1:22">
      <c r="Q35">
        <v>7</v>
      </c>
      <c r="R35" t="s">
        <v>46</v>
      </c>
      <c r="S35" t="s">
        <v>38</v>
      </c>
      <c r="T35" t="s">
        <v>30</v>
      </c>
      <c r="U35" t="s">
        <v>22</v>
      </c>
      <c r="V35" t="s">
        <v>16</v>
      </c>
    </row>
    <row r="36" spans="1:22">
      <c r="Q36">
        <v>8</v>
      </c>
      <c r="R36" t="s">
        <v>47</v>
      </c>
      <c r="S36" t="s">
        <v>39</v>
      </c>
      <c r="T36" t="s">
        <v>31</v>
      </c>
      <c r="U36" t="s">
        <v>23</v>
      </c>
    </row>
    <row r="37" spans="1:22">
      <c r="Q37">
        <v>9</v>
      </c>
      <c r="R37" t="s">
        <v>48</v>
      </c>
      <c r="S37" t="s">
        <v>40</v>
      </c>
      <c r="T37" t="s">
        <v>32</v>
      </c>
      <c r="U37" t="s">
        <v>24</v>
      </c>
    </row>
    <row r="41" spans="1:22">
      <c r="H41" t="str">
        <f>IF($A$33&lt;&gt;0,"، point "&amp;CONCATENATE(A32,B32,C32,A31,B31,C31,A30,B30,C30,A29,B29,C29,A28,B28,C28,A27,B27,C27,A26,B26,C26,A25,B25,C25,A24,B24,C24,A23,B23,C23,),"")</f>
        <v xml:space="preserve">، point One،  </v>
      </c>
    </row>
    <row r="42" spans="1:22">
      <c r="H42" s="17"/>
    </row>
  </sheetData>
  <mergeCells count="2">
    <mergeCell ref="A4:C4"/>
    <mergeCell ref="A22:C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2024-06-15T09:24:52Z</dcterms:created>
  <dcterms:modified xsi:type="dcterms:W3CDTF">2024-06-15T10:20:43Z</dcterms:modified>
</cp:coreProperties>
</file>