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1ABDC2BB-8CF7-4975-B89F-98D91F860408}" xr6:coauthVersionLast="47" xr6:coauthVersionMax="47" xr10:uidLastSave="{00000000-0000-0000-0000-000000000000}"/>
  <bookViews>
    <workbookView xWindow="-108" yWindow="-108" windowWidth="23256" windowHeight="12456" firstSheet="1" activeTab="4" xr2:uid="{B64DA643-1194-476C-8D5F-3EAF321AC58D}"/>
  </bookViews>
  <sheets>
    <sheet name="Data Cleaning and Transformatio" sheetId="1" r:id="rId1"/>
    <sheet name="PivotTable_Analysis" sheetId="3" r:id="rId2"/>
    <sheet name="VLOOKUP and INDEX MATCH " sheetId="2" r:id="rId3"/>
    <sheet name="Trend Analysis" sheetId="4" r:id="rId4"/>
    <sheet name="Profit Margin Calculation" sheetId="5" r:id="rId5"/>
  </sheets>
  <definedNames>
    <definedName name="_xlnm._FilterDatabase" localSheetId="4" hidden="1">'Profit Margin Calculation'!$A$36:$L$66</definedName>
  </definedNames>
  <calcPr calcId="191029"/>
  <pivotCaches>
    <pivotCache cacheId="12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5" l="1"/>
  <c r="I12" i="5"/>
  <c r="I4" i="5"/>
  <c r="I13" i="5"/>
  <c r="I19" i="5"/>
  <c r="I21" i="5"/>
  <c r="I18" i="5"/>
  <c r="I22" i="5"/>
  <c r="I11" i="5"/>
  <c r="I3" i="5"/>
  <c r="I9" i="5"/>
  <c r="I23" i="5"/>
  <c r="I27" i="5"/>
  <c r="I14" i="5"/>
  <c r="I25" i="5"/>
  <c r="I15" i="5"/>
  <c r="I17" i="5"/>
  <c r="I20" i="5"/>
  <c r="I26" i="5"/>
  <c r="I16" i="5"/>
  <c r="I6" i="5"/>
  <c r="I10" i="5"/>
  <c r="I5" i="5"/>
  <c r="I29" i="5"/>
  <c r="I7" i="5"/>
  <c r="I30" i="5"/>
  <c r="I2" i="5"/>
  <c r="I24" i="5"/>
  <c r="I31" i="5"/>
  <c r="I8" i="5"/>
  <c r="K8" i="2"/>
  <c r="K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<sst xmlns="http://schemas.openxmlformats.org/spreadsheetml/2006/main" count="555" uniqueCount="94">
  <si>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</si>
  <si>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</si>
  <si>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</si>
  <si>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</si>
  <si>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</si>
  <si>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</si>
  <si>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</si>
  <si>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</si>
  <si>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</si>
  <si>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</si>
  <si>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</si>
  <si>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</si>
  <si>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</si>
  <si>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</si>
  <si>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</si>
  <si>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</si>
  <si>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</si>
  <si>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</si>
  <si>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</si>
  <si>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</si>
  <si>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</si>
  <si>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</si>
  <si>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NULL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</si>
  <si>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</si>
  <si>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</si>
  <si>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</si>
  <si>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</si>
  <si>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</si>
  <si>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</si>
  <si>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</si>
  <si>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</si>
  <si>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</si>
  <si>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</si>
  <si>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</si>
  <si>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</si>
  <si>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</si>
  <si>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</si>
  <si>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</si>
  <si>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</si>
  <si>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</si>
  <si>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</si>
  <si>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</si>
  <si>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</si>
  <si>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</si>
  <si>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</si>
  <si>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</si>
  <si>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</si>
  <si>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</si>
  <si>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</si>
  <si>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</si>
  <si>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</si>
  <si>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</si>
  <si>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</si>
  <si>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</si>
  <si>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</si>
  <si>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</si>
  <si>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</si>
  <si>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</si>
  <si>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</si>
  <si>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</si>
  <si>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</si>
  <si>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</si>
  <si>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</si>
  <si>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</si>
  <si>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</si>
  <si>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Identify and highlight the null values in the Quantity, Price_Per_Unit   
Total_Amount using Conditional Formatting</t>
  </si>
  <si>
    <t>there is no null value in the Quantity, Price_Per_Unit   
Total_Amount column</t>
  </si>
  <si>
    <t>fill all the null values with the rounded average of their respective columns</t>
  </si>
  <si>
    <t>Remove any leading or trailing spaces  in the  Customer_Region column</t>
  </si>
  <si>
    <t>trim Customer_Region</t>
  </si>
  <si>
    <t>check column&gt;&gt; I</t>
  </si>
  <si>
    <t>Customer_Region value in upper</t>
  </si>
  <si>
    <t>upp_Customer_Region</t>
  </si>
  <si>
    <t>check column &gt;&gt; J</t>
  </si>
  <si>
    <t>Sum of Total_Amount</t>
  </si>
  <si>
    <t>Row Labels</t>
  </si>
  <si>
    <t>Grand Total</t>
  </si>
  <si>
    <t xml:space="preserve"> Identify the region with the highest revenue</t>
  </si>
  <si>
    <t>Right-click any value in the Sum of Total_Amount column &gt; Sort &gt; Sort Largest to Smallest&gt; North was the ans</t>
  </si>
  <si>
    <t>CUSTOMER_REGION</t>
  </si>
  <si>
    <t>Apply Data Bars in Conditional Formatting to visually highlight the region with the highest sales</t>
  </si>
  <si>
    <t>USE VLOOKUP function to find the Total_Amount for orderid=1015</t>
  </si>
  <si>
    <t>use index,match functions together to retrieve the Category for orderid=1027</t>
  </si>
  <si>
    <r>
      <t>INDEX/MATCH:</t>
    </r>
    <r>
      <rPr>
        <sz val="11"/>
        <color theme="1"/>
        <rFont val="Calibri"/>
        <family val="2"/>
        <scheme val="minor"/>
      </rPr>
      <t xml:space="preserve"> Flexible, can look any direction, more robust for dynamic datasets.</t>
    </r>
  </si>
  <si>
    <r>
      <t>VLOOKUP:</t>
    </r>
    <r>
      <rPr>
        <sz val="11"/>
        <color theme="1"/>
        <rFont val="Calibri"/>
        <family val="2"/>
        <scheme val="minor"/>
      </rPr>
      <t xml:space="preserve"> Looks left &gt;&gt; right, less flexible, breaks if columns change.</t>
    </r>
  </si>
  <si>
    <t>Compare the results of both methods and explain the difference between VLOOKUP and INDEX/MATCH</t>
  </si>
  <si>
    <t>Create a Line Chart</t>
  </si>
  <si>
    <t>order_Date and Total_Amount</t>
  </si>
  <si>
    <t>Identify if there are any seasonal patterns or spikes in sales</t>
  </si>
  <si>
    <t>&gt; date 30.03.2025</t>
  </si>
  <si>
    <t>Profit_Margin</t>
  </si>
  <si>
    <t>Conditional Formatting to highlight products with a profit margin above ₹5000</t>
  </si>
  <si>
    <t>Sort the dataset by Profit_Margin in Descending Order</t>
  </si>
  <si>
    <t>Identify the top 3 products with the highest Profit_Margin and display them in a separate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</si>
</sst>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FF747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2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Retail Sales Data.xlsx]Trend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Analysis'!$L$6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Analysis'!$K$7:$K$37</c:f>
              <c:strCache>
                <c:ptCount val="30"/>
                <c:pt idx="0">
                  <c:v>13-03-2025</c:v>
                </c:pt>
                <c:pt idx="1">
                  <c:v>14-03-2025</c:v>
                </c:pt>
                <c:pt idx="2">
                  <c:v>15-03-2025</c:v>
                </c:pt>
                <c:pt idx="3">
                  <c:v>16-03-2025</c:v>
                </c:pt>
                <c:pt idx="4">
                  <c:v>17-03-2025</c:v>
                </c:pt>
                <c:pt idx="5">
                  <c:v>18-03-2025</c:v>
                </c:pt>
                <c:pt idx="6">
                  <c:v>19-03-2025</c:v>
                </c:pt>
                <c:pt idx="7">
                  <c:v>20-03-2025</c:v>
                </c:pt>
                <c:pt idx="8">
                  <c:v>21-03-2025</c:v>
                </c:pt>
                <c:pt idx="9">
                  <c:v>22-03-2025</c:v>
                </c:pt>
                <c:pt idx="10">
                  <c:v>23-03-2025</c:v>
                </c:pt>
                <c:pt idx="11">
                  <c:v>24-03-2025</c:v>
                </c:pt>
                <c:pt idx="12">
                  <c:v>25-03-2025</c:v>
                </c:pt>
                <c:pt idx="13">
                  <c:v>26-03-2025</c:v>
                </c:pt>
                <c:pt idx="14">
                  <c:v>27-03-2025</c:v>
                </c:pt>
                <c:pt idx="15">
                  <c:v>28-03-2025</c:v>
                </c:pt>
                <c:pt idx="16">
                  <c:v>29-03-2025</c:v>
                </c:pt>
                <c:pt idx="17">
                  <c:v>30-03-2025</c:v>
                </c:pt>
                <c:pt idx="18">
                  <c:v>03/01/2025</c:v>
                </c:pt>
                <c:pt idx="19">
                  <c:v>03/02/2025</c:v>
                </c:pt>
                <c:pt idx="20">
                  <c:v>03/03/2025</c:v>
                </c:pt>
                <c:pt idx="21">
                  <c:v>03/04/2025</c:v>
                </c:pt>
                <c:pt idx="22">
                  <c:v>03/05/2025</c:v>
                </c:pt>
                <c:pt idx="23">
                  <c:v>03/06/2025</c:v>
                </c:pt>
                <c:pt idx="24">
                  <c:v>03/07/2025</c:v>
                </c:pt>
                <c:pt idx="25">
                  <c:v>03/08/2025</c:v>
                </c:pt>
                <c:pt idx="26">
                  <c:v>03/09/2025</c:v>
                </c:pt>
                <c:pt idx="27">
                  <c:v>03/10/2025</c:v>
                </c:pt>
                <c:pt idx="28">
                  <c:v>03/11/2025</c:v>
                </c:pt>
                <c:pt idx="29">
                  <c:v>03/12/2025</c:v>
                </c:pt>
              </c:strCache>
            </c:strRef>
          </c:cat>
          <c:val>
            <c:numRef>
              <c:f>'Trend Analysis'!$L$7:$L$37</c:f>
              <c:numCache>
                <c:formatCode>General</c:formatCode>
                <c:ptCount val="30"/>
                <c:pt idx="0">
                  <c:v>24000</c:v>
                </c:pt>
                <c:pt idx="1">
                  <c:v>16400</c:v>
                </c:pt>
                <c:pt idx="2">
                  <c:v>5400</c:v>
                </c:pt>
                <c:pt idx="3">
                  <c:v>16400</c:v>
                </c:pt>
                <c:pt idx="4">
                  <c:v>8000</c:v>
                </c:pt>
                <c:pt idx="5">
                  <c:v>11000</c:v>
                </c:pt>
                <c:pt idx="6">
                  <c:v>20000</c:v>
                </c:pt>
                <c:pt idx="7">
                  <c:v>16400</c:v>
                </c:pt>
                <c:pt idx="8">
                  <c:v>8000</c:v>
                </c:pt>
                <c:pt idx="9">
                  <c:v>16400</c:v>
                </c:pt>
                <c:pt idx="10">
                  <c:v>2500</c:v>
                </c:pt>
                <c:pt idx="11">
                  <c:v>16400</c:v>
                </c:pt>
                <c:pt idx="12">
                  <c:v>40000</c:v>
                </c:pt>
                <c:pt idx="13">
                  <c:v>1000</c:v>
                </c:pt>
                <c:pt idx="14">
                  <c:v>55000</c:v>
                </c:pt>
                <c:pt idx="15">
                  <c:v>16400</c:v>
                </c:pt>
                <c:pt idx="16">
                  <c:v>24000</c:v>
                </c:pt>
                <c:pt idx="17">
                  <c:v>70000</c:v>
                </c:pt>
                <c:pt idx="18">
                  <c:v>1500</c:v>
                </c:pt>
                <c:pt idx="19">
                  <c:v>16400</c:v>
                </c:pt>
                <c:pt idx="20">
                  <c:v>3500</c:v>
                </c:pt>
                <c:pt idx="21">
                  <c:v>16400</c:v>
                </c:pt>
                <c:pt idx="22">
                  <c:v>5000</c:v>
                </c:pt>
                <c:pt idx="23">
                  <c:v>14000</c:v>
                </c:pt>
                <c:pt idx="24">
                  <c:v>16400</c:v>
                </c:pt>
                <c:pt idx="25">
                  <c:v>13500</c:v>
                </c:pt>
                <c:pt idx="26">
                  <c:v>16400</c:v>
                </c:pt>
                <c:pt idx="27">
                  <c:v>3000</c:v>
                </c:pt>
                <c:pt idx="28">
                  <c:v>16400</c:v>
                </c:pt>
                <c:pt idx="29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613-BC10-F606B47E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181119"/>
        <c:axId val="1727176799"/>
      </c:lineChart>
      <c:catAx>
        <c:axId val="172718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76799"/>
        <c:crosses val="autoZero"/>
        <c:auto val="1"/>
        <c:lblAlgn val="ctr"/>
        <c:lblOffset val="100"/>
        <c:noMultiLvlLbl val="0"/>
      </c:catAx>
      <c:valAx>
        <c:axId val="1727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8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6</xdr:row>
      <xdr:rowOff>163830</xdr:rowOff>
    </xdr:from>
    <xdr:to>
      <xdr:col>13</xdr:col>
      <xdr:colOff>525780</xdr:colOff>
      <xdr:row>21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54CE73-F749-B2FA-B5B7-09F053F2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nashree Gharai" refreshedDate="45919.618939236112" createdVersion="8" refreshedVersion="8" minRefreshableVersion="3" recordCount="30" xr:uid="{A39457C8-731B-43A0-8619-03426E36BBC8}">
  <cacheSource type="worksheet">
    <worksheetSource ref="A1:J31" sheet="Data Cleaning and Transformatio"/>
  </cacheSource>
  <cacheFields count="10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  <cacheField name="trim Customer_Region" numFmtId="0">
      <sharedItems/>
    </cacheField>
    <cacheField name="upp_Customer_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nashree Gharai" refreshedDate="45919.637344791663" createdVersion="8" refreshedVersion="8" minRefreshableVersion="3" recordCount="30" xr:uid="{4FCAC685-0CBC-4655-95EC-F4A9E0EF375D}">
  <cacheSource type="worksheet">
    <worksheetSource ref="A1:H31" sheet="Trend Analysis"/>
  </cacheSource>
  <cacheFields count="8">
    <cacheField name="Order_ID" numFmtId="0">
      <sharedItems containsSemiMixedTypes="0" containsString="0" containsNumber="1" containsInteger="1" minValue="1001" maxValue="1030" count="3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</sharedItems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/>
    </cacheField>
    <cacheField name="Order_Date" numFmtId="14">
      <sharedItems containsDate="1" containsMixedTypes="1" minDate="2025-01-03T00:00:00" maxDate="2025-12-04T00:00:00" count="30">
        <d v="2025-01-03T00:00:00"/>
        <d v="2025-02-03T00:00:00"/>
        <d v="2025-03-03T00:00:00"/>
        <d v="2025-04-03T00:00:00"/>
        <d v="2025-05-03T00:00:00"/>
        <d v="2025-06-03T00:00:00"/>
        <d v="2025-07-03T00:00:00"/>
        <d v="2025-08-03T00:00:00"/>
        <d v="2025-09-03T00:00:00"/>
        <d v="2025-10-03T00:00:00"/>
        <d v="2025-11-03T00:00:00"/>
        <d v="2025-12-03T00:00:00"/>
        <s v="13-03-2025"/>
        <s v="14-03-2025"/>
        <s v="15-03-2025"/>
        <s v="16-03-2025"/>
        <s v="17-03-2025"/>
        <s v="18-03-2025"/>
        <s v="19-03-2025"/>
        <s v="20-03-2025"/>
        <s v="21-03-2025"/>
        <s v="22-03-2025"/>
        <s v="23-03-2025"/>
        <s v="24-03-2025"/>
        <s v="25-03-2025"/>
        <s v="26-03-2025"/>
        <s v="27-03-2025"/>
        <s v="28-03-2025"/>
        <s v="29-03-2025"/>
        <s v="30-03-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  <s v="North"/>
    <s v="NORTH"/>
  </r>
  <r>
    <n v="1002"/>
    <s v="Yoga Mat"/>
    <s v="Fitness"/>
    <n v="2"/>
    <n v="800"/>
    <n v="16400"/>
    <x v="1"/>
    <d v="2025-02-03T00:00:00"/>
    <s v="South"/>
    <s v="SOUTH"/>
  </r>
  <r>
    <n v="1003"/>
    <s v="Coffee Maker"/>
    <s v="Kitchenware"/>
    <n v="1"/>
    <n v="3500"/>
    <n v="3500"/>
    <x v="2"/>
    <d v="2025-03-03T00:00:00"/>
    <s v="East"/>
    <s v="EAST"/>
  </r>
  <r>
    <n v="1004"/>
    <s v="Bluetooth Speaker"/>
    <s v="Electronics"/>
    <n v="4"/>
    <n v="12619"/>
    <n v="16400"/>
    <x v="3"/>
    <d v="2025-04-03T00:00:00"/>
    <s v="West"/>
    <s v="WEST"/>
  </r>
  <r>
    <n v="1005"/>
    <s v="Running Shoes"/>
    <s v="Footwear"/>
    <n v="2"/>
    <n v="2500"/>
    <n v="5000"/>
    <x v="0"/>
    <d v="2025-05-03T00:00:00"/>
    <s v="North"/>
    <s v="NORTH"/>
  </r>
  <r>
    <n v="1006"/>
    <s v="Smart Watch"/>
    <s v="Electronics"/>
    <n v="2"/>
    <n v="7000"/>
    <n v="14000"/>
    <x v="4"/>
    <d v="2025-06-03T00:00:00"/>
    <s v="NULL"/>
    <s v="NULL"/>
  </r>
  <r>
    <n v="1007"/>
    <s v="Treadmill"/>
    <s v="Fitness"/>
    <n v="1"/>
    <n v="12619"/>
    <n v="16400"/>
    <x v="1"/>
    <d v="2025-07-03T00:00:00"/>
    <s v="South"/>
    <s v="SOUTH"/>
  </r>
  <r>
    <n v="1008"/>
    <s v="Air Fryer"/>
    <s v="Kitchenware"/>
    <n v="3"/>
    <n v="4500"/>
    <n v="13500"/>
    <x v="2"/>
    <d v="2025-08-03T00:00:00"/>
    <s v="East"/>
    <s v="EAST"/>
  </r>
  <r>
    <n v="1009"/>
    <s v="Vacuum Cleaner"/>
    <s v="Appliances"/>
    <n v="2"/>
    <n v="6000"/>
    <n v="16400"/>
    <x v="0"/>
    <d v="2025-09-03T00:00:00"/>
    <s v="North"/>
    <s v="NORTH"/>
  </r>
  <r>
    <n v="1010"/>
    <s v="Dumbbells"/>
    <s v="Fitness"/>
    <n v="2"/>
    <n v="1500"/>
    <n v="3000"/>
    <x v="3"/>
    <d v="2025-10-03T00:00:00"/>
    <s v="West"/>
    <s v="WEST"/>
  </r>
  <r>
    <n v="1011"/>
    <s v="Laptop Stand"/>
    <s v="Electronics"/>
    <n v="5"/>
    <n v="12619"/>
    <n v="16400"/>
    <x v="2"/>
    <d v="2025-11-03T00:00:00"/>
    <s v="East"/>
    <s v="EAST"/>
  </r>
  <r>
    <n v="1012"/>
    <s v="Toaster"/>
    <s v="Kitchenware"/>
    <n v="1"/>
    <n v="2200"/>
    <n v="2200"/>
    <x v="1"/>
    <d v="2025-12-03T00:00:00"/>
    <s v="South"/>
    <s v="SOUTH"/>
  </r>
  <r>
    <n v="1013"/>
    <s v="Air Purifier"/>
    <s v="Appliances"/>
    <n v="2"/>
    <n v="12000"/>
    <n v="24000"/>
    <x v="3"/>
    <s v="13-03-2025"/>
    <s v="West"/>
    <s v="WEST"/>
  </r>
  <r>
    <n v="1014"/>
    <s v="Resistance Bands"/>
    <s v="Fitness"/>
    <n v="2"/>
    <n v="900"/>
    <n v="16400"/>
    <x v="0"/>
    <s v="14-03-2025"/>
    <s v="North"/>
    <s v="NORTH"/>
  </r>
  <r>
    <n v="1015"/>
    <s v="Hair Dryer"/>
    <s v="Appliances"/>
    <n v="3"/>
    <n v="1800"/>
    <n v="5400"/>
    <x v="2"/>
    <s v="15-03-2025"/>
    <s v="East"/>
    <s v="EAST"/>
  </r>
  <r>
    <n v="1016"/>
    <s v="Electric Kettle"/>
    <s v="Kitchenware"/>
    <n v="2"/>
    <n v="1500"/>
    <n v="16400"/>
    <x v="1"/>
    <s v="16-03-2025"/>
    <s v="South"/>
    <s v="SOUTH"/>
  </r>
  <r>
    <n v="1017"/>
    <s v="Office Chair"/>
    <s v="Furniture"/>
    <n v="1"/>
    <n v="8000"/>
    <n v="8000"/>
    <x v="3"/>
    <s v="17-03-2025"/>
    <s v="West"/>
    <s v="WEST"/>
  </r>
  <r>
    <n v="1018"/>
    <s v="Adjustable Dumbbells"/>
    <s v="Fitness"/>
    <n v="2"/>
    <n v="5500"/>
    <n v="11000"/>
    <x v="0"/>
    <s v="18-03-2025"/>
    <s v="North"/>
    <s v="NORTH"/>
  </r>
  <r>
    <n v="1019"/>
    <s v="Soundbar"/>
    <s v="Electronics"/>
    <n v="1"/>
    <n v="20000"/>
    <n v="20000"/>
    <x v="2"/>
    <s v="19-03-2025"/>
    <s v="East"/>
    <s v="EAST"/>
  </r>
  <r>
    <n v="1020"/>
    <s v="Yoga Block"/>
    <s v="Fitness"/>
    <n v="2"/>
    <n v="1200"/>
    <n v="16400"/>
    <x v="1"/>
    <s v="20-03-2025"/>
    <s v="South"/>
    <s v="SOUTH"/>
  </r>
  <r>
    <n v="1021"/>
    <s v="Rice Cooker"/>
    <s v="Kitchenware"/>
    <n v="2"/>
    <n v="4000"/>
    <n v="8000"/>
    <x v="3"/>
    <s v="21-03-2025"/>
    <s v="West"/>
    <s v="WEST"/>
  </r>
  <r>
    <n v="1022"/>
    <s v="Monitor"/>
    <s v="Electronics"/>
    <n v="2"/>
    <n v="15000"/>
    <n v="16400"/>
    <x v="0"/>
    <s v="22-03-2025"/>
    <s v="North"/>
    <s v="NORTH"/>
  </r>
  <r>
    <n v="1023"/>
    <s v="Iron"/>
    <s v="Appliances"/>
    <n v="1"/>
    <n v="2500"/>
    <n v="2500"/>
    <x v="2"/>
    <s v="23-03-2025"/>
    <s v="East"/>
    <s v="EAST"/>
  </r>
  <r>
    <n v="1024"/>
    <s v="Resistance Bands"/>
    <s v="Fitness"/>
    <n v="3"/>
    <n v="12619"/>
    <n v="16400"/>
    <x v="1"/>
    <s v="24-03-2025"/>
    <s v="South"/>
    <s v="SOUTH"/>
  </r>
  <r>
    <n v="1025"/>
    <s v="Smart TV"/>
    <s v="Electronics"/>
    <n v="1"/>
    <n v="40000"/>
    <n v="40000"/>
    <x v="3"/>
    <s v="25-03-2025"/>
    <s v="West"/>
    <s v="WEST"/>
  </r>
  <r>
    <n v="1026"/>
    <s v="Water Bottle"/>
    <s v="Kitchenware"/>
    <n v="5"/>
    <n v="200"/>
    <n v="1000"/>
    <x v="0"/>
    <s v="26-03-2025"/>
    <s v="North"/>
    <s v="NORTH"/>
  </r>
  <r>
    <n v="1027"/>
    <s v="Sofa Set"/>
    <s v="Furniture"/>
    <n v="1"/>
    <n v="55000"/>
    <n v="55000"/>
    <x v="2"/>
    <s v="27-03-2025"/>
    <s v="East"/>
    <s v="EAST"/>
  </r>
  <r>
    <n v="1028"/>
    <s v="Treadmill"/>
    <s v="Fitness"/>
    <n v="2"/>
    <n v="50000"/>
    <n v="16400"/>
    <x v="1"/>
    <s v="28-03-2025"/>
    <s v="South"/>
    <s v="SOUTH"/>
  </r>
  <r>
    <n v="1029"/>
    <s v="Microwave Oven"/>
    <s v="Appliances"/>
    <n v="2"/>
    <n v="12000"/>
    <n v="24000"/>
    <x v="3"/>
    <s v="29-03-2025"/>
    <s v="West"/>
    <s v="WEST"/>
  </r>
  <r>
    <n v="1030"/>
    <s v="Laptop"/>
    <s v="Electronics"/>
    <n v="1"/>
    <n v="70000"/>
    <n v="70000"/>
    <x v="0"/>
    <s v="30-03-2025"/>
    <s v="North"/>
    <s v="NORT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Wireless Mouse"/>
    <s v="Electronics"/>
    <n v="3"/>
    <n v="500"/>
    <n v="1500"/>
    <s v="North"/>
    <x v="0"/>
  </r>
  <r>
    <x v="1"/>
    <s v="Yoga Mat"/>
    <s v="Fitness"/>
    <n v="2"/>
    <n v="800"/>
    <n v="16400"/>
    <s v="South"/>
    <x v="1"/>
  </r>
  <r>
    <x v="2"/>
    <s v="Coffee Maker"/>
    <s v="Kitchenware"/>
    <n v="1"/>
    <n v="3500"/>
    <n v="3500"/>
    <s v="East"/>
    <x v="2"/>
  </r>
  <r>
    <x v="3"/>
    <s v="Bluetooth Speaker"/>
    <s v="Electronics"/>
    <n v="4"/>
    <n v="12619"/>
    <n v="16400"/>
    <s v="West"/>
    <x v="3"/>
  </r>
  <r>
    <x v="4"/>
    <s v="Running Shoes"/>
    <s v="Footwear"/>
    <n v="2"/>
    <n v="2500"/>
    <n v="5000"/>
    <s v="North"/>
    <x v="4"/>
  </r>
  <r>
    <x v="5"/>
    <s v="Smart Watch"/>
    <s v="Electronics"/>
    <n v="2"/>
    <n v="7000"/>
    <n v="14000"/>
    <s v="NULL"/>
    <x v="5"/>
  </r>
  <r>
    <x v="6"/>
    <s v="Treadmill"/>
    <s v="Fitness"/>
    <n v="1"/>
    <n v="12619"/>
    <n v="16400"/>
    <s v="South"/>
    <x v="6"/>
  </r>
  <r>
    <x v="7"/>
    <s v="Air Fryer"/>
    <s v="Kitchenware"/>
    <n v="3"/>
    <n v="4500"/>
    <n v="13500"/>
    <s v="East"/>
    <x v="7"/>
  </r>
  <r>
    <x v="8"/>
    <s v="Vacuum Cleaner"/>
    <s v="Appliances"/>
    <n v="2"/>
    <n v="6000"/>
    <n v="16400"/>
    <s v="North"/>
    <x v="8"/>
  </r>
  <r>
    <x v="9"/>
    <s v="Dumbbells"/>
    <s v="Fitness"/>
    <n v="2"/>
    <n v="1500"/>
    <n v="3000"/>
    <s v="West"/>
    <x v="9"/>
  </r>
  <r>
    <x v="10"/>
    <s v="Laptop Stand"/>
    <s v="Electronics"/>
    <n v="5"/>
    <n v="12619"/>
    <n v="16400"/>
    <s v="East"/>
    <x v="10"/>
  </r>
  <r>
    <x v="11"/>
    <s v="Toaster"/>
    <s v="Kitchenware"/>
    <n v="1"/>
    <n v="2200"/>
    <n v="2200"/>
    <s v="South"/>
    <x v="11"/>
  </r>
  <r>
    <x v="12"/>
    <s v="Air Purifier"/>
    <s v="Appliances"/>
    <n v="2"/>
    <n v="12000"/>
    <n v="24000"/>
    <s v="West"/>
    <x v="12"/>
  </r>
  <r>
    <x v="13"/>
    <s v="Resistance Bands"/>
    <s v="Fitness"/>
    <n v="2"/>
    <n v="900"/>
    <n v="16400"/>
    <s v="North"/>
    <x v="13"/>
  </r>
  <r>
    <x v="14"/>
    <s v="Hair Dryer"/>
    <s v="Appliances"/>
    <n v="3"/>
    <n v="1800"/>
    <n v="5400"/>
    <s v="East"/>
    <x v="14"/>
  </r>
  <r>
    <x v="15"/>
    <s v="Electric Kettle"/>
    <s v="Kitchenware"/>
    <n v="2"/>
    <n v="1500"/>
    <n v="16400"/>
    <s v="South"/>
    <x v="15"/>
  </r>
  <r>
    <x v="16"/>
    <s v="Office Chair"/>
    <s v="Furniture"/>
    <n v="1"/>
    <n v="8000"/>
    <n v="8000"/>
    <s v="West"/>
    <x v="16"/>
  </r>
  <r>
    <x v="17"/>
    <s v="Adjustable Dumbbells"/>
    <s v="Fitness"/>
    <n v="2"/>
    <n v="5500"/>
    <n v="11000"/>
    <s v="North"/>
    <x v="17"/>
  </r>
  <r>
    <x v="18"/>
    <s v="Soundbar"/>
    <s v="Electronics"/>
    <n v="1"/>
    <n v="20000"/>
    <n v="20000"/>
    <s v="East"/>
    <x v="18"/>
  </r>
  <r>
    <x v="19"/>
    <s v="Yoga Block"/>
    <s v="Fitness"/>
    <n v="2"/>
    <n v="1200"/>
    <n v="16400"/>
    <s v="South"/>
    <x v="19"/>
  </r>
  <r>
    <x v="20"/>
    <s v="Rice Cooker"/>
    <s v="Kitchenware"/>
    <n v="2"/>
    <n v="4000"/>
    <n v="8000"/>
    <s v="West"/>
    <x v="20"/>
  </r>
  <r>
    <x v="21"/>
    <s v="Monitor"/>
    <s v="Electronics"/>
    <n v="2"/>
    <n v="15000"/>
    <n v="16400"/>
    <s v="North"/>
    <x v="21"/>
  </r>
  <r>
    <x v="22"/>
    <s v="Iron"/>
    <s v="Appliances"/>
    <n v="1"/>
    <n v="2500"/>
    <n v="2500"/>
    <s v="East"/>
    <x v="22"/>
  </r>
  <r>
    <x v="23"/>
    <s v="Resistance Bands"/>
    <s v="Fitness"/>
    <n v="3"/>
    <n v="12619"/>
    <n v="16400"/>
    <s v="South"/>
    <x v="23"/>
  </r>
  <r>
    <x v="24"/>
    <s v="Smart TV"/>
    <s v="Electronics"/>
    <n v="1"/>
    <n v="40000"/>
    <n v="40000"/>
    <s v="West"/>
    <x v="24"/>
  </r>
  <r>
    <x v="25"/>
    <s v="Water Bottle"/>
    <s v="Kitchenware"/>
    <n v="5"/>
    <n v="200"/>
    <n v="1000"/>
    <s v="North"/>
    <x v="25"/>
  </r>
  <r>
    <x v="26"/>
    <s v="Sofa Set"/>
    <s v="Furniture"/>
    <n v="1"/>
    <n v="55000"/>
    <n v="55000"/>
    <s v="East"/>
    <x v="26"/>
  </r>
  <r>
    <x v="27"/>
    <s v="Treadmill"/>
    <s v="Fitness"/>
    <n v="2"/>
    <n v="50000"/>
    <n v="16400"/>
    <s v="South"/>
    <x v="27"/>
  </r>
  <r>
    <x v="28"/>
    <s v="Microwave Oven"/>
    <s v="Appliances"/>
    <n v="2"/>
    <n v="12000"/>
    <n v="24000"/>
    <s v="West"/>
    <x v="28"/>
  </r>
  <r>
    <x v="29"/>
    <s v="Laptop"/>
    <s v="Electronics"/>
    <n v="1"/>
    <n v="70000"/>
    <n v="70000"/>
    <s v="North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4455-31B5-44EA-871A-C04E938AF8C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_REGION">
  <location ref="A3:B9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6">
    <i>
      <x v="1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name="Sum of Total_Amount" fld="5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4C746-2F7C-4943-BA8C-0D0A8CD07B81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6:L37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1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1D80-0EAE-4BD3-A050-5A4C46D5A028}">
  <dimension ref="A1:L31"/>
  <sheetViews>
    <sheetView topLeftCell="A6" workbookViewId="0">
      <selection sqref="A1:H31"/>
    </sheetView>
  </sheetViews>
  <sheetFormatPr defaultRowHeight="14.4" x14ac:dyDescent="0.3"/>
  <cols>
    <col min="2" max="2" width="18.5546875" bestFit="1" customWidth="1"/>
    <col min="3" max="3" width="11.109375" bestFit="1" customWidth="1"/>
    <col min="7" max="7" width="16" bestFit="1" customWidth="1"/>
    <col min="8" max="8" width="10.6640625" bestFit="1" customWidth="1"/>
    <col min="9" max="9" width="19.44140625" bestFit="1" customWidth="1"/>
    <col min="10" max="10" width="19.44140625" customWidth="1"/>
    <col min="11" max="11" width="59.88671875" bestFit="1" customWidth="1"/>
    <col min="12" max="12" width="62.441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69</v>
      </c>
      <c r="J1" s="1" t="s">
        <v>72</v>
      </c>
    </row>
    <row r="2" spans="1:12" ht="28.8" x14ac:dyDescent="0.3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  <c r="I2" s="2" t="str">
        <f>TRIM(G2)</f>
        <v>North</v>
      </c>
      <c r="J2" s="2" t="str">
        <f>UPPER(G2)</f>
        <v>NORTH</v>
      </c>
      <c r="K2" s="7" t="s">
        <v>65</v>
      </c>
      <c r="L2" s="8" t="s">
        <v>67</v>
      </c>
    </row>
    <row r="3" spans="1:12" x14ac:dyDescent="0.3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16400</v>
      </c>
      <c r="G3" s="4" t="s">
        <v>13</v>
      </c>
      <c r="H3" s="5">
        <v>45691</v>
      </c>
      <c r="I3" s="4" t="str">
        <f t="shared" ref="I3:I31" si="0">TRIM(G3)</f>
        <v>South</v>
      </c>
      <c r="J3" s="4" t="str">
        <f t="shared" ref="J3:J31" si="1">UPPER(G3)</f>
        <v>SOUTH</v>
      </c>
    </row>
    <row r="4" spans="1:12" ht="28.8" x14ac:dyDescent="0.3">
      <c r="A4" s="2">
        <v>1003</v>
      </c>
      <c r="B4" s="2" t="s">
        <v>14</v>
      </c>
      <c r="C4" s="2" t="s">
        <v>15</v>
      </c>
      <c r="D4" s="2">
        <v>1</v>
      </c>
      <c r="E4" s="2">
        <v>3500</v>
      </c>
      <c r="F4" s="2">
        <v>3500</v>
      </c>
      <c r="G4" s="2" t="s">
        <v>16</v>
      </c>
      <c r="H4" s="3">
        <v>45719</v>
      </c>
      <c r="I4" s="2" t="str">
        <f t="shared" si="0"/>
        <v>East</v>
      </c>
      <c r="J4" s="2" t="str">
        <f t="shared" si="1"/>
        <v>EAST</v>
      </c>
      <c r="K4" s="6" t="s">
        <v>66</v>
      </c>
      <c r="L4" s="6" t="s">
        <v>66</v>
      </c>
    </row>
    <row r="5" spans="1:12" x14ac:dyDescent="0.3">
      <c r="A5" s="4">
        <v>1004</v>
      </c>
      <c r="B5" s="4" t="s">
        <v>17</v>
      </c>
      <c r="C5" s="4" t="s">
        <v>9</v>
      </c>
      <c r="D5" s="4">
        <v>4</v>
      </c>
      <c r="E5" s="4">
        <v>12619</v>
      </c>
      <c r="F5" s="4">
        <v>16400</v>
      </c>
      <c r="G5" s="4" t="s">
        <v>18</v>
      </c>
      <c r="H5" s="5">
        <v>45750</v>
      </c>
      <c r="I5" s="4" t="str">
        <f t="shared" si="0"/>
        <v>West</v>
      </c>
      <c r="J5" s="4" t="str">
        <f t="shared" si="1"/>
        <v>WEST</v>
      </c>
    </row>
    <row r="6" spans="1:12" x14ac:dyDescent="0.3">
      <c r="A6" s="2">
        <v>1005</v>
      </c>
      <c r="B6" s="2" t="s">
        <v>19</v>
      </c>
      <c r="C6" s="2" t="s">
        <v>20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  <c r="I6" s="2" t="str">
        <f t="shared" si="0"/>
        <v>North</v>
      </c>
      <c r="J6" s="2" t="str">
        <f t="shared" si="1"/>
        <v>NORTH</v>
      </c>
    </row>
    <row r="7" spans="1:12" ht="28.8" x14ac:dyDescent="0.3">
      <c r="A7" s="4">
        <v>1006</v>
      </c>
      <c r="B7" s="4" t="s">
        <v>21</v>
      </c>
      <c r="C7" s="4" t="s">
        <v>9</v>
      </c>
      <c r="D7" s="4">
        <v>2</v>
      </c>
      <c r="E7" s="4">
        <v>7000</v>
      </c>
      <c r="F7" s="4">
        <v>14000</v>
      </c>
      <c r="G7" s="4" t="s">
        <v>22</v>
      </c>
      <c r="H7" s="5">
        <v>45811</v>
      </c>
      <c r="I7" s="4" t="str">
        <f t="shared" si="0"/>
        <v>NULL</v>
      </c>
      <c r="J7" s="4" t="str">
        <f t="shared" si="1"/>
        <v>NULL</v>
      </c>
      <c r="K7" s="7" t="s">
        <v>68</v>
      </c>
      <c r="L7" s="8" t="s">
        <v>71</v>
      </c>
    </row>
    <row r="8" spans="1:12" x14ac:dyDescent="0.3">
      <c r="A8" s="2">
        <v>1007</v>
      </c>
      <c r="B8" s="2" t="s">
        <v>23</v>
      </c>
      <c r="C8" s="2" t="s">
        <v>12</v>
      </c>
      <c r="D8" s="2">
        <v>1</v>
      </c>
      <c r="E8" s="2">
        <v>12619</v>
      </c>
      <c r="F8" s="2">
        <v>16400</v>
      </c>
      <c r="G8" s="2" t="s">
        <v>13</v>
      </c>
      <c r="H8" s="3">
        <v>45841</v>
      </c>
      <c r="I8" s="2" t="str">
        <f t="shared" si="0"/>
        <v>South</v>
      </c>
      <c r="J8" s="2" t="str">
        <f t="shared" si="1"/>
        <v>SOUTH</v>
      </c>
      <c r="K8" t="s">
        <v>70</v>
      </c>
      <c r="L8" t="s">
        <v>73</v>
      </c>
    </row>
    <row r="9" spans="1:12" x14ac:dyDescent="0.3">
      <c r="A9" s="4">
        <v>1008</v>
      </c>
      <c r="B9" s="4" t="s">
        <v>24</v>
      </c>
      <c r="C9" s="4" t="s">
        <v>15</v>
      </c>
      <c r="D9" s="4">
        <v>3</v>
      </c>
      <c r="E9" s="4">
        <v>4500</v>
      </c>
      <c r="F9" s="4">
        <v>13500</v>
      </c>
      <c r="G9" s="4" t="s">
        <v>16</v>
      </c>
      <c r="H9" s="5">
        <v>45872</v>
      </c>
      <c r="I9" s="4" t="str">
        <f t="shared" si="0"/>
        <v>East</v>
      </c>
      <c r="J9" s="4" t="str">
        <f t="shared" si="1"/>
        <v>EAST</v>
      </c>
    </row>
    <row r="10" spans="1:12" x14ac:dyDescent="0.3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16400</v>
      </c>
      <c r="G10" s="2" t="s">
        <v>10</v>
      </c>
      <c r="H10" s="3">
        <v>45903</v>
      </c>
      <c r="I10" s="2" t="str">
        <f t="shared" si="0"/>
        <v>North</v>
      </c>
      <c r="J10" s="2" t="str">
        <f t="shared" si="1"/>
        <v>NORTH</v>
      </c>
    </row>
    <row r="11" spans="1:12" x14ac:dyDescent="0.3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18</v>
      </c>
      <c r="H11" s="5">
        <v>45933</v>
      </c>
      <c r="I11" s="4" t="str">
        <f t="shared" si="0"/>
        <v>West</v>
      </c>
      <c r="J11" s="4" t="str">
        <f t="shared" si="1"/>
        <v>WEST</v>
      </c>
    </row>
    <row r="12" spans="1:12" x14ac:dyDescent="0.3">
      <c r="A12" s="2">
        <v>1011</v>
      </c>
      <c r="B12" s="2" t="s">
        <v>28</v>
      </c>
      <c r="C12" s="2" t="s">
        <v>9</v>
      </c>
      <c r="D12" s="2">
        <v>5</v>
      </c>
      <c r="E12" s="2">
        <v>12619</v>
      </c>
      <c r="F12" s="2">
        <v>16400</v>
      </c>
      <c r="G12" s="2" t="s">
        <v>16</v>
      </c>
      <c r="H12" s="3">
        <v>45964</v>
      </c>
      <c r="I12" s="2" t="str">
        <f t="shared" si="0"/>
        <v>East</v>
      </c>
      <c r="J12" s="2" t="str">
        <f t="shared" si="1"/>
        <v>EAST</v>
      </c>
    </row>
    <row r="13" spans="1:12" x14ac:dyDescent="0.3">
      <c r="A13" s="4">
        <v>1012</v>
      </c>
      <c r="B13" s="4" t="s">
        <v>29</v>
      </c>
      <c r="C13" s="4" t="s">
        <v>15</v>
      </c>
      <c r="D13" s="4">
        <v>1</v>
      </c>
      <c r="E13" s="4">
        <v>2200</v>
      </c>
      <c r="F13" s="4">
        <v>2200</v>
      </c>
      <c r="G13" s="4" t="s">
        <v>13</v>
      </c>
      <c r="H13" s="5">
        <v>45994</v>
      </c>
      <c r="I13" s="4" t="str">
        <f t="shared" si="0"/>
        <v>South</v>
      </c>
      <c r="J13" s="4" t="str">
        <f t="shared" si="1"/>
        <v>SOUTH</v>
      </c>
    </row>
    <row r="14" spans="1:12" x14ac:dyDescent="0.3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18</v>
      </c>
      <c r="H14" s="2" t="s">
        <v>31</v>
      </c>
      <c r="I14" s="2" t="str">
        <f t="shared" si="0"/>
        <v>West</v>
      </c>
      <c r="J14" s="2" t="str">
        <f t="shared" si="1"/>
        <v>WEST</v>
      </c>
    </row>
    <row r="15" spans="1:12" x14ac:dyDescent="0.3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16400</v>
      </c>
      <c r="G15" s="4" t="s">
        <v>10</v>
      </c>
      <c r="H15" s="4" t="s">
        <v>33</v>
      </c>
      <c r="I15" s="4" t="str">
        <f t="shared" si="0"/>
        <v>North</v>
      </c>
      <c r="J15" s="4" t="str">
        <f t="shared" si="1"/>
        <v>NORTH</v>
      </c>
    </row>
    <row r="16" spans="1:12" x14ac:dyDescent="0.3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16</v>
      </c>
      <c r="H16" s="2" t="s">
        <v>35</v>
      </c>
      <c r="I16" s="2" t="str">
        <f t="shared" si="0"/>
        <v>East</v>
      </c>
      <c r="J16" s="2" t="str">
        <f t="shared" si="1"/>
        <v>EAST</v>
      </c>
    </row>
    <row r="17" spans="1:10" x14ac:dyDescent="0.3">
      <c r="A17" s="4">
        <v>1016</v>
      </c>
      <c r="B17" s="4" t="s">
        <v>36</v>
      </c>
      <c r="C17" s="4" t="s">
        <v>15</v>
      </c>
      <c r="D17" s="4">
        <v>2</v>
      </c>
      <c r="E17" s="4">
        <v>1500</v>
      </c>
      <c r="F17" s="4">
        <v>16400</v>
      </c>
      <c r="G17" s="4" t="s">
        <v>13</v>
      </c>
      <c r="H17" s="4" t="s">
        <v>37</v>
      </c>
      <c r="I17" s="4" t="str">
        <f t="shared" si="0"/>
        <v>South</v>
      </c>
      <c r="J17" s="4" t="str">
        <f t="shared" si="1"/>
        <v>SOUTH</v>
      </c>
    </row>
    <row r="18" spans="1:10" x14ac:dyDescent="0.3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18</v>
      </c>
      <c r="H18" s="2" t="s">
        <v>40</v>
      </c>
      <c r="I18" s="2" t="str">
        <f t="shared" si="0"/>
        <v>West</v>
      </c>
      <c r="J18" s="2" t="str">
        <f t="shared" si="1"/>
        <v>WEST</v>
      </c>
    </row>
    <row r="19" spans="1:10" x14ac:dyDescent="0.3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  <c r="I19" s="4" t="str">
        <f t="shared" si="0"/>
        <v>North</v>
      </c>
      <c r="J19" s="4" t="str">
        <f t="shared" si="1"/>
        <v>NORTH</v>
      </c>
    </row>
    <row r="20" spans="1:10" x14ac:dyDescent="0.3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16</v>
      </c>
      <c r="H20" s="2" t="s">
        <v>44</v>
      </c>
      <c r="I20" s="2" t="str">
        <f t="shared" si="0"/>
        <v>East</v>
      </c>
      <c r="J20" s="2" t="str">
        <f t="shared" si="1"/>
        <v>EAST</v>
      </c>
    </row>
    <row r="21" spans="1:10" x14ac:dyDescent="0.3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16400</v>
      </c>
      <c r="G21" s="4" t="s">
        <v>13</v>
      </c>
      <c r="H21" s="4" t="s">
        <v>46</v>
      </c>
      <c r="I21" s="4" t="str">
        <f t="shared" si="0"/>
        <v>South</v>
      </c>
      <c r="J21" s="4" t="str">
        <f t="shared" si="1"/>
        <v>SOUTH</v>
      </c>
    </row>
    <row r="22" spans="1:10" x14ac:dyDescent="0.3">
      <c r="A22" s="2">
        <v>1021</v>
      </c>
      <c r="B22" s="2" t="s">
        <v>47</v>
      </c>
      <c r="C22" s="2" t="s">
        <v>15</v>
      </c>
      <c r="D22" s="2">
        <v>2</v>
      </c>
      <c r="E22" s="2">
        <v>4000</v>
      </c>
      <c r="F22" s="2">
        <v>8000</v>
      </c>
      <c r="G22" s="2" t="s">
        <v>18</v>
      </c>
      <c r="H22" s="2" t="s">
        <v>48</v>
      </c>
      <c r="I22" s="2" t="str">
        <f t="shared" si="0"/>
        <v>West</v>
      </c>
      <c r="J22" s="2" t="str">
        <f t="shared" si="1"/>
        <v>WEST</v>
      </c>
    </row>
    <row r="23" spans="1:10" x14ac:dyDescent="0.3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16400</v>
      </c>
      <c r="G23" s="4" t="s">
        <v>10</v>
      </c>
      <c r="H23" s="4" t="s">
        <v>50</v>
      </c>
      <c r="I23" s="4" t="str">
        <f t="shared" si="0"/>
        <v>North</v>
      </c>
      <c r="J23" s="4" t="str">
        <f t="shared" si="1"/>
        <v>NORTH</v>
      </c>
    </row>
    <row r="24" spans="1:10" x14ac:dyDescent="0.3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16</v>
      </c>
      <c r="H24" s="2" t="s">
        <v>52</v>
      </c>
      <c r="I24" s="2" t="str">
        <f t="shared" si="0"/>
        <v>East</v>
      </c>
      <c r="J24" s="2" t="str">
        <f t="shared" si="1"/>
        <v>EAST</v>
      </c>
    </row>
    <row r="25" spans="1:10" x14ac:dyDescent="0.3">
      <c r="A25" s="4">
        <v>1024</v>
      </c>
      <c r="B25" s="4" t="s">
        <v>32</v>
      </c>
      <c r="C25" s="4" t="s">
        <v>12</v>
      </c>
      <c r="D25" s="4">
        <v>3</v>
      </c>
      <c r="E25" s="4">
        <v>12619</v>
      </c>
      <c r="F25" s="4">
        <v>16400</v>
      </c>
      <c r="G25" s="4" t="s">
        <v>13</v>
      </c>
      <c r="H25" s="4" t="s">
        <v>53</v>
      </c>
      <c r="I25" s="4" t="str">
        <f t="shared" si="0"/>
        <v>South</v>
      </c>
      <c r="J25" s="4" t="str">
        <f t="shared" si="1"/>
        <v>SOUTH</v>
      </c>
    </row>
    <row r="26" spans="1:10" x14ac:dyDescent="0.3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18</v>
      </c>
      <c r="H26" s="2" t="s">
        <v>55</v>
      </c>
      <c r="I26" s="2" t="str">
        <f t="shared" si="0"/>
        <v>West</v>
      </c>
      <c r="J26" s="2" t="str">
        <f t="shared" si="1"/>
        <v>WEST</v>
      </c>
    </row>
    <row r="27" spans="1:10" x14ac:dyDescent="0.3">
      <c r="A27" s="4">
        <v>1026</v>
      </c>
      <c r="B27" s="4" t="s">
        <v>56</v>
      </c>
      <c r="C27" s="4" t="s">
        <v>15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  <c r="I27" s="4" t="str">
        <f t="shared" si="0"/>
        <v>North</v>
      </c>
      <c r="J27" s="4" t="str">
        <f t="shared" si="1"/>
        <v>NORTH</v>
      </c>
    </row>
    <row r="28" spans="1:10" x14ac:dyDescent="0.3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16</v>
      </c>
      <c r="H28" s="2" t="s">
        <v>59</v>
      </c>
      <c r="I28" s="2" t="str">
        <f t="shared" si="0"/>
        <v>East</v>
      </c>
      <c r="J28" s="2" t="str">
        <f t="shared" si="1"/>
        <v>EAST</v>
      </c>
    </row>
    <row r="29" spans="1:10" x14ac:dyDescent="0.3">
      <c r="A29" s="4">
        <v>1028</v>
      </c>
      <c r="B29" s="4" t="s">
        <v>23</v>
      </c>
      <c r="C29" s="4" t="s">
        <v>12</v>
      </c>
      <c r="D29" s="4">
        <v>2</v>
      </c>
      <c r="E29" s="4">
        <v>50000</v>
      </c>
      <c r="F29" s="4">
        <v>16400</v>
      </c>
      <c r="G29" s="4" t="s">
        <v>13</v>
      </c>
      <c r="H29" s="4" t="s">
        <v>60</v>
      </c>
      <c r="I29" s="4" t="str">
        <f t="shared" si="0"/>
        <v>South</v>
      </c>
      <c r="J29" s="4" t="str">
        <f t="shared" si="1"/>
        <v>SOUTH</v>
      </c>
    </row>
    <row r="30" spans="1:10" x14ac:dyDescent="0.3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18</v>
      </c>
      <c r="H30" s="2" t="s">
        <v>62</v>
      </c>
      <c r="I30" s="2" t="str">
        <f t="shared" si="0"/>
        <v>West</v>
      </c>
      <c r="J30" s="2" t="str">
        <f t="shared" si="1"/>
        <v>WEST</v>
      </c>
    </row>
    <row r="31" spans="1:10" x14ac:dyDescent="0.3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  <c r="I31" s="4" t="str">
        <f t="shared" si="0"/>
        <v>North</v>
      </c>
      <c r="J31" s="4" t="str">
        <f t="shared" si="1"/>
        <v>NORTH</v>
      </c>
    </row>
  </sheetData>
  <conditionalFormatting sqref="D1:D31">
    <cfRule type="expression" dxfId="20" priority="2">
      <formula>NOT(ISERROR(SEARCH(("NULL"),(D1))))</formula>
    </cfRule>
  </conditionalFormatting>
  <conditionalFormatting sqref="E2:F31">
    <cfRule type="expression" dxfId="19" priority="3">
      <formula>NOT(ISERROR(SEARCH(("NULL"),(E2))))</formula>
    </cfRule>
  </conditionalFormatting>
  <conditionalFormatting sqref="D1:F31">
    <cfRule type="containsText" dxfId="18" priority="1" operator="containsText" text="NULL">
      <formula>NOT(ISERROR(SEARCH("NULL",D1)))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A77B-7C9A-4AA0-A69D-297F643C8E0E}">
  <dimension ref="A3:E9"/>
  <sheetViews>
    <sheetView workbookViewId="0">
      <selection activeCell="E8" sqref="E8"/>
    </sheetView>
  </sheetViews>
  <sheetFormatPr defaultRowHeight="14.4" x14ac:dyDescent="0.3"/>
  <cols>
    <col min="1" max="1" width="20.6640625" bestFit="1" customWidth="1"/>
    <col min="2" max="2" width="19.77734375" bestFit="1" customWidth="1"/>
    <col min="5" max="5" width="91.77734375" bestFit="1" customWidth="1"/>
  </cols>
  <sheetData>
    <row r="3" spans="1:5" x14ac:dyDescent="0.3">
      <c r="A3" s="10" t="s">
        <v>79</v>
      </c>
      <c r="B3" t="s">
        <v>74</v>
      </c>
    </row>
    <row r="4" spans="1:5" x14ac:dyDescent="0.3">
      <c r="A4" s="11" t="s">
        <v>10</v>
      </c>
      <c r="B4" s="9">
        <v>137700</v>
      </c>
      <c r="E4" s="8" t="s">
        <v>77</v>
      </c>
    </row>
    <row r="5" spans="1:5" x14ac:dyDescent="0.3">
      <c r="A5" s="11" t="s">
        <v>18</v>
      </c>
      <c r="B5" s="9">
        <v>123400</v>
      </c>
      <c r="E5" t="s">
        <v>78</v>
      </c>
    </row>
    <row r="6" spans="1:5" x14ac:dyDescent="0.3">
      <c r="A6" s="11" t="s">
        <v>16</v>
      </c>
      <c r="B6" s="9">
        <v>116300</v>
      </c>
    </row>
    <row r="7" spans="1:5" x14ac:dyDescent="0.3">
      <c r="A7" s="11" t="s">
        <v>13</v>
      </c>
      <c r="B7" s="9">
        <v>100600</v>
      </c>
      <c r="E7" s="8" t="s">
        <v>80</v>
      </c>
    </row>
    <row r="8" spans="1:5" x14ac:dyDescent="0.3">
      <c r="A8" s="11" t="s">
        <v>22</v>
      </c>
      <c r="B8" s="9">
        <v>14000</v>
      </c>
    </row>
    <row r="9" spans="1:5" x14ac:dyDescent="0.3">
      <c r="A9" s="11" t="s">
        <v>76</v>
      </c>
      <c r="B9" s="9">
        <v>492000</v>
      </c>
    </row>
  </sheetData>
  <conditionalFormatting pivot="1" sqref="B4:B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{8A5E6BEB-E708-4B6F-B14C-D66900743A1F}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A5E6BEB-E708-4B6F-B14C-D66900743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6032-CD32-4053-AA91-89D84FC12491}">
  <dimension ref="A1:K31"/>
  <sheetViews>
    <sheetView topLeftCell="A5" workbookViewId="0">
      <selection sqref="A1:H31"/>
    </sheetView>
  </sheetViews>
  <sheetFormatPr defaultRowHeight="14.4" x14ac:dyDescent="0.3"/>
  <cols>
    <col min="8" max="8" width="10.6640625" bestFit="1" customWidth="1"/>
    <col min="11" max="11" width="86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  <c r="K2" s="8" t="s">
        <v>81</v>
      </c>
    </row>
    <row r="3" spans="1:11" x14ac:dyDescent="0.3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16400</v>
      </c>
      <c r="G3" s="4" t="s">
        <v>13</v>
      </c>
      <c r="H3" s="5">
        <v>45691</v>
      </c>
      <c r="J3" s="1" t="s">
        <v>0</v>
      </c>
      <c r="K3" s="1" t="s">
        <v>5</v>
      </c>
    </row>
    <row r="4" spans="1:11" x14ac:dyDescent="0.3">
      <c r="A4" s="2">
        <v>1003</v>
      </c>
      <c r="B4" s="2" t="s">
        <v>14</v>
      </c>
      <c r="C4" s="2" t="s">
        <v>15</v>
      </c>
      <c r="D4" s="2">
        <v>1</v>
      </c>
      <c r="E4" s="2">
        <v>3500</v>
      </c>
      <c r="F4" s="2">
        <v>3500</v>
      </c>
      <c r="G4" s="2" t="s">
        <v>16</v>
      </c>
      <c r="H4" s="3">
        <v>45719</v>
      </c>
      <c r="J4">
        <v>1015</v>
      </c>
      <c r="K4">
        <f>VLOOKUP(J4,$A$2:$H$31,6,0)</f>
        <v>5400</v>
      </c>
    </row>
    <row r="5" spans="1:11" x14ac:dyDescent="0.3">
      <c r="A5" s="4">
        <v>1004</v>
      </c>
      <c r="B5" s="4" t="s">
        <v>17</v>
      </c>
      <c r="C5" s="4" t="s">
        <v>9</v>
      </c>
      <c r="D5" s="4">
        <v>4</v>
      </c>
      <c r="E5" s="4">
        <v>12619</v>
      </c>
      <c r="F5" s="4">
        <v>16400</v>
      </c>
      <c r="G5" s="4" t="s">
        <v>18</v>
      </c>
      <c r="H5" s="5">
        <v>45750</v>
      </c>
    </row>
    <row r="6" spans="1:11" x14ac:dyDescent="0.3">
      <c r="A6" s="2">
        <v>1005</v>
      </c>
      <c r="B6" s="2" t="s">
        <v>19</v>
      </c>
      <c r="C6" s="2" t="s">
        <v>20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  <c r="K6" s="8" t="s">
        <v>82</v>
      </c>
    </row>
    <row r="7" spans="1:11" x14ac:dyDescent="0.3">
      <c r="A7" s="4">
        <v>1006</v>
      </c>
      <c r="B7" s="4" t="s">
        <v>21</v>
      </c>
      <c r="C7" s="4" t="s">
        <v>9</v>
      </c>
      <c r="D7" s="4">
        <v>2</v>
      </c>
      <c r="E7" s="4">
        <v>7000</v>
      </c>
      <c r="F7" s="4">
        <v>14000</v>
      </c>
      <c r="G7" s="4" t="s">
        <v>22</v>
      </c>
      <c r="H7" s="5">
        <v>45811</v>
      </c>
      <c r="J7" s="1" t="s">
        <v>0</v>
      </c>
      <c r="K7" s="1" t="s">
        <v>2</v>
      </c>
    </row>
    <row r="8" spans="1:11" x14ac:dyDescent="0.3">
      <c r="A8" s="2">
        <v>1007</v>
      </c>
      <c r="B8" s="2" t="s">
        <v>23</v>
      </c>
      <c r="C8" s="2" t="s">
        <v>12</v>
      </c>
      <c r="D8" s="2">
        <v>1</v>
      </c>
      <c r="E8" s="2">
        <v>12619</v>
      </c>
      <c r="F8" s="2">
        <v>16400</v>
      </c>
      <c r="G8" s="2" t="s">
        <v>13</v>
      </c>
      <c r="H8" s="3">
        <v>45841</v>
      </c>
      <c r="J8">
        <v>1027</v>
      </c>
      <c r="K8" t="str">
        <f>INDEX(C2:C31,MATCH(J8,A2:A31,0))</f>
        <v>Furniture</v>
      </c>
    </row>
    <row r="9" spans="1:11" x14ac:dyDescent="0.3">
      <c r="A9" s="4">
        <v>1008</v>
      </c>
      <c r="B9" s="4" t="s">
        <v>24</v>
      </c>
      <c r="C9" s="4" t="s">
        <v>15</v>
      </c>
      <c r="D9" s="4">
        <v>3</v>
      </c>
      <c r="E9" s="4">
        <v>4500</v>
      </c>
      <c r="F9" s="4">
        <v>13500</v>
      </c>
      <c r="G9" s="4" t="s">
        <v>16</v>
      </c>
      <c r="H9" s="5">
        <v>45872</v>
      </c>
    </row>
    <row r="10" spans="1:11" x14ac:dyDescent="0.3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16400</v>
      </c>
      <c r="G10" s="2" t="s">
        <v>10</v>
      </c>
      <c r="H10" s="3">
        <v>45903</v>
      </c>
    </row>
    <row r="11" spans="1:11" x14ac:dyDescent="0.3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18</v>
      </c>
      <c r="H11" s="5">
        <v>45933</v>
      </c>
    </row>
    <row r="12" spans="1:11" x14ac:dyDescent="0.3">
      <c r="A12" s="2">
        <v>1011</v>
      </c>
      <c r="B12" s="2" t="s">
        <v>28</v>
      </c>
      <c r="C12" s="2" t="s">
        <v>9</v>
      </c>
      <c r="D12" s="2">
        <v>5</v>
      </c>
      <c r="E12" s="2">
        <v>12619</v>
      </c>
      <c r="F12" s="2">
        <v>16400</v>
      </c>
      <c r="G12" s="2" t="s">
        <v>16</v>
      </c>
      <c r="H12" s="3">
        <v>45964</v>
      </c>
      <c r="K12" s="8" t="s">
        <v>85</v>
      </c>
    </row>
    <row r="13" spans="1:11" x14ac:dyDescent="0.3">
      <c r="A13" s="4">
        <v>1012</v>
      </c>
      <c r="B13" s="4" t="s">
        <v>29</v>
      </c>
      <c r="C13" s="4" t="s">
        <v>15</v>
      </c>
      <c r="D13" s="4">
        <v>1</v>
      </c>
      <c r="E13" s="4">
        <v>2200</v>
      </c>
      <c r="F13" s="4">
        <v>2200</v>
      </c>
      <c r="G13" s="4" t="s">
        <v>13</v>
      </c>
      <c r="H13" s="5">
        <v>45994</v>
      </c>
    </row>
    <row r="14" spans="1:11" x14ac:dyDescent="0.3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18</v>
      </c>
      <c r="H14" s="2" t="s">
        <v>31</v>
      </c>
      <c r="K14" s="12" t="s">
        <v>84</v>
      </c>
    </row>
    <row r="15" spans="1:11" x14ac:dyDescent="0.3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16400</v>
      </c>
      <c r="G15" s="4" t="s">
        <v>10</v>
      </c>
      <c r="H15" s="4" t="s">
        <v>33</v>
      </c>
    </row>
    <row r="16" spans="1:11" x14ac:dyDescent="0.3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16</v>
      </c>
      <c r="H16" s="2" t="s">
        <v>35</v>
      </c>
      <c r="K16" s="12" t="s">
        <v>83</v>
      </c>
    </row>
    <row r="17" spans="1:8" x14ac:dyDescent="0.3">
      <c r="A17" s="4">
        <v>1016</v>
      </c>
      <c r="B17" s="4" t="s">
        <v>36</v>
      </c>
      <c r="C17" s="4" t="s">
        <v>15</v>
      </c>
      <c r="D17" s="4">
        <v>2</v>
      </c>
      <c r="E17" s="4">
        <v>1500</v>
      </c>
      <c r="F17" s="4">
        <v>16400</v>
      </c>
      <c r="G17" s="4" t="s">
        <v>13</v>
      </c>
      <c r="H17" s="4" t="s">
        <v>37</v>
      </c>
    </row>
    <row r="18" spans="1:8" x14ac:dyDescent="0.3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18</v>
      </c>
      <c r="H18" s="2" t="s">
        <v>40</v>
      </c>
    </row>
    <row r="19" spans="1:8" x14ac:dyDescent="0.3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x14ac:dyDescent="0.3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16</v>
      </c>
      <c r="H20" s="2" t="s">
        <v>44</v>
      </c>
    </row>
    <row r="21" spans="1:8" x14ac:dyDescent="0.3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16400</v>
      </c>
      <c r="G21" s="4" t="s">
        <v>13</v>
      </c>
      <c r="H21" s="4" t="s">
        <v>46</v>
      </c>
    </row>
    <row r="22" spans="1:8" x14ac:dyDescent="0.3">
      <c r="A22" s="2">
        <v>1021</v>
      </c>
      <c r="B22" s="2" t="s">
        <v>47</v>
      </c>
      <c r="C22" s="2" t="s">
        <v>15</v>
      </c>
      <c r="D22" s="2">
        <v>2</v>
      </c>
      <c r="E22" s="2">
        <v>4000</v>
      </c>
      <c r="F22" s="2">
        <v>8000</v>
      </c>
      <c r="G22" s="2" t="s">
        <v>18</v>
      </c>
      <c r="H22" s="2" t="s">
        <v>48</v>
      </c>
    </row>
    <row r="23" spans="1:8" x14ac:dyDescent="0.3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16400</v>
      </c>
      <c r="G23" s="4" t="s">
        <v>10</v>
      </c>
      <c r="H23" s="4" t="s">
        <v>50</v>
      </c>
    </row>
    <row r="24" spans="1:8" x14ac:dyDescent="0.3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16</v>
      </c>
      <c r="H24" s="2" t="s">
        <v>52</v>
      </c>
    </row>
    <row r="25" spans="1:8" x14ac:dyDescent="0.3">
      <c r="A25" s="4">
        <v>1024</v>
      </c>
      <c r="B25" s="4" t="s">
        <v>32</v>
      </c>
      <c r="C25" s="4" t="s">
        <v>12</v>
      </c>
      <c r="D25" s="4">
        <v>3</v>
      </c>
      <c r="E25" s="4">
        <v>12619</v>
      </c>
      <c r="F25" s="4">
        <v>16400</v>
      </c>
      <c r="G25" s="4" t="s">
        <v>13</v>
      </c>
      <c r="H25" s="4" t="s">
        <v>53</v>
      </c>
    </row>
    <row r="26" spans="1:8" x14ac:dyDescent="0.3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18</v>
      </c>
      <c r="H26" s="2" t="s">
        <v>55</v>
      </c>
    </row>
    <row r="27" spans="1:8" x14ac:dyDescent="0.3">
      <c r="A27" s="4">
        <v>1026</v>
      </c>
      <c r="B27" s="4" t="s">
        <v>56</v>
      </c>
      <c r="C27" s="4" t="s">
        <v>15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x14ac:dyDescent="0.3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16</v>
      </c>
      <c r="H28" s="2" t="s">
        <v>59</v>
      </c>
    </row>
    <row r="29" spans="1:8" x14ac:dyDescent="0.3">
      <c r="A29" s="4">
        <v>1028</v>
      </c>
      <c r="B29" s="4" t="s">
        <v>23</v>
      </c>
      <c r="C29" s="4" t="s">
        <v>12</v>
      </c>
      <c r="D29" s="4">
        <v>2</v>
      </c>
      <c r="E29" s="4">
        <v>50000</v>
      </c>
      <c r="F29" s="4">
        <v>16400</v>
      </c>
      <c r="G29" s="4" t="s">
        <v>13</v>
      </c>
      <c r="H29" s="4" t="s">
        <v>60</v>
      </c>
    </row>
    <row r="30" spans="1:8" x14ac:dyDescent="0.3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18</v>
      </c>
      <c r="H30" s="2" t="s">
        <v>62</v>
      </c>
    </row>
    <row r="31" spans="1:8" x14ac:dyDescent="0.3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conditionalFormatting sqref="D1:D31">
    <cfRule type="expression" dxfId="17" priority="3">
      <formula>NOT(ISERROR(SEARCH(("NULL"),(D1))))</formula>
    </cfRule>
  </conditionalFormatting>
  <conditionalFormatting sqref="E2:F31">
    <cfRule type="expression" dxfId="16" priority="4">
      <formula>NOT(ISERROR(SEARCH(("NULL"),(E2))))</formula>
    </cfRule>
  </conditionalFormatting>
  <conditionalFormatting sqref="D1:F31">
    <cfRule type="containsText" dxfId="15" priority="2" operator="containsText" text="NULL">
      <formula>NOT(ISERROR(SEARCH("NULL",D1)))</formula>
    </cfRule>
  </conditionalFormatting>
  <conditionalFormatting sqref="K3">
    <cfRule type="containsText" dxfId="8" priority="1" operator="containsText" text="NULL">
      <formula>NOT(ISERROR(SEARCH("NULL",K3)))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6423-E9A7-48A4-AADC-55FDB2E0C7C1}">
  <dimension ref="A1:N37"/>
  <sheetViews>
    <sheetView topLeftCell="E1" workbookViewId="0">
      <selection activeCell="N6" sqref="N6"/>
    </sheetView>
  </sheetViews>
  <sheetFormatPr defaultRowHeight="14.4" x14ac:dyDescent="0.3"/>
  <cols>
    <col min="3" max="3" width="11.109375" bestFit="1" customWidth="1"/>
    <col min="5" max="5" width="13.5546875" bestFit="1" customWidth="1"/>
    <col min="6" max="6" width="13.21875" bestFit="1" customWidth="1"/>
    <col min="7" max="7" width="16" bestFit="1" customWidth="1"/>
    <col min="8" max="8" width="10.6640625" style="16" bestFit="1" customWidth="1"/>
    <col min="11" max="11" width="12.5546875" bestFit="1" customWidth="1"/>
    <col min="12" max="12" width="19.77734375" bestFit="1" customWidth="1"/>
    <col min="14" max="14" width="49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</row>
    <row r="2" spans="1:14" x14ac:dyDescent="0.3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14">
        <v>45660</v>
      </c>
      <c r="K2" s="8" t="s">
        <v>86</v>
      </c>
    </row>
    <row r="3" spans="1:14" ht="28.8" x14ac:dyDescent="0.3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16400</v>
      </c>
      <c r="G3" s="4" t="s">
        <v>13</v>
      </c>
      <c r="H3" s="15">
        <v>45691</v>
      </c>
      <c r="K3" s="7" t="s">
        <v>87</v>
      </c>
      <c r="N3" s="8" t="s">
        <v>88</v>
      </c>
    </row>
    <row r="4" spans="1:14" x14ac:dyDescent="0.3">
      <c r="A4" s="2">
        <v>1003</v>
      </c>
      <c r="B4" s="2" t="s">
        <v>14</v>
      </c>
      <c r="C4" s="2" t="s">
        <v>15</v>
      </c>
      <c r="D4" s="2">
        <v>1</v>
      </c>
      <c r="E4" s="2">
        <v>3500</v>
      </c>
      <c r="F4" s="2">
        <v>3500</v>
      </c>
      <c r="G4" s="2" t="s">
        <v>16</v>
      </c>
      <c r="H4" s="14">
        <v>45719</v>
      </c>
      <c r="N4" t="s">
        <v>89</v>
      </c>
    </row>
    <row r="5" spans="1:14" x14ac:dyDescent="0.3">
      <c r="A5" s="4">
        <v>1004</v>
      </c>
      <c r="B5" s="4" t="s">
        <v>17</v>
      </c>
      <c r="C5" s="4" t="s">
        <v>9</v>
      </c>
      <c r="D5" s="4">
        <v>4</v>
      </c>
      <c r="E5" s="4">
        <v>12619</v>
      </c>
      <c r="F5" s="4">
        <v>16400</v>
      </c>
      <c r="G5" s="4" t="s">
        <v>18</v>
      </c>
      <c r="H5" s="15">
        <v>45750</v>
      </c>
    </row>
    <row r="6" spans="1:14" x14ac:dyDescent="0.3">
      <c r="A6" s="2">
        <v>1005</v>
      </c>
      <c r="B6" s="2" t="s">
        <v>19</v>
      </c>
      <c r="C6" s="2" t="s">
        <v>20</v>
      </c>
      <c r="D6" s="2">
        <v>2</v>
      </c>
      <c r="E6" s="2">
        <v>2500</v>
      </c>
      <c r="F6" s="2">
        <v>5000</v>
      </c>
      <c r="G6" s="2" t="s">
        <v>10</v>
      </c>
      <c r="H6" s="14">
        <v>45780</v>
      </c>
      <c r="K6" s="10" t="s">
        <v>75</v>
      </c>
      <c r="L6" t="s">
        <v>74</v>
      </c>
    </row>
    <row r="7" spans="1:14" x14ac:dyDescent="0.3">
      <c r="A7" s="4">
        <v>1006</v>
      </c>
      <c r="B7" s="4" t="s">
        <v>21</v>
      </c>
      <c r="C7" s="4" t="s">
        <v>9</v>
      </c>
      <c r="D7" s="4">
        <v>2</v>
      </c>
      <c r="E7" s="4">
        <v>7000</v>
      </c>
      <c r="F7" s="4">
        <v>14000</v>
      </c>
      <c r="G7" s="4" t="s">
        <v>22</v>
      </c>
      <c r="H7" s="15">
        <v>45811</v>
      </c>
      <c r="K7" s="11" t="s">
        <v>31</v>
      </c>
      <c r="L7" s="9">
        <v>24000</v>
      </c>
    </row>
    <row r="8" spans="1:14" x14ac:dyDescent="0.3">
      <c r="A8" s="2">
        <v>1007</v>
      </c>
      <c r="B8" s="2" t="s">
        <v>23</v>
      </c>
      <c r="C8" s="2" t="s">
        <v>12</v>
      </c>
      <c r="D8" s="2">
        <v>1</v>
      </c>
      <c r="E8" s="2">
        <v>12619</v>
      </c>
      <c r="F8" s="2">
        <v>16400</v>
      </c>
      <c r="G8" s="2" t="s">
        <v>13</v>
      </c>
      <c r="H8" s="14">
        <v>45841</v>
      </c>
      <c r="K8" s="11" t="s">
        <v>33</v>
      </c>
      <c r="L8" s="9">
        <v>16400</v>
      </c>
    </row>
    <row r="9" spans="1:14" x14ac:dyDescent="0.3">
      <c r="A9" s="4">
        <v>1008</v>
      </c>
      <c r="B9" s="4" t="s">
        <v>24</v>
      </c>
      <c r="C9" s="4" t="s">
        <v>15</v>
      </c>
      <c r="D9" s="4">
        <v>3</v>
      </c>
      <c r="E9" s="4">
        <v>4500</v>
      </c>
      <c r="F9" s="4">
        <v>13500</v>
      </c>
      <c r="G9" s="4" t="s">
        <v>16</v>
      </c>
      <c r="H9" s="15">
        <v>45872</v>
      </c>
      <c r="K9" s="11" t="s">
        <v>35</v>
      </c>
      <c r="L9" s="9">
        <v>5400</v>
      </c>
    </row>
    <row r="10" spans="1:14" x14ac:dyDescent="0.3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16400</v>
      </c>
      <c r="G10" s="2" t="s">
        <v>10</v>
      </c>
      <c r="H10" s="14">
        <v>45903</v>
      </c>
      <c r="K10" s="11" t="s">
        <v>37</v>
      </c>
      <c r="L10" s="9">
        <v>16400</v>
      </c>
    </row>
    <row r="11" spans="1:14" x14ac:dyDescent="0.3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18</v>
      </c>
      <c r="H11" s="15">
        <v>45933</v>
      </c>
      <c r="K11" s="11" t="s">
        <v>40</v>
      </c>
      <c r="L11" s="9">
        <v>8000</v>
      </c>
    </row>
    <row r="12" spans="1:14" x14ac:dyDescent="0.3">
      <c r="A12" s="2">
        <v>1011</v>
      </c>
      <c r="B12" s="2" t="s">
        <v>28</v>
      </c>
      <c r="C12" s="2" t="s">
        <v>9</v>
      </c>
      <c r="D12" s="2">
        <v>5</v>
      </c>
      <c r="E12" s="2">
        <v>12619</v>
      </c>
      <c r="F12" s="2">
        <v>16400</v>
      </c>
      <c r="G12" s="2" t="s">
        <v>16</v>
      </c>
      <c r="H12" s="14">
        <v>45964</v>
      </c>
      <c r="K12" s="11" t="s">
        <v>42</v>
      </c>
      <c r="L12" s="9">
        <v>11000</v>
      </c>
    </row>
    <row r="13" spans="1:14" x14ac:dyDescent="0.3">
      <c r="A13" s="4">
        <v>1012</v>
      </c>
      <c r="B13" s="4" t="s">
        <v>29</v>
      </c>
      <c r="C13" s="4" t="s">
        <v>15</v>
      </c>
      <c r="D13" s="4">
        <v>1</v>
      </c>
      <c r="E13" s="4">
        <v>2200</v>
      </c>
      <c r="F13" s="4">
        <v>2200</v>
      </c>
      <c r="G13" s="4" t="s">
        <v>13</v>
      </c>
      <c r="H13" s="15">
        <v>45994</v>
      </c>
      <c r="K13" s="11" t="s">
        <v>44</v>
      </c>
      <c r="L13" s="9">
        <v>20000</v>
      </c>
    </row>
    <row r="14" spans="1:14" x14ac:dyDescent="0.3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18</v>
      </c>
      <c r="H14" s="14" t="s">
        <v>31</v>
      </c>
      <c r="K14" s="11" t="s">
        <v>46</v>
      </c>
      <c r="L14" s="9">
        <v>16400</v>
      </c>
    </row>
    <row r="15" spans="1:14" x14ac:dyDescent="0.3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16400</v>
      </c>
      <c r="G15" s="4" t="s">
        <v>10</v>
      </c>
      <c r="H15" s="15" t="s">
        <v>33</v>
      </c>
      <c r="K15" s="11" t="s">
        <v>48</v>
      </c>
      <c r="L15" s="9">
        <v>8000</v>
      </c>
    </row>
    <row r="16" spans="1:14" x14ac:dyDescent="0.3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16</v>
      </c>
      <c r="H16" s="14" t="s">
        <v>35</v>
      </c>
      <c r="K16" s="11" t="s">
        <v>50</v>
      </c>
      <c r="L16" s="9">
        <v>16400</v>
      </c>
    </row>
    <row r="17" spans="1:12" x14ac:dyDescent="0.3">
      <c r="A17" s="4">
        <v>1016</v>
      </c>
      <c r="B17" s="4" t="s">
        <v>36</v>
      </c>
      <c r="C17" s="4" t="s">
        <v>15</v>
      </c>
      <c r="D17" s="4">
        <v>2</v>
      </c>
      <c r="E17" s="4">
        <v>1500</v>
      </c>
      <c r="F17" s="4">
        <v>16400</v>
      </c>
      <c r="G17" s="4" t="s">
        <v>13</v>
      </c>
      <c r="H17" s="15" t="s">
        <v>37</v>
      </c>
      <c r="K17" s="11" t="s">
        <v>52</v>
      </c>
      <c r="L17" s="9">
        <v>2500</v>
      </c>
    </row>
    <row r="18" spans="1:12" x14ac:dyDescent="0.3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18</v>
      </c>
      <c r="H18" s="14" t="s">
        <v>40</v>
      </c>
      <c r="K18" s="11" t="s">
        <v>53</v>
      </c>
      <c r="L18" s="9">
        <v>16400</v>
      </c>
    </row>
    <row r="19" spans="1:12" x14ac:dyDescent="0.3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15" t="s">
        <v>42</v>
      </c>
      <c r="K19" s="11" t="s">
        <v>55</v>
      </c>
      <c r="L19" s="9">
        <v>40000</v>
      </c>
    </row>
    <row r="20" spans="1:12" x14ac:dyDescent="0.3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16</v>
      </c>
      <c r="H20" s="14" t="s">
        <v>44</v>
      </c>
      <c r="K20" s="11" t="s">
        <v>57</v>
      </c>
      <c r="L20" s="9">
        <v>1000</v>
      </c>
    </row>
    <row r="21" spans="1:12" x14ac:dyDescent="0.3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16400</v>
      </c>
      <c r="G21" s="4" t="s">
        <v>13</v>
      </c>
      <c r="H21" s="15" t="s">
        <v>46</v>
      </c>
      <c r="K21" s="11" t="s">
        <v>59</v>
      </c>
      <c r="L21" s="9">
        <v>55000</v>
      </c>
    </row>
    <row r="22" spans="1:12" x14ac:dyDescent="0.3">
      <c r="A22" s="2">
        <v>1021</v>
      </c>
      <c r="B22" s="2" t="s">
        <v>47</v>
      </c>
      <c r="C22" s="2" t="s">
        <v>15</v>
      </c>
      <c r="D22" s="2">
        <v>2</v>
      </c>
      <c r="E22" s="2">
        <v>4000</v>
      </c>
      <c r="F22" s="2">
        <v>8000</v>
      </c>
      <c r="G22" s="2" t="s">
        <v>18</v>
      </c>
      <c r="H22" s="14" t="s">
        <v>48</v>
      </c>
      <c r="K22" s="11" t="s">
        <v>60</v>
      </c>
      <c r="L22" s="9">
        <v>16400</v>
      </c>
    </row>
    <row r="23" spans="1:12" x14ac:dyDescent="0.3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16400</v>
      </c>
      <c r="G23" s="4" t="s">
        <v>10</v>
      </c>
      <c r="H23" s="15" t="s">
        <v>50</v>
      </c>
      <c r="K23" s="11" t="s">
        <v>62</v>
      </c>
      <c r="L23" s="9">
        <v>24000</v>
      </c>
    </row>
    <row r="24" spans="1:12" x14ac:dyDescent="0.3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16</v>
      </c>
      <c r="H24" s="14" t="s">
        <v>52</v>
      </c>
      <c r="K24" s="11" t="s">
        <v>64</v>
      </c>
      <c r="L24" s="9">
        <v>70000</v>
      </c>
    </row>
    <row r="25" spans="1:12" x14ac:dyDescent="0.3">
      <c r="A25" s="4">
        <v>1024</v>
      </c>
      <c r="B25" s="4" t="s">
        <v>32</v>
      </c>
      <c r="C25" s="4" t="s">
        <v>12</v>
      </c>
      <c r="D25" s="4">
        <v>3</v>
      </c>
      <c r="E25" s="4">
        <v>12619</v>
      </c>
      <c r="F25" s="4">
        <v>16400</v>
      </c>
      <c r="G25" s="4" t="s">
        <v>13</v>
      </c>
      <c r="H25" s="15" t="s">
        <v>53</v>
      </c>
      <c r="K25" s="17">
        <v>45660</v>
      </c>
      <c r="L25" s="9">
        <v>1500</v>
      </c>
    </row>
    <row r="26" spans="1:12" x14ac:dyDescent="0.3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18</v>
      </c>
      <c r="H26" s="14" t="s">
        <v>55</v>
      </c>
      <c r="K26" s="17">
        <v>45691</v>
      </c>
      <c r="L26" s="9">
        <v>16400</v>
      </c>
    </row>
    <row r="27" spans="1:12" x14ac:dyDescent="0.3">
      <c r="A27" s="4">
        <v>1026</v>
      </c>
      <c r="B27" s="4" t="s">
        <v>56</v>
      </c>
      <c r="C27" s="4" t="s">
        <v>15</v>
      </c>
      <c r="D27" s="4">
        <v>5</v>
      </c>
      <c r="E27" s="4">
        <v>200</v>
      </c>
      <c r="F27" s="4">
        <v>1000</v>
      </c>
      <c r="G27" s="4" t="s">
        <v>10</v>
      </c>
      <c r="H27" s="15" t="s">
        <v>57</v>
      </c>
      <c r="K27" s="17">
        <v>45719</v>
      </c>
      <c r="L27" s="9">
        <v>3500</v>
      </c>
    </row>
    <row r="28" spans="1:12" x14ac:dyDescent="0.3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16</v>
      </c>
      <c r="H28" s="14" t="s">
        <v>59</v>
      </c>
      <c r="K28" s="17">
        <v>45750</v>
      </c>
      <c r="L28" s="9">
        <v>16400</v>
      </c>
    </row>
    <row r="29" spans="1:12" x14ac:dyDescent="0.3">
      <c r="A29" s="4">
        <v>1028</v>
      </c>
      <c r="B29" s="4" t="s">
        <v>23</v>
      </c>
      <c r="C29" s="4" t="s">
        <v>12</v>
      </c>
      <c r="D29" s="4">
        <v>2</v>
      </c>
      <c r="E29" s="4">
        <v>50000</v>
      </c>
      <c r="F29" s="4">
        <v>16400</v>
      </c>
      <c r="G29" s="4" t="s">
        <v>13</v>
      </c>
      <c r="H29" s="15" t="s">
        <v>60</v>
      </c>
      <c r="K29" s="17">
        <v>45780</v>
      </c>
      <c r="L29" s="9">
        <v>5000</v>
      </c>
    </row>
    <row r="30" spans="1:12" x14ac:dyDescent="0.3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18</v>
      </c>
      <c r="H30" s="14" t="s">
        <v>62</v>
      </c>
      <c r="K30" s="17">
        <v>45811</v>
      </c>
      <c r="L30" s="9">
        <v>14000</v>
      </c>
    </row>
    <row r="31" spans="1:12" x14ac:dyDescent="0.3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15" t="s">
        <v>64</v>
      </c>
      <c r="K31" s="17">
        <v>45841</v>
      </c>
      <c r="L31" s="9">
        <v>16400</v>
      </c>
    </row>
    <row r="32" spans="1:12" x14ac:dyDescent="0.3">
      <c r="K32" s="17">
        <v>45872</v>
      </c>
      <c r="L32" s="9">
        <v>13500</v>
      </c>
    </row>
    <row r="33" spans="11:12" x14ac:dyDescent="0.3">
      <c r="K33" s="17">
        <v>45903</v>
      </c>
      <c r="L33" s="9">
        <v>16400</v>
      </c>
    </row>
    <row r="34" spans="11:12" x14ac:dyDescent="0.3">
      <c r="K34" s="17">
        <v>45933</v>
      </c>
      <c r="L34" s="9">
        <v>3000</v>
      </c>
    </row>
    <row r="35" spans="11:12" x14ac:dyDescent="0.3">
      <c r="K35" s="17">
        <v>45964</v>
      </c>
      <c r="L35" s="9">
        <v>16400</v>
      </c>
    </row>
    <row r="36" spans="11:12" x14ac:dyDescent="0.3">
      <c r="K36" s="17">
        <v>45994</v>
      </c>
      <c r="L36" s="9">
        <v>2200</v>
      </c>
    </row>
    <row r="37" spans="11:12" x14ac:dyDescent="0.3">
      <c r="K37" s="11" t="s">
        <v>76</v>
      </c>
      <c r="L37" s="9">
        <v>492000</v>
      </c>
    </row>
  </sheetData>
  <conditionalFormatting sqref="D1:D31">
    <cfRule type="expression" dxfId="7" priority="2">
      <formula>NOT(ISERROR(SEARCH(("NULL"),(D1))))</formula>
    </cfRule>
  </conditionalFormatting>
  <conditionalFormatting sqref="E2:F31">
    <cfRule type="expression" dxfId="6" priority="3">
      <formula>NOT(ISERROR(SEARCH(("NULL"),(E2))))</formula>
    </cfRule>
  </conditionalFormatting>
  <conditionalFormatting sqref="D1:F31">
    <cfRule type="containsText" dxfId="5" priority="1" operator="containsText" text="NULL">
      <formula>NOT(ISERROR(SEARCH("NULL",D1)))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2DB2-B94C-4CBB-B36A-C0EED1778CD6}">
  <sheetPr filterMode="1"/>
  <dimension ref="A1:L66"/>
  <sheetViews>
    <sheetView tabSelected="1" topLeftCell="A25" workbookViewId="0">
      <selection activeCell="E67" sqref="E67"/>
    </sheetView>
  </sheetViews>
  <sheetFormatPr defaultRowHeight="14.4" x14ac:dyDescent="0.3"/>
  <cols>
    <col min="1" max="1" width="82.5546875" bestFit="1" customWidth="1"/>
    <col min="2" max="2" width="18.5546875" bestFit="1" customWidth="1"/>
    <col min="8" max="8" width="10.6640625" bestFit="1" customWidth="1"/>
    <col min="9" max="9" width="12.21875" bestFit="1" customWidth="1"/>
    <col min="12" max="12" width="82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90</v>
      </c>
    </row>
    <row r="2" spans="1:12" x14ac:dyDescent="0.3">
      <c r="A2" s="4">
        <v>1028</v>
      </c>
      <c r="B2" s="4" t="s">
        <v>23</v>
      </c>
      <c r="C2" s="4" t="s">
        <v>12</v>
      </c>
      <c r="D2" s="4">
        <v>2</v>
      </c>
      <c r="E2" s="4">
        <v>50000</v>
      </c>
      <c r="F2" s="4">
        <v>16400</v>
      </c>
      <c r="G2" s="4" t="s">
        <v>13</v>
      </c>
      <c r="H2" s="4" t="s">
        <v>60</v>
      </c>
      <c r="I2">
        <f>F2-(D2*E2*0.6)</f>
        <v>-43600</v>
      </c>
    </row>
    <row r="3" spans="1:12" x14ac:dyDescent="0.3">
      <c r="A3" s="2">
        <v>1011</v>
      </c>
      <c r="B3" s="2" t="s">
        <v>28</v>
      </c>
      <c r="C3" s="2" t="s">
        <v>9</v>
      </c>
      <c r="D3" s="2">
        <v>5</v>
      </c>
      <c r="E3" s="2">
        <v>12619</v>
      </c>
      <c r="F3" s="2">
        <v>16400</v>
      </c>
      <c r="G3" s="2" t="s">
        <v>16</v>
      </c>
      <c r="H3" s="3">
        <v>45964</v>
      </c>
      <c r="I3">
        <f>F3-(D3*E3*0.6)</f>
        <v>-21457</v>
      </c>
    </row>
    <row r="4" spans="1:12" x14ac:dyDescent="0.3">
      <c r="A4" s="4">
        <v>1004</v>
      </c>
      <c r="B4" s="4" t="s">
        <v>17</v>
      </c>
      <c r="C4" s="4" t="s">
        <v>9</v>
      </c>
      <c r="D4" s="4">
        <v>4</v>
      </c>
      <c r="E4" s="4">
        <v>12619</v>
      </c>
      <c r="F4" s="4">
        <v>16400</v>
      </c>
      <c r="G4" s="4" t="s">
        <v>18</v>
      </c>
      <c r="H4" s="5">
        <v>45750</v>
      </c>
      <c r="I4">
        <f>F4-(D4*E4*0.6)</f>
        <v>-13885.599999999999</v>
      </c>
    </row>
    <row r="5" spans="1:12" x14ac:dyDescent="0.3">
      <c r="A5" s="4">
        <v>1024</v>
      </c>
      <c r="B5" s="4" t="s">
        <v>32</v>
      </c>
      <c r="C5" s="4" t="s">
        <v>12</v>
      </c>
      <c r="D5" s="4">
        <v>3</v>
      </c>
      <c r="E5" s="4">
        <v>12619</v>
      </c>
      <c r="F5" s="4">
        <v>16400</v>
      </c>
      <c r="G5" s="4" t="s">
        <v>13</v>
      </c>
      <c r="H5" s="4" t="s">
        <v>53</v>
      </c>
      <c r="I5">
        <f>F5-(D5*E5*0.6)</f>
        <v>-6314.2000000000007</v>
      </c>
    </row>
    <row r="6" spans="1:12" x14ac:dyDescent="0.3">
      <c r="A6" s="4">
        <v>1022</v>
      </c>
      <c r="B6" s="4" t="s">
        <v>49</v>
      </c>
      <c r="C6" s="4" t="s">
        <v>9</v>
      </c>
      <c r="D6" s="4">
        <v>2</v>
      </c>
      <c r="E6" s="4">
        <v>15000</v>
      </c>
      <c r="F6" s="4">
        <v>16400</v>
      </c>
      <c r="G6" s="4" t="s">
        <v>10</v>
      </c>
      <c r="H6" s="4" t="s">
        <v>50</v>
      </c>
      <c r="I6">
        <f>F6-(D6*E6*0.6)</f>
        <v>-1600</v>
      </c>
    </row>
    <row r="7" spans="1:12" x14ac:dyDescent="0.3">
      <c r="A7" s="4">
        <v>1026</v>
      </c>
      <c r="B7" s="4" t="s">
        <v>56</v>
      </c>
      <c r="C7" s="4" t="s">
        <v>15</v>
      </c>
      <c r="D7" s="4">
        <v>5</v>
      </c>
      <c r="E7" s="4">
        <v>200</v>
      </c>
      <c r="F7" s="4">
        <v>1000</v>
      </c>
      <c r="G7" s="4" t="s">
        <v>10</v>
      </c>
      <c r="H7" s="4" t="s">
        <v>57</v>
      </c>
      <c r="I7">
        <f>F7-(D7*E7*0.6)</f>
        <v>400</v>
      </c>
    </row>
    <row r="8" spans="1:12" x14ac:dyDescent="0.3">
      <c r="A8" s="2">
        <v>1001</v>
      </c>
      <c r="B8" s="2" t="s">
        <v>8</v>
      </c>
      <c r="C8" s="2" t="s">
        <v>9</v>
      </c>
      <c r="D8" s="2">
        <v>3</v>
      </c>
      <c r="E8" s="2">
        <v>500</v>
      </c>
      <c r="F8" s="2">
        <v>1500</v>
      </c>
      <c r="G8" s="2" t="s">
        <v>10</v>
      </c>
      <c r="H8" s="3">
        <v>45660</v>
      </c>
      <c r="I8">
        <f>F8-(D8*E8*0.6)</f>
        <v>600</v>
      </c>
      <c r="L8" s="8" t="s">
        <v>91</v>
      </c>
    </row>
    <row r="9" spans="1:12" x14ac:dyDescent="0.3">
      <c r="A9" s="4">
        <v>1012</v>
      </c>
      <c r="B9" s="4" t="s">
        <v>29</v>
      </c>
      <c r="C9" s="4" t="s">
        <v>15</v>
      </c>
      <c r="D9" s="4">
        <v>1</v>
      </c>
      <c r="E9" s="4">
        <v>2200</v>
      </c>
      <c r="F9" s="4">
        <v>2200</v>
      </c>
      <c r="G9" s="4" t="s">
        <v>13</v>
      </c>
      <c r="H9" s="5">
        <v>45994</v>
      </c>
      <c r="I9">
        <f>F9-(D9*E9*0.6)</f>
        <v>880</v>
      </c>
    </row>
    <row r="10" spans="1:12" x14ac:dyDescent="0.3">
      <c r="A10" s="2">
        <v>1023</v>
      </c>
      <c r="B10" s="2" t="s">
        <v>51</v>
      </c>
      <c r="C10" s="2" t="s">
        <v>26</v>
      </c>
      <c r="D10" s="2">
        <v>1</v>
      </c>
      <c r="E10" s="2">
        <v>2500</v>
      </c>
      <c r="F10" s="2">
        <v>2500</v>
      </c>
      <c r="G10" s="2" t="s">
        <v>16</v>
      </c>
      <c r="H10" s="2" t="s">
        <v>52</v>
      </c>
      <c r="I10">
        <f>F10-(D10*E10*0.6)</f>
        <v>1000</v>
      </c>
    </row>
    <row r="11" spans="1:12" x14ac:dyDescent="0.3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18</v>
      </c>
      <c r="H11" s="5">
        <v>45933</v>
      </c>
      <c r="I11">
        <f>F11-(D11*E11*0.6)</f>
        <v>1200</v>
      </c>
    </row>
    <row r="12" spans="1:12" x14ac:dyDescent="0.3">
      <c r="A12" s="2">
        <v>1003</v>
      </c>
      <c r="B12" s="2" t="s">
        <v>14</v>
      </c>
      <c r="C12" s="2" t="s">
        <v>15</v>
      </c>
      <c r="D12" s="2">
        <v>1</v>
      </c>
      <c r="E12" s="2">
        <v>3500</v>
      </c>
      <c r="F12" s="2">
        <v>3500</v>
      </c>
      <c r="G12" s="2" t="s">
        <v>16</v>
      </c>
      <c r="H12" s="3">
        <v>45719</v>
      </c>
      <c r="I12">
        <f>F12-(D12*E12*0.6)</f>
        <v>1400</v>
      </c>
      <c r="L12" s="8" t="s">
        <v>92</v>
      </c>
    </row>
    <row r="13" spans="1:12" x14ac:dyDescent="0.3">
      <c r="A13" s="2">
        <v>1005</v>
      </c>
      <c r="B13" s="2" t="s">
        <v>19</v>
      </c>
      <c r="C13" s="2" t="s">
        <v>20</v>
      </c>
      <c r="D13" s="2">
        <v>2</v>
      </c>
      <c r="E13" s="2">
        <v>2500</v>
      </c>
      <c r="F13" s="2">
        <v>5000</v>
      </c>
      <c r="G13" s="2" t="s">
        <v>10</v>
      </c>
      <c r="H13" s="3">
        <v>45780</v>
      </c>
      <c r="I13">
        <f>F13-(D13*E13*0.6)</f>
        <v>2000</v>
      </c>
    </row>
    <row r="14" spans="1:12" x14ac:dyDescent="0.3">
      <c r="A14" s="2">
        <v>1015</v>
      </c>
      <c r="B14" s="2" t="s">
        <v>34</v>
      </c>
      <c r="C14" s="2" t="s">
        <v>26</v>
      </c>
      <c r="D14" s="2">
        <v>3</v>
      </c>
      <c r="E14" s="2">
        <v>1800</v>
      </c>
      <c r="F14" s="2">
        <v>5400</v>
      </c>
      <c r="G14" s="2" t="s">
        <v>16</v>
      </c>
      <c r="H14" s="2" t="s">
        <v>35</v>
      </c>
      <c r="I14">
        <f>F14-(D14*E14*0.6)</f>
        <v>2160</v>
      </c>
    </row>
    <row r="15" spans="1:12" x14ac:dyDescent="0.3">
      <c r="A15" s="2">
        <v>1017</v>
      </c>
      <c r="B15" s="2" t="s">
        <v>38</v>
      </c>
      <c r="C15" s="2" t="s">
        <v>39</v>
      </c>
      <c r="D15" s="2">
        <v>1</v>
      </c>
      <c r="E15" s="2">
        <v>8000</v>
      </c>
      <c r="F15" s="2">
        <v>8000</v>
      </c>
      <c r="G15" s="2" t="s">
        <v>18</v>
      </c>
      <c r="H15" s="2" t="s">
        <v>40</v>
      </c>
      <c r="I15">
        <f>F15-(D15*E15*0.6)</f>
        <v>3200</v>
      </c>
    </row>
    <row r="16" spans="1:12" x14ac:dyDescent="0.3">
      <c r="A16" s="2">
        <v>1021</v>
      </c>
      <c r="B16" s="2" t="s">
        <v>47</v>
      </c>
      <c r="C16" s="2" t="s">
        <v>15</v>
      </c>
      <c r="D16" s="2">
        <v>2</v>
      </c>
      <c r="E16" s="2">
        <v>4000</v>
      </c>
      <c r="F16" s="2">
        <v>8000</v>
      </c>
      <c r="G16" s="2" t="s">
        <v>18</v>
      </c>
      <c r="H16" s="2" t="s">
        <v>48</v>
      </c>
      <c r="I16">
        <f>F16-(D16*E16*0.6)</f>
        <v>3200</v>
      </c>
    </row>
    <row r="17" spans="1:9" x14ac:dyDescent="0.3">
      <c r="A17" s="4">
        <v>1018</v>
      </c>
      <c r="B17" s="4" t="s">
        <v>41</v>
      </c>
      <c r="C17" s="4" t="s">
        <v>12</v>
      </c>
      <c r="D17" s="4">
        <v>2</v>
      </c>
      <c r="E17" s="4">
        <v>5500</v>
      </c>
      <c r="F17" s="4">
        <v>11000</v>
      </c>
      <c r="G17" s="4" t="s">
        <v>10</v>
      </c>
      <c r="H17" s="4" t="s">
        <v>42</v>
      </c>
      <c r="I17">
        <f>F17-(D17*E17*0.6)</f>
        <v>4400</v>
      </c>
    </row>
    <row r="18" spans="1:9" x14ac:dyDescent="0.3">
      <c r="A18" s="4">
        <v>1008</v>
      </c>
      <c r="B18" s="4" t="s">
        <v>24</v>
      </c>
      <c r="C18" s="4" t="s">
        <v>15</v>
      </c>
      <c r="D18" s="4">
        <v>3</v>
      </c>
      <c r="E18" s="4">
        <v>4500</v>
      </c>
      <c r="F18" s="4">
        <v>13500</v>
      </c>
      <c r="G18" s="4" t="s">
        <v>16</v>
      </c>
      <c r="H18" s="5">
        <v>45872</v>
      </c>
      <c r="I18">
        <f>F18-(D18*E18*0.6)</f>
        <v>5400</v>
      </c>
    </row>
    <row r="19" spans="1:9" x14ac:dyDescent="0.3">
      <c r="A19" s="4">
        <v>1006</v>
      </c>
      <c r="B19" s="4" t="s">
        <v>21</v>
      </c>
      <c r="C19" s="4" t="s">
        <v>9</v>
      </c>
      <c r="D19" s="4">
        <v>2</v>
      </c>
      <c r="E19" s="4">
        <v>7000</v>
      </c>
      <c r="F19" s="4">
        <v>14000</v>
      </c>
      <c r="G19" s="4" t="s">
        <v>22</v>
      </c>
      <c r="H19" s="5">
        <v>45811</v>
      </c>
      <c r="I19">
        <f>F19-(D19*E19*0.6)</f>
        <v>5600</v>
      </c>
    </row>
    <row r="20" spans="1:9" x14ac:dyDescent="0.3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16</v>
      </c>
      <c r="H20" s="2" t="s">
        <v>44</v>
      </c>
      <c r="I20">
        <f>F20-(D20*E20*0.6)</f>
        <v>8000</v>
      </c>
    </row>
    <row r="21" spans="1:9" x14ac:dyDescent="0.3">
      <c r="A21" s="2">
        <v>1007</v>
      </c>
      <c r="B21" s="2" t="s">
        <v>23</v>
      </c>
      <c r="C21" s="2" t="s">
        <v>12</v>
      </c>
      <c r="D21" s="2">
        <v>1</v>
      </c>
      <c r="E21" s="2">
        <v>12619</v>
      </c>
      <c r="F21" s="2">
        <v>16400</v>
      </c>
      <c r="G21" s="2" t="s">
        <v>13</v>
      </c>
      <c r="H21" s="3">
        <v>45841</v>
      </c>
      <c r="I21">
        <f>F21-(D21*E21*0.6)</f>
        <v>8828.6</v>
      </c>
    </row>
    <row r="22" spans="1:9" x14ac:dyDescent="0.3">
      <c r="A22" s="2">
        <v>1009</v>
      </c>
      <c r="B22" s="2" t="s">
        <v>25</v>
      </c>
      <c r="C22" s="2" t="s">
        <v>26</v>
      </c>
      <c r="D22" s="2">
        <v>2</v>
      </c>
      <c r="E22" s="2">
        <v>6000</v>
      </c>
      <c r="F22" s="2">
        <v>16400</v>
      </c>
      <c r="G22" s="2" t="s">
        <v>10</v>
      </c>
      <c r="H22" s="3">
        <v>45903</v>
      </c>
      <c r="I22">
        <f>F22-(D22*E22*0.6)</f>
        <v>9200</v>
      </c>
    </row>
    <row r="23" spans="1:9" x14ac:dyDescent="0.3">
      <c r="A23" s="2">
        <v>1013</v>
      </c>
      <c r="B23" s="2" t="s">
        <v>30</v>
      </c>
      <c r="C23" s="2" t="s">
        <v>26</v>
      </c>
      <c r="D23" s="2">
        <v>2</v>
      </c>
      <c r="E23" s="2">
        <v>12000</v>
      </c>
      <c r="F23" s="2">
        <v>24000</v>
      </c>
      <c r="G23" s="2" t="s">
        <v>18</v>
      </c>
      <c r="H23" s="2" t="s">
        <v>31</v>
      </c>
      <c r="I23">
        <f>F23-(D23*E23*0.6)</f>
        <v>9600</v>
      </c>
    </row>
    <row r="24" spans="1:9" x14ac:dyDescent="0.3">
      <c r="A24" s="2">
        <v>1029</v>
      </c>
      <c r="B24" s="2" t="s">
        <v>61</v>
      </c>
      <c r="C24" s="2" t="s">
        <v>26</v>
      </c>
      <c r="D24" s="2">
        <v>2</v>
      </c>
      <c r="E24" s="2">
        <v>12000</v>
      </c>
      <c r="F24" s="2">
        <v>24000</v>
      </c>
      <c r="G24" s="2" t="s">
        <v>18</v>
      </c>
      <c r="H24" s="2" t="s">
        <v>62</v>
      </c>
      <c r="I24">
        <f>F24-(D24*E24*0.6)</f>
        <v>9600</v>
      </c>
    </row>
    <row r="25" spans="1:9" x14ac:dyDescent="0.3">
      <c r="A25" s="4">
        <v>1016</v>
      </c>
      <c r="B25" s="4" t="s">
        <v>36</v>
      </c>
      <c r="C25" s="4" t="s">
        <v>15</v>
      </c>
      <c r="D25" s="4">
        <v>2</v>
      </c>
      <c r="E25" s="4">
        <v>1500</v>
      </c>
      <c r="F25" s="4">
        <v>16400</v>
      </c>
      <c r="G25" s="4" t="s">
        <v>13</v>
      </c>
      <c r="H25" s="4" t="s">
        <v>37</v>
      </c>
      <c r="I25">
        <f>F25-(D25*E25*0.6)</f>
        <v>14600</v>
      </c>
    </row>
    <row r="26" spans="1:9" x14ac:dyDescent="0.3">
      <c r="A26" s="4">
        <v>1020</v>
      </c>
      <c r="B26" s="4" t="s">
        <v>45</v>
      </c>
      <c r="C26" s="4" t="s">
        <v>12</v>
      </c>
      <c r="D26" s="4">
        <v>2</v>
      </c>
      <c r="E26" s="4">
        <v>1200</v>
      </c>
      <c r="F26" s="4">
        <v>16400</v>
      </c>
      <c r="G26" s="4" t="s">
        <v>13</v>
      </c>
      <c r="H26" s="4" t="s">
        <v>46</v>
      </c>
      <c r="I26">
        <f>F26-(D26*E26*0.6)</f>
        <v>14960</v>
      </c>
    </row>
    <row r="27" spans="1:9" x14ac:dyDescent="0.3">
      <c r="A27" s="4">
        <v>1014</v>
      </c>
      <c r="B27" s="4" t="s">
        <v>32</v>
      </c>
      <c r="C27" s="4" t="s">
        <v>12</v>
      </c>
      <c r="D27" s="4">
        <v>2</v>
      </c>
      <c r="E27" s="4">
        <v>900</v>
      </c>
      <c r="F27" s="4">
        <v>16400</v>
      </c>
      <c r="G27" s="4" t="s">
        <v>10</v>
      </c>
      <c r="H27" s="4" t="s">
        <v>33</v>
      </c>
      <c r="I27">
        <f>F27-(D27*E27*0.6)</f>
        <v>15320</v>
      </c>
    </row>
    <row r="28" spans="1:9" x14ac:dyDescent="0.3">
      <c r="A28" s="4">
        <v>1002</v>
      </c>
      <c r="B28" s="4" t="s">
        <v>11</v>
      </c>
      <c r="C28" s="4" t="s">
        <v>12</v>
      </c>
      <c r="D28" s="4">
        <v>2</v>
      </c>
      <c r="E28" s="4">
        <v>800</v>
      </c>
      <c r="F28" s="4">
        <v>16400</v>
      </c>
      <c r="G28" s="4" t="s">
        <v>13</v>
      </c>
      <c r="H28" s="5">
        <v>45691</v>
      </c>
      <c r="I28">
        <f>F28-(D28*E28*0.6)</f>
        <v>15440</v>
      </c>
    </row>
    <row r="29" spans="1:9" x14ac:dyDescent="0.3">
      <c r="A29" s="2">
        <v>1025</v>
      </c>
      <c r="B29" s="2" t="s">
        <v>54</v>
      </c>
      <c r="C29" s="2" t="s">
        <v>9</v>
      </c>
      <c r="D29" s="2">
        <v>1</v>
      </c>
      <c r="E29" s="2">
        <v>40000</v>
      </c>
      <c r="F29" s="2">
        <v>40000</v>
      </c>
      <c r="G29" s="2" t="s">
        <v>18</v>
      </c>
      <c r="H29" s="2" t="s">
        <v>55</v>
      </c>
      <c r="I29">
        <f>F29-(D29*E29*0.6)</f>
        <v>16000</v>
      </c>
    </row>
    <row r="30" spans="1:9" x14ac:dyDescent="0.3">
      <c r="A30" s="2">
        <v>1027</v>
      </c>
      <c r="B30" s="2" t="s">
        <v>58</v>
      </c>
      <c r="C30" s="2" t="s">
        <v>39</v>
      </c>
      <c r="D30" s="2">
        <v>1</v>
      </c>
      <c r="E30" s="2">
        <v>55000</v>
      </c>
      <c r="F30" s="2">
        <v>55000</v>
      </c>
      <c r="G30" s="2" t="s">
        <v>16</v>
      </c>
      <c r="H30" s="2" t="s">
        <v>59</v>
      </c>
      <c r="I30">
        <f>F30-(D30*E30*0.6)</f>
        <v>22000</v>
      </c>
    </row>
    <row r="31" spans="1:9" x14ac:dyDescent="0.3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  <c r="I31">
        <f>F31-(D31*E31*0.6)</f>
        <v>28000</v>
      </c>
    </row>
    <row r="33" spans="1:2" x14ac:dyDescent="0.3">
      <c r="A33" s="8" t="s">
        <v>93</v>
      </c>
    </row>
    <row r="36" spans="1:2" x14ac:dyDescent="0.3">
      <c r="A36" s="1" t="s">
        <v>1</v>
      </c>
      <c r="B36" s="1" t="s">
        <v>90</v>
      </c>
    </row>
    <row r="37" spans="1:2" hidden="1" x14ac:dyDescent="0.3">
      <c r="A37" s="4" t="s">
        <v>23</v>
      </c>
      <c r="B37">
        <v>-43600</v>
      </c>
    </row>
    <row r="38" spans="1:2" hidden="1" x14ac:dyDescent="0.3">
      <c r="A38" s="2" t="s">
        <v>28</v>
      </c>
      <c r="B38">
        <v>-21457</v>
      </c>
    </row>
    <row r="39" spans="1:2" hidden="1" x14ac:dyDescent="0.3">
      <c r="A39" s="4" t="s">
        <v>17</v>
      </c>
      <c r="B39">
        <v>-13885.599999999999</v>
      </c>
    </row>
    <row r="40" spans="1:2" hidden="1" x14ac:dyDescent="0.3">
      <c r="A40" s="4" t="s">
        <v>32</v>
      </c>
      <c r="B40">
        <v>-6314.2000000000007</v>
      </c>
    </row>
    <row r="41" spans="1:2" hidden="1" x14ac:dyDescent="0.3">
      <c r="A41" s="4" t="s">
        <v>49</v>
      </c>
      <c r="B41">
        <v>-1600</v>
      </c>
    </row>
    <row r="42" spans="1:2" hidden="1" x14ac:dyDescent="0.3">
      <c r="A42" s="4" t="s">
        <v>56</v>
      </c>
      <c r="B42">
        <v>400</v>
      </c>
    </row>
    <row r="43" spans="1:2" hidden="1" x14ac:dyDescent="0.3">
      <c r="A43" s="2" t="s">
        <v>8</v>
      </c>
      <c r="B43">
        <v>600</v>
      </c>
    </row>
    <row r="44" spans="1:2" hidden="1" x14ac:dyDescent="0.3">
      <c r="A44" s="4" t="s">
        <v>29</v>
      </c>
      <c r="B44">
        <v>880</v>
      </c>
    </row>
    <row r="45" spans="1:2" hidden="1" x14ac:dyDescent="0.3">
      <c r="A45" s="2" t="s">
        <v>51</v>
      </c>
      <c r="B45">
        <v>1000</v>
      </c>
    </row>
    <row r="46" spans="1:2" hidden="1" x14ac:dyDescent="0.3">
      <c r="A46" s="4" t="s">
        <v>27</v>
      </c>
      <c r="B46">
        <v>1200</v>
      </c>
    </row>
    <row r="47" spans="1:2" hidden="1" x14ac:dyDescent="0.3">
      <c r="A47" s="2" t="s">
        <v>14</v>
      </c>
      <c r="B47">
        <v>1400</v>
      </c>
    </row>
    <row r="48" spans="1:2" hidden="1" x14ac:dyDescent="0.3">
      <c r="A48" s="2" t="s">
        <v>19</v>
      </c>
      <c r="B48">
        <v>2000</v>
      </c>
    </row>
    <row r="49" spans="1:2" hidden="1" x14ac:dyDescent="0.3">
      <c r="A49" s="2" t="s">
        <v>34</v>
      </c>
      <c r="B49">
        <v>2160</v>
      </c>
    </row>
    <row r="50" spans="1:2" hidden="1" x14ac:dyDescent="0.3">
      <c r="A50" s="2" t="s">
        <v>38</v>
      </c>
      <c r="B50">
        <v>3200</v>
      </c>
    </row>
    <row r="51" spans="1:2" hidden="1" x14ac:dyDescent="0.3">
      <c r="A51" s="2" t="s">
        <v>47</v>
      </c>
      <c r="B51">
        <v>3200</v>
      </c>
    </row>
    <row r="52" spans="1:2" hidden="1" x14ac:dyDescent="0.3">
      <c r="A52" s="4" t="s">
        <v>41</v>
      </c>
      <c r="B52">
        <v>4400</v>
      </c>
    </row>
    <row r="53" spans="1:2" hidden="1" x14ac:dyDescent="0.3">
      <c r="A53" s="4" t="s">
        <v>24</v>
      </c>
      <c r="B53">
        <v>5400</v>
      </c>
    </row>
    <row r="54" spans="1:2" hidden="1" x14ac:dyDescent="0.3">
      <c r="A54" s="4" t="s">
        <v>21</v>
      </c>
      <c r="B54">
        <v>5600</v>
      </c>
    </row>
    <row r="55" spans="1:2" hidden="1" x14ac:dyDescent="0.3">
      <c r="A55" s="2" t="s">
        <v>43</v>
      </c>
      <c r="B55">
        <v>8000</v>
      </c>
    </row>
    <row r="56" spans="1:2" hidden="1" x14ac:dyDescent="0.3">
      <c r="A56" s="2" t="s">
        <v>23</v>
      </c>
      <c r="B56">
        <v>8828.6</v>
      </c>
    </row>
    <row r="57" spans="1:2" hidden="1" x14ac:dyDescent="0.3">
      <c r="A57" s="2" t="s">
        <v>25</v>
      </c>
      <c r="B57">
        <v>9200</v>
      </c>
    </row>
    <row r="58" spans="1:2" hidden="1" x14ac:dyDescent="0.3">
      <c r="A58" s="2" t="s">
        <v>30</v>
      </c>
      <c r="B58">
        <v>9600</v>
      </c>
    </row>
    <row r="59" spans="1:2" hidden="1" x14ac:dyDescent="0.3">
      <c r="A59" s="2" t="s">
        <v>61</v>
      </c>
      <c r="B59">
        <v>9600</v>
      </c>
    </row>
    <row r="60" spans="1:2" hidden="1" x14ac:dyDescent="0.3">
      <c r="A60" s="4" t="s">
        <v>36</v>
      </c>
      <c r="B60">
        <v>14600</v>
      </c>
    </row>
    <row r="61" spans="1:2" hidden="1" x14ac:dyDescent="0.3">
      <c r="A61" s="4" t="s">
        <v>45</v>
      </c>
      <c r="B61">
        <v>14960</v>
      </c>
    </row>
    <row r="62" spans="1:2" hidden="1" x14ac:dyDescent="0.3">
      <c r="A62" s="4" t="s">
        <v>32</v>
      </c>
      <c r="B62">
        <v>15320</v>
      </c>
    </row>
    <row r="63" spans="1:2" hidden="1" x14ac:dyDescent="0.3">
      <c r="A63" s="4" t="s">
        <v>11</v>
      </c>
      <c r="B63">
        <v>15440</v>
      </c>
    </row>
    <row r="64" spans="1:2" x14ac:dyDescent="0.3">
      <c r="A64" s="2" t="s">
        <v>54</v>
      </c>
      <c r="B64">
        <v>16000</v>
      </c>
    </row>
    <row r="65" spans="1:2" x14ac:dyDescent="0.3">
      <c r="A65" s="2" t="s">
        <v>58</v>
      </c>
      <c r="B65">
        <v>22000</v>
      </c>
    </row>
    <row r="66" spans="1:2" x14ac:dyDescent="0.3">
      <c r="A66" s="4" t="s">
        <v>63</v>
      </c>
      <c r="B66">
        <v>28000</v>
      </c>
    </row>
  </sheetData>
  <autoFilter ref="A36:L66" xr:uid="{C1732DB2-B94C-4CBB-B36A-C0EED1778CD6}">
    <filterColumn colId="1">
      <top10 val="3" filterVal="16000"/>
    </filterColumn>
  </autoFilter>
  <conditionalFormatting sqref="D1:D31">
    <cfRule type="expression" dxfId="4" priority="4">
      <formula>NOT(ISERROR(SEARCH(("NULL"),(D1))))</formula>
    </cfRule>
  </conditionalFormatting>
  <conditionalFormatting sqref="E2:F31">
    <cfRule type="expression" dxfId="3" priority="5">
      <formula>NOT(ISERROR(SEARCH(("NULL"),(E2))))</formula>
    </cfRule>
  </conditionalFormatting>
  <conditionalFormatting sqref="D1:F31">
    <cfRule type="containsText" dxfId="2" priority="3" operator="containsText" text="NULL">
      <formula>NOT(ISERROR(SEARCH("NULL",D1)))</formula>
    </cfRule>
  </conditionalFormatting>
  <conditionalFormatting sqref="I2:I1048576">
    <cfRule type="cellIs" dxfId="1" priority="2" operator="greaterThan">
      <formula>5000</formula>
    </cfRule>
  </conditionalFormatting>
  <conditionalFormatting sqref="B37:B66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Cleaning and Transformatio</vt:lpstr>
      <vt:lpstr>PivotTable_Analysis</vt:lpstr>
      <vt:lpstr>VLOOKUP and INDEX MATCH </vt:lpstr>
      <vt:lpstr>Trend Analysis</vt:lpstr>
      <vt:lpstr>Profit Margin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Parnashree Gharai</dc:creator>
  <cp:lastModifiedBy>Parnashree Gharai</cp:lastModifiedBy>
  <dcterms:created xsi:type="dcterms:W3CDTF">2025-09-19T09:09:56Z</dcterms:created>
  <dcterms:modified xsi:type="dcterms:W3CDTF">2025-09-19T10:14:25Z</dcterms:modified>
</cp:coreProperties>
</file>