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yProjects\Glass\resources\"/>
    </mc:Choice>
  </mc:AlternateContent>
  <bookViews>
    <workbookView xWindow="0" yWindow="0" windowWidth="14370" windowHeight="6225" activeTab="2"/>
  </bookViews>
  <sheets>
    <sheet name="Sheet1" sheetId="1" r:id="rId1"/>
    <sheet name="Sheet2" sheetId="2" r:id="rId2"/>
    <sheet name="Sheet1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N2" i="3" s="1"/>
  <c r="J2" i="3"/>
  <c r="K2" i="3"/>
  <c r="L2" i="3"/>
  <c r="M2" i="3"/>
  <c r="P2" i="3" s="1"/>
  <c r="O2" i="3"/>
  <c r="H3" i="3"/>
  <c r="I3" i="3"/>
  <c r="N3" i="3" s="1"/>
  <c r="J3" i="3"/>
  <c r="K3" i="3"/>
  <c r="O3" i="3" s="1"/>
  <c r="L3" i="3"/>
  <c r="M3" i="3"/>
  <c r="P3" i="3" s="1"/>
  <c r="H4" i="3"/>
  <c r="N4" i="3" s="1"/>
  <c r="I4" i="3"/>
  <c r="J4" i="3"/>
  <c r="K4" i="3"/>
  <c r="O4" i="3" s="1"/>
  <c r="L4" i="3"/>
  <c r="M4" i="3"/>
  <c r="H5" i="3"/>
  <c r="I5" i="3"/>
  <c r="J5" i="3"/>
  <c r="K5" i="3"/>
  <c r="O5" i="3" s="1"/>
  <c r="L5" i="3"/>
  <c r="M5" i="3"/>
  <c r="P5" i="3" s="1"/>
  <c r="H6" i="3"/>
  <c r="I6" i="3"/>
  <c r="J6" i="3"/>
  <c r="K6" i="3"/>
  <c r="O6" i="3" s="1"/>
  <c r="L6" i="3"/>
  <c r="M6" i="3"/>
  <c r="P6" i="3" s="1"/>
  <c r="H7" i="3"/>
  <c r="I7" i="3"/>
  <c r="J7" i="3"/>
  <c r="K7" i="3"/>
  <c r="O7" i="3" s="1"/>
  <c r="L7" i="3"/>
  <c r="M7" i="3"/>
  <c r="P7" i="3" s="1"/>
  <c r="H8" i="3"/>
  <c r="I8" i="3"/>
  <c r="J8" i="3"/>
  <c r="K8" i="3"/>
  <c r="L8" i="3"/>
  <c r="M8" i="3"/>
  <c r="P8" i="3" s="1"/>
  <c r="H9" i="3"/>
  <c r="N9" i="3" s="1"/>
  <c r="I9" i="3"/>
  <c r="J9" i="3"/>
  <c r="K9" i="3"/>
  <c r="O9" i="3" s="1"/>
  <c r="L9" i="3"/>
  <c r="M9" i="3"/>
  <c r="H10" i="3"/>
  <c r="I10" i="3"/>
  <c r="J10" i="3"/>
  <c r="K10" i="3"/>
  <c r="L10" i="3"/>
  <c r="M10" i="3"/>
  <c r="P10" i="3" s="1"/>
  <c r="H11" i="3"/>
  <c r="N11" i="3" s="1"/>
  <c r="I11" i="3"/>
  <c r="J11" i="3"/>
  <c r="K11" i="3"/>
  <c r="O11" i="3" s="1"/>
  <c r="L11" i="3"/>
  <c r="M11" i="3"/>
  <c r="H12" i="3"/>
  <c r="I12" i="3"/>
  <c r="J12" i="3"/>
  <c r="K12" i="3"/>
  <c r="L12" i="3"/>
  <c r="M12" i="3"/>
  <c r="P12" i="3" s="1"/>
  <c r="H13" i="3"/>
  <c r="N13" i="3" s="1"/>
  <c r="I13" i="3"/>
  <c r="J13" i="3"/>
  <c r="K13" i="3"/>
  <c r="O13" i="3" s="1"/>
  <c r="L13" i="3"/>
  <c r="M13" i="3"/>
  <c r="H14" i="3"/>
  <c r="I14" i="3"/>
  <c r="J14" i="3"/>
  <c r="K14" i="3"/>
  <c r="L14" i="3"/>
  <c r="M14" i="3"/>
  <c r="P14" i="3" s="1"/>
  <c r="H15" i="3"/>
  <c r="N15" i="3" s="1"/>
  <c r="I15" i="3"/>
  <c r="J15" i="3"/>
  <c r="K15" i="3"/>
  <c r="O15" i="3" s="1"/>
  <c r="L15" i="3"/>
  <c r="M15" i="3"/>
  <c r="H16" i="3"/>
  <c r="I16" i="3"/>
  <c r="J16" i="3"/>
  <c r="K16" i="3"/>
  <c r="L16" i="3"/>
  <c r="M16" i="3"/>
  <c r="P16" i="3" s="1"/>
  <c r="H17" i="3"/>
  <c r="N17" i="3" s="1"/>
  <c r="I17" i="3"/>
  <c r="J17" i="3"/>
  <c r="K17" i="3"/>
  <c r="O17" i="3" s="1"/>
  <c r="L17" i="3"/>
  <c r="M17" i="3"/>
  <c r="P17" i="3" l="1"/>
  <c r="O16" i="3"/>
  <c r="P15" i="3"/>
  <c r="O14" i="3"/>
  <c r="P13" i="3"/>
  <c r="S13" i="3" s="1"/>
  <c r="O12" i="3"/>
  <c r="P11" i="3"/>
  <c r="S14" i="3" s="1"/>
  <c r="O10" i="3"/>
  <c r="P9" i="3"/>
  <c r="S3" i="3" s="1"/>
  <c r="O8" i="3"/>
  <c r="N6" i="3"/>
  <c r="Q17" i="3" s="1"/>
  <c r="P4" i="3"/>
  <c r="N7" i="3"/>
  <c r="Q7" i="3" s="1"/>
  <c r="N5" i="3"/>
  <c r="N16" i="3"/>
  <c r="Q16" i="3" s="1"/>
  <c r="N14" i="3"/>
  <c r="N12" i="3"/>
  <c r="Q12" i="3" s="1"/>
  <c r="N10" i="3"/>
  <c r="N8" i="3"/>
  <c r="Q2" i="3" s="1"/>
  <c r="R12" i="3"/>
  <c r="R10" i="3"/>
  <c r="R7" i="3"/>
  <c r="S4" i="3"/>
  <c r="Q11" i="3"/>
  <c r="R6" i="3"/>
  <c r="S5" i="3"/>
  <c r="R2" i="3"/>
  <c r="S9" i="3"/>
  <c r="R11" i="3"/>
  <c r="R9" i="3"/>
  <c r="R14" i="3"/>
  <c r="R8" i="3"/>
  <c r="R17" i="3"/>
  <c r="R15" i="3"/>
  <c r="R13" i="3"/>
  <c r="S12" i="3"/>
  <c r="S8" i="3"/>
  <c r="Q5" i="3"/>
  <c r="R3" i="3"/>
  <c r="Q14" i="3"/>
  <c r="S6" i="3"/>
  <c r="R5" i="3"/>
  <c r="R4" i="3"/>
  <c r="Q3" i="3"/>
  <c r="R7" i="1"/>
  <c r="R10" i="1"/>
  <c r="R13" i="1"/>
  <c r="R16" i="1"/>
  <c r="R19" i="1"/>
  <c r="R22" i="1"/>
  <c r="R20" i="1"/>
  <c r="R18" i="1"/>
  <c r="R17" i="1"/>
  <c r="R15" i="1"/>
  <c r="R14" i="1"/>
  <c r="R12" i="1"/>
  <c r="R11" i="1"/>
  <c r="R9" i="1"/>
  <c r="R8" i="1"/>
  <c r="R6" i="1"/>
  <c r="R5" i="1"/>
  <c r="R4" i="1"/>
  <c r="R3" i="1"/>
  <c r="C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Q10" i="3" l="1"/>
  <c r="S7" i="3"/>
  <c r="S10" i="3"/>
  <c r="S2" i="3"/>
  <c r="S16" i="3"/>
  <c r="Q4" i="3"/>
  <c r="Q9" i="3"/>
  <c r="Q6" i="3"/>
  <c r="S15" i="3"/>
  <c r="Q8" i="3"/>
  <c r="S11" i="3"/>
  <c r="Q13" i="3"/>
  <c r="R16" i="3"/>
  <c r="Q15" i="3"/>
  <c r="S17" i="3"/>
</calcChain>
</file>

<file path=xl/sharedStrings.xml><?xml version="1.0" encoding="utf-8"?>
<sst xmlns="http://schemas.openxmlformats.org/spreadsheetml/2006/main" count="216" uniqueCount="52">
  <si>
    <t>ipa</t>
  </si>
  <si>
    <t>M</t>
  </si>
  <si>
    <t>W</t>
  </si>
  <si>
    <t>C</t>
  </si>
  <si>
    <t>Duration</t>
  </si>
  <si>
    <t>F0</t>
  </si>
  <si>
    <t>F1</t>
  </si>
  <si>
    <t>F2</t>
  </si>
  <si>
    <t>F3</t>
  </si>
  <si>
    <t>F4</t>
  </si>
  <si>
    <t>IY</t>
  </si>
  <si>
    <t>IH</t>
  </si>
  <si>
    <t>EH</t>
  </si>
  <si>
    <t>AE</t>
  </si>
  <si>
    <t>AA</t>
  </si>
  <si>
    <t>AO</t>
  </si>
  <si>
    <t>AH</t>
  </si>
  <si>
    <t>ER</t>
  </si>
  <si>
    <t>EY</t>
  </si>
  <si>
    <t>OW</t>
  </si>
  <si>
    <t>UH</t>
  </si>
  <si>
    <t>UW</t>
  </si>
  <si>
    <t>AY</t>
  </si>
  <si>
    <t>AW</t>
  </si>
  <si>
    <t>OY</t>
  </si>
  <si>
    <t>AA+UH</t>
  </si>
  <si>
    <t>AA+IH</t>
  </si>
  <si>
    <t>AO+IH</t>
  </si>
  <si>
    <t>NOV</t>
  </si>
  <si>
    <t>unrounded</t>
  </si>
  <si>
    <t>central</t>
  </si>
  <si>
    <t>close mid</t>
  </si>
  <si>
    <t>AX</t>
  </si>
  <si>
    <t>rounded</t>
  </si>
  <si>
    <t>back</t>
  </si>
  <si>
    <t>close</t>
  </si>
  <si>
    <t>near back</t>
  </si>
  <si>
    <t>near close</t>
  </si>
  <si>
    <t>near front</t>
  </si>
  <si>
    <t>open mid</t>
  </si>
  <si>
    <t>front</t>
  </si>
  <si>
    <t>open</t>
  </si>
  <si>
    <t>mid</t>
  </si>
  <si>
    <t>near open</t>
  </si>
  <si>
    <t>rel_roundedness</t>
  </si>
  <si>
    <t>rel_backness</t>
  </si>
  <si>
    <t>rel_opennes</t>
  </si>
  <si>
    <t>roundedness</t>
  </si>
  <si>
    <t>backness</t>
  </si>
  <si>
    <t>openness</t>
  </si>
  <si>
    <t>2nd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</si>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</sst>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H1" workbookViewId="0">
      <selection activeCell="C2" sqref="C2:Q2"/>
    </sheetView>
  </sheetViews>
  <sheetFormatPr defaultRowHeight="15" x14ac:dyDescent="0.25"/>
  <cols>
    <col min="7" max="7" width="65.85546875" customWidth="1"/>
  </cols>
  <sheetData>
    <row r="1" spans="1:18" x14ac:dyDescent="0.25">
      <c r="G1" t="s">
        <v>25</v>
      </c>
      <c r="H1" t="s">
        <v>26</v>
      </c>
      <c r="O1" t="s">
        <v>27</v>
      </c>
    </row>
    <row r="2" spans="1:18" x14ac:dyDescent="0.25">
      <c r="B2" t="s">
        <v>0</v>
      </c>
      <c r="C2" t="s">
        <v>14</v>
      </c>
      <c r="D2" t="s">
        <v>13</v>
      </c>
      <c r="E2" t="s">
        <v>16</v>
      </c>
      <c r="F2" t="s">
        <v>15</v>
      </c>
      <c r="G2" t="s">
        <v>23</v>
      </c>
      <c r="H2" t="s">
        <v>22</v>
      </c>
      <c r="I2" t="s">
        <v>12</v>
      </c>
      <c r="J2" t="s">
        <v>17</v>
      </c>
      <c r="K2" t="s">
        <v>18</v>
      </c>
      <c r="L2" t="s">
        <v>11</v>
      </c>
      <c r="M2" t="s">
        <v>10</v>
      </c>
      <c r="N2" t="s">
        <v>19</v>
      </c>
      <c r="O2" t="s">
        <v>24</v>
      </c>
      <c r="P2" t="s">
        <v>20</v>
      </c>
      <c r="Q2" t="s">
        <v>21</v>
      </c>
      <c r="R2" t="s">
        <v>28</v>
      </c>
    </row>
    <row r="3" spans="1:18" x14ac:dyDescent="0.25">
      <c r="A3" t="s">
        <v>4</v>
      </c>
      <c r="B3" t="s">
        <v>1</v>
      </c>
      <c r="C3" s="1">
        <v>267</v>
      </c>
      <c r="D3" s="1">
        <v>278</v>
      </c>
      <c r="E3" s="1">
        <v>188</v>
      </c>
      <c r="F3" s="1">
        <v>283</v>
      </c>
      <c r="G3" s="1">
        <f>AVERAGE(C3,P3)</f>
        <v>229.5</v>
      </c>
      <c r="H3" s="1">
        <f>AVERAGE(C3,L3)</f>
        <v>229.5</v>
      </c>
      <c r="I3" s="1">
        <v>189</v>
      </c>
      <c r="J3" s="1">
        <v>263</v>
      </c>
      <c r="K3" s="1">
        <v>267</v>
      </c>
      <c r="L3" s="1">
        <v>192</v>
      </c>
      <c r="M3" s="1">
        <v>243</v>
      </c>
      <c r="N3" s="1">
        <v>265</v>
      </c>
      <c r="O3" s="1">
        <f>AVERAGE(F3,L3)</f>
        <v>237.5</v>
      </c>
      <c r="P3" s="1">
        <v>192</v>
      </c>
      <c r="Q3" s="1">
        <v>237</v>
      </c>
      <c r="R3" s="1">
        <f>AVERAGE(C3:Q3)</f>
        <v>237.36666666666667</v>
      </c>
    </row>
    <row r="4" spans="1:18" x14ac:dyDescent="0.25">
      <c r="A4" t="s">
        <v>4</v>
      </c>
      <c r="B4" t="s">
        <v>2</v>
      </c>
      <c r="C4" s="1">
        <v>323</v>
      </c>
      <c r="D4" s="1">
        <v>332</v>
      </c>
      <c r="E4" s="1">
        <v>226</v>
      </c>
      <c r="F4" s="1">
        <v>353</v>
      </c>
      <c r="G4" s="1">
        <f t="shared" ref="G4:G20" si="0">AVERAGE(C4,P4)</f>
        <v>286</v>
      </c>
      <c r="H4" s="1">
        <f t="shared" ref="H4:H20" si="1">AVERAGE(C4,L4)</f>
        <v>280</v>
      </c>
      <c r="I4" s="1">
        <v>254</v>
      </c>
      <c r="J4" s="1">
        <v>321</v>
      </c>
      <c r="K4" s="1">
        <v>320</v>
      </c>
      <c r="L4" s="1">
        <v>237</v>
      </c>
      <c r="M4" s="1">
        <v>306</v>
      </c>
      <c r="N4" s="1">
        <v>326</v>
      </c>
      <c r="O4" s="1">
        <f t="shared" ref="O4:O20" si="2">AVERAGE(F4,L4)</f>
        <v>295</v>
      </c>
      <c r="P4" s="1">
        <v>249</v>
      </c>
      <c r="Q4" s="1">
        <v>303</v>
      </c>
      <c r="R4" s="1">
        <f t="shared" ref="R4:R20" si="3">AVERAGE(C4:Q4)</f>
        <v>294.06666666666666</v>
      </c>
    </row>
    <row r="5" spans="1:18" x14ac:dyDescent="0.25">
      <c r="A5" t="s">
        <v>4</v>
      </c>
      <c r="B5" t="s">
        <v>3</v>
      </c>
      <c r="C5" s="1">
        <v>311</v>
      </c>
      <c r="D5" s="1">
        <v>322</v>
      </c>
      <c r="E5" s="1">
        <v>234</v>
      </c>
      <c r="F5" s="1">
        <v>319</v>
      </c>
      <c r="G5" s="1">
        <f t="shared" si="0"/>
        <v>279</v>
      </c>
      <c r="H5" s="1">
        <f t="shared" si="1"/>
        <v>279.5</v>
      </c>
      <c r="I5" s="1">
        <v>235</v>
      </c>
      <c r="J5" s="1">
        <v>307</v>
      </c>
      <c r="K5" s="1">
        <v>314</v>
      </c>
      <c r="L5" s="1">
        <v>248</v>
      </c>
      <c r="M5" s="1">
        <v>297</v>
      </c>
      <c r="N5" s="1">
        <v>310</v>
      </c>
      <c r="O5" s="1">
        <f t="shared" si="2"/>
        <v>283.5</v>
      </c>
      <c r="P5" s="1">
        <v>247</v>
      </c>
      <c r="Q5" s="1">
        <v>278</v>
      </c>
      <c r="R5" s="1">
        <f t="shared" si="3"/>
        <v>284.26666666666665</v>
      </c>
    </row>
    <row r="6" spans="1:18" x14ac:dyDescent="0.25">
      <c r="A6" t="s">
        <v>5</v>
      </c>
      <c r="B6" t="s">
        <v>1</v>
      </c>
      <c r="C6" s="1">
        <v>123</v>
      </c>
      <c r="D6" s="1">
        <v>123</v>
      </c>
      <c r="E6" s="1">
        <v>133</v>
      </c>
      <c r="F6" s="1">
        <v>121</v>
      </c>
      <c r="G6" s="1">
        <f t="shared" si="0"/>
        <v>128</v>
      </c>
      <c r="H6" s="1">
        <f t="shared" si="1"/>
        <v>129</v>
      </c>
      <c r="I6" s="1">
        <v>127</v>
      </c>
      <c r="J6" s="1">
        <v>130</v>
      </c>
      <c r="K6" s="1">
        <v>129</v>
      </c>
      <c r="L6" s="1">
        <v>135</v>
      </c>
      <c r="M6" s="1">
        <v>138</v>
      </c>
      <c r="N6" s="1">
        <v>129</v>
      </c>
      <c r="O6" s="1">
        <f t="shared" si="2"/>
        <v>128</v>
      </c>
      <c r="P6" s="1">
        <v>133</v>
      </c>
      <c r="Q6" s="1">
        <v>143</v>
      </c>
      <c r="R6" s="1">
        <f t="shared" si="3"/>
        <v>129.93333333333334</v>
      </c>
    </row>
    <row r="7" spans="1:18" x14ac:dyDescent="0.25">
      <c r="A7" t="s">
        <v>5</v>
      </c>
      <c r="B7" t="s">
        <v>2</v>
      </c>
      <c r="C7" s="1">
        <v>215</v>
      </c>
      <c r="D7" s="1">
        <v>215</v>
      </c>
      <c r="E7" s="1">
        <v>218</v>
      </c>
      <c r="F7" s="1">
        <v>210</v>
      </c>
      <c r="G7" s="1">
        <f t="shared" si="0"/>
        <v>222.5</v>
      </c>
      <c r="H7" s="1">
        <f t="shared" si="1"/>
        <v>219.5</v>
      </c>
      <c r="I7" s="1">
        <v>214</v>
      </c>
      <c r="J7" s="1">
        <v>217</v>
      </c>
      <c r="K7" s="1">
        <v>219</v>
      </c>
      <c r="L7" s="1">
        <v>224</v>
      </c>
      <c r="M7" s="1">
        <v>227</v>
      </c>
      <c r="N7" s="1">
        <v>217</v>
      </c>
      <c r="O7" s="1">
        <f t="shared" si="2"/>
        <v>217</v>
      </c>
      <c r="P7" s="1">
        <v>230</v>
      </c>
      <c r="Q7" s="1">
        <v>235</v>
      </c>
      <c r="R7" s="1">
        <f t="shared" si="3"/>
        <v>220</v>
      </c>
    </row>
    <row r="8" spans="1:18" x14ac:dyDescent="0.25">
      <c r="A8" t="s">
        <v>5</v>
      </c>
      <c r="B8" t="s">
        <v>3</v>
      </c>
      <c r="C8" s="1">
        <v>229</v>
      </c>
      <c r="D8" s="1">
        <v>228</v>
      </c>
      <c r="E8" s="1">
        <v>236</v>
      </c>
      <c r="F8" s="1">
        <v>225</v>
      </c>
      <c r="G8" s="1">
        <f t="shared" si="0"/>
        <v>236</v>
      </c>
      <c r="H8" s="1">
        <f t="shared" si="1"/>
        <v>235</v>
      </c>
      <c r="I8" s="1">
        <v>230</v>
      </c>
      <c r="J8" s="1">
        <v>237</v>
      </c>
      <c r="K8" s="1">
        <v>237</v>
      </c>
      <c r="L8" s="1">
        <v>241</v>
      </c>
      <c r="M8" s="1">
        <v>246</v>
      </c>
      <c r="N8" s="1">
        <v>236</v>
      </c>
      <c r="O8" s="1">
        <f t="shared" si="2"/>
        <v>233</v>
      </c>
      <c r="P8" s="1">
        <v>243</v>
      </c>
      <c r="Q8" s="1">
        <v>249</v>
      </c>
      <c r="R8" s="1">
        <f t="shared" si="3"/>
        <v>236.06666666666666</v>
      </c>
    </row>
    <row r="9" spans="1:18" x14ac:dyDescent="0.25">
      <c r="A9" t="s">
        <v>6</v>
      </c>
      <c r="B9" t="s">
        <v>1</v>
      </c>
      <c r="C9" s="1">
        <v>768</v>
      </c>
      <c r="D9" s="1">
        <v>588</v>
      </c>
      <c r="E9" s="1">
        <v>623</v>
      </c>
      <c r="F9" s="1">
        <v>652</v>
      </c>
      <c r="G9" s="1">
        <f t="shared" si="0"/>
        <v>618.5</v>
      </c>
      <c r="H9" s="1">
        <f t="shared" si="1"/>
        <v>597.5</v>
      </c>
      <c r="I9" s="1">
        <v>580</v>
      </c>
      <c r="J9" s="1">
        <v>474</v>
      </c>
      <c r="K9" s="1">
        <v>476</v>
      </c>
      <c r="L9" s="1">
        <v>427</v>
      </c>
      <c r="M9" s="1">
        <v>342</v>
      </c>
      <c r="N9" s="1">
        <v>497</v>
      </c>
      <c r="O9" s="1">
        <f t="shared" si="2"/>
        <v>539.5</v>
      </c>
      <c r="P9" s="1">
        <v>469</v>
      </c>
      <c r="Q9" s="1">
        <v>378</v>
      </c>
      <c r="R9" s="1">
        <f t="shared" si="3"/>
        <v>535.29999999999995</v>
      </c>
    </row>
    <row r="10" spans="1:18" x14ac:dyDescent="0.25">
      <c r="A10" t="s">
        <v>6</v>
      </c>
      <c r="B10" t="s">
        <v>2</v>
      </c>
      <c r="C10" s="1">
        <v>936</v>
      </c>
      <c r="D10" s="1">
        <v>669</v>
      </c>
      <c r="E10" s="1">
        <v>753</v>
      </c>
      <c r="F10" s="1">
        <v>781</v>
      </c>
      <c r="G10" s="1">
        <f t="shared" si="0"/>
        <v>727.5</v>
      </c>
      <c r="H10" s="1">
        <f t="shared" si="1"/>
        <v>709.5</v>
      </c>
      <c r="I10" s="1">
        <v>731</v>
      </c>
      <c r="J10" s="1">
        <v>523</v>
      </c>
      <c r="K10" s="1">
        <v>536</v>
      </c>
      <c r="L10" s="1">
        <v>483</v>
      </c>
      <c r="M10" s="1">
        <v>437</v>
      </c>
      <c r="N10" s="1">
        <v>555</v>
      </c>
      <c r="O10" s="1">
        <f t="shared" si="2"/>
        <v>632</v>
      </c>
      <c r="P10" s="1">
        <v>519</v>
      </c>
      <c r="Q10" s="1">
        <v>459</v>
      </c>
      <c r="R10" s="1">
        <f t="shared" si="3"/>
        <v>630.06666666666672</v>
      </c>
    </row>
    <row r="11" spans="1:18" x14ac:dyDescent="0.25">
      <c r="A11" t="s">
        <v>6</v>
      </c>
      <c r="B11" t="s">
        <v>3</v>
      </c>
      <c r="C11" s="1">
        <v>1002</v>
      </c>
      <c r="D11" s="1">
        <v>717</v>
      </c>
      <c r="E11" s="1">
        <v>749</v>
      </c>
      <c r="F11" s="1">
        <v>803</v>
      </c>
      <c r="G11" s="1">
        <f t="shared" si="0"/>
        <v>785</v>
      </c>
      <c r="H11" s="1">
        <f t="shared" si="1"/>
        <v>756.5</v>
      </c>
      <c r="I11" s="1">
        <v>749</v>
      </c>
      <c r="J11" s="1">
        <v>586</v>
      </c>
      <c r="K11" s="1">
        <v>564</v>
      </c>
      <c r="L11" s="1">
        <v>511</v>
      </c>
      <c r="M11" s="1">
        <v>452</v>
      </c>
      <c r="N11" s="1">
        <v>597</v>
      </c>
      <c r="O11" s="1">
        <f t="shared" si="2"/>
        <v>657</v>
      </c>
      <c r="P11" s="1">
        <v>568</v>
      </c>
      <c r="Q11" s="1">
        <v>494</v>
      </c>
      <c r="R11" s="1">
        <f t="shared" si="3"/>
        <v>666.0333333333333</v>
      </c>
    </row>
    <row r="12" spans="1:18" x14ac:dyDescent="0.25">
      <c r="A12" t="s">
        <v>7</v>
      </c>
      <c r="B12" t="s">
        <v>1</v>
      </c>
      <c r="C12" s="1">
        <v>1333</v>
      </c>
      <c r="D12" s="1">
        <v>1952</v>
      </c>
      <c r="E12" s="1">
        <v>1200</v>
      </c>
      <c r="F12" s="1">
        <v>997</v>
      </c>
      <c r="G12" s="1">
        <f t="shared" si="0"/>
        <v>1227.5</v>
      </c>
      <c r="H12" s="1">
        <f t="shared" si="1"/>
        <v>1683.5</v>
      </c>
      <c r="I12" s="1">
        <v>1799</v>
      </c>
      <c r="J12" s="1">
        <v>1379</v>
      </c>
      <c r="K12" s="1">
        <v>2089</v>
      </c>
      <c r="L12" s="1">
        <v>2034</v>
      </c>
      <c r="M12" s="1">
        <v>2322</v>
      </c>
      <c r="N12" s="1">
        <v>910</v>
      </c>
      <c r="O12" s="1">
        <f t="shared" si="2"/>
        <v>1515.5</v>
      </c>
      <c r="P12" s="1">
        <v>1122</v>
      </c>
      <c r="Q12" s="1">
        <v>997</v>
      </c>
      <c r="R12" s="1">
        <f t="shared" si="3"/>
        <v>1504.0333333333333</v>
      </c>
    </row>
    <row r="13" spans="1:18" x14ac:dyDescent="0.25">
      <c r="A13" t="s">
        <v>7</v>
      </c>
      <c r="B13" t="s">
        <v>2</v>
      </c>
      <c r="C13" s="1">
        <v>1551</v>
      </c>
      <c r="D13" s="1">
        <v>2349</v>
      </c>
      <c r="E13" s="1">
        <v>1426</v>
      </c>
      <c r="F13" s="1">
        <v>1136</v>
      </c>
      <c r="G13" s="1">
        <f t="shared" si="0"/>
        <v>1388</v>
      </c>
      <c r="H13" s="1">
        <f t="shared" si="1"/>
        <v>1958</v>
      </c>
      <c r="I13" s="1">
        <v>2058</v>
      </c>
      <c r="J13" s="1">
        <v>1588</v>
      </c>
      <c r="K13" s="1">
        <v>2530</v>
      </c>
      <c r="L13" s="1">
        <v>2365</v>
      </c>
      <c r="M13" s="1">
        <v>2761</v>
      </c>
      <c r="N13" s="1">
        <v>1035</v>
      </c>
      <c r="O13" s="1">
        <f t="shared" si="2"/>
        <v>1750.5</v>
      </c>
      <c r="P13" s="1">
        <v>1225</v>
      </c>
      <c r="Q13" s="1">
        <v>1105</v>
      </c>
      <c r="R13" s="1">
        <f t="shared" si="3"/>
        <v>1748.3666666666666</v>
      </c>
    </row>
    <row r="14" spans="1:18" x14ac:dyDescent="0.25">
      <c r="A14" t="s">
        <v>7</v>
      </c>
      <c r="B14" t="s">
        <v>3</v>
      </c>
      <c r="C14" s="1">
        <v>1688</v>
      </c>
      <c r="D14" s="1">
        <v>2501</v>
      </c>
      <c r="E14" s="1">
        <v>1546</v>
      </c>
      <c r="F14" s="1">
        <v>1210</v>
      </c>
      <c r="G14" s="1">
        <f t="shared" si="0"/>
        <v>1589</v>
      </c>
      <c r="H14" s="1">
        <f t="shared" si="1"/>
        <v>2120</v>
      </c>
      <c r="I14" s="1">
        <v>2267</v>
      </c>
      <c r="J14" s="1">
        <v>1719</v>
      </c>
      <c r="K14" s="1">
        <v>2656</v>
      </c>
      <c r="L14" s="1">
        <v>2552</v>
      </c>
      <c r="M14" s="1">
        <v>3081</v>
      </c>
      <c r="N14" s="1">
        <v>1137</v>
      </c>
      <c r="O14" s="1">
        <f t="shared" si="2"/>
        <v>1881</v>
      </c>
      <c r="P14" s="1">
        <v>1490</v>
      </c>
      <c r="Q14" s="1">
        <v>1345</v>
      </c>
      <c r="R14" s="1">
        <f t="shared" si="3"/>
        <v>1918.8</v>
      </c>
    </row>
    <row r="15" spans="1:18" x14ac:dyDescent="0.25">
      <c r="A15" t="s">
        <v>8</v>
      </c>
      <c r="B15" t="s">
        <v>1</v>
      </c>
      <c r="C15" s="1">
        <v>2522</v>
      </c>
      <c r="D15" s="1">
        <v>2601</v>
      </c>
      <c r="E15" s="1">
        <v>2550</v>
      </c>
      <c r="F15" s="1">
        <v>2538</v>
      </c>
      <c r="G15" s="1">
        <f t="shared" si="0"/>
        <v>2478</v>
      </c>
      <c r="H15" s="1">
        <f t="shared" si="1"/>
        <v>2603</v>
      </c>
      <c r="I15" s="1">
        <v>2605</v>
      </c>
      <c r="J15" s="1">
        <v>1710</v>
      </c>
      <c r="K15" s="1">
        <v>2691</v>
      </c>
      <c r="L15" s="1">
        <v>2684</v>
      </c>
      <c r="M15" s="1">
        <v>3000</v>
      </c>
      <c r="N15" s="1">
        <v>2459</v>
      </c>
      <c r="O15" s="1">
        <f t="shared" si="2"/>
        <v>2611</v>
      </c>
      <c r="P15" s="1">
        <v>2434</v>
      </c>
      <c r="Q15" s="1">
        <v>2343</v>
      </c>
      <c r="R15" s="1">
        <f t="shared" si="3"/>
        <v>2521.9333333333334</v>
      </c>
    </row>
    <row r="16" spans="1:18" x14ac:dyDescent="0.25">
      <c r="A16" t="s">
        <v>8</v>
      </c>
      <c r="B16" t="s">
        <v>2</v>
      </c>
      <c r="C16" s="1">
        <v>2815</v>
      </c>
      <c r="D16" s="1">
        <v>2972</v>
      </c>
      <c r="E16" s="1">
        <v>2933</v>
      </c>
      <c r="F16" s="1">
        <v>2824</v>
      </c>
      <c r="G16" s="1">
        <f t="shared" si="0"/>
        <v>2821</v>
      </c>
      <c r="H16" s="1">
        <f t="shared" si="1"/>
        <v>2934</v>
      </c>
      <c r="I16" s="1">
        <v>2979</v>
      </c>
      <c r="J16" s="1">
        <v>1929</v>
      </c>
      <c r="K16" s="1">
        <v>3047</v>
      </c>
      <c r="L16" s="1">
        <v>3053</v>
      </c>
      <c r="M16" s="1">
        <v>3372</v>
      </c>
      <c r="N16" s="1">
        <v>2828</v>
      </c>
      <c r="O16" s="1">
        <f t="shared" si="2"/>
        <v>2938.5</v>
      </c>
      <c r="P16" s="1">
        <v>2827</v>
      </c>
      <c r="Q16" s="1">
        <v>2735</v>
      </c>
      <c r="R16" s="1">
        <f t="shared" si="3"/>
        <v>2867.1666666666665</v>
      </c>
    </row>
    <row r="17" spans="1:18" x14ac:dyDescent="0.25">
      <c r="A17" t="s">
        <v>8</v>
      </c>
      <c r="B17" t="s">
        <v>3</v>
      </c>
      <c r="C17" s="1">
        <v>2950</v>
      </c>
      <c r="D17" s="1">
        <v>3289</v>
      </c>
      <c r="E17" s="1">
        <v>3145</v>
      </c>
      <c r="F17" s="1">
        <v>2982</v>
      </c>
      <c r="G17" s="1">
        <f t="shared" si="0"/>
        <v>3011</v>
      </c>
      <c r="H17" s="1">
        <f t="shared" si="1"/>
        <v>3176.5</v>
      </c>
      <c r="I17" s="1">
        <v>3310</v>
      </c>
      <c r="J17" s="1">
        <v>2143</v>
      </c>
      <c r="K17" s="1">
        <v>3323</v>
      </c>
      <c r="L17" s="1">
        <v>3403</v>
      </c>
      <c r="M17" s="1">
        <v>3702</v>
      </c>
      <c r="N17" s="1">
        <v>2987</v>
      </c>
      <c r="O17" s="1">
        <f t="shared" si="2"/>
        <v>3192.5</v>
      </c>
      <c r="P17" s="1">
        <v>3072</v>
      </c>
      <c r="Q17" s="1">
        <v>2988</v>
      </c>
      <c r="R17" s="1">
        <f t="shared" si="3"/>
        <v>3111.6</v>
      </c>
    </row>
    <row r="18" spans="1:18" x14ac:dyDescent="0.25">
      <c r="A18" t="s">
        <v>9</v>
      </c>
      <c r="B18" t="s">
        <v>1</v>
      </c>
      <c r="C18" s="1">
        <v>3687</v>
      </c>
      <c r="D18" s="1">
        <v>3624</v>
      </c>
      <c r="E18" s="1">
        <v>3557</v>
      </c>
      <c r="F18" s="1">
        <v>3486</v>
      </c>
      <c r="G18" s="1">
        <f t="shared" si="0"/>
        <v>3543.5</v>
      </c>
      <c r="H18" s="1">
        <f t="shared" si="1"/>
        <v>3652.5</v>
      </c>
      <c r="I18" s="1">
        <v>3677</v>
      </c>
      <c r="J18" s="1">
        <v>3334</v>
      </c>
      <c r="K18" s="1">
        <v>3649</v>
      </c>
      <c r="L18" s="1">
        <v>3618</v>
      </c>
      <c r="M18" s="1">
        <v>3657</v>
      </c>
      <c r="N18" s="1">
        <v>3384</v>
      </c>
      <c r="O18" s="1">
        <f t="shared" si="2"/>
        <v>3552</v>
      </c>
      <c r="P18" s="1">
        <v>3400</v>
      </c>
      <c r="Q18" s="1">
        <v>3357</v>
      </c>
      <c r="R18" s="1">
        <f t="shared" si="3"/>
        <v>3545.2</v>
      </c>
    </row>
    <row r="19" spans="1:18" x14ac:dyDescent="0.25">
      <c r="A19" t="s">
        <v>9</v>
      </c>
      <c r="B19" t="s">
        <v>2</v>
      </c>
      <c r="C19" s="1">
        <v>4299</v>
      </c>
      <c r="D19" s="1">
        <v>4290</v>
      </c>
      <c r="E19" s="1">
        <v>4092</v>
      </c>
      <c r="F19" s="1">
        <v>3923</v>
      </c>
      <c r="G19" s="1">
        <f t="shared" si="0"/>
        <v>4175.5</v>
      </c>
      <c r="H19" s="1">
        <f t="shared" si="1"/>
        <v>4316.5</v>
      </c>
      <c r="I19" s="1">
        <v>4294</v>
      </c>
      <c r="J19" s="1">
        <v>3914</v>
      </c>
      <c r="K19" s="1">
        <v>4319</v>
      </c>
      <c r="L19" s="1">
        <v>4334</v>
      </c>
      <c r="M19" s="1">
        <v>4352</v>
      </c>
      <c r="N19" s="1">
        <v>3927</v>
      </c>
      <c r="O19" s="1">
        <f t="shared" si="2"/>
        <v>4128.5</v>
      </c>
      <c r="P19" s="1">
        <v>4052</v>
      </c>
      <c r="Q19" s="1">
        <v>4115</v>
      </c>
      <c r="R19" s="1">
        <f t="shared" si="3"/>
        <v>4168.7666666666664</v>
      </c>
    </row>
    <row r="20" spans="1:18" x14ac:dyDescent="0.25">
      <c r="A20" t="s">
        <v>9</v>
      </c>
      <c r="B20" t="s">
        <v>3</v>
      </c>
      <c r="C20" s="1">
        <v>4307</v>
      </c>
      <c r="D20" s="1">
        <v>4409</v>
      </c>
      <c r="E20" s="1">
        <v>4320</v>
      </c>
      <c r="F20" s="1">
        <v>3919</v>
      </c>
      <c r="G20" s="1">
        <f t="shared" si="0"/>
        <v>4317.5</v>
      </c>
      <c r="H20" s="1">
        <f t="shared" si="1"/>
        <v>4441</v>
      </c>
      <c r="I20" s="1">
        <v>4671</v>
      </c>
      <c r="J20" s="1">
        <v>3788</v>
      </c>
      <c r="K20" s="1">
        <v>4422</v>
      </c>
      <c r="L20" s="1">
        <v>4575</v>
      </c>
      <c r="M20" s="1">
        <v>4572</v>
      </c>
      <c r="N20" s="1">
        <v>4167</v>
      </c>
      <c r="O20" s="1">
        <f t="shared" si="2"/>
        <v>4247</v>
      </c>
      <c r="P20" s="1">
        <v>4328</v>
      </c>
      <c r="Q20" s="1">
        <v>4276</v>
      </c>
      <c r="R20" s="1">
        <f t="shared" si="3"/>
        <v>4317.3</v>
      </c>
    </row>
    <row r="22" spans="1:18" x14ac:dyDescent="0.25">
      <c r="C22" t="str">
        <f>"u'"&amp;C2&amp;"':["&amp;C7&amp;", "&amp;C10&amp;", "&amp;C13&amp;", "&amp;C16&amp;", "&amp;C19&amp;"], "</f>
        <v xml:space="preserve">u'AA':[215, 936, 1551, 2815, 4299], </v>
      </c>
      <c r="D22" t="str">
        <f t="shared" ref="D22:R22" si="4">"u'"&amp;D2&amp;"':["&amp;D7&amp;", "&amp;D10&amp;", "&amp;D13&amp;", "&amp;D16&amp;", "&amp;D19&amp;"], "</f>
        <v xml:space="preserve">u'AE':[215, 669, 2349, 2972, 4290], </v>
      </c>
      <c r="E22" t="str">
        <f t="shared" si="4"/>
        <v xml:space="preserve">u'AH':[218, 753, 1426, 2933, 4092], </v>
      </c>
      <c r="F22" t="str">
        <f t="shared" si="4"/>
        <v xml:space="preserve">u'AO':[210, 781, 1136, 2824, 3923], </v>
      </c>
      <c r="G22" t="str">
        <f t="shared" si="4"/>
        <v xml:space="preserve">u'AW':[222.5, 727.5, 1388, 2821, 4175.5], </v>
      </c>
      <c r="H22" t="str">
        <f t="shared" si="4"/>
        <v xml:space="preserve">u'AY':[219.5, 709.5, 1958, 2934, 4316.5], </v>
      </c>
      <c r="I22" t="str">
        <f t="shared" si="4"/>
        <v xml:space="preserve">u'EH':[214, 731, 2058, 2979, 4294], </v>
      </c>
      <c r="J22" t="str">
        <f t="shared" si="4"/>
        <v xml:space="preserve">u'ER':[217, 523, 1588, 1929, 3914], </v>
      </c>
      <c r="K22" t="str">
        <f t="shared" si="4"/>
        <v xml:space="preserve">u'EY':[219, 536, 2530, 3047, 4319], </v>
      </c>
      <c r="L22" t="str">
        <f t="shared" si="4"/>
        <v xml:space="preserve">u'IH':[224, 483, 2365, 3053, 4334], </v>
      </c>
      <c r="M22" t="str">
        <f t="shared" si="4"/>
        <v xml:space="preserve">u'IY':[227, 437, 2761, 3372, 4352], </v>
      </c>
      <c r="N22" t="str">
        <f t="shared" si="4"/>
        <v xml:space="preserve">u'OW':[217, 555, 1035, 2828, 3927], </v>
      </c>
      <c r="O22" t="str">
        <f t="shared" si="4"/>
        <v xml:space="preserve">u'OY':[217, 632, 1750.5, 2938.5, 4128.5], </v>
      </c>
      <c r="P22" t="str">
        <f t="shared" si="4"/>
        <v xml:space="preserve">u'UH':[230, 519, 1225, 2827, 4052], </v>
      </c>
      <c r="Q22" t="str">
        <f t="shared" si="4"/>
        <v xml:space="preserve">u'UW':[235, 459, 1105, 2735, 4115], </v>
      </c>
      <c r="R22" t="str">
        <f t="shared" si="4"/>
        <v xml:space="preserve">u'NOV':[220, 630.066666666667, 1748.36666666667, 2867.16666666667, 4168.76666666667],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F23" sqref="F23"/>
    </sheetView>
  </sheetViews>
  <sheetFormatPr defaultRowHeight="15" x14ac:dyDescent="0.25"/>
  <sheetData>
    <row r="1" spans="1:16" x14ac:dyDescent="0.25">
      <c r="B1" t="s">
        <v>14</v>
      </c>
      <c r="C1" t="s">
        <v>13</v>
      </c>
      <c r="D1" t="s">
        <v>16</v>
      </c>
      <c r="E1" t="s">
        <v>15</v>
      </c>
      <c r="F1" t="s">
        <v>23</v>
      </c>
      <c r="G1" t="s">
        <v>22</v>
      </c>
      <c r="H1" t="s">
        <v>12</v>
      </c>
      <c r="I1" t="s">
        <v>17</v>
      </c>
      <c r="J1" t="s">
        <v>18</v>
      </c>
      <c r="K1" t="s">
        <v>11</v>
      </c>
      <c r="L1" t="s">
        <v>10</v>
      </c>
      <c r="M1" t="s">
        <v>19</v>
      </c>
      <c r="N1" t="s">
        <v>24</v>
      </c>
      <c r="O1" t="s">
        <v>20</v>
      </c>
      <c r="P1" t="s">
        <v>21</v>
      </c>
    </row>
    <row r="2" spans="1:16" x14ac:dyDescent="0.25">
      <c r="A2" t="s">
        <v>5</v>
      </c>
      <c r="B2">
        <v>123</v>
      </c>
      <c r="C2">
        <v>123</v>
      </c>
      <c r="D2">
        <v>133</v>
      </c>
      <c r="E2">
        <v>121</v>
      </c>
      <c r="F2">
        <v>128</v>
      </c>
      <c r="G2">
        <v>129</v>
      </c>
      <c r="H2">
        <v>127</v>
      </c>
      <c r="I2">
        <v>130</v>
      </c>
      <c r="J2">
        <v>129</v>
      </c>
      <c r="K2">
        <v>135</v>
      </c>
      <c r="L2">
        <v>138</v>
      </c>
      <c r="M2">
        <v>129</v>
      </c>
      <c r="N2">
        <v>128</v>
      </c>
      <c r="O2">
        <v>133</v>
      </c>
      <c r="P2">
        <v>143</v>
      </c>
    </row>
    <row r="3" spans="1:16" x14ac:dyDescent="0.25">
      <c r="A3" t="s">
        <v>6</v>
      </c>
      <c r="B3">
        <v>768</v>
      </c>
      <c r="C3">
        <v>588</v>
      </c>
      <c r="D3">
        <v>623</v>
      </c>
      <c r="E3">
        <v>652</v>
      </c>
      <c r="F3">
        <v>618.5</v>
      </c>
      <c r="G3">
        <v>597.5</v>
      </c>
      <c r="H3">
        <v>580</v>
      </c>
      <c r="I3">
        <v>474</v>
      </c>
      <c r="J3">
        <v>476</v>
      </c>
      <c r="K3">
        <v>427</v>
      </c>
      <c r="L3">
        <v>342</v>
      </c>
      <c r="M3">
        <v>497</v>
      </c>
      <c r="N3">
        <v>539.5</v>
      </c>
      <c r="O3">
        <v>469</v>
      </c>
      <c r="P3">
        <v>378</v>
      </c>
    </row>
    <row r="4" spans="1:16" x14ac:dyDescent="0.25">
      <c r="A4" t="s">
        <v>7</v>
      </c>
      <c r="B4">
        <v>1333</v>
      </c>
      <c r="C4">
        <v>1952</v>
      </c>
      <c r="D4">
        <v>1200</v>
      </c>
      <c r="E4">
        <v>997</v>
      </c>
      <c r="F4">
        <v>1227.5</v>
      </c>
      <c r="G4">
        <v>1683.5</v>
      </c>
      <c r="H4">
        <v>1799</v>
      </c>
      <c r="I4">
        <v>1379</v>
      </c>
      <c r="J4">
        <v>2089</v>
      </c>
      <c r="K4">
        <v>2034</v>
      </c>
      <c r="L4">
        <v>2322</v>
      </c>
      <c r="M4">
        <v>910</v>
      </c>
      <c r="N4">
        <v>1515.5</v>
      </c>
      <c r="O4">
        <v>1122</v>
      </c>
      <c r="P4">
        <v>997</v>
      </c>
    </row>
    <row r="5" spans="1:16" x14ac:dyDescent="0.25">
      <c r="A5" t="s">
        <v>8</v>
      </c>
      <c r="B5">
        <v>2522</v>
      </c>
      <c r="C5">
        <v>2601</v>
      </c>
      <c r="D5">
        <v>2550</v>
      </c>
      <c r="E5">
        <v>2538</v>
      </c>
      <c r="F5">
        <v>2478</v>
      </c>
      <c r="G5">
        <v>2603</v>
      </c>
      <c r="H5">
        <v>2605</v>
      </c>
      <c r="I5">
        <v>1710</v>
      </c>
      <c r="J5">
        <v>2691</v>
      </c>
      <c r="K5">
        <v>2684</v>
      </c>
      <c r="L5">
        <v>3000</v>
      </c>
      <c r="M5">
        <v>2459</v>
      </c>
      <c r="N5">
        <v>2611</v>
      </c>
      <c r="O5">
        <v>2434</v>
      </c>
      <c r="P5">
        <v>2343</v>
      </c>
    </row>
    <row r="6" spans="1:16" x14ac:dyDescent="0.25">
      <c r="A6" t="s">
        <v>9</v>
      </c>
      <c r="B6">
        <v>3687</v>
      </c>
      <c r="C6">
        <v>3624</v>
      </c>
      <c r="D6">
        <v>3557</v>
      </c>
      <c r="E6">
        <v>3486</v>
      </c>
      <c r="F6">
        <v>3543.5</v>
      </c>
      <c r="G6">
        <v>3652.5</v>
      </c>
      <c r="H6">
        <v>3677</v>
      </c>
      <c r="I6">
        <v>3334</v>
      </c>
      <c r="J6">
        <v>3649</v>
      </c>
      <c r="K6">
        <v>3618</v>
      </c>
      <c r="L6">
        <v>3657</v>
      </c>
      <c r="M6">
        <v>3384</v>
      </c>
      <c r="N6">
        <v>3552</v>
      </c>
      <c r="O6">
        <v>3400</v>
      </c>
      <c r="P6">
        <v>3357</v>
      </c>
    </row>
    <row r="9" spans="1:16" x14ac:dyDescent="0.25">
      <c r="B9" t="s">
        <v>14</v>
      </c>
      <c r="C9" t="s">
        <v>13</v>
      </c>
      <c r="D9" t="s">
        <v>16</v>
      </c>
      <c r="E9" t="s">
        <v>15</v>
      </c>
      <c r="F9" t="s">
        <v>23</v>
      </c>
      <c r="G9" t="s">
        <v>22</v>
      </c>
      <c r="H9" t="s">
        <v>12</v>
      </c>
      <c r="I9" t="s">
        <v>17</v>
      </c>
      <c r="J9" t="s">
        <v>18</v>
      </c>
      <c r="K9" t="s">
        <v>11</v>
      </c>
      <c r="L9" t="s">
        <v>10</v>
      </c>
      <c r="M9" t="s">
        <v>19</v>
      </c>
      <c r="N9" t="s">
        <v>24</v>
      </c>
      <c r="O9" t="s">
        <v>20</v>
      </c>
      <c r="P9" t="s">
        <v>21</v>
      </c>
    </row>
    <row r="10" spans="1:16" x14ac:dyDescent="0.25">
      <c r="A10" t="s">
        <v>14</v>
      </c>
      <c r="B10" s="1">
        <f>SQRT(POWER(INDEX($A$1:$P$6,2,MATCH($A10,$A$1:$P$1,0)) - (INDEX($A$1:$P$6,2,MATCH(B$9,$A$1:$P$1,0))),2) +
POWER(INDEX($A$1:$P$6,3,MATCH($A10,$A$1:$P$1,0)) - (INDEX($A$1:$P$6,3,MATCH(B$9,$A$1:$P$1,0))),2))</f>
        <v>0</v>
      </c>
      <c r="C10" s="1">
        <f t="shared" ref="C10:P24" si="0">SQRT(POWER(INDEX($A$1:$P$6,2,MATCH($A10,$A$1:$P$1,0)) - (INDEX($A$1:$P$6,2,MATCH(C$9,$A$1:$P$1,0))),2) +
POWER(INDEX($A$1:$P$6,3,MATCH($A10,$A$1:$P$1,0)) - (INDEX($A$1:$P$6,3,MATCH(C$9,$A$1:$P$1,0))),2))</f>
        <v>180</v>
      </c>
      <c r="D10" s="1">
        <f t="shared" si="0"/>
        <v>145.34441853748632</v>
      </c>
      <c r="E10" s="1">
        <f t="shared" si="0"/>
        <v>116.01724009818541</v>
      </c>
      <c r="F10" s="1">
        <f t="shared" si="0"/>
        <v>149.58358867201977</v>
      </c>
      <c r="G10" s="1">
        <f t="shared" si="0"/>
        <v>170.60553918322816</v>
      </c>
      <c r="H10" s="1">
        <f t="shared" si="0"/>
        <v>188.04254837669055</v>
      </c>
      <c r="I10" s="1">
        <f t="shared" si="0"/>
        <v>294.08332152640008</v>
      </c>
      <c r="J10" s="1">
        <f t="shared" si="0"/>
        <v>292.06163733020469</v>
      </c>
      <c r="K10" s="1">
        <f t="shared" si="0"/>
        <v>341.21107836645632</v>
      </c>
      <c r="L10" s="1">
        <f t="shared" si="0"/>
        <v>426.2640027025505</v>
      </c>
      <c r="M10" s="1">
        <f t="shared" si="0"/>
        <v>271.06641252652457</v>
      </c>
      <c r="N10" s="1">
        <f t="shared" si="0"/>
        <v>228.55469804841027</v>
      </c>
      <c r="O10" s="1">
        <f t="shared" si="0"/>
        <v>299.16717734403954</v>
      </c>
      <c r="P10" s="1">
        <f t="shared" si="0"/>
        <v>390.51248379533274</v>
      </c>
    </row>
    <row r="11" spans="1:16" x14ac:dyDescent="0.25">
      <c r="A11" t="s">
        <v>13</v>
      </c>
      <c r="B11" s="1">
        <f t="shared" ref="B11:B24" si="1">SQRT(POWER(INDEX($A$1:$P$6,2,MATCH($A11,$A$1:$P$1,0)) - (INDEX($A$1:$P$6,2,MATCH(B$9,$A$1:$P$1,0))),2) +
POWER(INDEX($A$1:$P$6,3,MATCH($A11,$A$1:$P$1,0)) - (INDEX($A$1:$P$6,3,MATCH(B$9,$A$1:$P$1,0))),2))</f>
        <v>180</v>
      </c>
      <c r="C11" s="1">
        <f t="shared" si="0"/>
        <v>0</v>
      </c>
      <c r="D11" s="1">
        <f t="shared" si="0"/>
        <v>36.400549446402593</v>
      </c>
      <c r="E11" s="1">
        <f t="shared" si="0"/>
        <v>64.031242374328485</v>
      </c>
      <c r="F11" s="1">
        <f t="shared" si="0"/>
        <v>30.907118921051183</v>
      </c>
      <c r="G11" s="1">
        <f t="shared" si="0"/>
        <v>11.236102527122116</v>
      </c>
      <c r="H11" s="1">
        <f t="shared" si="0"/>
        <v>8.9442719099991592</v>
      </c>
      <c r="I11" s="1">
        <f t="shared" si="0"/>
        <v>114.21471008587291</v>
      </c>
      <c r="J11" s="1">
        <f t="shared" si="0"/>
        <v>112.16059914247963</v>
      </c>
      <c r="K11" s="1">
        <f t="shared" si="0"/>
        <v>161.4465855941215</v>
      </c>
      <c r="L11" s="1">
        <f t="shared" si="0"/>
        <v>246.45689278249046</v>
      </c>
      <c r="M11" s="1">
        <f t="shared" si="0"/>
        <v>91.197587687394446</v>
      </c>
      <c r="N11" s="1">
        <f t="shared" si="0"/>
        <v>48.757050772170381</v>
      </c>
      <c r="O11" s="1">
        <f t="shared" si="0"/>
        <v>119.41942890501528</v>
      </c>
      <c r="P11" s="1">
        <f t="shared" si="0"/>
        <v>210.95023109728987</v>
      </c>
    </row>
    <row r="12" spans="1:16" x14ac:dyDescent="0.25">
      <c r="A12" t="s">
        <v>16</v>
      </c>
      <c r="B12" s="1">
        <f t="shared" si="1"/>
        <v>145.34441853748632</v>
      </c>
      <c r="C12" s="1">
        <f t="shared" si="0"/>
        <v>36.400549446402593</v>
      </c>
      <c r="D12" s="1">
        <f t="shared" si="0"/>
        <v>0</v>
      </c>
      <c r="E12" s="1">
        <f t="shared" si="0"/>
        <v>31.384709652950431</v>
      </c>
      <c r="F12" s="1">
        <f t="shared" si="0"/>
        <v>6.7268120235368549</v>
      </c>
      <c r="G12" s="1">
        <f t="shared" si="0"/>
        <v>25.811818998280614</v>
      </c>
      <c r="H12" s="1">
        <f t="shared" si="0"/>
        <v>43.416586692184822</v>
      </c>
      <c r="I12" s="1">
        <f t="shared" si="0"/>
        <v>149.03019828209315</v>
      </c>
      <c r="J12" s="1">
        <f t="shared" si="0"/>
        <v>147.05441169852742</v>
      </c>
      <c r="K12" s="1">
        <f t="shared" si="0"/>
        <v>196.01020381602586</v>
      </c>
      <c r="L12" s="1">
        <f t="shared" si="0"/>
        <v>281.04448046528154</v>
      </c>
      <c r="M12" s="1">
        <f t="shared" si="0"/>
        <v>126.0634760745554</v>
      </c>
      <c r="N12" s="1">
        <f t="shared" si="0"/>
        <v>83.649566645619871</v>
      </c>
      <c r="O12" s="1">
        <f t="shared" si="0"/>
        <v>154</v>
      </c>
      <c r="P12" s="1">
        <f t="shared" si="0"/>
        <v>245.20399670478457</v>
      </c>
    </row>
    <row r="13" spans="1:16" x14ac:dyDescent="0.25">
      <c r="A13" t="s">
        <v>15</v>
      </c>
      <c r="B13" s="1">
        <f t="shared" si="1"/>
        <v>116.01724009818541</v>
      </c>
      <c r="C13" s="1">
        <f t="shared" si="0"/>
        <v>64.031242374328485</v>
      </c>
      <c r="D13" s="1">
        <f t="shared" si="0"/>
        <v>31.384709652950431</v>
      </c>
      <c r="E13" s="1">
        <f t="shared" si="0"/>
        <v>0</v>
      </c>
      <c r="F13" s="1">
        <f t="shared" si="0"/>
        <v>34.223529917295203</v>
      </c>
      <c r="G13" s="1">
        <f t="shared" si="0"/>
        <v>55.084026722816844</v>
      </c>
      <c r="H13" s="1">
        <f t="shared" si="0"/>
        <v>72.249567472753768</v>
      </c>
      <c r="I13" s="1">
        <f t="shared" si="0"/>
        <v>178.22738285684386</v>
      </c>
      <c r="J13" s="1">
        <f t="shared" si="0"/>
        <v>176.18172436436191</v>
      </c>
      <c r="K13" s="1">
        <f t="shared" si="0"/>
        <v>225.43513479491168</v>
      </c>
      <c r="L13" s="1">
        <f t="shared" si="0"/>
        <v>310.46577911261011</v>
      </c>
      <c r="M13" s="1">
        <f t="shared" si="0"/>
        <v>155.20631430454111</v>
      </c>
      <c r="N13" s="1">
        <f t="shared" si="0"/>
        <v>112.71756739745584</v>
      </c>
      <c r="O13" s="1">
        <f t="shared" si="0"/>
        <v>183.39302058693511</v>
      </c>
      <c r="P13" s="1">
        <f t="shared" si="0"/>
        <v>274.88179277645872</v>
      </c>
    </row>
    <row r="14" spans="1:16" x14ac:dyDescent="0.25">
      <c r="A14" t="s">
        <v>23</v>
      </c>
      <c r="B14" s="1">
        <f t="shared" si="1"/>
        <v>149.58358867201977</v>
      </c>
      <c r="C14" s="1">
        <f t="shared" si="0"/>
        <v>30.907118921051183</v>
      </c>
      <c r="D14" s="1">
        <f t="shared" si="0"/>
        <v>6.7268120235368549</v>
      </c>
      <c r="E14" s="1">
        <f t="shared" si="0"/>
        <v>34.223529917295203</v>
      </c>
      <c r="F14" s="1">
        <f t="shared" si="0"/>
        <v>0</v>
      </c>
      <c r="G14" s="1">
        <f t="shared" si="0"/>
        <v>21.023796041628639</v>
      </c>
      <c r="H14" s="1">
        <f t="shared" si="0"/>
        <v>38.512984823303427</v>
      </c>
      <c r="I14" s="1">
        <f t="shared" si="0"/>
        <v>144.51384016764624</v>
      </c>
      <c r="J14" s="1">
        <f t="shared" si="0"/>
        <v>142.5035087287327</v>
      </c>
      <c r="K14" s="1">
        <f t="shared" si="0"/>
        <v>191.62789462914839</v>
      </c>
      <c r="L14" s="1">
        <f t="shared" si="0"/>
        <v>276.68077273276509</v>
      </c>
      <c r="M14" s="1">
        <f t="shared" si="0"/>
        <v>121.50411515664808</v>
      </c>
      <c r="N14" s="1">
        <f t="shared" si="0"/>
        <v>79</v>
      </c>
      <c r="O14" s="1">
        <f t="shared" si="0"/>
        <v>149.58358867201977</v>
      </c>
      <c r="P14" s="1">
        <f t="shared" si="0"/>
        <v>240.96732143591586</v>
      </c>
    </row>
    <row r="15" spans="1:16" x14ac:dyDescent="0.25">
      <c r="A15" t="s">
        <v>22</v>
      </c>
      <c r="B15" s="1">
        <f t="shared" si="1"/>
        <v>170.60553918322816</v>
      </c>
      <c r="C15" s="1">
        <f t="shared" si="0"/>
        <v>11.236102527122116</v>
      </c>
      <c r="D15" s="1">
        <f t="shared" si="0"/>
        <v>25.811818998280614</v>
      </c>
      <c r="E15" s="1">
        <f t="shared" si="0"/>
        <v>55.084026722816844</v>
      </c>
      <c r="F15" s="1">
        <f t="shared" si="0"/>
        <v>21.023796041628639</v>
      </c>
      <c r="G15" s="1">
        <f t="shared" si="0"/>
        <v>0</v>
      </c>
      <c r="H15" s="1">
        <f t="shared" si="0"/>
        <v>17.613914953808536</v>
      </c>
      <c r="I15" s="1">
        <f t="shared" si="0"/>
        <v>123.50404851663771</v>
      </c>
      <c r="J15" s="1">
        <f t="shared" si="0"/>
        <v>121.5</v>
      </c>
      <c r="K15" s="1">
        <f t="shared" si="0"/>
        <v>170.60553918322816</v>
      </c>
      <c r="L15" s="1">
        <f t="shared" si="0"/>
        <v>255.65846357983145</v>
      </c>
      <c r="M15" s="1">
        <f t="shared" si="0"/>
        <v>100.5</v>
      </c>
      <c r="N15" s="1">
        <f t="shared" si="0"/>
        <v>58.008620049092706</v>
      </c>
      <c r="O15" s="1">
        <f t="shared" si="0"/>
        <v>128.56224173527778</v>
      </c>
      <c r="P15" s="1">
        <f t="shared" si="0"/>
        <v>219.94601610395219</v>
      </c>
    </row>
    <row r="16" spans="1:16" x14ac:dyDescent="0.25">
      <c r="A16" t="s">
        <v>12</v>
      </c>
      <c r="B16" s="1">
        <f t="shared" si="1"/>
        <v>188.04254837669055</v>
      </c>
      <c r="C16" s="1">
        <f t="shared" si="0"/>
        <v>8.9442719099991592</v>
      </c>
      <c r="D16" s="1">
        <f t="shared" si="0"/>
        <v>43.416586692184822</v>
      </c>
      <c r="E16" s="1">
        <f t="shared" si="0"/>
        <v>72.249567472753768</v>
      </c>
      <c r="F16" s="1">
        <f t="shared" si="0"/>
        <v>38.512984823303427</v>
      </c>
      <c r="G16" s="1">
        <f t="shared" si="0"/>
        <v>17.613914953808536</v>
      </c>
      <c r="H16" s="1">
        <f t="shared" si="0"/>
        <v>0</v>
      </c>
      <c r="I16" s="1">
        <f t="shared" si="0"/>
        <v>106.04244433244644</v>
      </c>
      <c r="J16" s="1">
        <f t="shared" si="0"/>
        <v>104.01922899156675</v>
      </c>
      <c r="K16" s="1">
        <f t="shared" si="0"/>
        <v>153.20900756809309</v>
      </c>
      <c r="L16" s="1">
        <f t="shared" si="0"/>
        <v>238.25406607233381</v>
      </c>
      <c r="M16" s="1">
        <f t="shared" si="0"/>
        <v>83.024092888751269</v>
      </c>
      <c r="N16" s="1">
        <f t="shared" si="0"/>
        <v>40.512343797909296</v>
      </c>
      <c r="O16" s="1">
        <f t="shared" si="0"/>
        <v>111.16204388189342</v>
      </c>
      <c r="P16" s="1">
        <f t="shared" si="0"/>
        <v>202.63267258761604</v>
      </c>
    </row>
    <row r="17" spans="1:16" x14ac:dyDescent="0.25">
      <c r="A17" t="s">
        <v>17</v>
      </c>
      <c r="B17" s="1">
        <f t="shared" si="1"/>
        <v>294.08332152640008</v>
      </c>
      <c r="C17" s="1">
        <f t="shared" si="0"/>
        <v>114.21471008587291</v>
      </c>
      <c r="D17" s="1">
        <f t="shared" si="0"/>
        <v>149.03019828209315</v>
      </c>
      <c r="E17" s="1">
        <f t="shared" si="0"/>
        <v>178.22738285684386</v>
      </c>
      <c r="F17" s="1">
        <f t="shared" si="0"/>
        <v>144.51384016764624</v>
      </c>
      <c r="G17" s="1">
        <f t="shared" si="0"/>
        <v>123.50404851663771</v>
      </c>
      <c r="H17" s="1">
        <f t="shared" si="0"/>
        <v>106.04244433244644</v>
      </c>
      <c r="I17" s="1">
        <f t="shared" si="0"/>
        <v>0</v>
      </c>
      <c r="J17" s="1">
        <f t="shared" si="0"/>
        <v>2.2360679774997898</v>
      </c>
      <c r="K17" s="1">
        <f t="shared" si="0"/>
        <v>47.265209192385896</v>
      </c>
      <c r="L17" s="1">
        <f t="shared" si="0"/>
        <v>132.24220203853233</v>
      </c>
      <c r="M17" s="1">
        <f t="shared" si="0"/>
        <v>23.021728866442675</v>
      </c>
      <c r="N17" s="1">
        <f t="shared" si="0"/>
        <v>65.530527237311318</v>
      </c>
      <c r="O17" s="1">
        <f t="shared" si="0"/>
        <v>5.8309518948453007</v>
      </c>
      <c r="P17" s="1">
        <f t="shared" si="0"/>
        <v>96.876209669866839</v>
      </c>
    </row>
    <row r="18" spans="1:16" x14ac:dyDescent="0.25">
      <c r="A18" t="s">
        <v>18</v>
      </c>
      <c r="B18" s="1">
        <f t="shared" si="1"/>
        <v>292.06163733020469</v>
      </c>
      <c r="C18" s="1">
        <f t="shared" si="0"/>
        <v>112.16059914247963</v>
      </c>
      <c r="D18" s="1">
        <f t="shared" si="0"/>
        <v>147.05441169852742</v>
      </c>
      <c r="E18" s="1">
        <f t="shared" si="0"/>
        <v>176.18172436436191</v>
      </c>
      <c r="F18" s="1">
        <f t="shared" si="0"/>
        <v>142.5035087287327</v>
      </c>
      <c r="G18" s="1">
        <f t="shared" si="0"/>
        <v>121.5</v>
      </c>
      <c r="H18" s="1">
        <f t="shared" si="0"/>
        <v>104.01922899156675</v>
      </c>
      <c r="I18" s="1">
        <f t="shared" si="0"/>
        <v>2.2360679774997898</v>
      </c>
      <c r="J18" s="1">
        <f t="shared" si="0"/>
        <v>0</v>
      </c>
      <c r="K18" s="1">
        <f t="shared" si="0"/>
        <v>49.365980188789933</v>
      </c>
      <c r="L18" s="1">
        <f t="shared" si="0"/>
        <v>134.30189872075525</v>
      </c>
      <c r="M18" s="1">
        <f t="shared" si="0"/>
        <v>21</v>
      </c>
      <c r="N18" s="1">
        <f t="shared" si="0"/>
        <v>63.507873527618607</v>
      </c>
      <c r="O18" s="1">
        <f t="shared" si="0"/>
        <v>8.0622577482985491</v>
      </c>
      <c r="P18" s="1">
        <f t="shared" si="0"/>
        <v>98.994949366116657</v>
      </c>
    </row>
    <row r="19" spans="1:16" x14ac:dyDescent="0.25">
      <c r="A19" t="s">
        <v>11</v>
      </c>
      <c r="B19" s="1">
        <f t="shared" si="1"/>
        <v>341.21107836645632</v>
      </c>
      <c r="C19" s="1">
        <f t="shared" si="0"/>
        <v>161.4465855941215</v>
      </c>
      <c r="D19" s="1">
        <f t="shared" si="0"/>
        <v>196.01020381602586</v>
      </c>
      <c r="E19" s="1">
        <f t="shared" si="0"/>
        <v>225.43513479491168</v>
      </c>
      <c r="F19" s="1">
        <f t="shared" si="0"/>
        <v>191.62789462914839</v>
      </c>
      <c r="G19" s="1">
        <f t="shared" si="0"/>
        <v>170.60553918322816</v>
      </c>
      <c r="H19" s="1">
        <f t="shared" si="0"/>
        <v>153.20900756809309</v>
      </c>
      <c r="I19" s="1">
        <f t="shared" si="0"/>
        <v>47.265209192385896</v>
      </c>
      <c r="J19" s="1">
        <f t="shared" si="0"/>
        <v>49.365980188789933</v>
      </c>
      <c r="K19" s="1">
        <f t="shared" si="0"/>
        <v>0</v>
      </c>
      <c r="L19" s="1">
        <f t="shared" si="0"/>
        <v>85.052924699859673</v>
      </c>
      <c r="M19" s="1">
        <f t="shared" si="0"/>
        <v>70.256672281001187</v>
      </c>
      <c r="N19" s="1">
        <f t="shared" si="0"/>
        <v>112.71756739745584</v>
      </c>
      <c r="O19" s="1">
        <f t="shared" si="0"/>
        <v>42.047592083257278</v>
      </c>
      <c r="P19" s="1">
        <f t="shared" si="0"/>
        <v>49.648766349225639</v>
      </c>
    </row>
    <row r="20" spans="1:16" x14ac:dyDescent="0.25">
      <c r="A20" t="s">
        <v>10</v>
      </c>
      <c r="B20" s="1">
        <f t="shared" si="1"/>
        <v>426.2640027025505</v>
      </c>
      <c r="C20" s="1">
        <f t="shared" si="0"/>
        <v>246.45689278249046</v>
      </c>
      <c r="D20" s="1">
        <f t="shared" si="0"/>
        <v>281.04448046528154</v>
      </c>
      <c r="E20" s="1">
        <f t="shared" si="0"/>
        <v>310.46577911261011</v>
      </c>
      <c r="F20" s="1">
        <f t="shared" si="0"/>
        <v>276.68077273276509</v>
      </c>
      <c r="G20" s="1">
        <f t="shared" si="0"/>
        <v>255.65846357983145</v>
      </c>
      <c r="H20" s="1">
        <f t="shared" si="0"/>
        <v>238.25406607233381</v>
      </c>
      <c r="I20" s="1">
        <f t="shared" si="0"/>
        <v>132.24220203853233</v>
      </c>
      <c r="J20" s="1">
        <f t="shared" si="0"/>
        <v>134.30189872075525</v>
      </c>
      <c r="K20" s="1">
        <f t="shared" si="0"/>
        <v>85.052924699859673</v>
      </c>
      <c r="L20" s="1">
        <f t="shared" si="0"/>
        <v>0</v>
      </c>
      <c r="M20" s="1">
        <f t="shared" si="0"/>
        <v>155.26107045875989</v>
      </c>
      <c r="N20" s="1">
        <f t="shared" si="0"/>
        <v>197.75300250565098</v>
      </c>
      <c r="O20" s="1">
        <f t="shared" si="0"/>
        <v>127.09838708654017</v>
      </c>
      <c r="P20" s="1">
        <f t="shared" si="0"/>
        <v>36.345563690772494</v>
      </c>
    </row>
    <row r="21" spans="1:16" x14ac:dyDescent="0.25">
      <c r="A21" t="s">
        <v>19</v>
      </c>
      <c r="B21" s="1">
        <f t="shared" si="1"/>
        <v>271.06641252652457</v>
      </c>
      <c r="C21" s="1">
        <f t="shared" si="0"/>
        <v>91.197587687394446</v>
      </c>
      <c r="D21" s="1">
        <f t="shared" si="0"/>
        <v>126.0634760745554</v>
      </c>
      <c r="E21" s="1">
        <f t="shared" si="0"/>
        <v>155.20631430454111</v>
      </c>
      <c r="F21" s="1">
        <f t="shared" si="0"/>
        <v>121.50411515664808</v>
      </c>
      <c r="G21" s="1">
        <f t="shared" si="0"/>
        <v>100.5</v>
      </c>
      <c r="H21" s="1">
        <f t="shared" si="0"/>
        <v>83.024092888751269</v>
      </c>
      <c r="I21" s="1">
        <f t="shared" si="0"/>
        <v>23.021728866442675</v>
      </c>
      <c r="J21" s="1">
        <f t="shared" si="0"/>
        <v>21</v>
      </c>
      <c r="K21" s="1">
        <f t="shared" si="0"/>
        <v>70.256672281001187</v>
      </c>
      <c r="L21" s="1">
        <f t="shared" si="0"/>
        <v>155.26107045875989</v>
      </c>
      <c r="M21" s="1">
        <f t="shared" si="0"/>
        <v>0</v>
      </c>
      <c r="N21" s="1">
        <f t="shared" si="0"/>
        <v>42.511763077999952</v>
      </c>
      <c r="O21" s="1">
        <f t="shared" si="0"/>
        <v>28.284271247461902</v>
      </c>
      <c r="P21" s="1">
        <f t="shared" si="0"/>
        <v>119.82069938036582</v>
      </c>
    </row>
    <row r="22" spans="1:16" x14ac:dyDescent="0.25">
      <c r="A22" t="s">
        <v>24</v>
      </c>
      <c r="B22" s="1">
        <f t="shared" si="1"/>
        <v>228.55469804841027</v>
      </c>
      <c r="C22" s="1">
        <f t="shared" si="0"/>
        <v>48.757050772170381</v>
      </c>
      <c r="D22" s="1">
        <f t="shared" si="0"/>
        <v>83.649566645619871</v>
      </c>
      <c r="E22" s="1">
        <f t="shared" si="0"/>
        <v>112.71756739745584</v>
      </c>
      <c r="F22" s="1">
        <f t="shared" si="0"/>
        <v>79</v>
      </c>
      <c r="G22" s="1">
        <f t="shared" si="0"/>
        <v>58.008620049092706</v>
      </c>
      <c r="H22" s="1">
        <f t="shared" si="0"/>
        <v>40.512343797909296</v>
      </c>
      <c r="I22" s="1">
        <f t="shared" si="0"/>
        <v>65.530527237311318</v>
      </c>
      <c r="J22" s="1">
        <f t="shared" si="0"/>
        <v>63.507873527618607</v>
      </c>
      <c r="K22" s="1">
        <f t="shared" si="0"/>
        <v>112.71756739745584</v>
      </c>
      <c r="L22" s="1">
        <f t="shared" si="0"/>
        <v>197.75300250565098</v>
      </c>
      <c r="M22" s="1">
        <f t="shared" si="0"/>
        <v>42.511763077999952</v>
      </c>
      <c r="N22" s="1">
        <f t="shared" si="0"/>
        <v>0</v>
      </c>
      <c r="O22" s="1">
        <f t="shared" si="0"/>
        <v>70.677082565708673</v>
      </c>
      <c r="P22" s="1">
        <f t="shared" si="0"/>
        <v>162.19509856959303</v>
      </c>
    </row>
    <row r="23" spans="1:16" x14ac:dyDescent="0.25">
      <c r="A23" t="s">
        <v>20</v>
      </c>
      <c r="B23" s="1">
        <f t="shared" si="1"/>
        <v>299.16717734403954</v>
      </c>
      <c r="C23" s="1">
        <f t="shared" si="0"/>
        <v>119.41942890501528</v>
      </c>
      <c r="D23" s="1">
        <f t="shared" si="0"/>
        <v>154</v>
      </c>
      <c r="E23" s="1">
        <f t="shared" si="0"/>
        <v>183.39302058693511</v>
      </c>
      <c r="F23" s="1">
        <f t="shared" si="0"/>
        <v>149.58358867201977</v>
      </c>
      <c r="G23" s="1">
        <f t="shared" si="0"/>
        <v>128.56224173527778</v>
      </c>
      <c r="H23" s="1">
        <f t="shared" si="0"/>
        <v>111.16204388189342</v>
      </c>
      <c r="I23" s="1">
        <f t="shared" si="0"/>
        <v>5.8309518948453007</v>
      </c>
      <c r="J23" s="1">
        <f t="shared" si="0"/>
        <v>8.0622577482985491</v>
      </c>
      <c r="K23" s="1">
        <f t="shared" si="0"/>
        <v>42.047592083257278</v>
      </c>
      <c r="L23" s="1">
        <f t="shared" si="0"/>
        <v>127.09838708654017</v>
      </c>
      <c r="M23" s="1">
        <f t="shared" si="0"/>
        <v>28.284271247461902</v>
      </c>
      <c r="N23" s="1">
        <f t="shared" si="0"/>
        <v>70.677082565708673</v>
      </c>
      <c r="O23" s="1">
        <f t="shared" si="0"/>
        <v>0</v>
      </c>
      <c r="P23" s="1">
        <f t="shared" si="0"/>
        <v>91.547801721286575</v>
      </c>
    </row>
    <row r="24" spans="1:16" x14ac:dyDescent="0.25">
      <c r="A24" t="s">
        <v>21</v>
      </c>
      <c r="B24" s="1">
        <f t="shared" si="1"/>
        <v>390.51248379533274</v>
      </c>
      <c r="C24" s="1">
        <f t="shared" si="0"/>
        <v>210.95023109728987</v>
      </c>
      <c r="D24" s="1">
        <f t="shared" si="0"/>
        <v>245.20399670478457</v>
      </c>
      <c r="E24" s="1">
        <f t="shared" si="0"/>
        <v>274.88179277645872</v>
      </c>
      <c r="F24" s="1">
        <f t="shared" si="0"/>
        <v>240.96732143591586</v>
      </c>
      <c r="G24" s="1">
        <f t="shared" si="0"/>
        <v>219.94601610395219</v>
      </c>
      <c r="H24" s="1">
        <f t="shared" si="0"/>
        <v>202.63267258761604</v>
      </c>
      <c r="I24" s="1">
        <f t="shared" si="0"/>
        <v>96.876209669866839</v>
      </c>
      <c r="J24" s="1">
        <f t="shared" si="0"/>
        <v>98.994949366116657</v>
      </c>
      <c r="K24" s="1">
        <f t="shared" si="0"/>
        <v>49.648766349225639</v>
      </c>
      <c r="L24" s="1">
        <f t="shared" si="0"/>
        <v>36.345563690772494</v>
      </c>
      <c r="M24" s="1">
        <f t="shared" si="0"/>
        <v>119.82069938036582</v>
      </c>
      <c r="N24" s="1">
        <f t="shared" si="0"/>
        <v>162.19509856959303</v>
      </c>
      <c r="O24" s="1">
        <f t="shared" si="0"/>
        <v>91.547801721286575</v>
      </c>
      <c r="P24" s="1">
        <f t="shared" si="0"/>
        <v>0</v>
      </c>
    </row>
  </sheetData>
  <conditionalFormatting sqref="B10:P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E25" sqref="E25"/>
    </sheetView>
  </sheetViews>
  <sheetFormatPr defaultRowHeight="15" x14ac:dyDescent="0.25"/>
  <cols>
    <col min="2" max="2" width="19.7109375" bestFit="1" customWidth="1"/>
    <col min="3" max="3" width="19.7109375" customWidth="1"/>
    <col min="4" max="4" width="15" bestFit="1" customWidth="1"/>
    <col min="5" max="5" width="15" customWidth="1"/>
    <col min="6" max="6" width="22.140625" bestFit="1" customWidth="1"/>
    <col min="7" max="11" width="10.85546875" customWidth="1"/>
    <col min="22" max="22" width="10" bestFit="1" customWidth="1"/>
    <col min="24" max="24" width="9.85546875" bestFit="1" customWidth="1"/>
    <col min="26" max="26" width="10.85546875" bestFit="1" customWidth="1"/>
  </cols>
  <sheetData>
    <row r="1" spans="1:27" x14ac:dyDescent="0.25">
      <c r="B1" t="s">
        <v>51</v>
      </c>
      <c r="C1" t="s">
        <v>50</v>
      </c>
      <c r="D1" t="s">
        <v>51</v>
      </c>
      <c r="E1" t="s">
        <v>50</v>
      </c>
      <c r="F1" t="s">
        <v>51</v>
      </c>
      <c r="G1" t="s">
        <v>50</v>
      </c>
      <c r="H1" t="s">
        <v>51</v>
      </c>
      <c r="I1" t="s">
        <v>50</v>
      </c>
      <c r="J1" t="s">
        <v>51</v>
      </c>
      <c r="K1" t="s">
        <v>50</v>
      </c>
      <c r="L1" t="s">
        <v>51</v>
      </c>
      <c r="M1" t="s">
        <v>50</v>
      </c>
      <c r="N1" t="s">
        <v>49</v>
      </c>
      <c r="O1" t="s">
        <v>48</v>
      </c>
      <c r="P1" t="s">
        <v>47</v>
      </c>
      <c r="Q1" t="s">
        <v>46</v>
      </c>
      <c r="R1" t="s">
        <v>45</v>
      </c>
      <c r="S1" t="s">
        <v>44</v>
      </c>
    </row>
    <row r="2" spans="1:27" x14ac:dyDescent="0.25">
      <c r="A2" t="s">
        <v>14</v>
      </c>
      <c r="B2" t="s">
        <v>41</v>
      </c>
      <c r="D2" t="s">
        <v>34</v>
      </c>
      <c r="F2" t="s">
        <v>29</v>
      </c>
      <c r="H2">
        <f>IFERROR(VLOOKUP(B2,$V$2:$W$8,2,FALSE),"")</f>
        <v>0</v>
      </c>
      <c r="I2" t="str">
        <f>IFERROR(VLOOKUP(C2,$V$2:$W$8,2,FALSE),"")</f>
        <v/>
      </c>
      <c r="J2">
        <f>IFERROR(VLOOKUP(D2,$X$2:$Y$8,2,FALSE),"")</f>
        <v>0</v>
      </c>
      <c r="K2" t="str">
        <f>IFERROR(VLOOKUP(E2,$X$2:$Y$8,2,FALSE),"")</f>
        <v/>
      </c>
      <c r="L2">
        <f>IFERROR(VLOOKUP(F2,$Z$2:$AA$8,2,FALSE),"")</f>
        <v>1</v>
      </c>
      <c r="M2" t="str">
        <f>IFERROR(VLOOKUP(G2,$Z$2:$AA$8,2,FALSE),"")</f>
        <v/>
      </c>
      <c r="N2">
        <f>AVERAGE(H2:I2)</f>
        <v>0</v>
      </c>
      <c r="O2">
        <f>AVERAGE(J2:K2)</f>
        <v>0</v>
      </c>
      <c r="P2">
        <f>AVERAGE(L2:M2)</f>
        <v>1</v>
      </c>
      <c r="Q2" s="2">
        <f>N2/MAX(N:N)</f>
        <v>0</v>
      </c>
      <c r="R2" s="2">
        <f>O2/MAX(O:O)</f>
        <v>0</v>
      </c>
      <c r="S2" s="2">
        <f>P2/MAX(P:P)</f>
        <v>1</v>
      </c>
      <c r="V2" t="s">
        <v>41</v>
      </c>
      <c r="W2">
        <v>0</v>
      </c>
      <c r="X2" t="s">
        <v>34</v>
      </c>
      <c r="Y2">
        <v>0</v>
      </c>
      <c r="Z2" t="s">
        <v>33</v>
      </c>
      <c r="AA2">
        <v>0</v>
      </c>
    </row>
    <row r="3" spans="1:27" x14ac:dyDescent="0.25">
      <c r="A3" t="s">
        <v>13</v>
      </c>
      <c r="B3" t="s">
        <v>43</v>
      </c>
      <c r="D3" t="s">
        <v>38</v>
      </c>
      <c r="F3" t="s">
        <v>29</v>
      </c>
      <c r="H3">
        <f>IFERROR(VLOOKUP(B3,$V$2:$W$8,2,FALSE),"")</f>
        <v>1</v>
      </c>
      <c r="I3" t="str">
        <f>IFERROR(VLOOKUP(C3,$V$2:$W$8,2,FALSE),"")</f>
        <v/>
      </c>
      <c r="J3">
        <f>IFERROR(VLOOKUP(D3,$X$2:$Y$8,2,FALSE),"")</f>
        <v>3</v>
      </c>
      <c r="K3" t="str">
        <f>IFERROR(VLOOKUP(E3,$X$2:$Y$8,2,FALSE),"")</f>
        <v/>
      </c>
      <c r="L3">
        <f>IFERROR(VLOOKUP(F3,$Z$2:$AA$8,2,FALSE),"")</f>
        <v>1</v>
      </c>
      <c r="M3" t="str">
        <f>IFERROR(VLOOKUP(G3,$Z$2:$AA$8,2,FALSE),"")</f>
        <v/>
      </c>
      <c r="N3">
        <f>AVERAGE(H3:I3)</f>
        <v>1</v>
      </c>
      <c r="O3">
        <f>AVERAGE(J3:K3)</f>
        <v>3</v>
      </c>
      <c r="P3">
        <f>AVERAGE(L3:M3)</f>
        <v>1</v>
      </c>
      <c r="Q3" s="2">
        <f>N3/MAX(N:N)</f>
        <v>0.16666666666666666</v>
      </c>
      <c r="R3" s="2">
        <f>O3/MAX(O:O)</f>
        <v>0.75</v>
      </c>
      <c r="S3" s="2">
        <f>P3/MAX(P:P)</f>
        <v>1</v>
      </c>
      <c r="V3" t="s">
        <v>43</v>
      </c>
      <c r="W3">
        <v>1</v>
      </c>
      <c r="X3" t="s">
        <v>36</v>
      </c>
      <c r="Y3">
        <v>1</v>
      </c>
      <c r="Z3" t="s">
        <v>29</v>
      </c>
      <c r="AA3">
        <v>1</v>
      </c>
    </row>
    <row r="4" spans="1:27" x14ac:dyDescent="0.25">
      <c r="A4" t="s">
        <v>16</v>
      </c>
      <c r="B4" t="s">
        <v>39</v>
      </c>
      <c r="D4" t="s">
        <v>34</v>
      </c>
      <c r="F4" t="s">
        <v>29</v>
      </c>
      <c r="H4">
        <f>IFERROR(VLOOKUP(B4,$V$2:$W$8,2,FALSE),"")</f>
        <v>2</v>
      </c>
      <c r="I4" t="str">
        <f>IFERROR(VLOOKUP(C4,$V$2:$W$8,2,FALSE),"")</f>
        <v/>
      </c>
      <c r="J4">
        <f>IFERROR(VLOOKUP(D4,$X$2:$Y$8,2,FALSE),"")</f>
        <v>0</v>
      </c>
      <c r="K4" t="str">
        <f>IFERROR(VLOOKUP(E4,$X$2:$Y$8,2,FALSE),"")</f>
        <v/>
      </c>
      <c r="L4">
        <f>IFERROR(VLOOKUP(F4,$Z$2:$AA$8,2,FALSE),"")</f>
        <v>1</v>
      </c>
      <c r="M4" t="str">
        <f>IFERROR(VLOOKUP(G4,$Z$2:$AA$8,2,FALSE),"")</f>
        <v/>
      </c>
      <c r="N4">
        <f>AVERAGE(H4:I4)</f>
        <v>2</v>
      </c>
      <c r="O4">
        <f>AVERAGE(J4:K4)</f>
        <v>0</v>
      </c>
      <c r="P4">
        <f>AVERAGE(L4:M4)</f>
        <v>1</v>
      </c>
      <c r="Q4" s="2">
        <f>N4/MAX(N:N)</f>
        <v>0.33333333333333331</v>
      </c>
      <c r="R4" s="2">
        <f>O4/MAX(O:O)</f>
        <v>0</v>
      </c>
      <c r="S4" s="2">
        <f>P4/MAX(P:P)</f>
        <v>1</v>
      </c>
      <c r="V4" t="s">
        <v>39</v>
      </c>
      <c r="W4">
        <v>2</v>
      </c>
      <c r="X4" t="s">
        <v>30</v>
      </c>
      <c r="Y4">
        <v>2</v>
      </c>
    </row>
    <row r="5" spans="1:27" x14ac:dyDescent="0.25">
      <c r="A5" t="s">
        <v>15</v>
      </c>
      <c r="B5" t="s">
        <v>39</v>
      </c>
      <c r="D5" t="s">
        <v>34</v>
      </c>
      <c r="F5" t="s">
        <v>33</v>
      </c>
      <c r="H5">
        <f>IFERROR(VLOOKUP(B5,$V$2:$W$8,2,FALSE),"")</f>
        <v>2</v>
      </c>
      <c r="I5" t="str">
        <f>IFERROR(VLOOKUP(C5,$V$2:$W$8,2,FALSE),"")</f>
        <v/>
      </c>
      <c r="J5">
        <f>IFERROR(VLOOKUP(D5,$X$2:$Y$8,2,FALSE),"")</f>
        <v>0</v>
      </c>
      <c r="K5" t="str">
        <f>IFERROR(VLOOKUP(E5,$X$2:$Y$8,2,FALSE),"")</f>
        <v/>
      </c>
      <c r="L5">
        <f>IFERROR(VLOOKUP(F5,$Z$2:$AA$8,2,FALSE),"")</f>
        <v>0</v>
      </c>
      <c r="M5" t="str">
        <f>IFERROR(VLOOKUP(G5,$Z$2:$AA$8,2,FALSE),"")</f>
        <v/>
      </c>
      <c r="N5">
        <f>AVERAGE(H5:I5)</f>
        <v>2</v>
      </c>
      <c r="O5">
        <f>AVERAGE(J5:K5)</f>
        <v>0</v>
      </c>
      <c r="P5">
        <f>AVERAGE(L5:M5)</f>
        <v>0</v>
      </c>
      <c r="Q5" s="2">
        <f>N5/MAX(N:N)</f>
        <v>0.33333333333333331</v>
      </c>
      <c r="R5" s="2">
        <f>O5/MAX(O:O)</f>
        <v>0</v>
      </c>
      <c r="S5" s="2">
        <f>P5/MAX(P:P)</f>
        <v>0</v>
      </c>
      <c r="V5" t="s">
        <v>42</v>
      </c>
      <c r="W5">
        <v>3</v>
      </c>
      <c r="X5" t="s">
        <v>38</v>
      </c>
      <c r="Y5">
        <v>3</v>
      </c>
    </row>
    <row r="6" spans="1:27" x14ac:dyDescent="0.25">
      <c r="A6" t="s">
        <v>23</v>
      </c>
      <c r="B6" t="s">
        <v>41</v>
      </c>
      <c r="C6" t="s">
        <v>37</v>
      </c>
      <c r="D6" t="s">
        <v>30</v>
      </c>
      <c r="E6" t="s">
        <v>36</v>
      </c>
      <c r="F6" t="s">
        <v>29</v>
      </c>
      <c r="G6" t="s">
        <v>33</v>
      </c>
      <c r="H6">
        <f>IFERROR(VLOOKUP(B6,$V$2:$W$8,2,FALSE),"")</f>
        <v>0</v>
      </c>
      <c r="I6">
        <f>IFERROR(VLOOKUP(C6,$V$2:$W$8,2,FALSE),"")</f>
        <v>5</v>
      </c>
      <c r="J6">
        <f>IFERROR(VLOOKUP(D6,$X$2:$Y$8,2,FALSE),"")</f>
        <v>2</v>
      </c>
      <c r="K6">
        <f>IFERROR(VLOOKUP(E6,$X$2:$Y$8,2,FALSE),"")</f>
        <v>1</v>
      </c>
      <c r="L6">
        <f>IFERROR(VLOOKUP(F6,$Z$2:$AA$8,2,FALSE),"")</f>
        <v>1</v>
      </c>
      <c r="M6">
        <f>IFERROR(VLOOKUP(G6,$Z$2:$AA$8,2,FALSE),"")</f>
        <v>0</v>
      </c>
      <c r="N6">
        <f>AVERAGE(H6:I6)</f>
        <v>2.5</v>
      </c>
      <c r="O6">
        <f>AVERAGE(J6:K6)</f>
        <v>1.5</v>
      </c>
      <c r="P6">
        <f>AVERAGE(L6:M6)</f>
        <v>0.5</v>
      </c>
      <c r="Q6" s="2">
        <f>N6/MAX(N:N)</f>
        <v>0.41666666666666669</v>
      </c>
      <c r="R6" s="2">
        <f>O6/MAX(O:O)</f>
        <v>0.375</v>
      </c>
      <c r="S6" s="2">
        <f>P6/MAX(P:P)</f>
        <v>0.5</v>
      </c>
      <c r="V6" t="s">
        <v>31</v>
      </c>
      <c r="W6">
        <v>4</v>
      </c>
      <c r="X6" t="s">
        <v>40</v>
      </c>
      <c r="Y6">
        <v>4</v>
      </c>
    </row>
    <row r="7" spans="1:27" x14ac:dyDescent="0.25">
      <c r="A7" t="s">
        <v>22</v>
      </c>
      <c r="B7" t="s">
        <v>41</v>
      </c>
      <c r="C7" t="s">
        <v>37</v>
      </c>
      <c r="D7" t="s">
        <v>30</v>
      </c>
      <c r="E7" t="s">
        <v>38</v>
      </c>
      <c r="F7" t="s">
        <v>29</v>
      </c>
      <c r="G7" t="s">
        <v>29</v>
      </c>
      <c r="H7">
        <f>IFERROR(VLOOKUP(B7,$V$2:$W$8,2,FALSE),"")</f>
        <v>0</v>
      </c>
      <c r="I7">
        <f>IFERROR(VLOOKUP(C7,$V$2:$W$8,2,FALSE),"")</f>
        <v>5</v>
      </c>
      <c r="J7">
        <f>IFERROR(VLOOKUP(D7,$X$2:$Y$8,2,FALSE),"")</f>
        <v>2</v>
      </c>
      <c r="K7">
        <f>IFERROR(VLOOKUP(E7,$X$2:$Y$8,2,FALSE),"")</f>
        <v>3</v>
      </c>
      <c r="L7">
        <f>IFERROR(VLOOKUP(F7,$Z$2:$AA$8,2,FALSE),"")</f>
        <v>1</v>
      </c>
      <c r="M7">
        <f>IFERROR(VLOOKUP(G7,$Z$2:$AA$8,2,FALSE),"")</f>
        <v>1</v>
      </c>
      <c r="N7">
        <f>AVERAGE(H7:I7)</f>
        <v>2.5</v>
      </c>
      <c r="O7">
        <f>AVERAGE(J7:K7)</f>
        <v>2.5</v>
      </c>
      <c r="P7">
        <f>AVERAGE(L7:M7)</f>
        <v>1</v>
      </c>
      <c r="Q7" s="2">
        <f>N7/MAX(N:N)</f>
        <v>0.41666666666666669</v>
      </c>
      <c r="R7" s="2">
        <f>O7/MAX(O:O)</f>
        <v>0.625</v>
      </c>
      <c r="S7" s="2">
        <f>P7/MAX(P:P)</f>
        <v>1</v>
      </c>
      <c r="V7" t="s">
        <v>37</v>
      </c>
      <c r="W7">
        <v>5</v>
      </c>
    </row>
    <row r="8" spans="1:27" x14ac:dyDescent="0.25">
      <c r="A8" t="s">
        <v>12</v>
      </c>
      <c r="B8" t="s">
        <v>39</v>
      </c>
      <c r="D8" t="s">
        <v>38</v>
      </c>
      <c r="F8" t="s">
        <v>29</v>
      </c>
      <c r="H8">
        <f>IFERROR(VLOOKUP(B8,$V$2:$W$8,2,FALSE),"")</f>
        <v>2</v>
      </c>
      <c r="I8" t="str">
        <f>IFERROR(VLOOKUP(C8,$V$2:$W$8,2,FALSE),"")</f>
        <v/>
      </c>
      <c r="J8">
        <f>IFERROR(VLOOKUP(D8,$X$2:$Y$8,2,FALSE),"")</f>
        <v>3</v>
      </c>
      <c r="K8" t="str">
        <f>IFERROR(VLOOKUP(E8,$X$2:$Y$8,2,FALSE),"")</f>
        <v/>
      </c>
      <c r="L8">
        <f>IFERROR(VLOOKUP(F8,$Z$2:$AA$8,2,FALSE),"")</f>
        <v>1</v>
      </c>
      <c r="M8" t="str">
        <f>IFERROR(VLOOKUP(G8,$Z$2:$AA$8,2,FALSE),"")</f>
        <v/>
      </c>
      <c r="N8">
        <f>AVERAGE(H8:I8)</f>
        <v>2</v>
      </c>
      <c r="O8">
        <f>AVERAGE(J8:K8)</f>
        <v>3</v>
      </c>
      <c r="P8">
        <f>AVERAGE(L8:M8)</f>
        <v>1</v>
      </c>
      <c r="Q8" s="2">
        <f>N8/MAX(N:N)</f>
        <v>0.33333333333333331</v>
      </c>
      <c r="R8" s="2">
        <f>O8/MAX(O:O)</f>
        <v>0.75</v>
      </c>
      <c r="S8" s="2">
        <f>P8/MAX(P:P)</f>
        <v>1</v>
      </c>
      <c r="V8" t="s">
        <v>35</v>
      </c>
      <c r="W8">
        <v>6</v>
      </c>
    </row>
    <row r="9" spans="1:27" x14ac:dyDescent="0.25">
      <c r="A9" t="s">
        <v>17</v>
      </c>
      <c r="B9" t="s">
        <v>39</v>
      </c>
      <c r="D9" t="s">
        <v>30</v>
      </c>
      <c r="F9" t="s">
        <v>29</v>
      </c>
      <c r="H9">
        <f>IFERROR(VLOOKUP(B9,$V$2:$W$8,2,FALSE),"")</f>
        <v>2</v>
      </c>
      <c r="I9" t="str">
        <f>IFERROR(VLOOKUP(C9,$V$2:$W$8,2,FALSE),"")</f>
        <v/>
      </c>
      <c r="J9">
        <f>IFERROR(VLOOKUP(D9,$X$2:$Y$8,2,FALSE),"")</f>
        <v>2</v>
      </c>
      <c r="K9" t="str">
        <f>IFERROR(VLOOKUP(E9,$X$2:$Y$8,2,FALSE),"")</f>
        <v/>
      </c>
      <c r="L9">
        <f>IFERROR(VLOOKUP(F9,$Z$2:$AA$8,2,FALSE),"")</f>
        <v>1</v>
      </c>
      <c r="M9" t="str">
        <f>IFERROR(VLOOKUP(G9,$Z$2:$AA$8,2,FALSE),"")</f>
        <v/>
      </c>
      <c r="N9">
        <f>AVERAGE(H9:I9)</f>
        <v>2</v>
      </c>
      <c r="O9">
        <f>AVERAGE(J9:K9)</f>
        <v>2</v>
      </c>
      <c r="P9">
        <f>AVERAGE(L9:M9)</f>
        <v>1</v>
      </c>
      <c r="Q9" s="2">
        <f>N9/MAX(N:N)</f>
        <v>0.33333333333333331</v>
      </c>
      <c r="R9" s="2">
        <f>O9/MAX(O:O)</f>
        <v>0.5</v>
      </c>
      <c r="S9" s="2">
        <f>P9/MAX(P:P)</f>
        <v>1</v>
      </c>
    </row>
    <row r="10" spans="1:27" x14ac:dyDescent="0.25">
      <c r="A10" t="s">
        <v>18</v>
      </c>
      <c r="B10" t="s">
        <v>31</v>
      </c>
      <c r="C10" t="s">
        <v>37</v>
      </c>
      <c r="D10" t="s">
        <v>38</v>
      </c>
      <c r="E10" t="s">
        <v>38</v>
      </c>
      <c r="F10" t="s">
        <v>29</v>
      </c>
      <c r="G10" t="s">
        <v>29</v>
      </c>
      <c r="H10">
        <f>IFERROR(VLOOKUP(B10,$V$2:$W$8,2,FALSE),"")</f>
        <v>4</v>
      </c>
      <c r="I10">
        <f>IFERROR(VLOOKUP(C10,$V$2:$W$8,2,FALSE),"")</f>
        <v>5</v>
      </c>
      <c r="J10">
        <f>IFERROR(VLOOKUP(D10,$X$2:$Y$8,2,FALSE),"")</f>
        <v>3</v>
      </c>
      <c r="K10">
        <f>IFERROR(VLOOKUP(E10,$X$2:$Y$8,2,FALSE),"")</f>
        <v>3</v>
      </c>
      <c r="L10">
        <f>IFERROR(VLOOKUP(F10,$Z$2:$AA$8,2,FALSE),"")</f>
        <v>1</v>
      </c>
      <c r="M10">
        <f>IFERROR(VLOOKUP(G10,$Z$2:$AA$8,2,FALSE),"")</f>
        <v>1</v>
      </c>
      <c r="N10">
        <f>AVERAGE(H10:I10)</f>
        <v>4.5</v>
      </c>
      <c r="O10">
        <f>AVERAGE(J10:K10)</f>
        <v>3</v>
      </c>
      <c r="P10">
        <f>AVERAGE(L10:M10)</f>
        <v>1</v>
      </c>
      <c r="Q10" s="2">
        <f>N10/MAX(N:N)</f>
        <v>0.75</v>
      </c>
      <c r="R10" s="2">
        <f>O10/MAX(O:O)</f>
        <v>0.75</v>
      </c>
      <c r="S10" s="2">
        <f>P10/MAX(P:P)</f>
        <v>1</v>
      </c>
    </row>
    <row r="11" spans="1:27" x14ac:dyDescent="0.25">
      <c r="A11" t="s">
        <v>11</v>
      </c>
      <c r="B11" t="s">
        <v>37</v>
      </c>
      <c r="D11" t="s">
        <v>38</v>
      </c>
      <c r="F11" t="s">
        <v>29</v>
      </c>
      <c r="H11">
        <f>IFERROR(VLOOKUP(B11,$V$2:$W$8,2,FALSE),"")</f>
        <v>5</v>
      </c>
      <c r="I11" t="str">
        <f>IFERROR(VLOOKUP(C11,$V$2:$W$8,2,FALSE),"")</f>
        <v/>
      </c>
      <c r="J11">
        <f>IFERROR(VLOOKUP(D11,$X$2:$Y$8,2,FALSE),"")</f>
        <v>3</v>
      </c>
      <c r="K11" t="str">
        <f>IFERROR(VLOOKUP(E11,$X$2:$Y$8,2,FALSE),"")</f>
        <v/>
      </c>
      <c r="L11">
        <f>IFERROR(VLOOKUP(F11,$Z$2:$AA$8,2,FALSE),"")</f>
        <v>1</v>
      </c>
      <c r="M11" t="str">
        <f>IFERROR(VLOOKUP(G11,$Z$2:$AA$8,2,FALSE),"")</f>
        <v/>
      </c>
      <c r="N11">
        <f>AVERAGE(H11:I11)</f>
        <v>5</v>
      </c>
      <c r="O11">
        <f>AVERAGE(J11:K11)</f>
        <v>3</v>
      </c>
      <c r="P11">
        <f>AVERAGE(L11:M11)</f>
        <v>1</v>
      </c>
      <c r="Q11" s="2">
        <f>N11/MAX(N:N)</f>
        <v>0.83333333333333337</v>
      </c>
      <c r="R11" s="2">
        <f>O11/MAX(O:O)</f>
        <v>0.75</v>
      </c>
      <c r="S11" s="2">
        <f>P11/MAX(P:P)</f>
        <v>1</v>
      </c>
    </row>
    <row r="12" spans="1:27" x14ac:dyDescent="0.25">
      <c r="A12" t="s">
        <v>10</v>
      </c>
      <c r="B12" t="s">
        <v>35</v>
      </c>
      <c r="D12" t="s">
        <v>40</v>
      </c>
      <c r="F12" t="s">
        <v>29</v>
      </c>
      <c r="H12">
        <f>IFERROR(VLOOKUP(B12,$V$2:$W$8,2,FALSE),"")</f>
        <v>6</v>
      </c>
      <c r="I12" t="str">
        <f>IFERROR(VLOOKUP(C12,$V$2:$W$8,2,FALSE),"")</f>
        <v/>
      </c>
      <c r="J12">
        <f>IFERROR(VLOOKUP(D12,$X$2:$Y$8,2,FALSE),"")</f>
        <v>4</v>
      </c>
      <c r="K12" t="str">
        <f>IFERROR(VLOOKUP(E12,$X$2:$Y$8,2,FALSE),"")</f>
        <v/>
      </c>
      <c r="L12">
        <f>IFERROR(VLOOKUP(F12,$Z$2:$AA$8,2,FALSE),"")</f>
        <v>1</v>
      </c>
      <c r="M12" t="str">
        <f>IFERROR(VLOOKUP(G12,$Z$2:$AA$8,2,FALSE),"")</f>
        <v/>
      </c>
      <c r="N12">
        <f>AVERAGE(H12:I12)</f>
        <v>6</v>
      </c>
      <c r="O12">
        <f>AVERAGE(J12:K12)</f>
        <v>4</v>
      </c>
      <c r="P12">
        <f>AVERAGE(L12:M12)</f>
        <v>1</v>
      </c>
      <c r="Q12" s="2">
        <f>N12/MAX(N:N)</f>
        <v>1</v>
      </c>
      <c r="R12" s="2">
        <f>O12/MAX(O:O)</f>
        <v>1</v>
      </c>
      <c r="S12" s="2">
        <f>P12/MAX(P:P)</f>
        <v>1</v>
      </c>
    </row>
    <row r="13" spans="1:27" x14ac:dyDescent="0.25">
      <c r="A13" t="s">
        <v>19</v>
      </c>
      <c r="B13" t="s">
        <v>31</v>
      </c>
      <c r="C13" t="s">
        <v>37</v>
      </c>
      <c r="D13" t="s">
        <v>34</v>
      </c>
      <c r="E13" t="s">
        <v>36</v>
      </c>
      <c r="F13" t="s">
        <v>33</v>
      </c>
      <c r="H13">
        <f>IFERROR(VLOOKUP(B13,$V$2:$W$8,2,FALSE),"")</f>
        <v>4</v>
      </c>
      <c r="I13">
        <f>IFERROR(VLOOKUP(C13,$V$2:$W$8,2,FALSE),"")</f>
        <v>5</v>
      </c>
      <c r="J13">
        <f>IFERROR(VLOOKUP(D13,$X$2:$Y$8,2,FALSE),"")</f>
        <v>0</v>
      </c>
      <c r="K13">
        <f>IFERROR(VLOOKUP(E13,$X$2:$Y$8,2,FALSE),"")</f>
        <v>1</v>
      </c>
      <c r="L13">
        <f>IFERROR(VLOOKUP(F13,$Z$2:$AA$8,2,FALSE),"")</f>
        <v>0</v>
      </c>
      <c r="M13" t="str">
        <f>IFERROR(VLOOKUP(G13,$Z$2:$AA$8,2,FALSE),"")</f>
        <v/>
      </c>
      <c r="N13">
        <f>AVERAGE(H13:I13)</f>
        <v>4.5</v>
      </c>
      <c r="O13">
        <f>AVERAGE(J13:K13)</f>
        <v>0.5</v>
      </c>
      <c r="P13">
        <f>AVERAGE(L13:M13)</f>
        <v>0</v>
      </c>
      <c r="Q13" s="2">
        <f>N13/MAX(N:N)</f>
        <v>0.75</v>
      </c>
      <c r="R13" s="2">
        <f>O13/MAX(O:O)</f>
        <v>0.125</v>
      </c>
      <c r="S13" s="2">
        <f>P13/MAX(P:P)</f>
        <v>0</v>
      </c>
    </row>
    <row r="14" spans="1:27" x14ac:dyDescent="0.25">
      <c r="A14" t="s">
        <v>24</v>
      </c>
      <c r="B14" t="s">
        <v>39</v>
      </c>
      <c r="C14" t="s">
        <v>37</v>
      </c>
      <c r="D14" t="s">
        <v>34</v>
      </c>
      <c r="E14" t="s">
        <v>38</v>
      </c>
      <c r="F14" t="s">
        <v>33</v>
      </c>
      <c r="G14" t="s">
        <v>29</v>
      </c>
      <c r="H14">
        <f>IFERROR(VLOOKUP(B14,$V$2:$W$8,2,FALSE),"")</f>
        <v>2</v>
      </c>
      <c r="I14">
        <f>IFERROR(VLOOKUP(C14,$V$2:$W$8,2,FALSE),"")</f>
        <v>5</v>
      </c>
      <c r="J14">
        <f>IFERROR(VLOOKUP(D14,$X$2:$Y$8,2,FALSE),"")</f>
        <v>0</v>
      </c>
      <c r="K14">
        <f>IFERROR(VLOOKUP(E14,$X$2:$Y$8,2,FALSE),"")</f>
        <v>3</v>
      </c>
      <c r="L14">
        <f>IFERROR(VLOOKUP(F14,$Z$2:$AA$8,2,FALSE),"")</f>
        <v>0</v>
      </c>
      <c r="M14">
        <f>IFERROR(VLOOKUP(G14,$Z$2:$AA$8,2,FALSE),"")</f>
        <v>1</v>
      </c>
      <c r="N14">
        <f>AVERAGE(H14:I14)</f>
        <v>3.5</v>
      </c>
      <c r="O14">
        <f>AVERAGE(J14:K14)</f>
        <v>1.5</v>
      </c>
      <c r="P14">
        <f>AVERAGE(L14:M14)</f>
        <v>0.5</v>
      </c>
      <c r="Q14" s="2">
        <f>N14/MAX(N:N)</f>
        <v>0.58333333333333337</v>
      </c>
      <c r="R14" s="2">
        <f>O14/MAX(O:O)</f>
        <v>0.375</v>
      </c>
      <c r="S14" s="2">
        <f>P14/MAX(P:P)</f>
        <v>0.5</v>
      </c>
    </row>
    <row r="15" spans="1:27" x14ac:dyDescent="0.25">
      <c r="A15" t="s">
        <v>20</v>
      </c>
      <c r="B15" t="s">
        <v>37</v>
      </c>
      <c r="D15" t="s">
        <v>36</v>
      </c>
      <c r="F15" t="s">
        <v>33</v>
      </c>
      <c r="H15">
        <f>IFERROR(VLOOKUP(B15,$V$2:$W$8,2,FALSE),"")</f>
        <v>5</v>
      </c>
      <c r="I15" t="str">
        <f>IFERROR(VLOOKUP(C15,$V$2:$W$8,2,FALSE),"")</f>
        <v/>
      </c>
      <c r="J15">
        <f>IFERROR(VLOOKUP(D15,$X$2:$Y$8,2,FALSE),"")</f>
        <v>1</v>
      </c>
      <c r="K15" t="str">
        <f>IFERROR(VLOOKUP(E15,$X$2:$Y$8,2,FALSE),"")</f>
        <v/>
      </c>
      <c r="L15">
        <f>IFERROR(VLOOKUP(F15,$Z$2:$AA$8,2,FALSE),"")</f>
        <v>0</v>
      </c>
      <c r="M15" t="str">
        <f>IFERROR(VLOOKUP(G15,$Z$2:$AA$8,2,FALSE),"")</f>
        <v/>
      </c>
      <c r="N15">
        <f>AVERAGE(H15:I15)</f>
        <v>5</v>
      </c>
      <c r="O15">
        <f>AVERAGE(J15:K15)</f>
        <v>1</v>
      </c>
      <c r="P15">
        <f>AVERAGE(L15:M15)</f>
        <v>0</v>
      </c>
      <c r="Q15" s="2">
        <f>N15/MAX(N:N)</f>
        <v>0.83333333333333337</v>
      </c>
      <c r="R15" s="2">
        <f>O15/MAX(O:O)</f>
        <v>0.25</v>
      </c>
      <c r="S15" s="2">
        <f>P15/MAX(P:P)</f>
        <v>0</v>
      </c>
    </row>
    <row r="16" spans="1:27" x14ac:dyDescent="0.25">
      <c r="A16" t="s">
        <v>21</v>
      </c>
      <c r="B16" t="s">
        <v>35</v>
      </c>
      <c r="D16" t="s">
        <v>34</v>
      </c>
      <c r="F16" t="s">
        <v>33</v>
      </c>
      <c r="H16">
        <f>IFERROR(VLOOKUP(B16,$V$2:$W$8,2,FALSE),"")</f>
        <v>6</v>
      </c>
      <c r="I16" t="str">
        <f>IFERROR(VLOOKUP(C16,$V$2:$W$8,2,FALSE),"")</f>
        <v/>
      </c>
      <c r="J16">
        <f>IFERROR(VLOOKUP(D16,$X$2:$Y$8,2,FALSE),"")</f>
        <v>0</v>
      </c>
      <c r="K16" t="str">
        <f>IFERROR(VLOOKUP(E16,$X$2:$Y$8,2,FALSE),"")</f>
        <v/>
      </c>
      <c r="L16">
        <f>IFERROR(VLOOKUP(F16,$Z$2:$AA$8,2,FALSE),"")</f>
        <v>0</v>
      </c>
      <c r="M16" t="str">
        <f>IFERROR(VLOOKUP(G16,$Z$2:$AA$8,2,FALSE),"")</f>
        <v/>
      </c>
      <c r="N16">
        <f>AVERAGE(H16:I16)</f>
        <v>6</v>
      </c>
      <c r="O16">
        <f>AVERAGE(J16:K16)</f>
        <v>0</v>
      </c>
      <c r="P16">
        <f>AVERAGE(L16:M16)</f>
        <v>0</v>
      </c>
      <c r="Q16" s="2">
        <f>N16/MAX(N:N)</f>
        <v>1</v>
      </c>
      <c r="R16" s="2">
        <f>O16/MAX(O:O)</f>
        <v>0</v>
      </c>
      <c r="S16" s="2">
        <f>P16/MAX(P:P)</f>
        <v>0</v>
      </c>
    </row>
    <row r="17" spans="1:19" x14ac:dyDescent="0.25">
      <c r="A17" t="s">
        <v>32</v>
      </c>
      <c r="B17" t="s">
        <v>31</v>
      </c>
      <c r="D17" t="s">
        <v>30</v>
      </c>
      <c r="F17" t="s">
        <v>29</v>
      </c>
      <c r="H17">
        <f>IFERROR(VLOOKUP(B17,$V$2:$W$8,2,FALSE),"")</f>
        <v>4</v>
      </c>
      <c r="I17" t="str">
        <f>IFERROR(VLOOKUP(C17,$V$2:$W$8,2,FALSE),"")</f>
        <v/>
      </c>
      <c r="J17">
        <f>IFERROR(VLOOKUP(D17,$X$2:$Y$8,2,FALSE),"")</f>
        <v>2</v>
      </c>
      <c r="K17" t="str">
        <f>IFERROR(VLOOKUP(E17,$X$2:$Y$8,2,FALSE),"")</f>
        <v/>
      </c>
      <c r="L17">
        <f>IFERROR(VLOOKUP(F17,$Z$2:$AA$8,2,FALSE),"")</f>
        <v>1</v>
      </c>
      <c r="M17" t="str">
        <f>IFERROR(VLOOKUP(G17,$Z$2:$AA$8,2,FALSE),"")</f>
        <v/>
      </c>
      <c r="N17">
        <f>AVERAGE(H17:I17)</f>
        <v>4</v>
      </c>
      <c r="O17">
        <f>AVERAGE(J17:K17)</f>
        <v>2</v>
      </c>
      <c r="P17">
        <f>AVERAGE(L17:M17)</f>
        <v>1</v>
      </c>
      <c r="Q17" s="2">
        <f>N17/MAX(N:N)</f>
        <v>0.66666666666666663</v>
      </c>
      <c r="R17" s="2">
        <f>O17/MAX(O:O)</f>
        <v>0.5</v>
      </c>
      <c r="S17" s="2">
        <f>P17/MAX(P:P)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Double-Check Proofer</cp:lastModifiedBy>
  <dcterms:created xsi:type="dcterms:W3CDTF">2016-07-11T20:50:10Z</dcterms:created>
  <dcterms:modified xsi:type="dcterms:W3CDTF">2016-07-16T22:25:42Z</dcterms:modified>
</cp:coreProperties>
</file>