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PyProjects\_Major Projects\Weatherer\inputs\"/>
    </mc:Choice>
  </mc:AlternateContent>
  <bookViews>
    <workbookView xWindow="4695" yWindow="7320" windowWidth="43620" windowHeight="2413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Sheet1!$B$1:$Z$1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N2" i="1"/>
  <c r="Y2" i="1"/>
  <c r="V2" i="1"/>
  <c r="U2" i="1"/>
  <c r="G2" i="1"/>
  <c r="F2" i="1"/>
  <c r="B2" i="1"/>
</calcChain>
</file>

<file path=xl/sharedStrings.xml><?xml version="1.0" encoding="utf-8"?>
<sst xmlns="http://schemas.openxmlformats.org/spreadsheetml/2006/main" count="32" uniqueCount="31">
  <si>
    <t>address</t>
  </si>
  <si>
    <t>state</t>
  </si>
  <si>
    <t>measure</t>
  </si>
  <si>
    <t>cmap</t>
  </si>
  <si>
    <t>zoom</t>
  </si>
  <si>
    <t>stroke_width</t>
  </si>
  <si>
    <t>time_start</t>
  </si>
  <si>
    <t>time_end</t>
  </si>
  <si>
    <t>measurement_value</t>
  </si>
  <si>
    <t>time_resolution</t>
  </si>
  <si>
    <t>width</t>
  </si>
  <si>
    <t>height</t>
  </si>
  <si>
    <t>dpi</t>
  </si>
  <si>
    <t>bleed</t>
  </si>
  <si>
    <t>colorspace</t>
  </si>
  <si>
    <t>prefix</t>
  </si>
  <si>
    <t>geo_range</t>
  </si>
  <si>
    <t>tcdc</t>
  </si>
  <si>
    <t>monthly</t>
  </si>
  <si>
    <t>cmyk</t>
  </si>
  <si>
    <t>flag</t>
  </si>
  <si>
    <t>mat_color</t>
  </si>
  <si>
    <t>mat_width</t>
  </si>
  <si>
    <t>pad_width</t>
  </si>
  <si>
    <t>zoom_px</t>
  </si>
  <si>
    <t>interpolate</t>
  </si>
  <si>
    <t>pad_color</t>
  </si>
  <si>
    <t>GA</t>
  </si>
  <si>
    <t>aspect</t>
  </si>
  <si>
    <t>cmap_name</t>
  </si>
  <si>
    <t>gist_earth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</si>
</sst>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bounding_box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_swatch_n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AL</v>
          </cell>
          <cell r="B2" t="str">
            <v>Alabama</v>
          </cell>
          <cell r="C2" t="str">
            <v>30.1941,35.0079,-88.4731,-84.8884</v>
          </cell>
          <cell r="D2" t="str">
            <v>Alabama, United States of America</v>
          </cell>
          <cell r="E2" t="str">
            <v>Flag</v>
          </cell>
          <cell r="F2" t="str">
            <v>flag</v>
          </cell>
          <cell r="G2">
            <v>2</v>
          </cell>
          <cell r="H2">
            <v>8</v>
          </cell>
          <cell r="I2">
            <v>30.194099999999999</v>
          </cell>
          <cell r="J2">
            <v>35.007899999999999</v>
          </cell>
          <cell r="K2">
            <v>-88.473100000000002</v>
          </cell>
          <cell r="L2">
            <v>-84.888400000000004</v>
          </cell>
          <cell r="M2">
            <v>0.74467156923843902</v>
          </cell>
          <cell r="N2" t="str">
            <v>Rectangular</v>
          </cell>
        </row>
        <row r="3">
          <cell r="A3" t="str">
            <v>AK</v>
          </cell>
          <cell r="B3" t="str">
            <v>Alaska</v>
          </cell>
          <cell r="C3" t="str">
            <v>51.2097,71.441,-179.1505,-129.9795</v>
          </cell>
          <cell r="D3" t="str">
            <v>Alaska, United States of America</v>
          </cell>
          <cell r="E3" t="str">
            <v>Winter</v>
          </cell>
          <cell r="F3" t="str">
            <v>winter_r</v>
          </cell>
          <cell r="G3">
            <v>1</v>
          </cell>
          <cell r="H3">
            <v>8</v>
          </cell>
          <cell r="I3">
            <v>51.209699999999998</v>
          </cell>
          <cell r="J3">
            <v>71.441000000000003</v>
          </cell>
          <cell r="K3">
            <v>-179.15049999999999</v>
          </cell>
          <cell r="L3">
            <v>-129.9795</v>
          </cell>
          <cell r="M3">
            <v>2.4304419389757448</v>
          </cell>
          <cell r="N3" t="str">
            <v>Rectangular</v>
          </cell>
        </row>
        <row r="4">
          <cell r="A4" t="str">
            <v>AZ</v>
          </cell>
          <cell r="B4" t="str">
            <v>Arizona</v>
          </cell>
          <cell r="C4" t="str">
            <v>31.332,37.0037,-114.8164,-109.045</v>
          </cell>
          <cell r="D4" t="str">
            <v>Arizona, United States of America</v>
          </cell>
          <cell r="E4" t="str">
            <v>Desert</v>
          </cell>
          <cell r="F4" t="str">
            <v>afmhot</v>
          </cell>
          <cell r="G4">
            <v>2</v>
          </cell>
          <cell r="H4">
            <v>8</v>
          </cell>
          <cell r="I4">
            <v>31.332000000000001</v>
          </cell>
          <cell r="J4">
            <v>37.003700000000002</v>
          </cell>
          <cell r="K4">
            <v>-114.8164</v>
          </cell>
          <cell r="L4">
            <v>-109.045</v>
          </cell>
          <cell r="M4">
            <v>1.0175785037995659</v>
          </cell>
          <cell r="N4" t="str">
            <v>Square</v>
          </cell>
        </row>
        <row r="5">
          <cell r="A5" t="str">
            <v>AR</v>
          </cell>
          <cell r="B5" t="str">
            <v>Arkansas</v>
          </cell>
          <cell r="C5" t="str">
            <v>33.0042,36.4996,-94.6192,-89.6419</v>
          </cell>
          <cell r="D5" t="str">
            <v>Arkansas, United States of America</v>
          </cell>
          <cell r="E5" t="str">
            <v>Fire</v>
          </cell>
          <cell r="F5" t="str">
            <v>gist_heat_r</v>
          </cell>
          <cell r="G5">
            <v>1</v>
          </cell>
          <cell r="H5">
            <v>8</v>
          </cell>
          <cell r="I5">
            <v>33.004199999999997</v>
          </cell>
          <cell r="J5">
            <v>36.499600000000001</v>
          </cell>
          <cell r="K5">
            <v>-94.619200000000006</v>
          </cell>
          <cell r="L5">
            <v>-89.641900000000007</v>
          </cell>
          <cell r="M5">
            <v>1.4239572008926</v>
          </cell>
          <cell r="N5" t="str">
            <v>Rectangular</v>
          </cell>
        </row>
        <row r="6">
          <cell r="A6" t="str">
            <v>CA</v>
          </cell>
          <cell r="B6" t="str">
            <v>California</v>
          </cell>
          <cell r="C6" t="str">
            <v>32.5343,42.0095,-124.4096,-114.1308</v>
          </cell>
          <cell r="D6" t="str">
            <v>California, United States of America</v>
          </cell>
          <cell r="E6" t="str">
            <v>Sunset</v>
          </cell>
          <cell r="F6" t="str">
            <v>CMRmap</v>
          </cell>
          <cell r="G6">
            <v>1</v>
          </cell>
          <cell r="H6">
            <v>8</v>
          </cell>
          <cell r="I6">
            <v>32.534300000000002</v>
          </cell>
          <cell r="J6">
            <v>42.009500000000003</v>
          </cell>
          <cell r="K6">
            <v>-124.4096</v>
          </cell>
          <cell r="L6">
            <v>-114.13079999999999</v>
          </cell>
          <cell r="M6">
            <v>1.084810874704492</v>
          </cell>
          <cell r="N6" t="str">
            <v>Square</v>
          </cell>
        </row>
        <row r="7">
          <cell r="A7" t="str">
            <v>CO</v>
          </cell>
          <cell r="B7" t="str">
            <v>Colorado</v>
          </cell>
          <cell r="C7" t="str">
            <v>36.9923,41.0035,-109.0604,-102.0415</v>
          </cell>
          <cell r="D7" t="str">
            <v>Colorado, United States of America</v>
          </cell>
          <cell r="E7" t="str">
            <v>Sky</v>
          </cell>
          <cell r="F7" t="str">
            <v>Blues</v>
          </cell>
          <cell r="G7">
            <v>2</v>
          </cell>
          <cell r="H7">
            <v>8</v>
          </cell>
          <cell r="I7">
            <v>36.9923</v>
          </cell>
          <cell r="J7">
            <v>41.003500000000003</v>
          </cell>
          <cell r="K7">
            <v>-109.0604</v>
          </cell>
          <cell r="L7">
            <v>-102.0415</v>
          </cell>
          <cell r="M7">
            <v>1.7498254886318303</v>
          </cell>
          <cell r="N7" t="str">
            <v>Rectangular</v>
          </cell>
        </row>
        <row r="8">
          <cell r="A8" t="str">
            <v>CT</v>
          </cell>
          <cell r="B8" t="str">
            <v>Connecticut</v>
          </cell>
          <cell r="C8" t="str">
            <v>40.9805,42.0504,-73.7279,-71.7872</v>
          </cell>
          <cell r="D8" t="str">
            <v>Connecticut, United States of America</v>
          </cell>
          <cell r="E8" t="str">
            <v>Calm</v>
          </cell>
          <cell r="F8" t="str">
            <v>YlGnBu</v>
          </cell>
          <cell r="G8">
            <v>2</v>
          </cell>
          <cell r="H8">
            <v>16</v>
          </cell>
          <cell r="I8">
            <v>40.980499999999999</v>
          </cell>
          <cell r="J8">
            <v>42.050400000000003</v>
          </cell>
          <cell r="K8">
            <v>-73.727900000000005</v>
          </cell>
          <cell r="L8">
            <v>-71.787199999999999</v>
          </cell>
          <cell r="M8">
            <v>1.8139078418543784</v>
          </cell>
          <cell r="N8" t="str">
            <v>Rectangular</v>
          </cell>
        </row>
        <row r="9">
          <cell r="A9" t="str">
            <v>DE</v>
          </cell>
          <cell r="B9" t="str">
            <v>Delaware</v>
          </cell>
          <cell r="C9" t="str">
            <v>38.451,39.8395,-75.7886,-75.0489</v>
          </cell>
          <cell r="D9" t="str">
            <v>Delaware, United States of America</v>
          </cell>
          <cell r="E9" t="str">
            <v>Lullaby</v>
          </cell>
          <cell r="F9" t="str">
            <v>cool_r</v>
          </cell>
          <cell r="G9">
            <v>2</v>
          </cell>
          <cell r="H9">
            <v>16</v>
          </cell>
          <cell r="I9">
            <v>38.451000000000001</v>
          </cell>
          <cell r="J9">
            <v>39.839500000000001</v>
          </cell>
          <cell r="K9">
            <v>-75.788600000000002</v>
          </cell>
          <cell r="L9">
            <v>-75.048900000000003</v>
          </cell>
          <cell r="M9">
            <v>0.53273316528627934</v>
          </cell>
          <cell r="N9" t="str">
            <v>Rectangular</v>
          </cell>
        </row>
        <row r="10">
          <cell r="A10" t="str">
            <v>FL</v>
          </cell>
          <cell r="B10" t="str">
            <v>Florida</v>
          </cell>
          <cell r="C10" t="str">
            <v>24.521,31.001,-87.6348,-80.0307</v>
          </cell>
          <cell r="D10" t="str">
            <v>Florida, United States of America</v>
          </cell>
          <cell r="E10" t="str">
            <v>Ocean</v>
          </cell>
          <cell r="F10" t="str">
            <v>ocean_r</v>
          </cell>
          <cell r="G10">
            <v>1</v>
          </cell>
          <cell r="H10">
            <v>8</v>
          </cell>
          <cell r="I10">
            <v>24.521000000000001</v>
          </cell>
          <cell r="J10">
            <v>31.001000000000001</v>
          </cell>
          <cell r="K10">
            <v>-87.634799999999998</v>
          </cell>
          <cell r="L10">
            <v>-80.030699999999996</v>
          </cell>
          <cell r="M10">
            <v>1.1734722222222225</v>
          </cell>
          <cell r="N10" t="str">
            <v>Rectangular</v>
          </cell>
        </row>
        <row r="11">
          <cell r="A11" t="str">
            <v>GA</v>
          </cell>
          <cell r="B11" t="str">
            <v>Georgia</v>
          </cell>
          <cell r="C11" t="str">
            <v>30.3556,35.0009,-85.6052,-80.8407</v>
          </cell>
          <cell r="D11" t="str">
            <v>Georgia, United States of America</v>
          </cell>
          <cell r="E11" t="str">
            <v>Aqua</v>
          </cell>
          <cell r="F11" t="str">
            <v>BuGn_r</v>
          </cell>
          <cell r="G11">
            <v>1</v>
          </cell>
          <cell r="H11">
            <v>8</v>
          </cell>
          <cell r="I11">
            <v>30.355599999999999</v>
          </cell>
          <cell r="J11">
            <v>35.000900000000001</v>
          </cell>
          <cell r="K11">
            <v>-85.605199999999996</v>
          </cell>
          <cell r="L11">
            <v>-80.840699999999998</v>
          </cell>
          <cell r="M11">
            <v>1.025660344864701</v>
          </cell>
          <cell r="N11" t="str">
            <v>Square</v>
          </cell>
        </row>
        <row r="12">
          <cell r="A12" t="str">
            <v>HI</v>
          </cell>
          <cell r="B12" t="str">
            <v>Hawaii</v>
          </cell>
          <cell r="C12" t="str">
            <v>18.9117,22.2356,-160.2471,-154.8066</v>
          </cell>
          <cell r="D12" t="str">
            <v>Hawaii, United States of America</v>
          </cell>
          <cell r="E12" t="str">
            <v>Aqua</v>
          </cell>
          <cell r="F12" t="str">
            <v>BuGn_r</v>
          </cell>
          <cell r="G12">
            <v>1</v>
          </cell>
          <cell r="H12">
            <v>16</v>
          </cell>
          <cell r="I12">
            <v>18.9117</v>
          </cell>
          <cell r="J12">
            <v>22.235600000000002</v>
          </cell>
          <cell r="K12">
            <v>-160.24709999999999</v>
          </cell>
          <cell r="L12">
            <v>-154.8066</v>
          </cell>
          <cell r="M12">
            <v>1.636782093324102</v>
          </cell>
          <cell r="N12" t="str">
            <v>Rectangular</v>
          </cell>
        </row>
        <row r="13">
          <cell r="A13" t="str">
            <v>ID</v>
          </cell>
          <cell r="B13" t="str">
            <v>Idaho</v>
          </cell>
          <cell r="C13" t="str">
            <v>41.988,49.0009,-117.2431,-111.0434</v>
          </cell>
          <cell r="D13" t="str">
            <v>Idaho, United States of America</v>
          </cell>
          <cell r="E13" t="str">
            <v>Gray</v>
          </cell>
          <cell r="F13" t="str">
            <v>Greys</v>
          </cell>
          <cell r="G13">
            <v>2</v>
          </cell>
          <cell r="H13">
            <v>8</v>
          </cell>
          <cell r="I13">
            <v>41.988</v>
          </cell>
          <cell r="J13">
            <v>49.000900000000001</v>
          </cell>
          <cell r="K13">
            <v>-117.2431</v>
          </cell>
          <cell r="L13">
            <v>-111.04340000000001</v>
          </cell>
          <cell r="M13">
            <v>0.88404226496884186</v>
          </cell>
          <cell r="N13" t="str">
            <v>Rectangular</v>
          </cell>
        </row>
        <row r="14">
          <cell r="A14" t="str">
            <v>IL</v>
          </cell>
          <cell r="B14" t="str">
            <v>Illinois</v>
          </cell>
          <cell r="C14" t="str">
            <v>36.9701,42.5084,-91.5129,-87.4952</v>
          </cell>
          <cell r="D14" t="str">
            <v>Illinois, United States of America</v>
          </cell>
          <cell r="E14" t="str">
            <v>Calm</v>
          </cell>
          <cell r="F14" t="str">
            <v>YlGnBu</v>
          </cell>
          <cell r="G14">
            <v>1</v>
          </cell>
          <cell r="H14">
            <v>8</v>
          </cell>
          <cell r="I14">
            <v>36.970100000000002</v>
          </cell>
          <cell r="J14">
            <v>42.508400000000002</v>
          </cell>
          <cell r="K14">
            <v>-91.512900000000002</v>
          </cell>
          <cell r="L14">
            <v>-87.495199999999997</v>
          </cell>
          <cell r="M14">
            <v>0.72543921419930402</v>
          </cell>
          <cell r="N14" t="str">
            <v>Rectangular</v>
          </cell>
        </row>
        <row r="15">
          <cell r="A15" t="str">
            <v>IN</v>
          </cell>
          <cell r="B15" t="str">
            <v>Indiana</v>
          </cell>
          <cell r="C15" t="str">
            <v>37.7717,41.7607,-88.0975,-84.7846</v>
          </cell>
          <cell r="D15" t="str">
            <v>Indiana, United States of America</v>
          </cell>
          <cell r="E15" t="str">
            <v>Fire</v>
          </cell>
          <cell r="F15" t="str">
            <v>gist_heat_r</v>
          </cell>
          <cell r="G15">
            <v>1</v>
          </cell>
          <cell r="H15">
            <v>8</v>
          </cell>
          <cell r="I15">
            <v>37.771700000000003</v>
          </cell>
          <cell r="J15">
            <v>41.7607</v>
          </cell>
          <cell r="K15">
            <v>-88.097499999999997</v>
          </cell>
          <cell r="L15">
            <v>-84.784599999999998</v>
          </cell>
          <cell r="M15">
            <v>0.83050889947355266</v>
          </cell>
          <cell r="N15" t="str">
            <v>Rectangular</v>
          </cell>
        </row>
        <row r="16">
          <cell r="A16" t="str">
            <v>IA</v>
          </cell>
          <cell r="B16" t="str">
            <v>Iowa</v>
          </cell>
          <cell r="C16" t="str">
            <v>40.3755,43.501,-96.6394,-90.1404</v>
          </cell>
          <cell r="D16" t="str">
            <v>Iowa, United States of America</v>
          </cell>
          <cell r="E16" t="str">
            <v>Rain</v>
          </cell>
          <cell r="F16" t="str">
            <v>gist_stern_r</v>
          </cell>
          <cell r="G16">
            <v>1</v>
          </cell>
          <cell r="H16">
            <v>8</v>
          </cell>
          <cell r="I16">
            <v>40.375500000000002</v>
          </cell>
          <cell r="J16">
            <v>43.500999999999998</v>
          </cell>
          <cell r="K16">
            <v>-96.639399999999995</v>
          </cell>
          <cell r="L16">
            <v>-90.1404</v>
          </cell>
          <cell r="M16">
            <v>2.0793473044312925</v>
          </cell>
          <cell r="N16" t="str">
            <v>Rectangular</v>
          </cell>
        </row>
        <row r="17">
          <cell r="A17" t="str">
            <v>KS</v>
          </cell>
          <cell r="B17" t="str">
            <v>Kansas</v>
          </cell>
          <cell r="C17" t="str">
            <v>36.9929,40.0033,-102.0518,-94.5886</v>
          </cell>
          <cell r="D17" t="str">
            <v>Kansas, United States of America</v>
          </cell>
          <cell r="E17" t="str">
            <v>Sunset</v>
          </cell>
          <cell r="F17" t="str">
            <v>CMRmap</v>
          </cell>
          <cell r="G17">
            <v>2</v>
          </cell>
          <cell r="H17">
            <v>8</v>
          </cell>
          <cell r="I17">
            <v>36.992899999999999</v>
          </cell>
          <cell r="J17">
            <v>40.003300000000003</v>
          </cell>
          <cell r="K17">
            <v>-102.0518</v>
          </cell>
          <cell r="L17">
            <v>-94.5886</v>
          </cell>
          <cell r="M17">
            <v>2.4791389848525078</v>
          </cell>
          <cell r="N17" t="str">
            <v>Rectangular</v>
          </cell>
        </row>
        <row r="18">
          <cell r="A18" t="str">
            <v>KY</v>
          </cell>
          <cell r="B18" t="str">
            <v>Kentucky</v>
          </cell>
          <cell r="C18" t="str">
            <v>36.4968,39.1481,-89.4168,-81.965</v>
          </cell>
          <cell r="D18" t="str">
            <v>Kentucky, United States of America</v>
          </cell>
          <cell r="E18" t="str">
            <v>Lilac</v>
          </cell>
          <cell r="F18" t="str">
            <v>BuPu_r</v>
          </cell>
          <cell r="G18">
            <v>1</v>
          </cell>
          <cell r="H18">
            <v>8</v>
          </cell>
          <cell r="I18">
            <v>36.4968</v>
          </cell>
          <cell r="J18">
            <v>39.148099999999999</v>
          </cell>
          <cell r="K18">
            <v>-89.416799999999995</v>
          </cell>
          <cell r="L18">
            <v>-81.965000000000003</v>
          </cell>
          <cell r="M18">
            <v>2.8106212046920356</v>
          </cell>
          <cell r="N18" t="str">
            <v>Rectangular</v>
          </cell>
        </row>
        <row r="19">
          <cell r="A19" t="str">
            <v>LA</v>
          </cell>
          <cell r="B19" t="str">
            <v>Louisiana</v>
          </cell>
          <cell r="C19" t="str">
            <v>28.9287,33.0197,-94.0434,-88.8165</v>
          </cell>
          <cell r="D19" t="str">
            <v>Louisiana, United States of America</v>
          </cell>
          <cell r="E19" t="str">
            <v>Moss</v>
          </cell>
          <cell r="F19" t="str">
            <v>gist_earth</v>
          </cell>
          <cell r="G19">
            <v>1</v>
          </cell>
          <cell r="H19">
            <v>8</v>
          </cell>
          <cell r="I19">
            <v>28.928699999999999</v>
          </cell>
          <cell r="J19">
            <v>33.0197</v>
          </cell>
          <cell r="K19">
            <v>-94.043400000000005</v>
          </cell>
          <cell r="L19">
            <v>-88.816500000000005</v>
          </cell>
          <cell r="M19">
            <v>1.2776582742605718</v>
          </cell>
          <cell r="N19" t="str">
            <v>Rectangular</v>
          </cell>
        </row>
        <row r="20">
          <cell r="A20" t="str">
            <v>ME</v>
          </cell>
          <cell r="B20" t="str">
            <v>Maine</v>
          </cell>
          <cell r="C20" t="str">
            <v>43.0648,47.4598,-71.0843,-66.9406</v>
          </cell>
          <cell r="D20" t="str">
            <v>Maine, United States of America</v>
          </cell>
          <cell r="E20" t="str">
            <v>Rain</v>
          </cell>
          <cell r="F20" t="str">
            <v>gist_stern_r</v>
          </cell>
          <cell r="G20">
            <v>1</v>
          </cell>
          <cell r="H20">
            <v>8</v>
          </cell>
          <cell r="I20">
            <v>43.064799999999998</v>
          </cell>
          <cell r="J20">
            <v>47.459800000000001</v>
          </cell>
          <cell r="K20">
            <v>-71.084299999999999</v>
          </cell>
          <cell r="L20">
            <v>-66.940600000000003</v>
          </cell>
          <cell r="M20">
            <v>0.94282138794084014</v>
          </cell>
          <cell r="N20" t="str">
            <v>Square</v>
          </cell>
        </row>
        <row r="21">
          <cell r="A21" t="str">
            <v>MD</v>
          </cell>
          <cell r="B21" t="str">
            <v>Maryland</v>
          </cell>
          <cell r="C21" t="str">
            <v>37.912,39.7231,-79.4872,-75.0492</v>
          </cell>
          <cell r="D21" t="str">
            <v>Maryland, United States of America</v>
          </cell>
          <cell r="E21" t="str">
            <v>Calm</v>
          </cell>
          <cell r="F21" t="str">
            <v>YlGnBu</v>
          </cell>
          <cell r="G21">
            <v>2</v>
          </cell>
          <cell r="H21">
            <v>16</v>
          </cell>
          <cell r="I21">
            <v>37.911999999999999</v>
          </cell>
          <cell r="J21">
            <v>39.723100000000002</v>
          </cell>
          <cell r="K21">
            <v>-79.487200000000001</v>
          </cell>
          <cell r="L21">
            <v>-75.049199999999999</v>
          </cell>
          <cell r="M21">
            <v>2.450444481254483</v>
          </cell>
          <cell r="N21" t="str">
            <v>Rectangular</v>
          </cell>
        </row>
        <row r="22">
          <cell r="A22" t="str">
            <v>MA</v>
          </cell>
          <cell r="B22" t="str">
            <v>Massachusetts</v>
          </cell>
          <cell r="C22" t="str">
            <v>41.2381,42.8868,-73.5081,-69.9282</v>
          </cell>
          <cell r="D22" t="str">
            <v>Massachusetts, United States of America</v>
          </cell>
          <cell r="E22" t="str">
            <v>Ocean</v>
          </cell>
          <cell r="F22" t="str">
            <v>ocean_r</v>
          </cell>
          <cell r="G22">
            <v>2</v>
          </cell>
          <cell r="H22">
            <v>16</v>
          </cell>
          <cell r="I22">
            <v>41.238100000000003</v>
          </cell>
          <cell r="J22">
            <v>42.886800000000001</v>
          </cell>
          <cell r="K22">
            <v>-73.508099999999999</v>
          </cell>
          <cell r="L22">
            <v>-69.928200000000004</v>
          </cell>
          <cell r="M22">
            <v>2.1713471219748888</v>
          </cell>
          <cell r="N22" t="str">
            <v>Rectangular</v>
          </cell>
        </row>
        <row r="23">
          <cell r="A23" t="str">
            <v>MI</v>
          </cell>
          <cell r="B23" t="str">
            <v>Michigan</v>
          </cell>
          <cell r="C23" t="str">
            <v>41.696,48.191,-90.4185,-82.4184</v>
          </cell>
          <cell r="D23" t="str">
            <v>Michigan, United States of America</v>
          </cell>
          <cell r="E23" t="str">
            <v>Lilac</v>
          </cell>
          <cell r="F23" t="str">
            <v>BuPu_r</v>
          </cell>
          <cell r="G23">
            <v>1</v>
          </cell>
          <cell r="H23">
            <v>8</v>
          </cell>
          <cell r="I23">
            <v>41.695999999999998</v>
          </cell>
          <cell r="J23">
            <v>48.191000000000003</v>
          </cell>
          <cell r="K23">
            <v>-90.418499999999995</v>
          </cell>
          <cell r="L23">
            <v>-82.418400000000005</v>
          </cell>
          <cell r="M23">
            <v>1.2317321016166256</v>
          </cell>
          <cell r="N23" t="str">
            <v>Rectangular</v>
          </cell>
        </row>
        <row r="24">
          <cell r="A24" t="str">
            <v>MN</v>
          </cell>
          <cell r="B24" t="str">
            <v>Minnesota</v>
          </cell>
          <cell r="C24" t="str">
            <v>43.4993,49.3853,-97.2399,-89.4918</v>
          </cell>
          <cell r="D24" t="str">
            <v>Minnesota, United States of America</v>
          </cell>
          <cell r="E24" t="str">
            <v>Winter</v>
          </cell>
          <cell r="F24" t="str">
            <v>winter_r</v>
          </cell>
          <cell r="G24">
            <v>1</v>
          </cell>
          <cell r="H24">
            <v>8</v>
          </cell>
          <cell r="I24">
            <v>43.499299999999998</v>
          </cell>
          <cell r="J24">
            <v>49.385300000000001</v>
          </cell>
          <cell r="K24">
            <v>-97.239900000000006</v>
          </cell>
          <cell r="L24">
            <v>-89.491799999999998</v>
          </cell>
          <cell r="M24">
            <v>1.3163608562691138</v>
          </cell>
          <cell r="N24" t="str">
            <v>Rectangular</v>
          </cell>
        </row>
        <row r="25">
          <cell r="A25" t="str">
            <v>MS</v>
          </cell>
          <cell r="B25" t="str">
            <v>Mississippi</v>
          </cell>
          <cell r="C25" t="str">
            <v>30.1739,34.9962,-91.6499,-88.0976</v>
          </cell>
          <cell r="D25" t="str">
            <v>Mississippi, United States of America</v>
          </cell>
          <cell r="E25" t="str">
            <v>Rain</v>
          </cell>
          <cell r="F25" t="str">
            <v>gist_stern_r</v>
          </cell>
          <cell r="G25">
            <v>1</v>
          </cell>
          <cell r="H25">
            <v>8</v>
          </cell>
          <cell r="I25">
            <v>30.1739</v>
          </cell>
          <cell r="J25">
            <v>34.996200000000002</v>
          </cell>
          <cell r="K25">
            <v>-91.649900000000002</v>
          </cell>
          <cell r="L25">
            <v>-88.0976</v>
          </cell>
          <cell r="M25">
            <v>0.73664019243929268</v>
          </cell>
          <cell r="N25" t="str">
            <v>Rectangular</v>
          </cell>
        </row>
        <row r="26">
          <cell r="A26" t="str">
            <v>MO</v>
          </cell>
          <cell r="B26" t="str">
            <v>Missouri</v>
          </cell>
          <cell r="C26" t="str">
            <v>35.9042,40.6136,-95.7744,-89.0987</v>
          </cell>
          <cell r="D26" t="str">
            <v>Missouri, United States of America</v>
          </cell>
          <cell r="E26" t="str">
            <v>Flag</v>
          </cell>
          <cell r="F26" t="str">
            <v>flag</v>
          </cell>
          <cell r="G26">
            <v>1</v>
          </cell>
          <cell r="H26">
            <v>8</v>
          </cell>
          <cell r="I26">
            <v>35.904200000000003</v>
          </cell>
          <cell r="J26">
            <v>40.613599999999998</v>
          </cell>
          <cell r="K26">
            <v>-95.7744</v>
          </cell>
          <cell r="L26">
            <v>-89.098699999999994</v>
          </cell>
          <cell r="M26">
            <v>1.4175266488300025</v>
          </cell>
          <cell r="N26" t="str">
            <v>Rectangular</v>
          </cell>
        </row>
        <row r="27">
          <cell r="A27" t="str">
            <v>MT</v>
          </cell>
          <cell r="B27" t="str">
            <v>Montana</v>
          </cell>
          <cell r="C27" t="str">
            <v>44.3579,49.0011,-116.0496,-104.0395</v>
          </cell>
          <cell r="D27" t="str">
            <v>Montana, United States of America</v>
          </cell>
          <cell r="E27" t="str">
            <v>Sky</v>
          </cell>
          <cell r="F27" t="str">
            <v>Blues</v>
          </cell>
          <cell r="G27">
            <v>2</v>
          </cell>
          <cell r="H27">
            <v>8</v>
          </cell>
          <cell r="I27">
            <v>44.357900000000001</v>
          </cell>
          <cell r="J27">
            <v>49.001100000000001</v>
          </cell>
          <cell r="K27">
            <v>-116.0496</v>
          </cell>
          <cell r="L27">
            <v>-104.0395</v>
          </cell>
          <cell r="M27">
            <v>2.5865997587870422</v>
          </cell>
          <cell r="N27" t="str">
            <v>Rectangular</v>
          </cell>
        </row>
        <row r="28">
          <cell r="A28" t="str">
            <v>NE</v>
          </cell>
          <cell r="B28" t="str">
            <v>Nebraska</v>
          </cell>
          <cell r="C28" t="str">
            <v>39.9999,43.0017,-104.0537,-95.3082</v>
          </cell>
          <cell r="D28" t="str">
            <v>Nebraska, United States of America</v>
          </cell>
          <cell r="E28" t="str">
            <v>Gray</v>
          </cell>
          <cell r="F28" t="str">
            <v>Greys</v>
          </cell>
          <cell r="G28">
            <v>2</v>
          </cell>
          <cell r="H28">
            <v>8</v>
          </cell>
          <cell r="I28">
            <v>39.999899999999997</v>
          </cell>
          <cell r="J28">
            <v>43.0017</v>
          </cell>
          <cell r="K28">
            <v>-104.05370000000001</v>
          </cell>
          <cell r="L28">
            <v>-95.308199999999999</v>
          </cell>
          <cell r="M28">
            <v>2.9134186154973678</v>
          </cell>
          <cell r="N28" t="str">
            <v>Rectangular</v>
          </cell>
        </row>
        <row r="29">
          <cell r="A29" t="str">
            <v>NV</v>
          </cell>
          <cell r="B29" t="str">
            <v>Nevada</v>
          </cell>
          <cell r="C29" t="str">
            <v>35.0023,42.0018,-120.0058,-114.0394</v>
          </cell>
          <cell r="D29" t="str">
            <v>Nevada, United States of America</v>
          </cell>
          <cell r="E29" t="str">
            <v>Desert</v>
          </cell>
          <cell r="F29" t="str">
            <v>afmhot</v>
          </cell>
          <cell r="G29">
            <v>2</v>
          </cell>
          <cell r="H29">
            <v>8</v>
          </cell>
          <cell r="I29">
            <v>35.002299999999998</v>
          </cell>
          <cell r="J29">
            <v>42.001800000000003</v>
          </cell>
          <cell r="K29">
            <v>-120.00579999999999</v>
          </cell>
          <cell r="L29">
            <v>-114.0394</v>
          </cell>
          <cell r="M29">
            <v>0.85240374312450728</v>
          </cell>
          <cell r="N29" t="str">
            <v>Rectangular</v>
          </cell>
        </row>
        <row r="30">
          <cell r="A30" t="str">
            <v>NH</v>
          </cell>
          <cell r="B30" t="str">
            <v>New Hampshire</v>
          </cell>
          <cell r="C30" t="str">
            <v>42.6971,45.3053,-72.5573,-70.7086</v>
          </cell>
          <cell r="D30" t="str">
            <v>New Hampshire, United States of America</v>
          </cell>
          <cell r="E30" t="str">
            <v>Rain</v>
          </cell>
          <cell r="F30" t="str">
            <v>gist_stern_r</v>
          </cell>
          <cell r="G30">
            <v>2</v>
          </cell>
          <cell r="H30">
            <v>16</v>
          </cell>
          <cell r="I30">
            <v>42.697099999999999</v>
          </cell>
          <cell r="J30">
            <v>45.305300000000003</v>
          </cell>
          <cell r="K30">
            <v>-72.557299999999998</v>
          </cell>
          <cell r="L30">
            <v>-70.708600000000004</v>
          </cell>
          <cell r="M30">
            <v>0.70880300590445178</v>
          </cell>
          <cell r="N30" t="str">
            <v>Rectangular</v>
          </cell>
        </row>
        <row r="31">
          <cell r="A31" t="str">
            <v>NJ</v>
          </cell>
          <cell r="B31" t="str">
            <v>New Jersey</v>
          </cell>
          <cell r="C31" t="str">
            <v>38.9289,41.3576,-75.5598,-73.8937</v>
          </cell>
          <cell r="D31" t="str">
            <v>New Jersey, United States of America</v>
          </cell>
          <cell r="E31" t="str">
            <v>Moss</v>
          </cell>
          <cell r="F31" t="str">
            <v>gist_earth</v>
          </cell>
          <cell r="G31">
            <v>2</v>
          </cell>
          <cell r="H31">
            <v>16</v>
          </cell>
          <cell r="I31">
            <v>38.928899999999999</v>
          </cell>
          <cell r="J31">
            <v>41.357599999999998</v>
          </cell>
          <cell r="K31">
            <v>-75.559799999999996</v>
          </cell>
          <cell r="L31">
            <v>-73.893699999999995</v>
          </cell>
          <cell r="M31">
            <v>0.68600485856631144</v>
          </cell>
          <cell r="N31" t="str">
            <v>Rectangular</v>
          </cell>
        </row>
        <row r="32">
          <cell r="A32" t="str">
            <v>NM</v>
          </cell>
          <cell r="B32" t="str">
            <v>New Mexico</v>
          </cell>
          <cell r="C32" t="str">
            <v>31.3321,37.0002,-109.0502,-103.002</v>
          </cell>
          <cell r="D32" t="str">
            <v>New Mexico, United States of America</v>
          </cell>
          <cell r="E32" t="str">
            <v>Sunset</v>
          </cell>
          <cell r="F32" t="str">
            <v>CMRmap</v>
          </cell>
          <cell r="G32">
            <v>2</v>
          </cell>
          <cell r="H32">
            <v>8</v>
          </cell>
          <cell r="I32">
            <v>31.332100000000001</v>
          </cell>
          <cell r="J32">
            <v>37.0002</v>
          </cell>
          <cell r="K32">
            <v>-109.0502</v>
          </cell>
          <cell r="L32">
            <v>-103.002</v>
          </cell>
          <cell r="M32">
            <v>1.0670595084772692</v>
          </cell>
          <cell r="N32" t="str">
            <v>Square</v>
          </cell>
        </row>
        <row r="33">
          <cell r="A33" t="str">
            <v>NY</v>
          </cell>
          <cell r="B33" t="str">
            <v>New York</v>
          </cell>
          <cell r="C33" t="str">
            <v>40.496,45.0128,-79.762,-71.8562</v>
          </cell>
          <cell r="D33" t="str">
            <v>New York, United States of America</v>
          </cell>
          <cell r="E33" t="str">
            <v>Winter</v>
          </cell>
          <cell r="F33" t="str">
            <v>winter_r</v>
          </cell>
          <cell r="G33">
            <v>1</v>
          </cell>
          <cell r="H33">
            <v>8</v>
          </cell>
          <cell r="I33">
            <v>40.496000000000002</v>
          </cell>
          <cell r="J33">
            <v>45.012799999999999</v>
          </cell>
          <cell r="K33">
            <v>-79.762</v>
          </cell>
          <cell r="L33">
            <v>-71.856200000000001</v>
          </cell>
          <cell r="M33">
            <v>1.7503099539497002</v>
          </cell>
          <cell r="N33" t="str">
            <v>Rectangular</v>
          </cell>
        </row>
        <row r="34">
          <cell r="A34" t="str">
            <v>NC</v>
          </cell>
          <cell r="B34" t="str">
            <v>North Carolina</v>
          </cell>
          <cell r="C34" t="str">
            <v>33.8401,36.5883,-84.3217,-75.4604</v>
          </cell>
          <cell r="D34" t="str">
            <v>North Carolina, United States of America</v>
          </cell>
          <cell r="E34" t="str">
            <v>Lilac</v>
          </cell>
          <cell r="F34" t="str">
            <v>BuPu_r</v>
          </cell>
          <cell r="G34">
            <v>1</v>
          </cell>
          <cell r="H34">
            <v>8</v>
          </cell>
          <cell r="I34">
            <v>33.8401</v>
          </cell>
          <cell r="J34">
            <v>36.588299999999997</v>
          </cell>
          <cell r="K34">
            <v>-84.321700000000007</v>
          </cell>
          <cell r="L34">
            <v>-75.460400000000007</v>
          </cell>
          <cell r="M34">
            <v>3.2244014263881846</v>
          </cell>
          <cell r="N34" t="str">
            <v>Rectangular</v>
          </cell>
        </row>
        <row r="35">
          <cell r="A35" t="str">
            <v>ND</v>
          </cell>
          <cell r="B35" t="str">
            <v>North Dakota</v>
          </cell>
          <cell r="C35" t="str">
            <v>45.935,49.0007,-104.0489,-96.5548</v>
          </cell>
          <cell r="D35" t="str">
            <v>North Dakota, United States of America</v>
          </cell>
          <cell r="E35" t="str">
            <v>Sky</v>
          </cell>
          <cell r="F35" t="str">
            <v>Blues</v>
          </cell>
          <cell r="G35">
            <v>2</v>
          </cell>
          <cell r="H35">
            <v>8</v>
          </cell>
          <cell r="I35">
            <v>45.935000000000002</v>
          </cell>
          <cell r="J35">
            <v>49.000700000000002</v>
          </cell>
          <cell r="K35">
            <v>-104.0489</v>
          </cell>
          <cell r="L35">
            <v>-96.5548</v>
          </cell>
          <cell r="M35">
            <v>2.4444988094073143</v>
          </cell>
          <cell r="N35" t="str">
            <v>Rectangular</v>
          </cell>
        </row>
        <row r="36">
          <cell r="A36" t="str">
            <v>OH</v>
          </cell>
          <cell r="B36" t="str">
            <v>Ohio</v>
          </cell>
          <cell r="C36" t="str">
            <v>38.4031,41.9775,-84.8202,-80.5187</v>
          </cell>
          <cell r="D36" t="str">
            <v>Ohio, United States of America</v>
          </cell>
          <cell r="E36" t="str">
            <v>Aqua</v>
          </cell>
          <cell r="F36" t="str">
            <v>BuGn_r</v>
          </cell>
          <cell r="G36">
            <v>1</v>
          </cell>
          <cell r="H36">
            <v>8</v>
          </cell>
          <cell r="I36">
            <v>38.403100000000002</v>
          </cell>
          <cell r="J36">
            <v>41.977499999999999</v>
          </cell>
          <cell r="K36">
            <v>-84.8202</v>
          </cell>
          <cell r="L36">
            <v>-80.518699999999995</v>
          </cell>
          <cell r="M36">
            <v>1.2034187555953468</v>
          </cell>
          <cell r="N36" t="str">
            <v>Rectangular</v>
          </cell>
        </row>
        <row r="37">
          <cell r="A37" t="str">
            <v>OK</v>
          </cell>
          <cell r="B37" t="str">
            <v>Oklahoma</v>
          </cell>
          <cell r="C37" t="str">
            <v>33.616,37.0023,-103.0026,-94.4314</v>
          </cell>
          <cell r="D37" t="str">
            <v>Oklahoma, United States of America</v>
          </cell>
          <cell r="E37" t="str">
            <v>Sky</v>
          </cell>
          <cell r="F37" t="str">
            <v>Blues</v>
          </cell>
          <cell r="G37">
            <v>2</v>
          </cell>
          <cell r="H37">
            <v>8</v>
          </cell>
          <cell r="I37">
            <v>33.616</v>
          </cell>
          <cell r="J37">
            <v>37.002299999999998</v>
          </cell>
          <cell r="K37">
            <v>-103.0026</v>
          </cell>
          <cell r="L37">
            <v>-94.431399999999996</v>
          </cell>
          <cell r="M37">
            <v>2.5311401825000761</v>
          </cell>
          <cell r="N37" t="str">
            <v>Rectangular</v>
          </cell>
        </row>
        <row r="38">
          <cell r="A38" t="str">
            <v>OR</v>
          </cell>
          <cell r="B38" t="str">
            <v>Oregon</v>
          </cell>
          <cell r="C38" t="str">
            <v>41.992,46.2938,-124.5664,-116.4633</v>
          </cell>
          <cell r="D38" t="str">
            <v>Oregon, United States of America</v>
          </cell>
          <cell r="E38" t="str">
            <v>Ocean</v>
          </cell>
          <cell r="F38" t="str">
            <v>ocean_r</v>
          </cell>
          <cell r="G38">
            <v>1</v>
          </cell>
          <cell r="H38">
            <v>8</v>
          </cell>
          <cell r="I38">
            <v>41.991999999999997</v>
          </cell>
          <cell r="J38">
            <v>46.293799999999997</v>
          </cell>
          <cell r="K38">
            <v>-124.5664</v>
          </cell>
          <cell r="L38">
            <v>-116.4633</v>
          </cell>
          <cell r="M38">
            <v>1.8836533544097813</v>
          </cell>
          <cell r="N38" t="str">
            <v>Rectangular</v>
          </cell>
        </row>
        <row r="39">
          <cell r="A39" t="str">
            <v>PA</v>
          </cell>
          <cell r="B39" t="str">
            <v>Pennsylvania</v>
          </cell>
          <cell r="C39" t="str">
            <v>39.7199,42.2695,-80.5195,-74.6896</v>
          </cell>
          <cell r="D39" t="str">
            <v>Pennsylvania, United States of America</v>
          </cell>
          <cell r="E39" t="str">
            <v>Lullaby</v>
          </cell>
          <cell r="F39" t="str">
            <v>cool_r</v>
          </cell>
          <cell r="G39">
            <v>1</v>
          </cell>
          <cell r="H39">
            <v>8</v>
          </cell>
          <cell r="I39">
            <v>39.719900000000003</v>
          </cell>
          <cell r="J39">
            <v>42.269500000000001</v>
          </cell>
          <cell r="K39">
            <v>-80.519499999999994</v>
          </cell>
          <cell r="L39">
            <v>-74.689599999999999</v>
          </cell>
          <cell r="M39">
            <v>2.2865939755255722</v>
          </cell>
          <cell r="N39" t="str">
            <v>Rectangular</v>
          </cell>
        </row>
        <row r="40">
          <cell r="A40" t="str">
            <v>RI</v>
          </cell>
          <cell r="B40" t="str">
            <v>Rhode Island</v>
          </cell>
          <cell r="C40" t="str">
            <v>41.1461,42.0191,-71.8865,-71.1207</v>
          </cell>
          <cell r="D40" t="str">
            <v>Rhode Island, United States of America</v>
          </cell>
          <cell r="E40" t="str">
            <v>Ocean</v>
          </cell>
          <cell r="F40" t="str">
            <v>ocean_r</v>
          </cell>
          <cell r="G40">
            <v>2</v>
          </cell>
          <cell r="H40">
            <v>16</v>
          </cell>
          <cell r="I40">
            <v>41.146099999999997</v>
          </cell>
          <cell r="J40">
            <v>42.019100000000002</v>
          </cell>
          <cell r="K40">
            <v>-71.886499999999998</v>
          </cell>
          <cell r="L40">
            <v>-71.120699999999999</v>
          </cell>
          <cell r="M40">
            <v>0.87720504009163192</v>
          </cell>
          <cell r="N40" t="str">
            <v>Rectangular</v>
          </cell>
        </row>
        <row r="41">
          <cell r="A41" t="str">
            <v>SC</v>
          </cell>
          <cell r="B41" t="str">
            <v>South Carolina</v>
          </cell>
          <cell r="C41" t="str">
            <v>32.0374,35.2155,-83.3539,-78.5409</v>
          </cell>
          <cell r="D41" t="str">
            <v>South Carolina, United States of America</v>
          </cell>
          <cell r="E41" t="str">
            <v>Flag</v>
          </cell>
          <cell r="F41" t="str">
            <v>flag</v>
          </cell>
          <cell r="G41">
            <v>1</v>
          </cell>
          <cell r="H41">
            <v>8</v>
          </cell>
          <cell r="I41">
            <v>32.037399999999998</v>
          </cell>
          <cell r="J41">
            <v>35.215499999999999</v>
          </cell>
          <cell r="K41">
            <v>-83.353899999999996</v>
          </cell>
          <cell r="L41">
            <v>-78.540899999999993</v>
          </cell>
          <cell r="M41">
            <v>1.5144268588150158</v>
          </cell>
          <cell r="N41" t="str">
            <v>Rectangular</v>
          </cell>
        </row>
        <row r="42">
          <cell r="A42" t="str">
            <v>SD</v>
          </cell>
          <cell r="B42" t="str">
            <v>South Dakota</v>
          </cell>
          <cell r="C42" t="str">
            <v>42.4796,45.9455,-104.0577,-96.4364</v>
          </cell>
          <cell r="D42" t="str">
            <v>South Dakota, United States of America</v>
          </cell>
          <cell r="E42" t="str">
            <v>Gray</v>
          </cell>
          <cell r="F42" t="str">
            <v>Greys</v>
          </cell>
          <cell r="G42">
            <v>1</v>
          </cell>
          <cell r="H42">
            <v>8</v>
          </cell>
          <cell r="I42">
            <v>42.479599999999998</v>
          </cell>
          <cell r="J42">
            <v>45.945500000000003</v>
          </cell>
          <cell r="K42">
            <v>-104.0577</v>
          </cell>
          <cell r="L42">
            <v>-96.436400000000006</v>
          </cell>
          <cell r="M42">
            <v>2.1989382267232118</v>
          </cell>
          <cell r="N42" t="str">
            <v>Rectangular</v>
          </cell>
        </row>
        <row r="43">
          <cell r="A43" t="str">
            <v>TN</v>
          </cell>
          <cell r="B43" t="str">
            <v>Tennessee</v>
          </cell>
          <cell r="C43" t="str">
            <v>34.9832,36.6783,-90.3105,-81.6469</v>
          </cell>
          <cell r="D43" t="str">
            <v>Tennessee, United States of America</v>
          </cell>
          <cell r="E43" t="str">
            <v>Earth</v>
          </cell>
          <cell r="F43" t="str">
            <v>copper_r</v>
          </cell>
          <cell r="G43">
            <v>1</v>
          </cell>
          <cell r="H43">
            <v>8</v>
          </cell>
          <cell r="I43">
            <v>34.983199999999997</v>
          </cell>
          <cell r="J43">
            <v>36.6783</v>
          </cell>
          <cell r="K43">
            <v>-90.310500000000005</v>
          </cell>
          <cell r="L43">
            <v>-81.646900000000002</v>
          </cell>
          <cell r="M43">
            <v>5.1109669046073885</v>
          </cell>
          <cell r="N43" t="str">
            <v>Rectangular</v>
          </cell>
        </row>
        <row r="44">
          <cell r="A44" t="str">
            <v>TX</v>
          </cell>
          <cell r="B44" t="str">
            <v>Texas</v>
          </cell>
          <cell r="C44" t="str">
            <v>25.8371,36.5007,-106.646,-93.5083</v>
          </cell>
          <cell r="D44" t="str">
            <v>Texas, United States of America</v>
          </cell>
          <cell r="E44" t="str">
            <v>Earth</v>
          </cell>
          <cell r="F44" t="str">
            <v>copper_r</v>
          </cell>
          <cell r="G44">
            <v>1</v>
          </cell>
          <cell r="H44">
            <v>8</v>
          </cell>
          <cell r="I44">
            <v>25.8371</v>
          </cell>
          <cell r="J44">
            <v>36.500700000000002</v>
          </cell>
          <cell r="K44">
            <v>-106.646</v>
          </cell>
          <cell r="L44">
            <v>-93.508300000000006</v>
          </cell>
          <cell r="M44">
            <v>1.2320135789039341</v>
          </cell>
          <cell r="N44" t="str">
            <v>Rectangular</v>
          </cell>
        </row>
        <row r="45">
          <cell r="A45" t="str">
            <v>UT</v>
          </cell>
          <cell r="B45" t="str">
            <v>Utah</v>
          </cell>
          <cell r="C45" t="str">
            <v>36.9978,42.0017,-114.0531,-109.0415</v>
          </cell>
          <cell r="D45" t="str">
            <v>Utah, United States of America</v>
          </cell>
          <cell r="E45" t="str">
            <v>Desert</v>
          </cell>
          <cell r="F45" t="str">
            <v>afmhot</v>
          </cell>
          <cell r="G45">
            <v>2</v>
          </cell>
          <cell r="H45">
            <v>8</v>
          </cell>
          <cell r="I45">
            <v>36.997799999999998</v>
          </cell>
          <cell r="J45">
            <v>42.0017</v>
          </cell>
          <cell r="K45">
            <v>-114.0531</v>
          </cell>
          <cell r="L45">
            <v>-109.0415</v>
          </cell>
          <cell r="M45">
            <v>1.0015387997362057</v>
          </cell>
          <cell r="N45" t="str">
            <v>Square</v>
          </cell>
        </row>
        <row r="46">
          <cell r="A46" t="str">
            <v>VT</v>
          </cell>
          <cell r="B46" t="str">
            <v>Vermont</v>
          </cell>
          <cell r="C46" t="str">
            <v>42.7268,45.0165,-73.4382,-71.4651</v>
          </cell>
          <cell r="D46" t="str">
            <v>Vermont, United States of America</v>
          </cell>
          <cell r="E46" t="str">
            <v>Lullaby</v>
          </cell>
          <cell r="F46" t="str">
            <v>cool_r</v>
          </cell>
          <cell r="G46">
            <v>2</v>
          </cell>
          <cell r="H46">
            <v>16</v>
          </cell>
          <cell r="I46">
            <v>42.726799999999997</v>
          </cell>
          <cell r="J46">
            <v>45.016500000000001</v>
          </cell>
          <cell r="K46">
            <v>-73.438199999999995</v>
          </cell>
          <cell r="L46">
            <v>-71.465100000000007</v>
          </cell>
          <cell r="M46">
            <v>0.86172861073502427</v>
          </cell>
          <cell r="N46" t="str">
            <v>Rectangular</v>
          </cell>
        </row>
        <row r="47">
          <cell r="A47" t="str">
            <v>VA</v>
          </cell>
          <cell r="B47" t="str">
            <v>Virginia</v>
          </cell>
          <cell r="C47" t="str">
            <v>36.5408,39.4659,-83.6752,-75.2418</v>
          </cell>
          <cell r="D47" t="str">
            <v>Virginia, United States of America</v>
          </cell>
          <cell r="E47" t="str">
            <v>Moss</v>
          </cell>
          <cell r="F47" t="str">
            <v>gist_earth</v>
          </cell>
          <cell r="G47">
            <v>1</v>
          </cell>
          <cell r="H47">
            <v>8</v>
          </cell>
          <cell r="I47">
            <v>36.540799999999997</v>
          </cell>
          <cell r="J47">
            <v>39.465899999999998</v>
          </cell>
          <cell r="K47">
            <v>-83.675200000000004</v>
          </cell>
          <cell r="L47">
            <v>-75.241799999999998</v>
          </cell>
          <cell r="M47">
            <v>2.8831151071758248</v>
          </cell>
          <cell r="N47" t="str">
            <v>Rectangular</v>
          </cell>
        </row>
        <row r="48">
          <cell r="A48" t="str">
            <v>WA</v>
          </cell>
          <cell r="B48" t="str">
            <v>Washington</v>
          </cell>
          <cell r="C48" t="str">
            <v>45.5437,49.0049,-124.7494,-116.9161</v>
          </cell>
          <cell r="D48" t="str">
            <v>Washington, United States of America</v>
          </cell>
          <cell r="E48" t="str">
            <v>Winter</v>
          </cell>
          <cell r="F48" t="str">
            <v>winter_r</v>
          </cell>
          <cell r="G48">
            <v>1</v>
          </cell>
          <cell r="H48">
            <v>8</v>
          </cell>
          <cell r="I48">
            <v>45.543700000000001</v>
          </cell>
          <cell r="J48">
            <v>49.004899999999999</v>
          </cell>
          <cell r="K48">
            <v>-124.74939999999999</v>
          </cell>
          <cell r="L48">
            <v>-116.9161</v>
          </cell>
          <cell r="M48">
            <v>2.263174621518548</v>
          </cell>
          <cell r="N48" t="str">
            <v>Rectangular</v>
          </cell>
        </row>
        <row r="49">
          <cell r="A49" t="str">
            <v>WV</v>
          </cell>
          <cell r="B49" t="str">
            <v>West Virginia</v>
          </cell>
          <cell r="C49" t="str">
            <v>37.2017,40.6378,-82.6444,-77.7189</v>
          </cell>
          <cell r="D49" t="str">
            <v>West Virginia, United States of America</v>
          </cell>
          <cell r="E49" t="str">
            <v>Gray</v>
          </cell>
          <cell r="F49" t="str">
            <v>Greys</v>
          </cell>
          <cell r="G49">
            <v>1</v>
          </cell>
          <cell r="H49">
            <v>8</v>
          </cell>
          <cell r="I49">
            <v>37.201700000000002</v>
          </cell>
          <cell r="J49">
            <v>40.637799999999999</v>
          </cell>
          <cell r="K49">
            <v>-82.644400000000005</v>
          </cell>
          <cell r="L49">
            <v>-77.718900000000005</v>
          </cell>
          <cell r="M49">
            <v>1.4334565350251753</v>
          </cell>
          <cell r="N49" t="str">
            <v>Rectangular</v>
          </cell>
        </row>
        <row r="50">
          <cell r="A50" t="str">
            <v>WI</v>
          </cell>
          <cell r="B50" t="str">
            <v>Wisconsin</v>
          </cell>
          <cell r="C50" t="str">
            <v>42.4919,47.0808,-92.8893,-86.8052</v>
          </cell>
          <cell r="D50" t="str">
            <v>Wisconsin, United States of America</v>
          </cell>
          <cell r="E50" t="str">
            <v>Earth</v>
          </cell>
          <cell r="F50" t="str">
            <v>copper_r</v>
          </cell>
          <cell r="G50">
            <v>1</v>
          </cell>
          <cell r="H50">
            <v>8</v>
          </cell>
          <cell r="I50">
            <v>42.491900000000001</v>
          </cell>
          <cell r="J50">
            <v>47.080800000000004</v>
          </cell>
          <cell r="K50">
            <v>-92.889300000000006</v>
          </cell>
          <cell r="L50">
            <v>-86.805199999999999</v>
          </cell>
          <cell r="M50">
            <v>1.3258297195406314</v>
          </cell>
          <cell r="N50" t="str">
            <v>Rectangular</v>
          </cell>
        </row>
        <row r="51">
          <cell r="A51" t="str">
            <v>WY</v>
          </cell>
          <cell r="B51" t="str">
            <v>Wyoming</v>
          </cell>
          <cell r="C51" t="str">
            <v>40.9946,45.006,-111.0563,-104.0518</v>
          </cell>
          <cell r="D51" t="str">
            <v>Wyoming, United States of America</v>
          </cell>
          <cell r="E51" t="str">
            <v>Fire</v>
          </cell>
          <cell r="F51" t="str">
            <v>gist_heat_r</v>
          </cell>
          <cell r="G51">
            <v>1</v>
          </cell>
          <cell r="H51">
            <v>8</v>
          </cell>
          <cell r="I51">
            <v>40.994599999999998</v>
          </cell>
          <cell r="J51">
            <v>45.006</v>
          </cell>
          <cell r="K51">
            <v>-111.05629999999999</v>
          </cell>
          <cell r="L51">
            <v>-104.0518</v>
          </cell>
          <cell r="M51">
            <v>1.7461484768410005</v>
          </cell>
          <cell r="N51" t="str">
            <v>Rectangular</v>
          </cell>
        </row>
        <row r="52">
          <cell r="A52" t="str">
            <v>NA</v>
          </cell>
          <cell r="B52" t="str">
            <v>Z_CONUS</v>
          </cell>
          <cell r="C52" t="str">
            <v>24.48,49.94,-124.26,-66.45</v>
          </cell>
          <cell r="D52" t="str">
            <v>Z_CONUS, United States of America</v>
          </cell>
          <cell r="E52" t="str">
            <v>Gray</v>
          </cell>
          <cell r="F52" t="str">
            <v>Greys</v>
          </cell>
          <cell r="G52">
            <v>1</v>
          </cell>
          <cell r="H52">
            <v>8</v>
          </cell>
          <cell r="I52">
            <v>24.48</v>
          </cell>
          <cell r="J52">
            <v>49.94</v>
          </cell>
          <cell r="K52">
            <v>-124.26</v>
          </cell>
          <cell r="L52">
            <v>-66.45</v>
          </cell>
          <cell r="M52">
            <v>2.2706205813040068</v>
          </cell>
          <cell r="N52" t="str">
            <v>Rectangular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afmhot</v>
          </cell>
          <cell r="B2" t="str">
            <v>Desert</v>
          </cell>
          <cell r="C2" t="str">
            <v>#741E0B</v>
          </cell>
          <cell r="D2" t="str">
            <v>#FFFFFF</v>
          </cell>
        </row>
        <row r="3">
          <cell r="A3" t="str">
            <v>Blues</v>
          </cell>
          <cell r="B3" t="str">
            <v>Sky</v>
          </cell>
          <cell r="C3" t="str">
            <v>#FFFFFF</v>
          </cell>
          <cell r="D3" t="str">
            <v>#000000</v>
          </cell>
        </row>
        <row r="4">
          <cell r="A4" t="str">
            <v>BuGn_r</v>
          </cell>
          <cell r="B4" t="str">
            <v>Aqua</v>
          </cell>
          <cell r="C4" t="str">
            <v>#6E7F7B</v>
          </cell>
          <cell r="D4" t="str">
            <v>#FFFFFF</v>
          </cell>
        </row>
        <row r="5">
          <cell r="A5" t="str">
            <v>BuPu_r</v>
          </cell>
          <cell r="B5" t="str">
            <v>Lilac</v>
          </cell>
          <cell r="C5" t="str">
            <v>#88818E</v>
          </cell>
          <cell r="D5" t="str">
            <v>#FFFFFF</v>
          </cell>
        </row>
        <row r="6">
          <cell r="A6" t="str">
            <v>CMRmap</v>
          </cell>
          <cell r="B6" t="str">
            <v>Sunset</v>
          </cell>
          <cell r="C6" t="str">
            <v>#3D0B89</v>
          </cell>
          <cell r="D6" t="str">
            <v>#FFFFFF</v>
          </cell>
        </row>
        <row r="7">
          <cell r="A7" t="str">
            <v>cool_r</v>
          </cell>
          <cell r="B7" t="str">
            <v>Lullaby</v>
          </cell>
          <cell r="C7" t="str">
            <v>#492B47</v>
          </cell>
          <cell r="D7" t="str">
            <v>#FFFFFF</v>
          </cell>
        </row>
        <row r="8">
          <cell r="A8" t="str">
            <v>copper_r</v>
          </cell>
          <cell r="B8" t="str">
            <v>Earth</v>
          </cell>
          <cell r="C8" t="str">
            <v>#3A3A3A</v>
          </cell>
          <cell r="D8" t="str">
            <v>#FFFFFF</v>
          </cell>
        </row>
        <row r="9">
          <cell r="A9" t="str">
            <v>flag</v>
          </cell>
          <cell r="B9" t="str">
            <v>Flag</v>
          </cell>
          <cell r="C9" t="str">
            <v>#0A003D</v>
          </cell>
          <cell r="D9" t="str">
            <v>#FFFFFF</v>
          </cell>
        </row>
        <row r="10">
          <cell r="A10" t="str">
            <v>gist_earth</v>
          </cell>
          <cell r="B10" t="str">
            <v>Moss</v>
          </cell>
          <cell r="C10" t="str">
            <v>#3B5C4D</v>
          </cell>
          <cell r="D10" t="str">
            <v>#FFFFFF</v>
          </cell>
        </row>
        <row r="11">
          <cell r="A11" t="str">
            <v>gist_heat_r</v>
          </cell>
          <cell r="B11" t="str">
            <v>Fire</v>
          </cell>
          <cell r="C11" t="str">
            <v>#482C2F</v>
          </cell>
          <cell r="D11" t="str">
            <v>#FFFFFF</v>
          </cell>
        </row>
        <row r="12">
          <cell r="A12" t="str">
            <v>gist_stern_r</v>
          </cell>
          <cell r="B12" t="str">
            <v>Rain</v>
          </cell>
          <cell r="C12" t="str">
            <v>#0D0065</v>
          </cell>
          <cell r="D12" t="str">
            <v>#FFFFFF</v>
          </cell>
        </row>
        <row r="13">
          <cell r="A13" t="str">
            <v>Greys</v>
          </cell>
          <cell r="B13" t="str">
            <v>Gray</v>
          </cell>
          <cell r="C13" t="str">
            <v>#000000</v>
          </cell>
          <cell r="D13" t="str">
            <v>#FFFFFF</v>
          </cell>
        </row>
        <row r="14">
          <cell r="A14" t="str">
            <v>ocean_r</v>
          </cell>
          <cell r="B14" t="str">
            <v>Ocean</v>
          </cell>
          <cell r="C14" t="str">
            <v>#0B002C</v>
          </cell>
          <cell r="D14" t="str">
            <v>#FFFFFF</v>
          </cell>
        </row>
        <row r="15">
          <cell r="A15" t="str">
            <v>winter_r</v>
          </cell>
          <cell r="B15" t="str">
            <v>Winter</v>
          </cell>
          <cell r="C15" t="str">
            <v>#11A384</v>
          </cell>
          <cell r="D15" t="str">
            <v>#FFFFFF</v>
          </cell>
        </row>
        <row r="16">
          <cell r="A16" t="str">
            <v>YlGnBu</v>
          </cell>
          <cell r="B16" t="str">
            <v>Calm</v>
          </cell>
          <cell r="C16" t="str">
            <v>#737467</v>
          </cell>
          <cell r="D16" t="str">
            <v>#FFFFFF</v>
          </cell>
        </row>
        <row r="17">
          <cell r="A17" t="str">
            <v>BrBG</v>
          </cell>
          <cell r="B17" t="str">
            <v>Too light</v>
          </cell>
          <cell r="C17" t="str">
            <v>#376C7C</v>
          </cell>
          <cell r="D17" t="str">
            <v>#FFFFFF</v>
          </cell>
        </row>
        <row r="18">
          <cell r="A18" t="str">
            <v>coolwarm_r</v>
          </cell>
          <cell r="B18" t="str">
            <v>Too light</v>
          </cell>
          <cell r="C18" t="str">
            <v>#1A4968</v>
          </cell>
          <cell r="D18" t="str">
            <v>#FFFFFF</v>
          </cell>
        </row>
        <row r="19">
          <cell r="A19" t="str">
            <v>gist_ncar</v>
          </cell>
          <cell r="B19" t="str">
            <v>Too light</v>
          </cell>
          <cell r="C19" t="str">
            <v>#2C74D4</v>
          </cell>
          <cell r="D19" t="str">
            <v>#FFFFFF</v>
          </cell>
        </row>
        <row r="20">
          <cell r="A20" t="str">
            <v>gist_yarg</v>
          </cell>
          <cell r="B20" t="str">
            <v>Get rid of</v>
          </cell>
          <cell r="C20" t="str">
            <v>#000000</v>
          </cell>
          <cell r="D20" t="str">
            <v>#FFFFFF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topLeftCell="L1" zoomScale="70" zoomScaleNormal="70" zoomScalePageLayoutView="70" workbookViewId="0">
      <selection activeCell="O7" sqref="O7"/>
    </sheetView>
  </sheetViews>
  <sheetFormatPr defaultColWidth="8.85546875" defaultRowHeight="15" x14ac:dyDescent="0.25"/>
  <cols>
    <col min="1" max="1" width="8.85546875" customWidth="1"/>
    <col min="2" max="2" width="39" bestFit="1" customWidth="1"/>
    <col min="3" max="3" width="11.85546875" bestFit="1" customWidth="1"/>
    <col min="4" max="4" width="12.42578125" bestFit="1" customWidth="1"/>
    <col min="5" max="5" width="12.42578125" customWidth="1"/>
    <col min="9" max="9" width="13.85546875" customWidth="1"/>
    <col min="10" max="10" width="17.7109375" customWidth="1"/>
    <col min="11" max="11" width="19.42578125" bestFit="1" customWidth="1"/>
    <col min="12" max="12" width="15.42578125" bestFit="1" customWidth="1"/>
    <col min="13" max="13" width="13.5703125" bestFit="1" customWidth="1"/>
    <col min="14" max="14" width="39.42578125" customWidth="1"/>
    <col min="18" max="18" width="8" bestFit="1" customWidth="1"/>
    <col min="19" max="19" width="11.85546875" bestFit="1" customWidth="1"/>
    <col min="20" max="20" width="11.7109375" bestFit="1" customWidth="1"/>
    <col min="21" max="21" width="13.85546875" bestFit="1" customWidth="1"/>
    <col min="22" max="23" width="13.85546875" customWidth="1"/>
    <col min="25" max="25" width="39.42578125" bestFit="1" customWidth="1"/>
    <col min="26" max="26" width="12.7109375" bestFit="1" customWidth="1"/>
  </cols>
  <sheetData>
    <row r="1" spans="1:26" x14ac:dyDescent="0.25">
      <c r="A1" t="s">
        <v>1</v>
      </c>
      <c r="B1" t="s">
        <v>0</v>
      </c>
      <c r="C1" t="s">
        <v>2</v>
      </c>
      <c r="D1" t="s">
        <v>3</v>
      </c>
      <c r="E1" t="s">
        <v>29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15</v>
      </c>
      <c r="N1" t="s">
        <v>28</v>
      </c>
      <c r="O1" t="s">
        <v>10</v>
      </c>
      <c r="P1" t="s">
        <v>11</v>
      </c>
      <c r="Q1" t="s">
        <v>12</v>
      </c>
      <c r="R1" t="s">
        <v>13</v>
      </c>
      <c r="S1" t="s">
        <v>22</v>
      </c>
      <c r="T1" t="s">
        <v>23</v>
      </c>
      <c r="U1" t="s">
        <v>21</v>
      </c>
      <c r="V1" t="s">
        <v>26</v>
      </c>
      <c r="W1" t="s">
        <v>24</v>
      </c>
      <c r="X1" t="s">
        <v>14</v>
      </c>
      <c r="Y1" t="s">
        <v>16</v>
      </c>
      <c r="Z1" t="s">
        <v>20</v>
      </c>
    </row>
    <row r="2" spans="1:26" x14ac:dyDescent="0.25">
      <c r="A2" t="s">
        <v>27</v>
      </c>
      <c r="B2" t="str">
        <f>VLOOKUP(A2,[1]Sheet1!$A$2:$D$52,4,FALSE)</f>
        <v>Georgia, United States of America</v>
      </c>
      <c r="C2" t="s">
        <v>17</v>
      </c>
      <c r="D2" t="s">
        <v>30</v>
      </c>
      <c r="E2" t="str">
        <f>VLOOKUP(D2,[2]Sheet1!$A$2:$B$20,2,FALSE)</f>
        <v>Moss</v>
      </c>
      <c r="F2">
        <f>VLOOKUP($A2,[1]Sheet1!$A$2:$H$52,8,FALSE)</f>
        <v>8</v>
      </c>
      <c r="G2">
        <f>VLOOKUP($A2,[1]Sheet1!$A$2:$H$52,7,FALSE)</f>
        <v>1</v>
      </c>
      <c r="H2">
        <v>0.25</v>
      </c>
      <c r="I2">
        <v>19790101</v>
      </c>
      <c r="J2">
        <v>20090101</v>
      </c>
      <c r="K2" t="s">
        <v>17</v>
      </c>
      <c r="L2" t="s">
        <v>18</v>
      </c>
      <c r="M2" s="1">
        <v>1172981699</v>
      </c>
      <c r="N2" t="str">
        <f>VLOOKUP($A2,[1]Sheet1!$A$2:$N$52,14,FALSE)</f>
        <v>Square</v>
      </c>
      <c r="O2">
        <v>11</v>
      </c>
      <c r="P2">
        <v>14</v>
      </c>
      <c r="Q2">
        <v>400</v>
      </c>
      <c r="R2">
        <v>0.25</v>
      </c>
      <c r="S2">
        <v>1</v>
      </c>
      <c r="T2">
        <v>0.25</v>
      </c>
      <c r="U2" t="str">
        <f>VLOOKUP($D2,[2]Sheet1!$A$2:$D$20,3,FALSE)</f>
        <v>#3B5C4D</v>
      </c>
      <c r="V2" t="str">
        <f>VLOOKUP($D2,[2]Sheet1!$A$2:$D$20,4,FALSE)</f>
        <v>#FFFFFF</v>
      </c>
      <c r="W2">
        <v>800</v>
      </c>
      <c r="X2" t="s">
        <v>19</v>
      </c>
      <c r="Y2" t="str">
        <f>VLOOKUP($A2,[1]Sheet1!$A$2:$H$52,3,FALSE)</f>
        <v>30.3556,35.0009,-85.6052,-80.8407</v>
      </c>
    </row>
  </sheetData>
  <autoFilter ref="B1:Z1">
    <sortState ref="B2:AC51">
      <sortCondition ref="B1:B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Parnell</dc:creator>
  <cp:lastModifiedBy>Double-Check Proofer</cp:lastModifiedBy>
  <dcterms:created xsi:type="dcterms:W3CDTF">2016-10-15T16:14:01Z</dcterms:created>
  <dcterms:modified xsi:type="dcterms:W3CDTF">2017-02-01T05:26:31Z</dcterms:modified>
</cp:coreProperties>
</file>