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CATAURO\Downloads\"/>
    </mc:Choice>
  </mc:AlternateContent>
  <bookViews>
    <workbookView xWindow="-120" yWindow="-120" windowWidth="21840" windowHeight="13140" tabRatio="770"/>
  </bookViews>
  <sheets>
    <sheet name="ED Data" sheetId="1" r:id="rId1"/>
    <sheet name="PIA" sheetId="2" r:id="rId2"/>
    <sheet name="LOS" sheetId="5" r:id="rId3"/>
    <sheet name="LOS w.in tgt" sheetId="3" r:id="rId4"/>
  </sheets>
  <definedNames>
    <definedName name="_xlnm._FilterDatabase" localSheetId="0" hidden="1">'ED Data'!$A$1:$AO$1280</definedName>
    <definedName name="ED_Data" localSheetId="0">'ED Data'!$A$1:$M$1281</definedName>
  </definedNames>
  <calcPr calcId="162913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5" l="1"/>
  <c r="H10" i="3" l="1"/>
  <c r="E10" i="3"/>
  <c r="B10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2" i="1"/>
  <c r="C2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2" i="1"/>
  <c r="O68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S324" i="1" s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S356" i="1" s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S388" i="1" s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S732" i="1" s="1"/>
  <c r="N733" i="1"/>
  <c r="N734" i="1"/>
  <c r="N735" i="1"/>
  <c r="N736" i="1"/>
  <c r="N737" i="1"/>
  <c r="N738" i="1"/>
  <c r="N739" i="1"/>
  <c r="N740" i="1"/>
  <c r="S740" i="1" s="1"/>
  <c r="N741" i="1"/>
  <c r="N742" i="1"/>
  <c r="N743" i="1"/>
  <c r="N744" i="1"/>
  <c r="N745" i="1"/>
  <c r="N746" i="1"/>
  <c r="N747" i="1"/>
  <c r="N748" i="1"/>
  <c r="S748" i="1" s="1"/>
  <c r="N749" i="1"/>
  <c r="N750" i="1"/>
  <c r="N751" i="1"/>
  <c r="N752" i="1"/>
  <c r="N753" i="1"/>
  <c r="N754" i="1"/>
  <c r="N755" i="1"/>
  <c r="N756" i="1"/>
  <c r="S756" i="1" s="1"/>
  <c r="N757" i="1"/>
  <c r="N758" i="1"/>
  <c r="N759" i="1"/>
  <c r="N760" i="1"/>
  <c r="N761" i="1"/>
  <c r="N762" i="1"/>
  <c r="N763" i="1"/>
  <c r="N764" i="1"/>
  <c r="S764" i="1" s="1"/>
  <c r="N765" i="1"/>
  <c r="N766" i="1"/>
  <c r="N767" i="1"/>
  <c r="N768" i="1"/>
  <c r="N769" i="1"/>
  <c r="N770" i="1"/>
  <c r="N771" i="1"/>
  <c r="N772" i="1"/>
  <c r="S772" i="1" s="1"/>
  <c r="N773" i="1"/>
  <c r="N774" i="1"/>
  <c r="N775" i="1"/>
  <c r="N776" i="1"/>
  <c r="N777" i="1"/>
  <c r="N778" i="1"/>
  <c r="N779" i="1"/>
  <c r="N780" i="1"/>
  <c r="S780" i="1" s="1"/>
  <c r="N781" i="1"/>
  <c r="N782" i="1"/>
  <c r="N783" i="1"/>
  <c r="N784" i="1"/>
  <c r="N785" i="1"/>
  <c r="N786" i="1"/>
  <c r="N787" i="1"/>
  <c r="N788" i="1"/>
  <c r="S788" i="1" s="1"/>
  <c r="N789" i="1"/>
  <c r="N790" i="1"/>
  <c r="N791" i="1"/>
  <c r="N792" i="1"/>
  <c r="N793" i="1"/>
  <c r="N794" i="1"/>
  <c r="N795" i="1"/>
  <c r="N796" i="1"/>
  <c r="S796" i="1" s="1"/>
  <c r="N797" i="1"/>
  <c r="N798" i="1"/>
  <c r="N799" i="1"/>
  <c r="N800" i="1"/>
  <c r="N801" i="1"/>
  <c r="N802" i="1"/>
  <c r="N803" i="1"/>
  <c r="N804" i="1"/>
  <c r="S804" i="1" s="1"/>
  <c r="N805" i="1"/>
  <c r="N806" i="1"/>
  <c r="N807" i="1"/>
  <c r="N808" i="1"/>
  <c r="N809" i="1"/>
  <c r="N810" i="1"/>
  <c r="N811" i="1"/>
  <c r="N812" i="1"/>
  <c r="S812" i="1" s="1"/>
  <c r="N813" i="1"/>
  <c r="N814" i="1"/>
  <c r="N815" i="1"/>
  <c r="N816" i="1"/>
  <c r="N817" i="1"/>
  <c r="N818" i="1"/>
  <c r="N819" i="1"/>
  <c r="N820" i="1"/>
  <c r="S820" i="1" s="1"/>
  <c r="N821" i="1"/>
  <c r="N822" i="1"/>
  <c r="N823" i="1"/>
  <c r="N824" i="1"/>
  <c r="N825" i="1"/>
  <c r="N826" i="1"/>
  <c r="N827" i="1"/>
  <c r="N828" i="1"/>
  <c r="S828" i="1" s="1"/>
  <c r="N829" i="1"/>
  <c r="N830" i="1"/>
  <c r="N831" i="1"/>
  <c r="N832" i="1"/>
  <c r="N833" i="1"/>
  <c r="N834" i="1"/>
  <c r="N835" i="1"/>
  <c r="N836" i="1"/>
  <c r="S836" i="1" s="1"/>
  <c r="N837" i="1"/>
  <c r="N838" i="1"/>
  <c r="N839" i="1"/>
  <c r="N840" i="1"/>
  <c r="N841" i="1"/>
  <c r="N842" i="1"/>
  <c r="N843" i="1"/>
  <c r="N844" i="1"/>
  <c r="S844" i="1" s="1"/>
  <c r="W844" i="1" s="1"/>
  <c r="N845" i="1"/>
  <c r="N846" i="1"/>
  <c r="N847" i="1"/>
  <c r="N848" i="1"/>
  <c r="N849" i="1"/>
  <c r="N850" i="1"/>
  <c r="N851" i="1"/>
  <c r="N852" i="1"/>
  <c r="S852" i="1" s="1"/>
  <c r="W852" i="1" s="1"/>
  <c r="N853" i="1"/>
  <c r="N854" i="1"/>
  <c r="N855" i="1"/>
  <c r="N856" i="1"/>
  <c r="N857" i="1"/>
  <c r="N858" i="1"/>
  <c r="N859" i="1"/>
  <c r="N860" i="1"/>
  <c r="S860" i="1" s="1"/>
  <c r="W860" i="1" s="1"/>
  <c r="N861" i="1"/>
  <c r="N862" i="1"/>
  <c r="N863" i="1"/>
  <c r="N864" i="1"/>
  <c r="N865" i="1"/>
  <c r="N866" i="1"/>
  <c r="N867" i="1"/>
  <c r="N868" i="1"/>
  <c r="S868" i="1" s="1"/>
  <c r="W868" i="1" s="1"/>
  <c r="N869" i="1"/>
  <c r="N870" i="1"/>
  <c r="N871" i="1"/>
  <c r="N872" i="1"/>
  <c r="N873" i="1"/>
  <c r="N874" i="1"/>
  <c r="N875" i="1"/>
  <c r="N876" i="1"/>
  <c r="S876" i="1" s="1"/>
  <c r="W876" i="1" s="1"/>
  <c r="N877" i="1"/>
  <c r="N878" i="1"/>
  <c r="N879" i="1"/>
  <c r="N880" i="1"/>
  <c r="N881" i="1"/>
  <c r="N882" i="1"/>
  <c r="N883" i="1"/>
  <c r="N884" i="1"/>
  <c r="S884" i="1" s="1"/>
  <c r="W884" i="1" s="1"/>
  <c r="N885" i="1"/>
  <c r="N886" i="1"/>
  <c r="N887" i="1"/>
  <c r="N888" i="1"/>
  <c r="N889" i="1"/>
  <c r="N890" i="1"/>
  <c r="N891" i="1"/>
  <c r="N892" i="1"/>
  <c r="S892" i="1" s="1"/>
  <c r="X892" i="1" s="1"/>
  <c r="N893" i="1"/>
  <c r="N894" i="1"/>
  <c r="N895" i="1"/>
  <c r="N896" i="1"/>
  <c r="N897" i="1"/>
  <c r="N898" i="1"/>
  <c r="N899" i="1"/>
  <c r="N900" i="1"/>
  <c r="N901" i="1"/>
  <c r="N902" i="1"/>
  <c r="N903" i="1"/>
  <c r="N904" i="1"/>
  <c r="S904" i="1" s="1"/>
  <c r="W904" i="1" s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S920" i="1" s="1"/>
  <c r="W920" i="1" s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S936" i="1" s="1"/>
  <c r="W936" i="1" s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S952" i="1" s="1"/>
  <c r="W952" i="1" s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S968" i="1" s="1"/>
  <c r="W968" i="1" s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S984" i="1" s="1"/>
  <c r="W984" i="1" s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S1000" i="1" s="1"/>
  <c r="W1000" i="1" s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S1016" i="1" s="1"/>
  <c r="W1016" i="1" s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S1032" i="1" s="1"/>
  <c r="W1032" i="1" s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S1048" i="1" s="1"/>
  <c r="W1048" i="1" s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S1064" i="1" s="1"/>
  <c r="W1064" i="1" s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S1080" i="1" s="1"/>
  <c r="W1080" i="1" s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S1096" i="1" s="1"/>
  <c r="W1096" i="1" s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S1112" i="1" s="1"/>
  <c r="W1112" i="1" s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S1128" i="1" s="1"/>
  <c r="W1128" i="1" s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S1145" i="1" s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S1249" i="1" s="1"/>
  <c r="X1249" i="1" s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S1265" i="1" s="1"/>
  <c r="X1265" i="1" s="1"/>
  <c r="N1266" i="1"/>
  <c r="N1267" i="1"/>
  <c r="N1268" i="1"/>
  <c r="N1269" i="1"/>
  <c r="N1270" i="1"/>
  <c r="N1271" i="1"/>
  <c r="N1272" i="1"/>
  <c r="N1273" i="1"/>
  <c r="S1273" i="1" s="1"/>
  <c r="X1273" i="1" s="1"/>
  <c r="N1274" i="1"/>
  <c r="N1275" i="1"/>
  <c r="N1276" i="1"/>
  <c r="N1277" i="1"/>
  <c r="N1278" i="1"/>
  <c r="N1279" i="1"/>
  <c r="N1280" i="1"/>
  <c r="O2" i="1"/>
  <c r="N2" i="1"/>
  <c r="W892" i="1" l="1"/>
  <c r="X1128" i="1"/>
  <c r="X1112" i="1"/>
  <c r="X1096" i="1"/>
  <c r="X1080" i="1"/>
  <c r="X1064" i="1"/>
  <c r="X1048" i="1"/>
  <c r="X1032" i="1"/>
  <c r="X1016" i="1"/>
  <c r="X1000" i="1"/>
  <c r="X984" i="1"/>
  <c r="X968" i="1"/>
  <c r="X952" i="1"/>
  <c r="X936" i="1"/>
  <c r="X920" i="1"/>
  <c r="X904" i="1"/>
  <c r="X876" i="1"/>
  <c r="X860" i="1"/>
  <c r="X844" i="1"/>
  <c r="W1145" i="1"/>
  <c r="X1145" i="1"/>
  <c r="X836" i="1"/>
  <c r="W836" i="1"/>
  <c r="X828" i="1"/>
  <c r="W828" i="1"/>
  <c r="X820" i="1"/>
  <c r="W820" i="1"/>
  <c r="X812" i="1"/>
  <c r="W812" i="1"/>
  <c r="X804" i="1"/>
  <c r="W804" i="1"/>
  <c r="X796" i="1"/>
  <c r="W796" i="1"/>
  <c r="X788" i="1"/>
  <c r="W788" i="1"/>
  <c r="X780" i="1"/>
  <c r="W780" i="1"/>
  <c r="X772" i="1"/>
  <c r="W772" i="1"/>
  <c r="X764" i="1"/>
  <c r="W764" i="1"/>
  <c r="X756" i="1"/>
  <c r="W756" i="1"/>
  <c r="X748" i="1"/>
  <c r="W748" i="1"/>
  <c r="X740" i="1"/>
  <c r="W740" i="1"/>
  <c r="X732" i="1"/>
  <c r="W732" i="1"/>
  <c r="W388" i="1"/>
  <c r="X388" i="1"/>
  <c r="W356" i="1"/>
  <c r="X356" i="1"/>
  <c r="W324" i="1"/>
  <c r="X324" i="1"/>
  <c r="W1273" i="1"/>
  <c r="W1265" i="1"/>
  <c r="W1249" i="1"/>
  <c r="X884" i="1"/>
  <c r="X868" i="1"/>
  <c r="X852" i="1"/>
  <c r="T1273" i="1"/>
  <c r="T1249" i="1"/>
  <c r="T1145" i="1"/>
  <c r="T1265" i="1"/>
  <c r="T1128" i="1"/>
  <c r="T1112" i="1"/>
  <c r="T1096" i="1"/>
  <c r="T1080" i="1"/>
  <c r="T1064" i="1"/>
  <c r="T1048" i="1"/>
  <c r="T1032" i="1"/>
  <c r="T1016" i="1"/>
  <c r="T1000" i="1"/>
  <c r="T984" i="1"/>
  <c r="T968" i="1"/>
  <c r="T952" i="1"/>
  <c r="T936" i="1"/>
  <c r="T920" i="1"/>
  <c r="T904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40" i="1"/>
  <c r="T732" i="1"/>
  <c r="T388" i="1"/>
  <c r="T356" i="1"/>
  <c r="T324" i="1"/>
  <c r="Q1257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37" i="1"/>
  <c r="Q1129" i="1"/>
  <c r="Q1097" i="1"/>
  <c r="Q1065" i="1"/>
  <c r="Q1033" i="1"/>
  <c r="Q1001" i="1"/>
  <c r="Q969" i="1"/>
  <c r="Q937" i="1"/>
  <c r="Q905" i="1"/>
  <c r="Q893" i="1"/>
  <c r="Q877" i="1"/>
  <c r="Q861" i="1"/>
  <c r="Q845" i="1"/>
  <c r="Q829" i="1"/>
  <c r="Q813" i="1"/>
  <c r="Q797" i="1"/>
  <c r="Q781" i="1"/>
  <c r="Q765" i="1"/>
  <c r="Q749" i="1"/>
  <c r="Q733" i="1"/>
  <c r="Q1279" i="1"/>
  <c r="Q1275" i="1"/>
  <c r="Q1271" i="1"/>
  <c r="Q1267" i="1"/>
  <c r="Q1263" i="1"/>
  <c r="Q1259" i="1"/>
  <c r="Q1255" i="1"/>
  <c r="Q1251" i="1"/>
  <c r="Q1247" i="1"/>
  <c r="Q1243" i="1"/>
  <c r="Q1239" i="1"/>
  <c r="Q1235" i="1"/>
  <c r="Q1231" i="1"/>
  <c r="Q1227" i="1"/>
  <c r="Q1223" i="1"/>
  <c r="Q1219" i="1"/>
  <c r="Q1215" i="1"/>
  <c r="Q1211" i="1"/>
  <c r="Q1207" i="1"/>
  <c r="Q1203" i="1"/>
  <c r="Q1199" i="1"/>
  <c r="Q1195" i="1"/>
  <c r="Q1191" i="1"/>
  <c r="Q1187" i="1"/>
  <c r="Q1183" i="1"/>
  <c r="Q1179" i="1"/>
  <c r="Q1175" i="1"/>
  <c r="Q1171" i="1"/>
  <c r="Q1167" i="1"/>
  <c r="Q1163" i="1"/>
  <c r="Q1159" i="1"/>
  <c r="Q1155" i="1"/>
  <c r="Q1151" i="1"/>
  <c r="Q1147" i="1"/>
  <c r="Q1143" i="1"/>
  <c r="Q1139" i="1"/>
  <c r="Q1135" i="1"/>
  <c r="Q1131" i="1"/>
  <c r="Q1127" i="1"/>
  <c r="Q1123" i="1"/>
  <c r="Q1119" i="1"/>
  <c r="Q1115" i="1"/>
  <c r="Q1111" i="1"/>
  <c r="Q1107" i="1"/>
  <c r="Q1103" i="1"/>
  <c r="Q1099" i="1"/>
  <c r="Q1095" i="1"/>
  <c r="Q1091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59" i="1"/>
  <c r="Q955" i="1"/>
  <c r="Q951" i="1"/>
  <c r="Q947" i="1"/>
  <c r="Q943" i="1"/>
  <c r="Q939" i="1"/>
  <c r="Q935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S858" i="1"/>
  <c r="Q2" i="1"/>
  <c r="S1270" i="1"/>
  <c r="S1262" i="1"/>
  <c r="S1254" i="1"/>
  <c r="S1242" i="1"/>
  <c r="S1234" i="1"/>
  <c r="S1226" i="1"/>
  <c r="S1218" i="1"/>
  <c r="S1206" i="1"/>
  <c r="S1198" i="1"/>
  <c r="S1186" i="1"/>
  <c r="S1178" i="1"/>
  <c r="S1170" i="1"/>
  <c r="S1158" i="1"/>
  <c r="S1150" i="1"/>
  <c r="S1142" i="1"/>
  <c r="S1134" i="1"/>
  <c r="S1126" i="1"/>
  <c r="S1118" i="1"/>
  <c r="S1106" i="1"/>
  <c r="S1098" i="1"/>
  <c r="S1090" i="1"/>
  <c r="S1078" i="1"/>
  <c r="S1070" i="1"/>
  <c r="S1062" i="1"/>
  <c r="S1054" i="1"/>
  <c r="S1046" i="1"/>
  <c r="S1038" i="1"/>
  <c r="S1030" i="1"/>
  <c r="S1018" i="1"/>
  <c r="S1010" i="1"/>
  <c r="S1002" i="1"/>
  <c r="S990" i="1"/>
  <c r="S982" i="1"/>
  <c r="S974" i="1"/>
  <c r="S962" i="1"/>
  <c r="S954" i="1"/>
  <c r="S942" i="1"/>
  <c r="S934" i="1"/>
  <c r="S926" i="1"/>
  <c r="S918" i="1"/>
  <c r="S906" i="1"/>
  <c r="S898" i="1"/>
  <c r="S886" i="1"/>
  <c r="S874" i="1"/>
  <c r="S866" i="1"/>
  <c r="Q1278" i="1"/>
  <c r="Q1270" i="1"/>
  <c r="Q1258" i="1"/>
  <c r="Q1226" i="1"/>
  <c r="S1278" i="1"/>
  <c r="S1274" i="1"/>
  <c r="S1266" i="1"/>
  <c r="S1258" i="1"/>
  <c r="S1250" i="1"/>
  <c r="S1246" i="1"/>
  <c r="S1238" i="1"/>
  <c r="S1230" i="1"/>
  <c r="S1222" i="1"/>
  <c r="S1214" i="1"/>
  <c r="S1210" i="1"/>
  <c r="S1202" i="1"/>
  <c r="S1194" i="1"/>
  <c r="S1190" i="1"/>
  <c r="S1182" i="1"/>
  <c r="S1174" i="1"/>
  <c r="S1166" i="1"/>
  <c r="S1162" i="1"/>
  <c r="S1154" i="1"/>
  <c r="S1146" i="1"/>
  <c r="S1138" i="1"/>
  <c r="S1130" i="1"/>
  <c r="S1122" i="1"/>
  <c r="S1114" i="1"/>
  <c r="S1110" i="1"/>
  <c r="S1102" i="1"/>
  <c r="S1094" i="1"/>
  <c r="S1086" i="1"/>
  <c r="S1082" i="1"/>
  <c r="S1074" i="1"/>
  <c r="S1066" i="1"/>
  <c r="S1058" i="1"/>
  <c r="S1050" i="1"/>
  <c r="S1042" i="1"/>
  <c r="S1034" i="1"/>
  <c r="S1026" i="1"/>
  <c r="S1022" i="1"/>
  <c r="S1014" i="1"/>
  <c r="S1006" i="1"/>
  <c r="S998" i="1"/>
  <c r="S994" i="1"/>
  <c r="S986" i="1"/>
  <c r="S978" i="1"/>
  <c r="S970" i="1"/>
  <c r="S966" i="1"/>
  <c r="S958" i="1"/>
  <c r="S950" i="1"/>
  <c r="S946" i="1"/>
  <c r="S938" i="1"/>
  <c r="S930" i="1"/>
  <c r="S922" i="1"/>
  <c r="S914" i="1"/>
  <c r="S910" i="1"/>
  <c r="S902" i="1"/>
  <c r="S894" i="1"/>
  <c r="S890" i="1"/>
  <c r="S882" i="1"/>
  <c r="S878" i="1"/>
  <c r="S870" i="1"/>
  <c r="S862" i="1"/>
  <c r="Q1274" i="1"/>
  <c r="Q1266" i="1"/>
  <c r="Q1262" i="1"/>
  <c r="Q1254" i="1"/>
  <c r="Q1250" i="1"/>
  <c r="Q1246" i="1"/>
  <c r="Q1242" i="1"/>
  <c r="Q1238" i="1"/>
  <c r="Q1234" i="1"/>
  <c r="Q1230" i="1"/>
  <c r="S854" i="1"/>
  <c r="Q1214" i="1"/>
  <c r="Q1202" i="1"/>
  <c r="Q1190" i="1"/>
  <c r="Q1178" i="1"/>
  <c r="Q1170" i="1"/>
  <c r="Q1158" i="1"/>
  <c r="Q1146" i="1"/>
  <c r="Q1138" i="1"/>
  <c r="Q1126" i="1"/>
  <c r="Q1118" i="1"/>
  <c r="Q1094" i="1"/>
  <c r="Q1078" i="1"/>
  <c r="Q1070" i="1"/>
  <c r="Q1058" i="1"/>
  <c r="Q1046" i="1"/>
  <c r="Q1034" i="1"/>
  <c r="Q1026" i="1"/>
  <c r="Q1014" i="1"/>
  <c r="Q1002" i="1"/>
  <c r="Q990" i="1"/>
  <c r="Q982" i="1"/>
  <c r="Q970" i="1"/>
  <c r="Q962" i="1"/>
  <c r="Q946" i="1"/>
  <c r="Q934" i="1"/>
  <c r="Q922" i="1"/>
  <c r="Q910" i="1"/>
  <c r="Q898" i="1"/>
  <c r="Q886" i="1"/>
  <c r="Q874" i="1"/>
  <c r="Q866" i="1"/>
  <c r="Q854" i="1"/>
  <c r="Q842" i="1"/>
  <c r="Q830" i="1"/>
  <c r="Q814" i="1"/>
  <c r="Q802" i="1"/>
  <c r="Q790" i="1"/>
  <c r="Q778" i="1"/>
  <c r="Q770" i="1"/>
  <c r="Q762" i="1"/>
  <c r="Q750" i="1"/>
  <c r="Q742" i="1"/>
  <c r="Q730" i="1"/>
  <c r="Q718" i="1"/>
  <c r="Q710" i="1"/>
  <c r="Q706" i="1"/>
  <c r="Q702" i="1"/>
  <c r="Q698" i="1"/>
  <c r="Q694" i="1"/>
  <c r="Q690" i="1"/>
  <c r="Q686" i="1"/>
  <c r="Q682" i="1"/>
  <c r="Q678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1222" i="1"/>
  <c r="Q1218" i="1"/>
  <c r="Q1210" i="1"/>
  <c r="Q1206" i="1"/>
  <c r="Q1198" i="1"/>
  <c r="Q1194" i="1"/>
  <c r="Q1186" i="1"/>
  <c r="Q1182" i="1"/>
  <c r="Q1174" i="1"/>
  <c r="Q1166" i="1"/>
  <c r="Q1162" i="1"/>
  <c r="Q1154" i="1"/>
  <c r="Q1150" i="1"/>
  <c r="Q1142" i="1"/>
  <c r="Q1134" i="1"/>
  <c r="Q1130" i="1"/>
  <c r="Q1122" i="1"/>
  <c r="Q1114" i="1"/>
  <c r="Q1110" i="1"/>
  <c r="Q1106" i="1"/>
  <c r="Q1102" i="1"/>
  <c r="Q1098" i="1"/>
  <c r="Q1090" i="1"/>
  <c r="Q1086" i="1"/>
  <c r="Q1082" i="1"/>
  <c r="Q1074" i="1"/>
  <c r="Q1066" i="1"/>
  <c r="Q1062" i="1"/>
  <c r="Q1054" i="1"/>
  <c r="Q1050" i="1"/>
  <c r="Q1042" i="1"/>
  <c r="Q1038" i="1"/>
  <c r="Q1030" i="1"/>
  <c r="Q1022" i="1"/>
  <c r="Q1018" i="1"/>
  <c r="Q1010" i="1"/>
  <c r="Q1006" i="1"/>
  <c r="Q998" i="1"/>
  <c r="Q994" i="1"/>
  <c r="Q986" i="1"/>
  <c r="Q978" i="1"/>
  <c r="Q974" i="1"/>
  <c r="Q966" i="1"/>
  <c r="Q958" i="1"/>
  <c r="Q954" i="1"/>
  <c r="Q950" i="1"/>
  <c r="Q942" i="1"/>
  <c r="Q938" i="1"/>
  <c r="Q930" i="1"/>
  <c r="Q926" i="1"/>
  <c r="Q918" i="1"/>
  <c r="Q914" i="1"/>
  <c r="Q906" i="1"/>
  <c r="Q902" i="1"/>
  <c r="Q894" i="1"/>
  <c r="Q890" i="1"/>
  <c r="Q882" i="1"/>
  <c r="Q878" i="1"/>
  <c r="Q870" i="1"/>
  <c r="Q862" i="1"/>
  <c r="Q858" i="1"/>
  <c r="Q850" i="1"/>
  <c r="Q846" i="1"/>
  <c r="Q838" i="1"/>
  <c r="Q834" i="1"/>
  <c r="Q826" i="1"/>
  <c r="Q822" i="1"/>
  <c r="Q818" i="1"/>
  <c r="Q810" i="1"/>
  <c r="Q806" i="1"/>
  <c r="Q798" i="1"/>
  <c r="Q794" i="1"/>
  <c r="Q786" i="1"/>
  <c r="Q782" i="1"/>
  <c r="Q774" i="1"/>
  <c r="Q766" i="1"/>
  <c r="Q758" i="1"/>
  <c r="Q754" i="1"/>
  <c r="Q746" i="1"/>
  <c r="Q738" i="1"/>
  <c r="Q734" i="1"/>
  <c r="Q726" i="1"/>
  <c r="Q722" i="1"/>
  <c r="Q714" i="1"/>
  <c r="Q674" i="1"/>
  <c r="S850" i="1"/>
  <c r="S846" i="1"/>
  <c r="S842" i="1"/>
  <c r="S838" i="1"/>
  <c r="S834" i="1"/>
  <c r="S830" i="1"/>
  <c r="S826" i="1"/>
  <c r="S822" i="1"/>
  <c r="S818" i="1"/>
  <c r="S814" i="1"/>
  <c r="S810" i="1"/>
  <c r="S806" i="1"/>
  <c r="S802" i="1"/>
  <c r="S798" i="1"/>
  <c r="S794" i="1"/>
  <c r="S790" i="1"/>
  <c r="S786" i="1"/>
  <c r="S782" i="1"/>
  <c r="S778" i="1"/>
  <c r="S774" i="1"/>
  <c r="S770" i="1"/>
  <c r="S766" i="1"/>
  <c r="S762" i="1"/>
  <c r="S758" i="1"/>
  <c r="S754" i="1"/>
  <c r="S750" i="1"/>
  <c r="S746" i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82" i="1"/>
  <c r="S678" i="1"/>
  <c r="S674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S2" i="1"/>
  <c r="S1277" i="1"/>
  <c r="S1253" i="1"/>
  <c r="S1237" i="1"/>
  <c r="S1229" i="1"/>
  <c r="S1213" i="1"/>
  <c r="S1197" i="1"/>
  <c r="S1173" i="1"/>
  <c r="S1157" i="1"/>
  <c r="S1133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13" i="1"/>
  <c r="Q1081" i="1"/>
  <c r="Q1049" i="1"/>
  <c r="Q1017" i="1"/>
  <c r="Q985" i="1"/>
  <c r="Q953" i="1"/>
  <c r="Q921" i="1"/>
  <c r="Q885" i="1"/>
  <c r="Q869" i="1"/>
  <c r="Q853" i="1"/>
  <c r="Q837" i="1"/>
  <c r="Q821" i="1"/>
  <c r="Q805" i="1"/>
  <c r="Q789" i="1"/>
  <c r="Q773" i="1"/>
  <c r="Q757" i="1"/>
  <c r="Q741" i="1"/>
  <c r="S1269" i="1"/>
  <c r="S1261" i="1"/>
  <c r="S1245" i="1"/>
  <c r="S1221" i="1"/>
  <c r="S1205" i="1"/>
  <c r="S1189" i="1"/>
  <c r="S1181" i="1"/>
  <c r="S1165" i="1"/>
  <c r="S1149" i="1"/>
  <c r="S1141" i="1"/>
  <c r="Q1124" i="1"/>
  <c r="Q1108" i="1"/>
  <c r="Q1092" i="1"/>
  <c r="Q1076" i="1"/>
  <c r="Q1060" i="1"/>
  <c r="Q1044" i="1"/>
  <c r="Q1028" i="1"/>
  <c r="Q1012" i="1"/>
  <c r="Q996" i="1"/>
  <c r="Q980" i="1"/>
  <c r="Q964" i="1"/>
  <c r="Q948" i="1"/>
  <c r="Q932" i="1"/>
  <c r="Q916" i="1"/>
  <c r="Q900" i="1"/>
  <c r="S670" i="1"/>
  <c r="S666" i="1"/>
  <c r="S662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S1257" i="1"/>
  <c r="S1241" i="1"/>
  <c r="S1225" i="1"/>
  <c r="S1209" i="1"/>
  <c r="S1193" i="1"/>
  <c r="S1177" i="1"/>
  <c r="S1161" i="1"/>
  <c r="S1153" i="1"/>
  <c r="S1137" i="1"/>
  <c r="S1033" i="1"/>
  <c r="S1025" i="1"/>
  <c r="S1021" i="1"/>
  <c r="S1013" i="1"/>
  <c r="S1005" i="1"/>
  <c r="S997" i="1"/>
  <c r="S989" i="1"/>
  <c r="S981" i="1"/>
  <c r="S969" i="1"/>
  <c r="S961" i="1"/>
  <c r="S953" i="1"/>
  <c r="S945" i="1"/>
  <c r="S937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77" i="1"/>
  <c r="S769" i="1"/>
  <c r="S761" i="1"/>
  <c r="S753" i="1"/>
  <c r="S749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5" i="1"/>
  <c r="S597" i="1"/>
  <c r="S589" i="1"/>
  <c r="S581" i="1"/>
  <c r="S573" i="1"/>
  <c r="S565" i="1"/>
  <c r="S557" i="1"/>
  <c r="S549" i="1"/>
  <c r="S545" i="1"/>
  <c r="S537" i="1"/>
  <c r="S529" i="1"/>
  <c r="S521" i="1"/>
  <c r="S513" i="1"/>
  <c r="S505" i="1"/>
  <c r="S497" i="1"/>
  <c r="S489" i="1"/>
  <c r="S481" i="1"/>
  <c r="S473" i="1"/>
  <c r="S465" i="1"/>
  <c r="S453" i="1"/>
  <c r="S445" i="1"/>
  <c r="S441" i="1"/>
  <c r="S433" i="1"/>
  <c r="S425" i="1"/>
  <c r="S417" i="1"/>
  <c r="S409" i="1"/>
  <c r="S401" i="1"/>
  <c r="S393" i="1"/>
  <c r="S385" i="1"/>
  <c r="S377" i="1"/>
  <c r="S365" i="1"/>
  <c r="S357" i="1"/>
  <c r="S349" i="1"/>
  <c r="S345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5" i="1"/>
  <c r="S217" i="1"/>
  <c r="S209" i="1"/>
  <c r="S201" i="1"/>
  <c r="S193" i="1"/>
  <c r="S185" i="1"/>
  <c r="S181" i="1"/>
  <c r="S173" i="1"/>
  <c r="S165" i="1"/>
  <c r="S153" i="1"/>
  <c r="S149" i="1"/>
  <c r="S137" i="1"/>
  <c r="S133" i="1"/>
  <c r="S121" i="1"/>
  <c r="S113" i="1"/>
  <c r="S105" i="1"/>
  <c r="S97" i="1"/>
  <c r="S93" i="1"/>
  <c r="S85" i="1"/>
  <c r="S77" i="1"/>
  <c r="S69" i="1"/>
  <c r="S61" i="1"/>
  <c r="S53" i="1"/>
  <c r="S45" i="1"/>
  <c r="S37" i="1"/>
  <c r="S29" i="1"/>
  <c r="S21" i="1"/>
  <c r="S13" i="1"/>
  <c r="S5" i="1"/>
  <c r="Q1273" i="1"/>
  <c r="Q1265" i="1"/>
  <c r="Q1249" i="1"/>
  <c r="Q1145" i="1"/>
  <c r="Q1125" i="1"/>
  <c r="Q1121" i="1"/>
  <c r="Q1117" i="1"/>
  <c r="Q1109" i="1"/>
  <c r="Q1105" i="1"/>
  <c r="Q1101" i="1"/>
  <c r="Q1093" i="1"/>
  <c r="Q1089" i="1"/>
  <c r="Q1085" i="1"/>
  <c r="Q1077" i="1"/>
  <c r="Q1073" i="1"/>
  <c r="Q1069" i="1"/>
  <c r="Q1061" i="1"/>
  <c r="Q1057" i="1"/>
  <c r="Q1053" i="1"/>
  <c r="Q1045" i="1"/>
  <c r="Q1041" i="1"/>
  <c r="Q1037" i="1"/>
  <c r="Q1029" i="1"/>
  <c r="Q1025" i="1"/>
  <c r="Q1021" i="1"/>
  <c r="Q1013" i="1"/>
  <c r="Q1009" i="1"/>
  <c r="Q1005" i="1"/>
  <c r="Q997" i="1"/>
  <c r="Q993" i="1"/>
  <c r="Q989" i="1"/>
  <c r="Q981" i="1"/>
  <c r="Q977" i="1"/>
  <c r="Q973" i="1"/>
  <c r="Q965" i="1"/>
  <c r="Q961" i="1"/>
  <c r="Q957" i="1"/>
  <c r="Q949" i="1"/>
  <c r="Q945" i="1"/>
  <c r="Q941" i="1"/>
  <c r="Q933" i="1"/>
  <c r="Q929" i="1"/>
  <c r="Q925" i="1"/>
  <c r="Q917" i="1"/>
  <c r="Q913" i="1"/>
  <c r="Q909" i="1"/>
  <c r="Q901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S1120" i="1"/>
  <c r="S1104" i="1"/>
  <c r="S1088" i="1"/>
  <c r="S1072" i="1"/>
  <c r="S1056" i="1"/>
  <c r="S1040" i="1"/>
  <c r="S1024" i="1"/>
  <c r="S1008" i="1"/>
  <c r="S992" i="1"/>
  <c r="S976" i="1"/>
  <c r="S960" i="1"/>
  <c r="S944" i="1"/>
  <c r="S928" i="1"/>
  <c r="S912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420" i="1"/>
  <c r="S1233" i="1"/>
  <c r="S1217" i="1"/>
  <c r="S1201" i="1"/>
  <c r="S1185" i="1"/>
  <c r="S1169" i="1"/>
  <c r="S1129" i="1"/>
  <c r="S1125" i="1"/>
  <c r="S1121" i="1"/>
  <c r="S1117" i="1"/>
  <c r="S1113" i="1"/>
  <c r="S1109" i="1"/>
  <c r="S1105" i="1"/>
  <c r="S1101" i="1"/>
  <c r="S1097" i="1"/>
  <c r="S1093" i="1"/>
  <c r="S1089" i="1"/>
  <c r="S1085" i="1"/>
  <c r="S1081" i="1"/>
  <c r="S1077" i="1"/>
  <c r="S1073" i="1"/>
  <c r="S1069" i="1"/>
  <c r="S1065" i="1"/>
  <c r="S1061" i="1"/>
  <c r="S1057" i="1"/>
  <c r="S1053" i="1"/>
  <c r="S1049" i="1"/>
  <c r="S1045" i="1"/>
  <c r="S1041" i="1"/>
  <c r="S1037" i="1"/>
  <c r="S1029" i="1"/>
  <c r="S1017" i="1"/>
  <c r="S1009" i="1"/>
  <c r="S1001" i="1"/>
  <c r="S993" i="1"/>
  <c r="S985" i="1"/>
  <c r="S977" i="1"/>
  <c r="S973" i="1"/>
  <c r="S965" i="1"/>
  <c r="S957" i="1"/>
  <c r="S949" i="1"/>
  <c r="S941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81" i="1"/>
  <c r="S773" i="1"/>
  <c r="S765" i="1"/>
  <c r="S757" i="1"/>
  <c r="S745" i="1"/>
  <c r="S741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29" i="1"/>
  <c r="S621" i="1"/>
  <c r="S613" i="1"/>
  <c r="S601" i="1"/>
  <c r="S593" i="1"/>
  <c r="S585" i="1"/>
  <c r="S577" i="1"/>
  <c r="S569" i="1"/>
  <c r="S561" i="1"/>
  <c r="S553" i="1"/>
  <c r="S541" i="1"/>
  <c r="S533" i="1"/>
  <c r="S525" i="1"/>
  <c r="S517" i="1"/>
  <c r="S509" i="1"/>
  <c r="S501" i="1"/>
  <c r="S493" i="1"/>
  <c r="S485" i="1"/>
  <c r="S477" i="1"/>
  <c r="S469" i="1"/>
  <c r="S461" i="1"/>
  <c r="S457" i="1"/>
  <c r="S449" i="1"/>
  <c r="S437" i="1"/>
  <c r="S429" i="1"/>
  <c r="S421" i="1"/>
  <c r="S413" i="1"/>
  <c r="S405" i="1"/>
  <c r="S397" i="1"/>
  <c r="S389" i="1"/>
  <c r="S381" i="1"/>
  <c r="S373" i="1"/>
  <c r="S369" i="1"/>
  <c r="S361" i="1"/>
  <c r="S353" i="1"/>
  <c r="S341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1" i="1"/>
  <c r="S213" i="1"/>
  <c r="S205" i="1"/>
  <c r="S197" i="1"/>
  <c r="S189" i="1"/>
  <c r="S177" i="1"/>
  <c r="S169" i="1"/>
  <c r="S161" i="1"/>
  <c r="S157" i="1"/>
  <c r="S145" i="1"/>
  <c r="S141" i="1"/>
  <c r="S129" i="1"/>
  <c r="S125" i="1"/>
  <c r="S117" i="1"/>
  <c r="S109" i="1"/>
  <c r="S101" i="1"/>
  <c r="S89" i="1"/>
  <c r="S81" i="1"/>
  <c r="S73" i="1"/>
  <c r="S65" i="1"/>
  <c r="S57" i="1"/>
  <c r="S49" i="1"/>
  <c r="S41" i="1"/>
  <c r="S33" i="1"/>
  <c r="S25" i="1"/>
  <c r="S17" i="1"/>
  <c r="S9" i="1"/>
  <c r="Q1280" i="1"/>
  <c r="Q1276" i="1"/>
  <c r="Q1272" i="1"/>
  <c r="Q1268" i="1"/>
  <c r="Q1264" i="1"/>
  <c r="Q1260" i="1"/>
  <c r="Q1256" i="1"/>
  <c r="Q1252" i="1"/>
  <c r="Q1248" i="1"/>
  <c r="Q1244" i="1"/>
  <c r="Q1240" i="1"/>
  <c r="Q1236" i="1"/>
  <c r="Q1232" i="1"/>
  <c r="Q1228" i="1"/>
  <c r="Q1224" i="1"/>
  <c r="Q1220" i="1"/>
  <c r="Q1216" i="1"/>
  <c r="Q1212" i="1"/>
  <c r="Q1208" i="1"/>
  <c r="Q1204" i="1"/>
  <c r="Q1200" i="1"/>
  <c r="Q1196" i="1"/>
  <c r="Q1192" i="1"/>
  <c r="Q1188" i="1"/>
  <c r="Q1184" i="1"/>
  <c r="Q1180" i="1"/>
  <c r="Q1176" i="1"/>
  <c r="Q1172" i="1"/>
  <c r="Q1168" i="1"/>
  <c r="Q1164" i="1"/>
  <c r="Q1160" i="1"/>
  <c r="Q1156" i="1"/>
  <c r="Q1152" i="1"/>
  <c r="Q1148" i="1"/>
  <c r="Q1144" i="1"/>
  <c r="Q1140" i="1"/>
  <c r="Q1136" i="1"/>
  <c r="Q1132" i="1"/>
  <c r="Q1128" i="1"/>
  <c r="Q1120" i="1"/>
  <c r="Q1116" i="1"/>
  <c r="Q1112" i="1"/>
  <c r="Q1104" i="1"/>
  <c r="Q1100" i="1"/>
  <c r="Q1096" i="1"/>
  <c r="Q1088" i="1"/>
  <c r="Q1084" i="1"/>
  <c r="Q1080" i="1"/>
  <c r="Q1072" i="1"/>
  <c r="Q1068" i="1"/>
  <c r="Q1064" i="1"/>
  <c r="Q1056" i="1"/>
  <c r="Q1052" i="1"/>
  <c r="Q1048" i="1"/>
  <c r="Q1040" i="1"/>
  <c r="Q1036" i="1"/>
  <c r="Q1032" i="1"/>
  <c r="Q1024" i="1"/>
  <c r="Q1020" i="1"/>
  <c r="Q1016" i="1"/>
  <c r="Q1008" i="1"/>
  <c r="Q1004" i="1"/>
  <c r="Q1000" i="1"/>
  <c r="Q992" i="1"/>
  <c r="Q988" i="1"/>
  <c r="Q984" i="1"/>
  <c r="Q976" i="1"/>
  <c r="Q972" i="1"/>
  <c r="Q968" i="1"/>
  <c r="Q960" i="1"/>
  <c r="Q956" i="1"/>
  <c r="Q952" i="1"/>
  <c r="Q944" i="1"/>
  <c r="Q940" i="1"/>
  <c r="Q936" i="1"/>
  <c r="Q928" i="1"/>
  <c r="Q924" i="1"/>
  <c r="Q920" i="1"/>
  <c r="Q912" i="1"/>
  <c r="Q908" i="1"/>
  <c r="Q904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S1279" i="1"/>
  <c r="S1275" i="1"/>
  <c r="S1271" i="1"/>
  <c r="S1267" i="1"/>
  <c r="S1263" i="1"/>
  <c r="S1259" i="1"/>
  <c r="S1255" i="1"/>
  <c r="S1251" i="1"/>
  <c r="S1247" i="1"/>
  <c r="S1243" i="1"/>
  <c r="S1239" i="1"/>
  <c r="S1235" i="1"/>
  <c r="S1231" i="1"/>
  <c r="S1227" i="1"/>
  <c r="S1223" i="1"/>
  <c r="S1219" i="1"/>
  <c r="S1215" i="1"/>
  <c r="S1211" i="1"/>
  <c r="S1207" i="1"/>
  <c r="S1203" i="1"/>
  <c r="S1199" i="1"/>
  <c r="S1195" i="1"/>
  <c r="S1191" i="1"/>
  <c r="S1187" i="1"/>
  <c r="S1183" i="1"/>
  <c r="S1179" i="1"/>
  <c r="S1175" i="1"/>
  <c r="S1171" i="1"/>
  <c r="S1167" i="1"/>
  <c r="S1163" i="1"/>
  <c r="S1159" i="1"/>
  <c r="S1155" i="1"/>
  <c r="S1151" i="1"/>
  <c r="S1147" i="1"/>
  <c r="S1143" i="1"/>
  <c r="S1139" i="1"/>
  <c r="S1135" i="1"/>
  <c r="S1131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S1280" i="1"/>
  <c r="S1276" i="1"/>
  <c r="S1272" i="1"/>
  <c r="S1268" i="1"/>
  <c r="S1264" i="1"/>
  <c r="S1260" i="1"/>
  <c r="S1256" i="1"/>
  <c r="S1252" i="1"/>
  <c r="S1248" i="1"/>
  <c r="S1244" i="1"/>
  <c r="S1240" i="1"/>
  <c r="S1236" i="1"/>
  <c r="S1232" i="1"/>
  <c r="S1228" i="1"/>
  <c r="S1224" i="1"/>
  <c r="S1220" i="1"/>
  <c r="S1216" i="1"/>
  <c r="S1212" i="1"/>
  <c r="S1208" i="1"/>
  <c r="S1204" i="1"/>
  <c r="S1200" i="1"/>
  <c r="S1196" i="1"/>
  <c r="S1192" i="1"/>
  <c r="S1188" i="1"/>
  <c r="S1184" i="1"/>
  <c r="S1180" i="1"/>
  <c r="S1176" i="1"/>
  <c r="S1172" i="1"/>
  <c r="S1168" i="1"/>
  <c r="S1164" i="1"/>
  <c r="S1160" i="1"/>
  <c r="S1156" i="1"/>
  <c r="S1152" i="1"/>
  <c r="S1148" i="1"/>
  <c r="S1144" i="1"/>
  <c r="S1140" i="1"/>
  <c r="S1136" i="1"/>
  <c r="S1132" i="1"/>
  <c r="S1124" i="1"/>
  <c r="S1116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16" i="1"/>
  <c r="S412" i="1"/>
  <c r="S408" i="1"/>
  <c r="S404" i="1"/>
  <c r="S400" i="1"/>
  <c r="S396" i="1"/>
  <c r="S392" i="1"/>
  <c r="S384" i="1"/>
  <c r="S380" i="1"/>
  <c r="S372" i="1"/>
  <c r="S340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S1127" i="1"/>
  <c r="S1123" i="1"/>
  <c r="S1119" i="1"/>
  <c r="S1115" i="1"/>
  <c r="S1111" i="1"/>
  <c r="S1107" i="1"/>
  <c r="S1103" i="1"/>
  <c r="S1099" i="1"/>
  <c r="S1095" i="1"/>
  <c r="S1091" i="1"/>
  <c r="S1087" i="1"/>
  <c r="S1083" i="1"/>
  <c r="S1079" i="1"/>
  <c r="S1075" i="1"/>
  <c r="S1071" i="1"/>
  <c r="S1067" i="1"/>
  <c r="S1063" i="1"/>
  <c r="S1059" i="1"/>
  <c r="S1055" i="1"/>
  <c r="S1051" i="1"/>
  <c r="S1047" i="1"/>
  <c r="S1043" i="1"/>
  <c r="S1039" i="1"/>
  <c r="S1035" i="1"/>
  <c r="S1031" i="1"/>
  <c r="S1027" i="1"/>
  <c r="S1023" i="1"/>
  <c r="S1019" i="1"/>
  <c r="S1015" i="1"/>
  <c r="S1011" i="1"/>
  <c r="S1007" i="1"/>
  <c r="S1003" i="1"/>
  <c r="S999" i="1"/>
  <c r="S995" i="1"/>
  <c r="S991" i="1"/>
  <c r="S987" i="1"/>
  <c r="S983" i="1"/>
  <c r="S979" i="1"/>
  <c r="S975" i="1"/>
  <c r="S971" i="1"/>
  <c r="S967" i="1"/>
  <c r="S963" i="1"/>
  <c r="S959" i="1"/>
  <c r="S955" i="1"/>
  <c r="S951" i="1"/>
  <c r="S947" i="1"/>
  <c r="S943" i="1"/>
  <c r="S939" i="1"/>
  <c r="S935" i="1"/>
  <c r="S931" i="1"/>
  <c r="S927" i="1"/>
  <c r="S923" i="1"/>
  <c r="S919" i="1"/>
  <c r="S915" i="1"/>
  <c r="S911" i="1"/>
  <c r="S907" i="1"/>
  <c r="S903" i="1"/>
  <c r="S899" i="1"/>
  <c r="S895" i="1"/>
  <c r="S891" i="1"/>
  <c r="S887" i="1"/>
  <c r="S883" i="1"/>
  <c r="S879" i="1"/>
  <c r="S875" i="1"/>
  <c r="S871" i="1"/>
  <c r="S867" i="1"/>
  <c r="S863" i="1"/>
  <c r="S859" i="1"/>
  <c r="S855" i="1"/>
  <c r="S851" i="1"/>
  <c r="S847" i="1"/>
  <c r="S843" i="1"/>
  <c r="S839" i="1"/>
  <c r="S835" i="1"/>
  <c r="S831" i="1"/>
  <c r="S827" i="1"/>
  <c r="S823" i="1"/>
  <c r="S819" i="1"/>
  <c r="S815" i="1"/>
  <c r="S811" i="1"/>
  <c r="S807" i="1"/>
  <c r="S803" i="1"/>
  <c r="S799" i="1"/>
  <c r="S795" i="1"/>
  <c r="S791" i="1"/>
  <c r="S787" i="1"/>
  <c r="S783" i="1"/>
  <c r="S779" i="1"/>
  <c r="S775" i="1"/>
  <c r="S771" i="1"/>
  <c r="S767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03" i="1"/>
  <c r="S376" i="1"/>
  <c r="S368" i="1"/>
  <c r="S364" i="1"/>
  <c r="S360" i="1"/>
  <c r="S352" i="1"/>
  <c r="S348" i="1"/>
  <c r="S344" i="1"/>
  <c r="S336" i="1"/>
  <c r="S332" i="1"/>
  <c r="S328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X15" i="1" l="1"/>
  <c r="W15" i="1"/>
  <c r="X79" i="1"/>
  <c r="W79" i="1"/>
  <c r="X111" i="1"/>
  <c r="W111" i="1"/>
  <c r="X159" i="1"/>
  <c r="W159" i="1"/>
  <c r="W207" i="1"/>
  <c r="X207" i="1"/>
  <c r="W255" i="1"/>
  <c r="X255" i="1"/>
  <c r="W307" i="1"/>
  <c r="X307" i="1"/>
  <c r="W12" i="1"/>
  <c r="X12" i="1"/>
  <c r="W76" i="1"/>
  <c r="X76" i="1"/>
  <c r="W108" i="1"/>
  <c r="X108" i="1"/>
  <c r="W172" i="1"/>
  <c r="X172" i="1"/>
  <c r="X220" i="1"/>
  <c r="W220" i="1"/>
  <c r="W268" i="1"/>
  <c r="X268" i="1"/>
  <c r="W316" i="1"/>
  <c r="X316" i="1"/>
  <c r="W391" i="1"/>
  <c r="X391" i="1"/>
  <c r="W439" i="1"/>
  <c r="X439" i="1"/>
  <c r="W503" i="1"/>
  <c r="X503" i="1"/>
  <c r="W567" i="1"/>
  <c r="X567" i="1"/>
  <c r="W631" i="1"/>
  <c r="X631" i="1"/>
  <c r="W679" i="1"/>
  <c r="X679" i="1"/>
  <c r="W743" i="1"/>
  <c r="X743" i="1"/>
  <c r="W791" i="1"/>
  <c r="X791" i="1"/>
  <c r="W839" i="1"/>
  <c r="X839" i="1"/>
  <c r="W887" i="1"/>
  <c r="X887" i="1"/>
  <c r="W951" i="1"/>
  <c r="X951" i="1"/>
  <c r="W999" i="1"/>
  <c r="X999" i="1"/>
  <c r="W1031" i="1"/>
  <c r="X1031" i="1"/>
  <c r="W1079" i="1"/>
  <c r="X1079" i="1"/>
  <c r="W428" i="1"/>
  <c r="X428" i="1"/>
  <c r="W492" i="1"/>
  <c r="X492" i="1"/>
  <c r="W540" i="1"/>
  <c r="X540" i="1"/>
  <c r="W604" i="1"/>
  <c r="X604" i="1"/>
  <c r="W652" i="1"/>
  <c r="X652" i="1"/>
  <c r="X716" i="1"/>
  <c r="W716" i="1"/>
  <c r="X972" i="1"/>
  <c r="W972" i="1"/>
  <c r="X1100" i="1"/>
  <c r="W1100" i="1"/>
  <c r="W1164" i="1"/>
  <c r="X1164" i="1"/>
  <c r="W1228" i="1"/>
  <c r="X1228" i="1"/>
  <c r="W1260" i="1"/>
  <c r="X1260" i="1"/>
  <c r="W1175" i="1"/>
  <c r="X1175" i="1"/>
  <c r="W1207" i="1"/>
  <c r="X1207" i="1"/>
  <c r="X1271" i="1"/>
  <c r="W1271" i="1"/>
  <c r="W1001" i="1"/>
  <c r="X1001" i="1"/>
  <c r="X19" i="1"/>
  <c r="W19" i="1"/>
  <c r="X51" i="1"/>
  <c r="W51" i="1"/>
  <c r="X83" i="1"/>
  <c r="W83" i="1"/>
  <c r="X115" i="1"/>
  <c r="W115" i="1"/>
  <c r="X163" i="1"/>
  <c r="W163" i="1"/>
  <c r="W179" i="1"/>
  <c r="X179" i="1"/>
  <c r="W227" i="1"/>
  <c r="X227" i="1"/>
  <c r="W275" i="1"/>
  <c r="X275" i="1"/>
  <c r="W327" i="1"/>
  <c r="X327" i="1"/>
  <c r="W343" i="1"/>
  <c r="X343" i="1"/>
  <c r="W16" i="1"/>
  <c r="X16" i="1"/>
  <c r="W48" i="1"/>
  <c r="X48" i="1"/>
  <c r="W80" i="1"/>
  <c r="X80" i="1"/>
  <c r="W144" i="1"/>
  <c r="X144" i="1"/>
  <c r="X7" i="1"/>
  <c r="W7" i="1"/>
  <c r="X23" i="1"/>
  <c r="W23" i="1"/>
  <c r="X39" i="1"/>
  <c r="W39" i="1"/>
  <c r="X55" i="1"/>
  <c r="W55" i="1"/>
  <c r="X71" i="1"/>
  <c r="W71" i="1"/>
  <c r="X87" i="1"/>
  <c r="W87" i="1"/>
  <c r="X103" i="1"/>
  <c r="W103" i="1"/>
  <c r="X119" i="1"/>
  <c r="W119" i="1"/>
  <c r="X135" i="1"/>
  <c r="W135" i="1"/>
  <c r="X151" i="1"/>
  <c r="W151" i="1"/>
  <c r="X167" i="1"/>
  <c r="W167" i="1"/>
  <c r="W183" i="1"/>
  <c r="X183" i="1"/>
  <c r="W199" i="1"/>
  <c r="X199" i="1"/>
  <c r="W215" i="1"/>
  <c r="X215" i="1"/>
  <c r="W247" i="1"/>
  <c r="X247" i="1"/>
  <c r="W263" i="1"/>
  <c r="X263" i="1"/>
  <c r="W279" i="1"/>
  <c r="X279" i="1"/>
  <c r="W295" i="1"/>
  <c r="X295" i="1"/>
  <c r="W315" i="1"/>
  <c r="X315" i="1"/>
  <c r="W331" i="1"/>
  <c r="X331" i="1"/>
  <c r="W347" i="1"/>
  <c r="X347" i="1"/>
  <c r="W363" i="1"/>
  <c r="X363" i="1"/>
  <c r="W4" i="1"/>
  <c r="X4" i="1"/>
  <c r="W20" i="1"/>
  <c r="X20" i="1"/>
  <c r="W36" i="1"/>
  <c r="X36" i="1"/>
  <c r="W52" i="1"/>
  <c r="X52" i="1"/>
  <c r="W68" i="1"/>
  <c r="X68" i="1"/>
  <c r="W84" i="1"/>
  <c r="X84" i="1"/>
  <c r="W100" i="1"/>
  <c r="X100" i="1"/>
  <c r="W116" i="1"/>
  <c r="X116" i="1"/>
  <c r="W132" i="1"/>
  <c r="X132" i="1"/>
  <c r="W148" i="1"/>
  <c r="X148" i="1"/>
  <c r="W164" i="1"/>
  <c r="X164" i="1"/>
  <c r="X180" i="1"/>
  <c r="W180" i="1"/>
  <c r="X196" i="1"/>
  <c r="W196" i="1"/>
  <c r="X212" i="1"/>
  <c r="W212" i="1"/>
  <c r="X228" i="1"/>
  <c r="W228" i="1"/>
  <c r="X244" i="1"/>
  <c r="W244" i="1"/>
  <c r="W260" i="1"/>
  <c r="X260" i="1"/>
  <c r="W276" i="1"/>
  <c r="X276" i="1"/>
  <c r="W292" i="1"/>
  <c r="X292" i="1"/>
  <c r="W308" i="1"/>
  <c r="X308" i="1"/>
  <c r="W328" i="1"/>
  <c r="X328" i="1"/>
  <c r="W348" i="1"/>
  <c r="X348" i="1"/>
  <c r="W368" i="1"/>
  <c r="X368" i="1"/>
  <c r="W383" i="1"/>
  <c r="X383" i="1"/>
  <c r="W399" i="1"/>
  <c r="X399" i="1"/>
  <c r="W415" i="1"/>
  <c r="X415" i="1"/>
  <c r="W431" i="1"/>
  <c r="X431" i="1"/>
  <c r="W447" i="1"/>
  <c r="X447" i="1"/>
  <c r="W479" i="1"/>
  <c r="X479" i="1"/>
  <c r="W495" i="1"/>
  <c r="X495" i="1"/>
  <c r="W511" i="1"/>
  <c r="X511" i="1"/>
  <c r="W527" i="1"/>
  <c r="X527" i="1"/>
  <c r="W543" i="1"/>
  <c r="X543" i="1"/>
  <c r="W559" i="1"/>
  <c r="X559" i="1"/>
  <c r="W575" i="1"/>
  <c r="X575" i="1"/>
  <c r="W591" i="1"/>
  <c r="X591" i="1"/>
  <c r="W607" i="1"/>
  <c r="X607" i="1"/>
  <c r="W623" i="1"/>
  <c r="X623" i="1"/>
  <c r="W639" i="1"/>
  <c r="X639" i="1"/>
  <c r="W655" i="1"/>
  <c r="X655" i="1"/>
  <c r="W671" i="1"/>
  <c r="X671" i="1"/>
  <c r="W687" i="1"/>
  <c r="X687" i="1"/>
  <c r="W703" i="1"/>
  <c r="X703" i="1"/>
  <c r="W719" i="1"/>
  <c r="X719" i="1"/>
  <c r="W735" i="1"/>
  <c r="X735" i="1"/>
  <c r="W751" i="1"/>
  <c r="X751" i="1"/>
  <c r="W767" i="1"/>
  <c r="X767" i="1"/>
  <c r="W783" i="1"/>
  <c r="X783" i="1"/>
  <c r="W799" i="1"/>
  <c r="X799" i="1"/>
  <c r="W815" i="1"/>
  <c r="X815" i="1"/>
  <c r="W831" i="1"/>
  <c r="X831" i="1"/>
  <c r="W847" i="1"/>
  <c r="X847" i="1"/>
  <c r="W863" i="1"/>
  <c r="X863" i="1"/>
  <c r="W879" i="1"/>
  <c r="X879" i="1"/>
  <c r="W895" i="1"/>
  <c r="X895" i="1"/>
  <c r="W911" i="1"/>
  <c r="X911" i="1"/>
  <c r="W927" i="1"/>
  <c r="X927" i="1"/>
  <c r="W943" i="1"/>
  <c r="X943" i="1"/>
  <c r="W959" i="1"/>
  <c r="X959" i="1"/>
  <c r="W975" i="1"/>
  <c r="X975" i="1"/>
  <c r="W991" i="1"/>
  <c r="X991" i="1"/>
  <c r="W1007" i="1"/>
  <c r="X1007" i="1"/>
  <c r="W1023" i="1"/>
  <c r="X1023" i="1"/>
  <c r="W1039" i="1"/>
  <c r="X1039" i="1"/>
  <c r="W1055" i="1"/>
  <c r="X1055" i="1"/>
  <c r="W1071" i="1"/>
  <c r="X1071" i="1"/>
  <c r="W1087" i="1"/>
  <c r="X1087" i="1"/>
  <c r="W1103" i="1"/>
  <c r="X1103" i="1"/>
  <c r="W1119" i="1"/>
  <c r="X1119" i="1"/>
  <c r="W380" i="1"/>
  <c r="X380" i="1"/>
  <c r="W400" i="1"/>
  <c r="X400" i="1"/>
  <c r="W416" i="1"/>
  <c r="X416" i="1"/>
  <c r="W436" i="1"/>
  <c r="X436" i="1"/>
  <c r="W452" i="1"/>
  <c r="X452" i="1"/>
  <c r="W468" i="1"/>
  <c r="X468" i="1"/>
  <c r="W484" i="1"/>
  <c r="X484" i="1"/>
  <c r="W500" i="1"/>
  <c r="X500" i="1"/>
  <c r="W516" i="1"/>
  <c r="X516" i="1"/>
  <c r="W532" i="1"/>
  <c r="X532" i="1"/>
  <c r="W548" i="1"/>
  <c r="X548" i="1"/>
  <c r="W564" i="1"/>
  <c r="X564" i="1"/>
  <c r="W580" i="1"/>
  <c r="X580" i="1"/>
  <c r="W596" i="1"/>
  <c r="X596" i="1"/>
  <c r="W612" i="1"/>
  <c r="X612" i="1"/>
  <c r="W628" i="1"/>
  <c r="X628" i="1"/>
  <c r="W644" i="1"/>
  <c r="X644" i="1"/>
  <c r="W660" i="1"/>
  <c r="X660" i="1"/>
  <c r="X676" i="1"/>
  <c r="W676" i="1"/>
  <c r="X692" i="1"/>
  <c r="W692" i="1"/>
  <c r="X708" i="1"/>
  <c r="W708" i="1"/>
  <c r="X724" i="1"/>
  <c r="W724" i="1"/>
  <c r="X924" i="1"/>
  <c r="W924" i="1"/>
  <c r="X956" i="1"/>
  <c r="W956" i="1"/>
  <c r="X988" i="1"/>
  <c r="W988" i="1"/>
  <c r="X1020" i="1"/>
  <c r="W1020" i="1"/>
  <c r="X1052" i="1"/>
  <c r="W1052" i="1"/>
  <c r="X1084" i="1"/>
  <c r="W1084" i="1"/>
  <c r="X1116" i="1"/>
  <c r="W1116" i="1"/>
  <c r="X1140" i="1"/>
  <c r="W1140" i="1"/>
  <c r="W1156" i="1"/>
  <c r="X1156" i="1"/>
  <c r="X11" i="1"/>
  <c r="W11" i="1"/>
  <c r="X27" i="1"/>
  <c r="W27" i="1"/>
  <c r="X43" i="1"/>
  <c r="W43" i="1"/>
  <c r="X59" i="1"/>
  <c r="W59" i="1"/>
  <c r="X75" i="1"/>
  <c r="W75" i="1"/>
  <c r="X91" i="1"/>
  <c r="W91" i="1"/>
  <c r="X107" i="1"/>
  <c r="W107" i="1"/>
  <c r="X123" i="1"/>
  <c r="W123" i="1"/>
  <c r="X139" i="1"/>
  <c r="W139" i="1"/>
  <c r="X155" i="1"/>
  <c r="W155" i="1"/>
  <c r="X171" i="1"/>
  <c r="W171" i="1"/>
  <c r="W187" i="1"/>
  <c r="X187" i="1"/>
  <c r="W203" i="1"/>
  <c r="X203" i="1"/>
  <c r="W219" i="1"/>
  <c r="X219" i="1"/>
  <c r="W235" i="1"/>
  <c r="X235" i="1"/>
  <c r="W251" i="1"/>
  <c r="X251" i="1"/>
  <c r="W267" i="1"/>
  <c r="X267" i="1"/>
  <c r="W283" i="1"/>
  <c r="X283" i="1"/>
  <c r="W299" i="1"/>
  <c r="X299" i="1"/>
  <c r="W319" i="1"/>
  <c r="X319" i="1"/>
  <c r="W335" i="1"/>
  <c r="X335" i="1"/>
  <c r="W351" i="1"/>
  <c r="X351" i="1"/>
  <c r="W367" i="1"/>
  <c r="X367" i="1"/>
  <c r="W8" i="1"/>
  <c r="X8" i="1"/>
  <c r="W24" i="1"/>
  <c r="X24" i="1"/>
  <c r="W40" i="1"/>
  <c r="X40" i="1"/>
  <c r="W56" i="1"/>
  <c r="X56" i="1"/>
  <c r="W72" i="1"/>
  <c r="X72" i="1"/>
  <c r="W88" i="1"/>
  <c r="X88" i="1"/>
  <c r="W104" i="1"/>
  <c r="X104" i="1"/>
  <c r="W120" i="1"/>
  <c r="X120" i="1"/>
  <c r="W136" i="1"/>
  <c r="X136" i="1"/>
  <c r="W152" i="1"/>
  <c r="X152" i="1"/>
  <c r="W168" i="1"/>
  <c r="X168" i="1"/>
  <c r="X184" i="1"/>
  <c r="W184" i="1"/>
  <c r="X200" i="1"/>
  <c r="W200" i="1"/>
  <c r="W216" i="1"/>
  <c r="X216" i="1"/>
  <c r="W232" i="1"/>
  <c r="X232" i="1"/>
  <c r="W248" i="1"/>
  <c r="X248" i="1"/>
  <c r="W264" i="1"/>
  <c r="X264" i="1"/>
  <c r="W280" i="1"/>
  <c r="X280" i="1"/>
  <c r="W296" i="1"/>
  <c r="X296" i="1"/>
  <c r="W312" i="1"/>
  <c r="X312" i="1"/>
  <c r="W332" i="1"/>
  <c r="X332" i="1"/>
  <c r="W352" i="1"/>
  <c r="X352" i="1"/>
  <c r="W376" i="1"/>
  <c r="X376" i="1"/>
  <c r="W387" i="1"/>
  <c r="X387" i="1"/>
  <c r="W403" i="1"/>
  <c r="X403" i="1"/>
  <c r="W419" i="1"/>
  <c r="X419" i="1"/>
  <c r="W435" i="1"/>
  <c r="X435" i="1"/>
  <c r="W451" i="1"/>
  <c r="X451" i="1"/>
  <c r="W467" i="1"/>
  <c r="X467" i="1"/>
  <c r="W483" i="1"/>
  <c r="X483" i="1"/>
  <c r="X47" i="1"/>
  <c r="W47" i="1"/>
  <c r="X143" i="1"/>
  <c r="W143" i="1"/>
  <c r="W271" i="1"/>
  <c r="X271" i="1"/>
  <c r="W355" i="1"/>
  <c r="X355" i="1"/>
  <c r="W44" i="1"/>
  <c r="X44" i="1"/>
  <c r="W156" i="1"/>
  <c r="X156" i="1"/>
  <c r="X236" i="1"/>
  <c r="W236" i="1"/>
  <c r="W336" i="1"/>
  <c r="X336" i="1"/>
  <c r="W471" i="1"/>
  <c r="X471" i="1"/>
  <c r="W583" i="1"/>
  <c r="X583" i="1"/>
  <c r="W695" i="1"/>
  <c r="X695" i="1"/>
  <c r="W807" i="1"/>
  <c r="X807" i="1"/>
  <c r="W903" i="1"/>
  <c r="X903" i="1"/>
  <c r="W1015" i="1"/>
  <c r="X1015" i="1"/>
  <c r="W1127" i="1"/>
  <c r="X1127" i="1"/>
  <c r="W444" i="1"/>
  <c r="X444" i="1"/>
  <c r="W556" i="1"/>
  <c r="X556" i="1"/>
  <c r="X684" i="1"/>
  <c r="W684" i="1"/>
  <c r="X1036" i="1"/>
  <c r="W1036" i="1"/>
  <c r="W1212" i="1"/>
  <c r="X1212" i="1"/>
  <c r="W1223" i="1"/>
  <c r="X1223" i="1"/>
  <c r="X33" i="1"/>
  <c r="W33" i="1"/>
  <c r="X65" i="1"/>
  <c r="W65" i="1"/>
  <c r="X101" i="1"/>
  <c r="W101" i="1"/>
  <c r="X129" i="1"/>
  <c r="W129" i="1"/>
  <c r="X161" i="1"/>
  <c r="W161" i="1"/>
  <c r="W197" i="1"/>
  <c r="X197" i="1"/>
  <c r="W233" i="1"/>
  <c r="X233" i="1"/>
  <c r="W265" i="1"/>
  <c r="X265" i="1"/>
  <c r="W297" i="1"/>
  <c r="X297" i="1"/>
  <c r="W329" i="1"/>
  <c r="X329" i="1"/>
  <c r="W361" i="1"/>
  <c r="X361" i="1"/>
  <c r="W389" i="1"/>
  <c r="X389" i="1"/>
  <c r="W421" i="1"/>
  <c r="X421" i="1"/>
  <c r="W457" i="1"/>
  <c r="X457" i="1"/>
  <c r="W485" i="1"/>
  <c r="X485" i="1"/>
  <c r="W517" i="1"/>
  <c r="X517" i="1"/>
  <c r="W553" i="1"/>
  <c r="X553" i="1"/>
  <c r="W585" i="1"/>
  <c r="X585" i="1"/>
  <c r="W621" i="1"/>
  <c r="X621" i="1"/>
  <c r="W653" i="1"/>
  <c r="X653" i="1"/>
  <c r="X685" i="1"/>
  <c r="W685" i="1"/>
  <c r="X717" i="1"/>
  <c r="W717" i="1"/>
  <c r="W745" i="1"/>
  <c r="X745" i="1"/>
  <c r="X781" i="1"/>
  <c r="W781" i="1"/>
  <c r="W809" i="1"/>
  <c r="X809" i="1"/>
  <c r="W841" i="1"/>
  <c r="X841" i="1"/>
  <c r="W873" i="1"/>
  <c r="X873" i="1"/>
  <c r="W941" i="1"/>
  <c r="X941" i="1"/>
  <c r="W1037" i="1"/>
  <c r="X1037" i="1"/>
  <c r="W1053" i="1"/>
  <c r="X1053" i="1"/>
  <c r="W1069" i="1"/>
  <c r="X1069" i="1"/>
  <c r="W1085" i="1"/>
  <c r="X1085" i="1"/>
  <c r="W1101" i="1"/>
  <c r="X1101" i="1"/>
  <c r="W1117" i="1"/>
  <c r="X1117" i="1"/>
  <c r="W1169" i="1"/>
  <c r="X1169" i="1"/>
  <c r="X1233" i="1"/>
  <c r="W1233" i="1"/>
  <c r="X744" i="1"/>
  <c r="W744" i="1"/>
  <c r="X776" i="1"/>
  <c r="W776" i="1"/>
  <c r="X808" i="1"/>
  <c r="W808" i="1"/>
  <c r="X840" i="1"/>
  <c r="W840" i="1"/>
  <c r="W872" i="1"/>
  <c r="X872" i="1"/>
  <c r="W912" i="1"/>
  <c r="X912" i="1"/>
  <c r="W976" i="1"/>
  <c r="X976" i="1"/>
  <c r="W1040" i="1"/>
  <c r="X1040" i="1"/>
  <c r="W1104" i="1"/>
  <c r="X1104" i="1"/>
  <c r="X29" i="1"/>
  <c r="W29" i="1"/>
  <c r="X61" i="1"/>
  <c r="W61" i="1"/>
  <c r="X93" i="1"/>
  <c r="W93" i="1"/>
  <c r="X121" i="1"/>
  <c r="W121" i="1"/>
  <c r="X153" i="1"/>
  <c r="W153" i="1"/>
  <c r="W185" i="1"/>
  <c r="X185" i="1"/>
  <c r="W217" i="1"/>
  <c r="X217" i="1"/>
  <c r="W245" i="1"/>
  <c r="X245" i="1"/>
  <c r="W277" i="1"/>
  <c r="X277" i="1"/>
  <c r="W309" i="1"/>
  <c r="X309" i="1"/>
  <c r="W345" i="1"/>
  <c r="X345" i="1"/>
  <c r="W377" i="1"/>
  <c r="X377" i="1"/>
  <c r="W409" i="1"/>
  <c r="X409" i="1"/>
  <c r="W441" i="1"/>
  <c r="X441" i="1"/>
  <c r="W473" i="1"/>
  <c r="X473" i="1"/>
  <c r="W505" i="1"/>
  <c r="X505" i="1"/>
  <c r="W537" i="1"/>
  <c r="X537" i="1"/>
  <c r="W565" i="1"/>
  <c r="X565" i="1"/>
  <c r="W597" i="1"/>
  <c r="X597" i="1"/>
  <c r="W625" i="1"/>
  <c r="X625" i="1"/>
  <c r="W657" i="1"/>
  <c r="X657" i="1"/>
  <c r="W689" i="1"/>
  <c r="X689" i="1"/>
  <c r="W721" i="1"/>
  <c r="X721" i="1"/>
  <c r="W753" i="1"/>
  <c r="X753" i="1"/>
  <c r="X789" i="1"/>
  <c r="W789" i="1"/>
  <c r="X821" i="1"/>
  <c r="W821" i="1"/>
  <c r="W853" i="1"/>
  <c r="X853" i="1"/>
  <c r="W885" i="1"/>
  <c r="X885" i="1"/>
  <c r="W917" i="1"/>
  <c r="X917" i="1"/>
  <c r="W945" i="1"/>
  <c r="X945" i="1"/>
  <c r="W981" i="1"/>
  <c r="X981" i="1"/>
  <c r="W1013" i="1"/>
  <c r="X1013" i="1"/>
  <c r="W1137" i="1"/>
  <c r="X1137" i="1"/>
  <c r="W1193" i="1"/>
  <c r="X1193" i="1"/>
  <c r="X1257" i="1"/>
  <c r="W1257" i="1"/>
  <c r="W18" i="1"/>
  <c r="X18" i="1"/>
  <c r="W34" i="1"/>
  <c r="X34" i="1"/>
  <c r="W50" i="1"/>
  <c r="X50" i="1"/>
  <c r="W66" i="1"/>
  <c r="X66" i="1"/>
  <c r="W82" i="1"/>
  <c r="X82" i="1"/>
  <c r="W98" i="1"/>
  <c r="X98" i="1"/>
  <c r="W114" i="1"/>
  <c r="X114" i="1"/>
  <c r="W130" i="1"/>
  <c r="X130" i="1"/>
  <c r="W146" i="1"/>
  <c r="X146" i="1"/>
  <c r="W162" i="1"/>
  <c r="X162" i="1"/>
  <c r="X178" i="1"/>
  <c r="W178" i="1"/>
  <c r="X194" i="1"/>
  <c r="W194" i="1"/>
  <c r="X210" i="1"/>
  <c r="W210" i="1"/>
  <c r="W226" i="1"/>
  <c r="X226" i="1"/>
  <c r="W242" i="1"/>
  <c r="X242" i="1"/>
  <c r="W258" i="1"/>
  <c r="X258" i="1"/>
  <c r="W274" i="1"/>
  <c r="X274" i="1"/>
  <c r="W290" i="1"/>
  <c r="X290" i="1"/>
  <c r="W306" i="1"/>
  <c r="X306" i="1"/>
  <c r="W322" i="1"/>
  <c r="X322" i="1"/>
  <c r="W338" i="1"/>
  <c r="X338" i="1"/>
  <c r="W354" i="1"/>
  <c r="X354" i="1"/>
  <c r="W370" i="1"/>
  <c r="X370" i="1"/>
  <c r="W386" i="1"/>
  <c r="X386" i="1"/>
  <c r="W402" i="1"/>
  <c r="X402" i="1"/>
  <c r="W418" i="1"/>
  <c r="X418" i="1"/>
  <c r="W434" i="1"/>
  <c r="X434" i="1"/>
  <c r="W450" i="1"/>
  <c r="X450" i="1"/>
  <c r="W466" i="1"/>
  <c r="X466" i="1"/>
  <c r="W482" i="1"/>
  <c r="X482" i="1"/>
  <c r="W498" i="1"/>
  <c r="X498" i="1"/>
  <c r="W514" i="1"/>
  <c r="X514" i="1"/>
  <c r="W530" i="1"/>
  <c r="X530" i="1"/>
  <c r="W546" i="1"/>
  <c r="X546" i="1"/>
  <c r="W562" i="1"/>
  <c r="X562" i="1"/>
  <c r="W578" i="1"/>
  <c r="X578" i="1"/>
  <c r="W594" i="1"/>
  <c r="X594" i="1"/>
  <c r="W610" i="1"/>
  <c r="X610" i="1"/>
  <c r="W626" i="1"/>
  <c r="X626" i="1"/>
  <c r="W642" i="1"/>
  <c r="X642" i="1"/>
  <c r="W658" i="1"/>
  <c r="X658" i="1"/>
  <c r="W1149" i="1"/>
  <c r="X1149" i="1"/>
  <c r="W1205" i="1"/>
  <c r="X1205" i="1"/>
  <c r="X1269" i="1"/>
  <c r="W1269" i="1"/>
  <c r="W1197" i="1"/>
  <c r="X1197" i="1"/>
  <c r="X1253" i="1"/>
  <c r="W1253" i="1"/>
  <c r="X686" i="1"/>
  <c r="W686" i="1"/>
  <c r="X702" i="1"/>
  <c r="W702" i="1"/>
  <c r="X718" i="1"/>
  <c r="W718" i="1"/>
  <c r="X734" i="1"/>
  <c r="W734" i="1"/>
  <c r="X750" i="1"/>
  <c r="W750" i="1"/>
  <c r="X766" i="1"/>
  <c r="W766" i="1"/>
  <c r="X782" i="1"/>
  <c r="W782" i="1"/>
  <c r="X798" i="1"/>
  <c r="W798" i="1"/>
  <c r="X814" i="1"/>
  <c r="W814" i="1"/>
  <c r="X830" i="1"/>
  <c r="W830" i="1"/>
  <c r="W846" i="1"/>
  <c r="X846" i="1"/>
  <c r="W862" i="1"/>
  <c r="X862" i="1"/>
  <c r="W890" i="1"/>
  <c r="X890" i="1"/>
  <c r="W914" i="1"/>
  <c r="X914" i="1"/>
  <c r="W946" i="1"/>
  <c r="X946" i="1"/>
  <c r="W970" i="1"/>
  <c r="X970" i="1"/>
  <c r="W998" i="1"/>
  <c r="X998" i="1"/>
  <c r="W1026" i="1"/>
  <c r="X1026" i="1"/>
  <c r="W1058" i="1"/>
  <c r="X1058" i="1"/>
  <c r="W1086" i="1"/>
  <c r="X1086" i="1"/>
  <c r="W1114" i="1"/>
  <c r="X1114" i="1"/>
  <c r="W1146" i="1"/>
  <c r="X1146" i="1"/>
  <c r="X1174" i="1"/>
  <c r="W1174" i="1"/>
  <c r="W1202" i="1"/>
  <c r="X1202" i="1"/>
  <c r="W1230" i="1"/>
  <c r="X1230" i="1"/>
  <c r="W1258" i="1"/>
  <c r="X1258" i="1"/>
  <c r="W866" i="1"/>
  <c r="X866" i="1"/>
  <c r="W906" i="1"/>
  <c r="X906" i="1"/>
  <c r="W942" i="1"/>
  <c r="X942" i="1"/>
  <c r="W982" i="1"/>
  <c r="X982" i="1"/>
  <c r="W1018" i="1"/>
  <c r="X1018" i="1"/>
  <c r="W1054" i="1"/>
  <c r="X1054" i="1"/>
  <c r="W1090" i="1"/>
  <c r="X1090" i="1"/>
  <c r="W1126" i="1"/>
  <c r="X1126" i="1"/>
  <c r="X1158" i="1"/>
  <c r="W1158" i="1"/>
  <c r="X1198" i="1"/>
  <c r="W1198" i="1"/>
  <c r="W1234" i="1"/>
  <c r="X1234" i="1"/>
  <c r="X31" i="1"/>
  <c r="W31" i="1"/>
  <c r="X95" i="1"/>
  <c r="W95" i="1"/>
  <c r="W175" i="1"/>
  <c r="X175" i="1"/>
  <c r="W223" i="1"/>
  <c r="X223" i="1"/>
  <c r="W287" i="1"/>
  <c r="X287" i="1"/>
  <c r="W339" i="1"/>
  <c r="X339" i="1"/>
  <c r="W371" i="1"/>
  <c r="X371" i="1"/>
  <c r="W60" i="1"/>
  <c r="X60" i="1"/>
  <c r="W124" i="1"/>
  <c r="X124" i="1"/>
  <c r="X188" i="1"/>
  <c r="W188" i="1"/>
  <c r="X252" i="1"/>
  <c r="W252" i="1"/>
  <c r="W300" i="1"/>
  <c r="X300" i="1"/>
  <c r="W360" i="1"/>
  <c r="X360" i="1"/>
  <c r="W407" i="1"/>
  <c r="X407" i="1"/>
  <c r="W455" i="1"/>
  <c r="X455" i="1"/>
  <c r="W519" i="1"/>
  <c r="X519" i="1"/>
  <c r="W551" i="1"/>
  <c r="X551" i="1"/>
  <c r="W615" i="1"/>
  <c r="X615" i="1"/>
  <c r="W663" i="1"/>
  <c r="X663" i="1"/>
  <c r="W711" i="1"/>
  <c r="X711" i="1"/>
  <c r="W759" i="1"/>
  <c r="X759" i="1"/>
  <c r="W823" i="1"/>
  <c r="X823" i="1"/>
  <c r="W871" i="1"/>
  <c r="X871" i="1"/>
  <c r="W919" i="1"/>
  <c r="X919" i="1"/>
  <c r="W967" i="1"/>
  <c r="X967" i="1"/>
  <c r="W1047" i="1"/>
  <c r="X1047" i="1"/>
  <c r="W1111" i="1"/>
  <c r="X1111" i="1"/>
  <c r="W340" i="1"/>
  <c r="X340" i="1"/>
  <c r="W408" i="1"/>
  <c r="X408" i="1"/>
  <c r="W460" i="1"/>
  <c r="X460" i="1"/>
  <c r="W508" i="1"/>
  <c r="X508" i="1"/>
  <c r="W572" i="1"/>
  <c r="X572" i="1"/>
  <c r="W636" i="1"/>
  <c r="X636" i="1"/>
  <c r="X700" i="1"/>
  <c r="W700" i="1"/>
  <c r="X940" i="1"/>
  <c r="W940" i="1"/>
  <c r="X1068" i="1"/>
  <c r="W1068" i="1"/>
  <c r="W1180" i="1"/>
  <c r="X1180" i="1"/>
  <c r="W1244" i="1"/>
  <c r="X1244" i="1"/>
  <c r="W1159" i="1"/>
  <c r="X1159" i="1"/>
  <c r="X1255" i="1"/>
  <c r="W1255" i="1"/>
  <c r="W905" i="1"/>
  <c r="X905" i="1"/>
  <c r="X3" i="1"/>
  <c r="W3" i="1"/>
  <c r="X67" i="1"/>
  <c r="W67" i="1"/>
  <c r="X131" i="1"/>
  <c r="W131" i="1"/>
  <c r="W211" i="1"/>
  <c r="X211" i="1"/>
  <c r="W259" i="1"/>
  <c r="X259" i="1"/>
  <c r="W311" i="1"/>
  <c r="X311" i="1"/>
  <c r="W359" i="1"/>
  <c r="X359" i="1"/>
  <c r="W32" i="1"/>
  <c r="X32" i="1"/>
  <c r="W64" i="1"/>
  <c r="X64" i="1"/>
  <c r="W96" i="1"/>
  <c r="X96" i="1"/>
  <c r="W112" i="1"/>
  <c r="X112" i="1"/>
  <c r="W128" i="1"/>
  <c r="X128" i="1"/>
  <c r="W160" i="1"/>
  <c r="X160" i="1"/>
  <c r="X176" i="1"/>
  <c r="W176" i="1"/>
  <c r="X192" i="1"/>
  <c r="W192" i="1"/>
  <c r="X208" i="1"/>
  <c r="W208" i="1"/>
  <c r="W224" i="1"/>
  <c r="X224" i="1"/>
  <c r="W240" i="1"/>
  <c r="X240" i="1"/>
  <c r="W256" i="1"/>
  <c r="X256" i="1"/>
  <c r="W272" i="1"/>
  <c r="X272" i="1"/>
  <c r="W288" i="1"/>
  <c r="X288" i="1"/>
  <c r="W304" i="1"/>
  <c r="X304" i="1"/>
  <c r="W320" i="1"/>
  <c r="X320" i="1"/>
  <c r="W344" i="1"/>
  <c r="X344" i="1"/>
  <c r="W364" i="1"/>
  <c r="X364" i="1"/>
  <c r="W379" i="1"/>
  <c r="X379" i="1"/>
  <c r="W395" i="1"/>
  <c r="X395" i="1"/>
  <c r="W411" i="1"/>
  <c r="X411" i="1"/>
  <c r="W427" i="1"/>
  <c r="X427" i="1"/>
  <c r="W443" i="1"/>
  <c r="X443" i="1"/>
  <c r="W459" i="1"/>
  <c r="X459" i="1"/>
  <c r="W475" i="1"/>
  <c r="X475" i="1"/>
  <c r="W491" i="1"/>
  <c r="X491" i="1"/>
  <c r="W507" i="1"/>
  <c r="X507" i="1"/>
  <c r="W523" i="1"/>
  <c r="X523" i="1"/>
  <c r="W539" i="1"/>
  <c r="X539" i="1"/>
  <c r="W555" i="1"/>
  <c r="X555" i="1"/>
  <c r="W571" i="1"/>
  <c r="X571" i="1"/>
  <c r="W587" i="1"/>
  <c r="X587" i="1"/>
  <c r="W603" i="1"/>
  <c r="X603" i="1"/>
  <c r="W619" i="1"/>
  <c r="X619" i="1"/>
  <c r="W635" i="1"/>
  <c r="X635" i="1"/>
  <c r="W651" i="1"/>
  <c r="X651" i="1"/>
  <c r="W667" i="1"/>
  <c r="X667" i="1"/>
  <c r="W683" i="1"/>
  <c r="X683" i="1"/>
  <c r="W699" i="1"/>
  <c r="X699" i="1"/>
  <c r="W715" i="1"/>
  <c r="X715" i="1"/>
  <c r="W731" i="1"/>
  <c r="X731" i="1"/>
  <c r="W747" i="1"/>
  <c r="X747" i="1"/>
  <c r="W763" i="1"/>
  <c r="X763" i="1"/>
  <c r="W779" i="1"/>
  <c r="X779" i="1"/>
  <c r="W795" i="1"/>
  <c r="X795" i="1"/>
  <c r="W811" i="1"/>
  <c r="X811" i="1"/>
  <c r="W827" i="1"/>
  <c r="X827" i="1"/>
  <c r="W843" i="1"/>
  <c r="X843" i="1"/>
  <c r="W859" i="1"/>
  <c r="X859" i="1"/>
  <c r="W875" i="1"/>
  <c r="X875" i="1"/>
  <c r="W891" i="1"/>
  <c r="X891" i="1"/>
  <c r="W907" i="1"/>
  <c r="X907" i="1"/>
  <c r="W923" i="1"/>
  <c r="X923" i="1"/>
  <c r="W939" i="1"/>
  <c r="X939" i="1"/>
  <c r="W955" i="1"/>
  <c r="X955" i="1"/>
  <c r="W971" i="1"/>
  <c r="X971" i="1"/>
  <c r="W987" i="1"/>
  <c r="X987" i="1"/>
  <c r="W1003" i="1"/>
  <c r="X1003" i="1"/>
  <c r="W1019" i="1"/>
  <c r="X1019" i="1"/>
  <c r="W1035" i="1"/>
  <c r="X1035" i="1"/>
  <c r="W1051" i="1"/>
  <c r="X1051" i="1"/>
  <c r="W1067" i="1"/>
  <c r="X1067" i="1"/>
  <c r="W1083" i="1"/>
  <c r="X1083" i="1"/>
  <c r="W1099" i="1"/>
  <c r="X1099" i="1"/>
  <c r="W1115" i="1"/>
  <c r="X1115" i="1"/>
  <c r="W372" i="1"/>
  <c r="X372" i="1"/>
  <c r="W396" i="1"/>
  <c r="X396" i="1"/>
  <c r="W412" i="1"/>
  <c r="X412" i="1"/>
  <c r="W432" i="1"/>
  <c r="X432" i="1"/>
  <c r="W448" i="1"/>
  <c r="X448" i="1"/>
  <c r="W464" i="1"/>
  <c r="X464" i="1"/>
  <c r="W480" i="1"/>
  <c r="X480" i="1"/>
  <c r="W496" i="1"/>
  <c r="X496" i="1"/>
  <c r="W512" i="1"/>
  <c r="X512" i="1"/>
  <c r="W528" i="1"/>
  <c r="X528" i="1"/>
  <c r="W544" i="1"/>
  <c r="X544" i="1"/>
  <c r="W560" i="1"/>
  <c r="X560" i="1"/>
  <c r="W576" i="1"/>
  <c r="X576" i="1"/>
  <c r="W592" i="1"/>
  <c r="X592" i="1"/>
  <c r="W608" i="1"/>
  <c r="X608" i="1"/>
  <c r="W624" i="1"/>
  <c r="X624" i="1"/>
  <c r="X63" i="1"/>
  <c r="W63" i="1"/>
  <c r="X127" i="1"/>
  <c r="W127" i="1"/>
  <c r="W191" i="1"/>
  <c r="X191" i="1"/>
  <c r="W239" i="1"/>
  <c r="X239" i="1"/>
  <c r="W323" i="1"/>
  <c r="X323" i="1"/>
  <c r="W28" i="1"/>
  <c r="X28" i="1"/>
  <c r="W92" i="1"/>
  <c r="X92" i="1"/>
  <c r="W140" i="1"/>
  <c r="X140" i="1"/>
  <c r="X204" i="1"/>
  <c r="W204" i="1"/>
  <c r="W284" i="1"/>
  <c r="X284" i="1"/>
  <c r="W303" i="1"/>
  <c r="X303" i="1"/>
  <c r="W423" i="1"/>
  <c r="X423" i="1"/>
  <c r="W487" i="1"/>
  <c r="X487" i="1"/>
  <c r="W535" i="1"/>
  <c r="X535" i="1"/>
  <c r="W599" i="1"/>
  <c r="X599" i="1"/>
  <c r="W647" i="1"/>
  <c r="X647" i="1"/>
  <c r="W727" i="1"/>
  <c r="X727" i="1"/>
  <c r="W775" i="1"/>
  <c r="X775" i="1"/>
  <c r="W855" i="1"/>
  <c r="X855" i="1"/>
  <c r="W935" i="1"/>
  <c r="X935" i="1"/>
  <c r="W983" i="1"/>
  <c r="X983" i="1"/>
  <c r="W1063" i="1"/>
  <c r="X1063" i="1"/>
  <c r="W1095" i="1"/>
  <c r="X1095" i="1"/>
  <c r="W392" i="1"/>
  <c r="X392" i="1"/>
  <c r="W476" i="1"/>
  <c r="X476" i="1"/>
  <c r="W524" i="1"/>
  <c r="X524" i="1"/>
  <c r="W588" i="1"/>
  <c r="X588" i="1"/>
  <c r="W620" i="1"/>
  <c r="X620" i="1"/>
  <c r="W668" i="1"/>
  <c r="X668" i="1"/>
  <c r="X908" i="1"/>
  <c r="W908" i="1"/>
  <c r="X1004" i="1"/>
  <c r="W1004" i="1"/>
  <c r="X1132" i="1"/>
  <c r="W1132" i="1"/>
  <c r="X1148" i="1"/>
  <c r="W1148" i="1"/>
  <c r="W1196" i="1"/>
  <c r="X1196" i="1"/>
  <c r="W1276" i="1"/>
  <c r="X1276" i="1"/>
  <c r="W1143" i="1"/>
  <c r="X1143" i="1"/>
  <c r="W1191" i="1"/>
  <c r="X1191" i="1"/>
  <c r="X1239" i="1"/>
  <c r="W1239" i="1"/>
  <c r="W973" i="1"/>
  <c r="X973" i="1"/>
  <c r="X35" i="1"/>
  <c r="W35" i="1"/>
  <c r="X99" i="1"/>
  <c r="W99" i="1"/>
  <c r="X147" i="1"/>
  <c r="W147" i="1"/>
  <c r="W195" i="1"/>
  <c r="X195" i="1"/>
  <c r="W243" i="1"/>
  <c r="X243" i="1"/>
  <c r="W291" i="1"/>
  <c r="X291" i="1"/>
  <c r="W375" i="1"/>
  <c r="X375" i="1"/>
  <c r="W231" i="1"/>
  <c r="X231" i="1"/>
  <c r="W463" i="1"/>
  <c r="X463" i="1"/>
  <c r="W1172" i="1"/>
  <c r="X1172" i="1"/>
  <c r="W499" i="1"/>
  <c r="X499" i="1"/>
  <c r="W515" i="1"/>
  <c r="X515" i="1"/>
  <c r="W531" i="1"/>
  <c r="X531" i="1"/>
  <c r="W547" i="1"/>
  <c r="X547" i="1"/>
  <c r="W563" i="1"/>
  <c r="X563" i="1"/>
  <c r="W579" i="1"/>
  <c r="X579" i="1"/>
  <c r="W595" i="1"/>
  <c r="X595" i="1"/>
  <c r="W611" i="1"/>
  <c r="X611" i="1"/>
  <c r="W627" i="1"/>
  <c r="X627" i="1"/>
  <c r="W643" i="1"/>
  <c r="X643" i="1"/>
  <c r="W659" i="1"/>
  <c r="X659" i="1"/>
  <c r="W675" i="1"/>
  <c r="X675" i="1"/>
  <c r="W691" i="1"/>
  <c r="X691" i="1"/>
  <c r="W707" i="1"/>
  <c r="X707" i="1"/>
  <c r="W723" i="1"/>
  <c r="X723" i="1"/>
  <c r="W739" i="1"/>
  <c r="X739" i="1"/>
  <c r="W755" i="1"/>
  <c r="X755" i="1"/>
  <c r="W771" i="1"/>
  <c r="X771" i="1"/>
  <c r="W787" i="1"/>
  <c r="X787" i="1"/>
  <c r="W803" i="1"/>
  <c r="X803" i="1"/>
  <c r="W819" i="1"/>
  <c r="X819" i="1"/>
  <c r="W835" i="1"/>
  <c r="X835" i="1"/>
  <c r="W851" i="1"/>
  <c r="X851" i="1"/>
  <c r="W867" i="1"/>
  <c r="X867" i="1"/>
  <c r="W883" i="1"/>
  <c r="X883" i="1"/>
  <c r="W899" i="1"/>
  <c r="X899" i="1"/>
  <c r="W915" i="1"/>
  <c r="X915" i="1"/>
  <c r="W931" i="1"/>
  <c r="X931" i="1"/>
  <c r="W947" i="1"/>
  <c r="X947" i="1"/>
  <c r="W963" i="1"/>
  <c r="X963" i="1"/>
  <c r="W979" i="1"/>
  <c r="X979" i="1"/>
  <c r="W995" i="1"/>
  <c r="X995" i="1"/>
  <c r="W1011" i="1"/>
  <c r="X1011" i="1"/>
  <c r="W1027" i="1"/>
  <c r="X1027" i="1"/>
  <c r="W1043" i="1"/>
  <c r="X1043" i="1"/>
  <c r="W1059" i="1"/>
  <c r="X1059" i="1"/>
  <c r="W1075" i="1"/>
  <c r="X1075" i="1"/>
  <c r="W1091" i="1"/>
  <c r="X1091" i="1"/>
  <c r="W1107" i="1"/>
  <c r="X1107" i="1"/>
  <c r="W1123" i="1"/>
  <c r="X1123" i="1"/>
  <c r="W384" i="1"/>
  <c r="X384" i="1"/>
  <c r="W404" i="1"/>
  <c r="X404" i="1"/>
  <c r="W424" i="1"/>
  <c r="X424" i="1"/>
  <c r="W440" i="1"/>
  <c r="X440" i="1"/>
  <c r="W456" i="1"/>
  <c r="X456" i="1"/>
  <c r="W472" i="1"/>
  <c r="X472" i="1"/>
  <c r="W488" i="1"/>
  <c r="X488" i="1"/>
  <c r="W504" i="1"/>
  <c r="X504" i="1"/>
  <c r="W520" i="1"/>
  <c r="X520" i="1"/>
  <c r="W536" i="1"/>
  <c r="X536" i="1"/>
  <c r="W552" i="1"/>
  <c r="X552" i="1"/>
  <c r="W568" i="1"/>
  <c r="X568" i="1"/>
  <c r="W584" i="1"/>
  <c r="X584" i="1"/>
  <c r="W600" i="1"/>
  <c r="X600" i="1"/>
  <c r="W616" i="1"/>
  <c r="X616" i="1"/>
  <c r="W632" i="1"/>
  <c r="X632" i="1"/>
  <c r="W648" i="1"/>
  <c r="X648" i="1"/>
  <c r="W664" i="1"/>
  <c r="X664" i="1"/>
  <c r="X680" i="1"/>
  <c r="W680" i="1"/>
  <c r="X696" i="1"/>
  <c r="W696" i="1"/>
  <c r="X712" i="1"/>
  <c r="W712" i="1"/>
  <c r="X900" i="1"/>
  <c r="W900" i="1"/>
  <c r="X932" i="1"/>
  <c r="W932" i="1"/>
  <c r="X964" i="1"/>
  <c r="W964" i="1"/>
  <c r="X996" i="1"/>
  <c r="W996" i="1"/>
  <c r="X1028" i="1"/>
  <c r="W1028" i="1"/>
  <c r="X1060" i="1"/>
  <c r="W1060" i="1"/>
  <c r="X1092" i="1"/>
  <c r="W1092" i="1"/>
  <c r="X1124" i="1"/>
  <c r="W1124" i="1"/>
  <c r="W1144" i="1"/>
  <c r="X1144" i="1"/>
  <c r="X1160" i="1"/>
  <c r="W1160" i="1"/>
  <c r="X1176" i="1"/>
  <c r="W1176" i="1"/>
  <c r="X1192" i="1"/>
  <c r="W1192" i="1"/>
  <c r="X1208" i="1"/>
  <c r="W1208" i="1"/>
  <c r="X1224" i="1"/>
  <c r="W1224" i="1"/>
  <c r="W1240" i="1"/>
  <c r="X1240" i="1"/>
  <c r="W1256" i="1"/>
  <c r="X1256" i="1"/>
  <c r="W1272" i="1"/>
  <c r="X1272" i="1"/>
  <c r="W1139" i="1"/>
  <c r="X1139" i="1"/>
  <c r="W1155" i="1"/>
  <c r="X1155" i="1"/>
  <c r="W1171" i="1"/>
  <c r="X1171" i="1"/>
  <c r="W1187" i="1"/>
  <c r="X1187" i="1"/>
  <c r="W1203" i="1"/>
  <c r="X1203" i="1"/>
  <c r="W1219" i="1"/>
  <c r="X1219" i="1"/>
  <c r="X1235" i="1"/>
  <c r="W1235" i="1"/>
  <c r="X1251" i="1"/>
  <c r="W1251" i="1"/>
  <c r="X1267" i="1"/>
  <c r="W1267" i="1"/>
  <c r="X25" i="1"/>
  <c r="W25" i="1"/>
  <c r="X57" i="1"/>
  <c r="W57" i="1"/>
  <c r="X89" i="1"/>
  <c r="W89" i="1"/>
  <c r="X125" i="1"/>
  <c r="W125" i="1"/>
  <c r="X157" i="1"/>
  <c r="W157" i="1"/>
  <c r="W189" i="1"/>
  <c r="X189" i="1"/>
  <c r="W221" i="1"/>
  <c r="X221" i="1"/>
  <c r="W257" i="1"/>
  <c r="X257" i="1"/>
  <c r="W289" i="1"/>
  <c r="X289" i="1"/>
  <c r="W321" i="1"/>
  <c r="X321" i="1"/>
  <c r="W353" i="1"/>
  <c r="X353" i="1"/>
  <c r="W381" i="1"/>
  <c r="X381" i="1"/>
  <c r="W413" i="1"/>
  <c r="X413" i="1"/>
  <c r="W449" i="1"/>
  <c r="X449" i="1"/>
  <c r="W477" i="1"/>
  <c r="X477" i="1"/>
  <c r="W509" i="1"/>
  <c r="X509" i="1"/>
  <c r="W541" i="1"/>
  <c r="X541" i="1"/>
  <c r="W577" i="1"/>
  <c r="X577" i="1"/>
  <c r="W613" i="1"/>
  <c r="X613" i="1"/>
  <c r="W645" i="1"/>
  <c r="X645" i="1"/>
  <c r="X677" i="1"/>
  <c r="W677" i="1"/>
  <c r="X709" i="1"/>
  <c r="W709" i="1"/>
  <c r="X741" i="1"/>
  <c r="W741" i="1"/>
  <c r="X773" i="1"/>
  <c r="W773" i="1"/>
  <c r="W801" i="1"/>
  <c r="X801" i="1"/>
  <c r="W833" i="1"/>
  <c r="X833" i="1"/>
  <c r="W865" i="1"/>
  <c r="X865" i="1"/>
  <c r="W897" i="1"/>
  <c r="X897" i="1"/>
  <c r="W929" i="1"/>
  <c r="X929" i="1"/>
  <c r="W965" i="1"/>
  <c r="X965" i="1"/>
  <c r="W993" i="1"/>
  <c r="X993" i="1"/>
  <c r="W1029" i="1"/>
  <c r="X1029" i="1"/>
  <c r="W1049" i="1"/>
  <c r="X1049" i="1"/>
  <c r="W1065" i="1"/>
  <c r="X1065" i="1"/>
  <c r="W1081" i="1"/>
  <c r="X1081" i="1"/>
  <c r="W1097" i="1"/>
  <c r="X1097" i="1"/>
  <c r="W1113" i="1"/>
  <c r="X1113" i="1"/>
  <c r="W1129" i="1"/>
  <c r="X1129" i="1"/>
  <c r="W1217" i="1"/>
  <c r="X1217" i="1"/>
  <c r="X736" i="1"/>
  <c r="W736" i="1"/>
  <c r="X768" i="1"/>
  <c r="W768" i="1"/>
  <c r="X800" i="1"/>
  <c r="W800" i="1"/>
  <c r="X832" i="1"/>
  <c r="W832" i="1"/>
  <c r="W864" i="1"/>
  <c r="X864" i="1"/>
  <c r="W896" i="1"/>
  <c r="X896" i="1"/>
  <c r="W960" i="1"/>
  <c r="X960" i="1"/>
  <c r="W1024" i="1"/>
  <c r="X1024" i="1"/>
  <c r="W1088" i="1"/>
  <c r="X1088" i="1"/>
  <c r="X21" i="1"/>
  <c r="W21" i="1"/>
  <c r="X53" i="1"/>
  <c r="W53" i="1"/>
  <c r="X85" i="1"/>
  <c r="W85" i="1"/>
  <c r="X113" i="1"/>
  <c r="W113" i="1"/>
  <c r="X149" i="1"/>
  <c r="W149" i="1"/>
  <c r="W181" i="1"/>
  <c r="X181" i="1"/>
  <c r="W209" i="1"/>
  <c r="X209" i="1"/>
  <c r="W237" i="1"/>
  <c r="X237" i="1"/>
  <c r="W269" i="1"/>
  <c r="X269" i="1"/>
  <c r="W301" i="1"/>
  <c r="X301" i="1"/>
  <c r="W333" i="1"/>
  <c r="X333" i="1"/>
  <c r="W365" i="1"/>
  <c r="X365" i="1"/>
  <c r="W401" i="1"/>
  <c r="X401" i="1"/>
  <c r="W433" i="1"/>
  <c r="X433" i="1"/>
  <c r="W465" i="1"/>
  <c r="X465" i="1"/>
  <c r="W497" i="1"/>
  <c r="X497" i="1"/>
  <c r="W529" i="1"/>
  <c r="X529" i="1"/>
  <c r="W557" i="1"/>
  <c r="X557" i="1"/>
  <c r="W589" i="1"/>
  <c r="X589" i="1"/>
  <c r="W617" i="1"/>
  <c r="X617" i="1"/>
  <c r="W649" i="1"/>
  <c r="X649" i="1"/>
  <c r="W681" i="1"/>
  <c r="X681" i="1"/>
  <c r="W713" i="1"/>
  <c r="X713" i="1"/>
  <c r="X749" i="1"/>
  <c r="W749" i="1"/>
  <c r="W777" i="1"/>
  <c r="X777" i="1"/>
  <c r="X813" i="1"/>
  <c r="W813" i="1"/>
  <c r="W845" i="1"/>
  <c r="X845" i="1"/>
  <c r="W877" i="1"/>
  <c r="X877" i="1"/>
  <c r="W909" i="1"/>
  <c r="X909" i="1"/>
  <c r="W937" i="1"/>
  <c r="X937" i="1"/>
  <c r="W969" i="1"/>
  <c r="X969" i="1"/>
  <c r="W1005" i="1"/>
  <c r="X1005" i="1"/>
  <c r="W1033" i="1"/>
  <c r="X1033" i="1"/>
  <c r="W1177" i="1"/>
  <c r="X1177" i="1"/>
  <c r="X1241" i="1"/>
  <c r="W1241" i="1"/>
  <c r="W14" i="1"/>
  <c r="X14" i="1"/>
  <c r="W30" i="1"/>
  <c r="X30" i="1"/>
  <c r="W46" i="1"/>
  <c r="X46" i="1"/>
  <c r="W62" i="1"/>
  <c r="X62" i="1"/>
  <c r="W78" i="1"/>
  <c r="X78" i="1"/>
  <c r="W94" i="1"/>
  <c r="X94" i="1"/>
  <c r="W110" i="1"/>
  <c r="X110" i="1"/>
  <c r="W126" i="1"/>
  <c r="X126" i="1"/>
  <c r="W142" i="1"/>
  <c r="X142" i="1"/>
  <c r="W158" i="1"/>
  <c r="X158" i="1"/>
  <c r="X174" i="1"/>
  <c r="W174" i="1"/>
  <c r="X190" i="1"/>
  <c r="W190" i="1"/>
  <c r="X206" i="1"/>
  <c r="W206" i="1"/>
  <c r="W222" i="1"/>
  <c r="X222" i="1"/>
  <c r="W238" i="1"/>
  <c r="X238" i="1"/>
  <c r="W254" i="1"/>
  <c r="X254" i="1"/>
  <c r="W270" i="1"/>
  <c r="X270" i="1"/>
  <c r="W286" i="1"/>
  <c r="X286" i="1"/>
  <c r="W302" i="1"/>
  <c r="X302" i="1"/>
  <c r="W318" i="1"/>
  <c r="X318" i="1"/>
  <c r="W334" i="1"/>
  <c r="X334" i="1"/>
  <c r="W350" i="1"/>
  <c r="X350" i="1"/>
  <c r="W366" i="1"/>
  <c r="X366" i="1"/>
  <c r="W382" i="1"/>
  <c r="X382" i="1"/>
  <c r="W398" i="1"/>
  <c r="X398" i="1"/>
  <c r="W414" i="1"/>
  <c r="X414" i="1"/>
  <c r="W430" i="1"/>
  <c r="X430" i="1"/>
  <c r="W446" i="1"/>
  <c r="X446" i="1"/>
  <c r="W462" i="1"/>
  <c r="X462" i="1"/>
  <c r="W478" i="1"/>
  <c r="X478" i="1"/>
  <c r="W494" i="1"/>
  <c r="X494" i="1"/>
  <c r="W510" i="1"/>
  <c r="X510" i="1"/>
  <c r="W526" i="1"/>
  <c r="X526" i="1"/>
  <c r="W542" i="1"/>
  <c r="X542" i="1"/>
  <c r="W558" i="1"/>
  <c r="X558" i="1"/>
  <c r="W574" i="1"/>
  <c r="X574" i="1"/>
  <c r="W590" i="1"/>
  <c r="X590" i="1"/>
  <c r="W606" i="1"/>
  <c r="X606" i="1"/>
  <c r="W622" i="1"/>
  <c r="X622" i="1"/>
  <c r="W638" i="1"/>
  <c r="X638" i="1"/>
  <c r="W654" i="1"/>
  <c r="X654" i="1"/>
  <c r="W670" i="1"/>
  <c r="X670" i="1"/>
  <c r="W1141" i="1"/>
  <c r="X1141" i="1"/>
  <c r="W1189" i="1"/>
  <c r="X1189" i="1"/>
  <c r="X1261" i="1"/>
  <c r="W1261" i="1"/>
  <c r="W1173" i="1"/>
  <c r="X1173" i="1"/>
  <c r="X1237" i="1"/>
  <c r="W1237" i="1"/>
  <c r="X682" i="1"/>
  <c r="W682" i="1"/>
  <c r="X698" i="1"/>
  <c r="W698" i="1"/>
  <c r="X714" i="1"/>
  <c r="W714" i="1"/>
  <c r="X730" i="1"/>
  <c r="W730" i="1"/>
  <c r="X746" i="1"/>
  <c r="W746" i="1"/>
  <c r="X762" i="1"/>
  <c r="W762" i="1"/>
  <c r="X778" i="1"/>
  <c r="W778" i="1"/>
  <c r="X794" i="1"/>
  <c r="W794" i="1"/>
  <c r="X810" i="1"/>
  <c r="W810" i="1"/>
  <c r="X826" i="1"/>
  <c r="W826" i="1"/>
  <c r="X842" i="1"/>
  <c r="W842" i="1"/>
  <c r="W882" i="1"/>
  <c r="X882" i="1"/>
  <c r="W910" i="1"/>
  <c r="X910" i="1"/>
  <c r="W938" i="1"/>
  <c r="X938" i="1"/>
  <c r="W966" i="1"/>
  <c r="X966" i="1"/>
  <c r="W994" i="1"/>
  <c r="X994" i="1"/>
  <c r="W1022" i="1"/>
  <c r="X1022" i="1"/>
  <c r="W1050" i="1"/>
  <c r="X1050" i="1"/>
  <c r="W1082" i="1"/>
  <c r="X1082" i="1"/>
  <c r="W1110" i="1"/>
  <c r="X1110" i="1"/>
  <c r="W1138" i="1"/>
  <c r="X1138" i="1"/>
  <c r="X1166" i="1"/>
  <c r="W1166" i="1"/>
  <c r="W1194" i="1"/>
  <c r="X1194" i="1"/>
  <c r="X1222" i="1"/>
  <c r="W1222" i="1"/>
  <c r="W1250" i="1"/>
  <c r="X1250" i="1"/>
  <c r="W1278" i="1"/>
  <c r="X1278" i="1"/>
  <c r="W898" i="1"/>
  <c r="X898" i="1"/>
  <c r="W934" i="1"/>
  <c r="X934" i="1"/>
  <c r="W974" i="1"/>
  <c r="X974" i="1"/>
  <c r="W1010" i="1"/>
  <c r="X1010" i="1"/>
  <c r="W1046" i="1"/>
  <c r="X1046" i="1"/>
  <c r="W1078" i="1"/>
  <c r="X1078" i="1"/>
  <c r="W1118" i="1"/>
  <c r="X1118" i="1"/>
  <c r="W1150" i="1"/>
  <c r="X1150" i="1"/>
  <c r="W1186" i="1"/>
  <c r="X1186" i="1"/>
  <c r="W1226" i="1"/>
  <c r="X1226" i="1"/>
  <c r="W1262" i="1"/>
  <c r="X1262" i="1"/>
  <c r="W1270" i="1"/>
  <c r="X1270" i="1"/>
  <c r="W640" i="1"/>
  <c r="X640" i="1"/>
  <c r="W656" i="1"/>
  <c r="X656" i="1"/>
  <c r="X672" i="1"/>
  <c r="W672" i="1"/>
  <c r="X688" i="1"/>
  <c r="W688" i="1"/>
  <c r="X704" i="1"/>
  <c r="W704" i="1"/>
  <c r="X720" i="1"/>
  <c r="W720" i="1"/>
  <c r="X916" i="1"/>
  <c r="W916" i="1"/>
  <c r="X948" i="1"/>
  <c r="W948" i="1"/>
  <c r="X980" i="1"/>
  <c r="W980" i="1"/>
  <c r="X1012" i="1"/>
  <c r="W1012" i="1"/>
  <c r="X1044" i="1"/>
  <c r="W1044" i="1"/>
  <c r="X1076" i="1"/>
  <c r="W1076" i="1"/>
  <c r="X1108" i="1"/>
  <c r="W1108" i="1"/>
  <c r="W1136" i="1"/>
  <c r="X1136" i="1"/>
  <c r="W1152" i="1"/>
  <c r="X1152" i="1"/>
  <c r="W1168" i="1"/>
  <c r="X1168" i="1"/>
  <c r="W1184" i="1"/>
  <c r="X1184" i="1"/>
  <c r="W1200" i="1"/>
  <c r="X1200" i="1"/>
  <c r="W1216" i="1"/>
  <c r="X1216" i="1"/>
  <c r="W1232" i="1"/>
  <c r="X1232" i="1"/>
  <c r="W1248" i="1"/>
  <c r="X1248" i="1"/>
  <c r="W1264" i="1"/>
  <c r="X1264" i="1"/>
  <c r="W1280" i="1"/>
  <c r="X1280" i="1"/>
  <c r="W1131" i="1"/>
  <c r="X1131" i="1"/>
  <c r="W1147" i="1"/>
  <c r="X1147" i="1"/>
  <c r="W1163" i="1"/>
  <c r="X1163" i="1"/>
  <c r="W1179" i="1"/>
  <c r="X1179" i="1"/>
  <c r="W1195" i="1"/>
  <c r="X1195" i="1"/>
  <c r="W1211" i="1"/>
  <c r="X1211" i="1"/>
  <c r="X1227" i="1"/>
  <c r="W1227" i="1"/>
  <c r="X1243" i="1"/>
  <c r="W1243" i="1"/>
  <c r="X1259" i="1"/>
  <c r="W1259" i="1"/>
  <c r="X1275" i="1"/>
  <c r="W1275" i="1"/>
  <c r="X9" i="1"/>
  <c r="W9" i="1"/>
  <c r="X41" i="1"/>
  <c r="W41" i="1"/>
  <c r="X73" i="1"/>
  <c r="W73" i="1"/>
  <c r="X109" i="1"/>
  <c r="W109" i="1"/>
  <c r="X141" i="1"/>
  <c r="W141" i="1"/>
  <c r="X169" i="1"/>
  <c r="W169" i="1"/>
  <c r="W205" i="1"/>
  <c r="X205" i="1"/>
  <c r="W241" i="1"/>
  <c r="X241" i="1"/>
  <c r="W273" i="1"/>
  <c r="X273" i="1"/>
  <c r="W305" i="1"/>
  <c r="X305" i="1"/>
  <c r="W337" i="1"/>
  <c r="X337" i="1"/>
  <c r="W369" i="1"/>
  <c r="X369" i="1"/>
  <c r="W397" i="1"/>
  <c r="X397" i="1"/>
  <c r="W429" i="1"/>
  <c r="X429" i="1"/>
  <c r="W461" i="1"/>
  <c r="X461" i="1"/>
  <c r="W493" i="1"/>
  <c r="X493" i="1"/>
  <c r="W525" i="1"/>
  <c r="X525" i="1"/>
  <c r="W561" i="1"/>
  <c r="X561" i="1"/>
  <c r="W593" i="1"/>
  <c r="X593" i="1"/>
  <c r="W629" i="1"/>
  <c r="X629" i="1"/>
  <c r="W661" i="1"/>
  <c r="X661" i="1"/>
  <c r="X693" i="1"/>
  <c r="W693" i="1"/>
  <c r="X725" i="1"/>
  <c r="W725" i="1"/>
  <c r="X757" i="1"/>
  <c r="W757" i="1"/>
  <c r="W785" i="1"/>
  <c r="X785" i="1"/>
  <c r="W817" i="1"/>
  <c r="X817" i="1"/>
  <c r="W849" i="1"/>
  <c r="X849" i="1"/>
  <c r="W881" i="1"/>
  <c r="X881" i="1"/>
  <c r="W913" i="1"/>
  <c r="X913" i="1"/>
  <c r="W949" i="1"/>
  <c r="X949" i="1"/>
  <c r="W977" i="1"/>
  <c r="X977" i="1"/>
  <c r="W1009" i="1"/>
  <c r="X1009" i="1"/>
  <c r="W1041" i="1"/>
  <c r="X1041" i="1"/>
  <c r="W1057" i="1"/>
  <c r="X1057" i="1"/>
  <c r="W1073" i="1"/>
  <c r="X1073" i="1"/>
  <c r="W1089" i="1"/>
  <c r="X1089" i="1"/>
  <c r="W1105" i="1"/>
  <c r="X1105" i="1"/>
  <c r="W1121" i="1"/>
  <c r="X1121" i="1"/>
  <c r="W1185" i="1"/>
  <c r="X1185" i="1"/>
  <c r="W420" i="1"/>
  <c r="X420" i="1"/>
  <c r="X752" i="1"/>
  <c r="W752" i="1"/>
  <c r="X784" i="1"/>
  <c r="W784" i="1"/>
  <c r="X816" i="1"/>
  <c r="W816" i="1"/>
  <c r="W848" i="1"/>
  <c r="X848" i="1"/>
  <c r="W880" i="1"/>
  <c r="X880" i="1"/>
  <c r="W928" i="1"/>
  <c r="X928" i="1"/>
  <c r="W992" i="1"/>
  <c r="X992" i="1"/>
  <c r="W1056" i="1"/>
  <c r="X1056" i="1"/>
  <c r="W1120" i="1"/>
  <c r="X1120" i="1"/>
  <c r="X5" i="1"/>
  <c r="W5" i="1"/>
  <c r="X37" i="1"/>
  <c r="W37" i="1"/>
  <c r="X69" i="1"/>
  <c r="W69" i="1"/>
  <c r="X97" i="1"/>
  <c r="W97" i="1"/>
  <c r="X133" i="1"/>
  <c r="W133" i="1"/>
  <c r="X165" i="1"/>
  <c r="W165" i="1"/>
  <c r="W193" i="1"/>
  <c r="X193" i="1"/>
  <c r="W225" i="1"/>
  <c r="X225" i="1"/>
  <c r="W253" i="1"/>
  <c r="X253" i="1"/>
  <c r="W285" i="1"/>
  <c r="X285" i="1"/>
  <c r="W317" i="1"/>
  <c r="X317" i="1"/>
  <c r="W349" i="1"/>
  <c r="X349" i="1"/>
  <c r="W385" i="1"/>
  <c r="X385" i="1"/>
  <c r="W417" i="1"/>
  <c r="X417" i="1"/>
  <c r="W445" i="1"/>
  <c r="X445" i="1"/>
  <c r="W481" i="1"/>
  <c r="X481" i="1"/>
  <c r="W513" i="1"/>
  <c r="X513" i="1"/>
  <c r="W545" i="1"/>
  <c r="X545" i="1"/>
  <c r="W573" i="1"/>
  <c r="X573" i="1"/>
  <c r="W605" i="1"/>
  <c r="X605" i="1"/>
  <c r="W633" i="1"/>
  <c r="X633" i="1"/>
  <c r="W665" i="1"/>
  <c r="X665" i="1"/>
  <c r="W697" i="1"/>
  <c r="X697" i="1"/>
  <c r="W729" i="1"/>
  <c r="X729" i="1"/>
  <c r="W761" i="1"/>
  <c r="X761" i="1"/>
  <c r="X797" i="1"/>
  <c r="W797" i="1"/>
  <c r="X829" i="1"/>
  <c r="W829" i="1"/>
  <c r="W861" i="1"/>
  <c r="X861" i="1"/>
  <c r="W893" i="1"/>
  <c r="X893" i="1"/>
  <c r="W925" i="1"/>
  <c r="X925" i="1"/>
  <c r="W953" i="1"/>
  <c r="X953" i="1"/>
  <c r="W989" i="1"/>
  <c r="X989" i="1"/>
  <c r="W1021" i="1"/>
  <c r="X1021" i="1"/>
  <c r="W1153" i="1"/>
  <c r="X1153" i="1"/>
  <c r="W1209" i="1"/>
  <c r="X1209" i="1"/>
  <c r="W6" i="1"/>
  <c r="X6" i="1"/>
  <c r="W22" i="1"/>
  <c r="X22" i="1"/>
  <c r="W38" i="1"/>
  <c r="X38" i="1"/>
  <c r="W54" i="1"/>
  <c r="X54" i="1"/>
  <c r="W70" i="1"/>
  <c r="X70" i="1"/>
  <c r="W86" i="1"/>
  <c r="X86" i="1"/>
  <c r="W102" i="1"/>
  <c r="X102" i="1"/>
  <c r="W118" i="1"/>
  <c r="X118" i="1"/>
  <c r="W134" i="1"/>
  <c r="X134" i="1"/>
  <c r="W150" i="1"/>
  <c r="X150" i="1"/>
  <c r="W166" i="1"/>
  <c r="X166" i="1"/>
  <c r="X182" i="1"/>
  <c r="W182" i="1"/>
  <c r="X198" i="1"/>
  <c r="W198" i="1"/>
  <c r="W214" i="1"/>
  <c r="X214" i="1"/>
  <c r="W230" i="1"/>
  <c r="X230" i="1"/>
  <c r="W246" i="1"/>
  <c r="X246" i="1"/>
  <c r="W262" i="1"/>
  <c r="X262" i="1"/>
  <c r="W278" i="1"/>
  <c r="X278" i="1"/>
  <c r="W294" i="1"/>
  <c r="X294" i="1"/>
  <c r="W310" i="1"/>
  <c r="X310" i="1"/>
  <c r="W326" i="1"/>
  <c r="X326" i="1"/>
  <c r="W342" i="1"/>
  <c r="X342" i="1"/>
  <c r="W358" i="1"/>
  <c r="X358" i="1"/>
  <c r="W374" i="1"/>
  <c r="X374" i="1"/>
  <c r="W390" i="1"/>
  <c r="X390" i="1"/>
  <c r="W406" i="1"/>
  <c r="X406" i="1"/>
  <c r="W422" i="1"/>
  <c r="X422" i="1"/>
  <c r="W438" i="1"/>
  <c r="X438" i="1"/>
  <c r="W454" i="1"/>
  <c r="X454" i="1"/>
  <c r="W470" i="1"/>
  <c r="X470" i="1"/>
  <c r="W486" i="1"/>
  <c r="X486" i="1"/>
  <c r="W502" i="1"/>
  <c r="X502" i="1"/>
  <c r="W518" i="1"/>
  <c r="X518" i="1"/>
  <c r="W534" i="1"/>
  <c r="X534" i="1"/>
  <c r="W550" i="1"/>
  <c r="X550" i="1"/>
  <c r="W566" i="1"/>
  <c r="X566" i="1"/>
  <c r="W582" i="1"/>
  <c r="X582" i="1"/>
  <c r="W598" i="1"/>
  <c r="X598" i="1"/>
  <c r="W614" i="1"/>
  <c r="X614" i="1"/>
  <c r="W630" i="1"/>
  <c r="X630" i="1"/>
  <c r="W646" i="1"/>
  <c r="X646" i="1"/>
  <c r="W662" i="1"/>
  <c r="X662" i="1"/>
  <c r="W1165" i="1"/>
  <c r="X1165" i="1"/>
  <c r="W1221" i="1"/>
  <c r="X1221" i="1"/>
  <c r="W1133" i="1"/>
  <c r="X1133" i="1"/>
  <c r="W1213" i="1"/>
  <c r="X1213" i="1"/>
  <c r="X1277" i="1"/>
  <c r="W1277" i="1"/>
  <c r="X674" i="1"/>
  <c r="W674" i="1"/>
  <c r="X690" i="1"/>
  <c r="W690" i="1"/>
  <c r="X706" i="1"/>
  <c r="W706" i="1"/>
  <c r="X722" i="1"/>
  <c r="W722" i="1"/>
  <c r="X738" i="1"/>
  <c r="W738" i="1"/>
  <c r="X754" i="1"/>
  <c r="W754" i="1"/>
  <c r="X770" i="1"/>
  <c r="W770" i="1"/>
  <c r="X786" i="1"/>
  <c r="W786" i="1"/>
  <c r="X802" i="1"/>
  <c r="W802" i="1"/>
  <c r="X818" i="1"/>
  <c r="W818" i="1"/>
  <c r="X834" i="1"/>
  <c r="W834" i="1"/>
  <c r="W850" i="1"/>
  <c r="X850" i="1"/>
  <c r="W854" i="1"/>
  <c r="X854" i="1"/>
  <c r="W870" i="1"/>
  <c r="X870" i="1"/>
  <c r="W894" i="1"/>
  <c r="X894" i="1"/>
  <c r="W922" i="1"/>
  <c r="X922" i="1"/>
  <c r="W950" i="1"/>
  <c r="X950" i="1"/>
  <c r="W978" i="1"/>
  <c r="X978" i="1"/>
  <c r="W1006" i="1"/>
  <c r="X1006" i="1"/>
  <c r="W1034" i="1"/>
  <c r="X1034" i="1"/>
  <c r="W1066" i="1"/>
  <c r="X1066" i="1"/>
  <c r="W1094" i="1"/>
  <c r="X1094" i="1"/>
  <c r="W1122" i="1"/>
  <c r="X1122" i="1"/>
  <c r="W1154" i="1"/>
  <c r="X1154" i="1"/>
  <c r="X1182" i="1"/>
  <c r="W1182" i="1"/>
  <c r="W1210" i="1"/>
  <c r="X1210" i="1"/>
  <c r="W1238" i="1"/>
  <c r="X1238" i="1"/>
  <c r="W1266" i="1"/>
  <c r="X1266" i="1"/>
  <c r="W874" i="1"/>
  <c r="X874" i="1"/>
  <c r="W918" i="1"/>
  <c r="X918" i="1"/>
  <c r="W954" i="1"/>
  <c r="X954" i="1"/>
  <c r="W990" i="1"/>
  <c r="X990" i="1"/>
  <c r="W1030" i="1"/>
  <c r="X1030" i="1"/>
  <c r="W1062" i="1"/>
  <c r="X1062" i="1"/>
  <c r="W1098" i="1"/>
  <c r="X1098" i="1"/>
  <c r="W1134" i="1"/>
  <c r="X1134" i="1"/>
  <c r="W1170" i="1"/>
  <c r="X1170" i="1"/>
  <c r="X1206" i="1"/>
  <c r="W1206" i="1"/>
  <c r="W1242" i="1"/>
  <c r="X1242" i="1"/>
  <c r="W1188" i="1"/>
  <c r="X1188" i="1"/>
  <c r="W1204" i="1"/>
  <c r="X1204" i="1"/>
  <c r="W1220" i="1"/>
  <c r="X1220" i="1"/>
  <c r="W1236" i="1"/>
  <c r="X1236" i="1"/>
  <c r="W1252" i="1"/>
  <c r="X1252" i="1"/>
  <c r="W1268" i="1"/>
  <c r="X1268" i="1"/>
  <c r="W1135" i="1"/>
  <c r="X1135" i="1"/>
  <c r="W1151" i="1"/>
  <c r="X1151" i="1"/>
  <c r="W1167" i="1"/>
  <c r="X1167" i="1"/>
  <c r="W1183" i="1"/>
  <c r="X1183" i="1"/>
  <c r="W1199" i="1"/>
  <c r="X1199" i="1"/>
  <c r="W1215" i="1"/>
  <c r="X1215" i="1"/>
  <c r="X1231" i="1"/>
  <c r="W1231" i="1"/>
  <c r="X1247" i="1"/>
  <c r="W1247" i="1"/>
  <c r="X1263" i="1"/>
  <c r="W1263" i="1"/>
  <c r="X1279" i="1"/>
  <c r="W1279" i="1"/>
  <c r="X17" i="1"/>
  <c r="W17" i="1"/>
  <c r="X49" i="1"/>
  <c r="W49" i="1"/>
  <c r="X81" i="1"/>
  <c r="W81" i="1"/>
  <c r="X117" i="1"/>
  <c r="W117" i="1"/>
  <c r="X145" i="1"/>
  <c r="W145" i="1"/>
  <c r="W177" i="1"/>
  <c r="X177" i="1"/>
  <c r="W213" i="1"/>
  <c r="X213" i="1"/>
  <c r="W249" i="1"/>
  <c r="X249" i="1"/>
  <c r="W281" i="1"/>
  <c r="X281" i="1"/>
  <c r="W313" i="1"/>
  <c r="X313" i="1"/>
  <c r="W341" i="1"/>
  <c r="X341" i="1"/>
  <c r="W373" i="1"/>
  <c r="X373" i="1"/>
  <c r="W405" i="1"/>
  <c r="X405" i="1"/>
  <c r="W437" i="1"/>
  <c r="X437" i="1"/>
  <c r="W469" i="1"/>
  <c r="X469" i="1"/>
  <c r="W501" i="1"/>
  <c r="X501" i="1"/>
  <c r="W533" i="1"/>
  <c r="X533" i="1"/>
  <c r="W569" i="1"/>
  <c r="X569" i="1"/>
  <c r="W601" i="1"/>
  <c r="X601" i="1"/>
  <c r="W637" i="1"/>
  <c r="X637" i="1"/>
  <c r="W669" i="1"/>
  <c r="X669" i="1"/>
  <c r="X701" i="1"/>
  <c r="W701" i="1"/>
  <c r="X733" i="1"/>
  <c r="W733" i="1"/>
  <c r="X765" i="1"/>
  <c r="W765" i="1"/>
  <c r="W793" i="1"/>
  <c r="X793" i="1"/>
  <c r="W825" i="1"/>
  <c r="X825" i="1"/>
  <c r="W857" i="1"/>
  <c r="X857" i="1"/>
  <c r="W889" i="1"/>
  <c r="X889" i="1"/>
  <c r="W921" i="1"/>
  <c r="X921" i="1"/>
  <c r="W957" i="1"/>
  <c r="X957" i="1"/>
  <c r="W985" i="1"/>
  <c r="X985" i="1"/>
  <c r="W1017" i="1"/>
  <c r="X1017" i="1"/>
  <c r="W1045" i="1"/>
  <c r="X1045" i="1"/>
  <c r="W1061" i="1"/>
  <c r="X1061" i="1"/>
  <c r="W1077" i="1"/>
  <c r="X1077" i="1"/>
  <c r="W1093" i="1"/>
  <c r="X1093" i="1"/>
  <c r="W1109" i="1"/>
  <c r="X1109" i="1"/>
  <c r="W1125" i="1"/>
  <c r="X1125" i="1"/>
  <c r="W1201" i="1"/>
  <c r="X1201" i="1"/>
  <c r="X728" i="1"/>
  <c r="W728" i="1"/>
  <c r="X760" i="1"/>
  <c r="W760" i="1"/>
  <c r="X792" i="1"/>
  <c r="W792" i="1"/>
  <c r="X824" i="1"/>
  <c r="W824" i="1"/>
  <c r="W856" i="1"/>
  <c r="X856" i="1"/>
  <c r="W888" i="1"/>
  <c r="X888" i="1"/>
  <c r="W944" i="1"/>
  <c r="X944" i="1"/>
  <c r="W1008" i="1"/>
  <c r="X1008" i="1"/>
  <c r="W1072" i="1"/>
  <c r="X1072" i="1"/>
  <c r="X13" i="1"/>
  <c r="W13" i="1"/>
  <c r="X45" i="1"/>
  <c r="W45" i="1"/>
  <c r="X77" i="1"/>
  <c r="W77" i="1"/>
  <c r="X105" i="1"/>
  <c r="W105" i="1"/>
  <c r="X137" i="1"/>
  <c r="W137" i="1"/>
  <c r="W173" i="1"/>
  <c r="X173" i="1"/>
  <c r="W201" i="1"/>
  <c r="X201" i="1"/>
  <c r="W229" i="1"/>
  <c r="X229" i="1"/>
  <c r="W261" i="1"/>
  <c r="X261" i="1"/>
  <c r="W293" i="1"/>
  <c r="X293" i="1"/>
  <c r="W325" i="1"/>
  <c r="X325" i="1"/>
  <c r="W357" i="1"/>
  <c r="X357" i="1"/>
  <c r="W393" i="1"/>
  <c r="X393" i="1"/>
  <c r="W425" i="1"/>
  <c r="X425" i="1"/>
  <c r="W453" i="1"/>
  <c r="X453" i="1"/>
  <c r="W489" i="1"/>
  <c r="X489" i="1"/>
  <c r="W521" i="1"/>
  <c r="X521" i="1"/>
  <c r="W549" i="1"/>
  <c r="X549" i="1"/>
  <c r="W581" i="1"/>
  <c r="X581" i="1"/>
  <c r="W609" i="1"/>
  <c r="X609" i="1"/>
  <c r="W641" i="1"/>
  <c r="X641" i="1"/>
  <c r="W673" i="1"/>
  <c r="X673" i="1"/>
  <c r="W705" i="1"/>
  <c r="X705" i="1"/>
  <c r="W737" i="1"/>
  <c r="X737" i="1"/>
  <c r="W769" i="1"/>
  <c r="X769" i="1"/>
  <c r="X805" i="1"/>
  <c r="W805" i="1"/>
  <c r="X837" i="1"/>
  <c r="W837" i="1"/>
  <c r="W869" i="1"/>
  <c r="X869" i="1"/>
  <c r="W901" i="1"/>
  <c r="X901" i="1"/>
  <c r="W933" i="1"/>
  <c r="X933" i="1"/>
  <c r="W961" i="1"/>
  <c r="X961" i="1"/>
  <c r="W997" i="1"/>
  <c r="X997" i="1"/>
  <c r="W1025" i="1"/>
  <c r="X1025" i="1"/>
  <c r="W1161" i="1"/>
  <c r="X1161" i="1"/>
  <c r="W1225" i="1"/>
  <c r="X1225" i="1"/>
  <c r="W10" i="1"/>
  <c r="X10" i="1"/>
  <c r="W26" i="1"/>
  <c r="X26" i="1"/>
  <c r="W42" i="1"/>
  <c r="X42" i="1"/>
  <c r="W58" i="1"/>
  <c r="X58" i="1"/>
  <c r="W74" i="1"/>
  <c r="X74" i="1"/>
  <c r="W90" i="1"/>
  <c r="X90" i="1"/>
  <c r="W106" i="1"/>
  <c r="X106" i="1"/>
  <c r="W122" i="1"/>
  <c r="X122" i="1"/>
  <c r="W138" i="1"/>
  <c r="X138" i="1"/>
  <c r="W154" i="1"/>
  <c r="X154" i="1"/>
  <c r="W170" i="1"/>
  <c r="X170" i="1"/>
  <c r="X186" i="1"/>
  <c r="W186" i="1"/>
  <c r="X202" i="1"/>
  <c r="W202" i="1"/>
  <c r="W218" i="1"/>
  <c r="X218" i="1"/>
  <c r="W234" i="1"/>
  <c r="X234" i="1"/>
  <c r="W250" i="1"/>
  <c r="X250" i="1"/>
  <c r="W266" i="1"/>
  <c r="X266" i="1"/>
  <c r="W282" i="1"/>
  <c r="X282" i="1"/>
  <c r="W298" i="1"/>
  <c r="X298" i="1"/>
  <c r="W314" i="1"/>
  <c r="X314" i="1"/>
  <c r="W330" i="1"/>
  <c r="X330" i="1"/>
  <c r="W346" i="1"/>
  <c r="X346" i="1"/>
  <c r="W362" i="1"/>
  <c r="X362" i="1"/>
  <c r="W378" i="1"/>
  <c r="X378" i="1"/>
  <c r="W394" i="1"/>
  <c r="X394" i="1"/>
  <c r="W410" i="1"/>
  <c r="X410" i="1"/>
  <c r="W426" i="1"/>
  <c r="X426" i="1"/>
  <c r="W442" i="1"/>
  <c r="X442" i="1"/>
  <c r="W458" i="1"/>
  <c r="X458" i="1"/>
  <c r="W474" i="1"/>
  <c r="X474" i="1"/>
  <c r="W490" i="1"/>
  <c r="X490" i="1"/>
  <c r="W506" i="1"/>
  <c r="X506" i="1"/>
  <c r="W522" i="1"/>
  <c r="X522" i="1"/>
  <c r="W538" i="1"/>
  <c r="X538" i="1"/>
  <c r="W554" i="1"/>
  <c r="X554" i="1"/>
  <c r="W570" i="1"/>
  <c r="X570" i="1"/>
  <c r="W586" i="1"/>
  <c r="X586" i="1"/>
  <c r="W602" i="1"/>
  <c r="X602" i="1"/>
  <c r="W618" i="1"/>
  <c r="X618" i="1"/>
  <c r="W634" i="1"/>
  <c r="X634" i="1"/>
  <c r="W650" i="1"/>
  <c r="X650" i="1"/>
  <c r="W666" i="1"/>
  <c r="X666" i="1"/>
  <c r="W1181" i="1"/>
  <c r="X1181" i="1"/>
  <c r="X1245" i="1"/>
  <c r="W1245" i="1"/>
  <c r="W1157" i="1"/>
  <c r="X1157" i="1"/>
  <c r="X1229" i="1"/>
  <c r="W1229" i="1"/>
  <c r="X678" i="1"/>
  <c r="W678" i="1"/>
  <c r="X694" i="1"/>
  <c r="W694" i="1"/>
  <c r="X710" i="1"/>
  <c r="W710" i="1"/>
  <c r="X726" i="1"/>
  <c r="W726" i="1"/>
  <c r="X742" i="1"/>
  <c r="W742" i="1"/>
  <c r="X758" i="1"/>
  <c r="W758" i="1"/>
  <c r="X774" i="1"/>
  <c r="W774" i="1"/>
  <c r="X790" i="1"/>
  <c r="W790" i="1"/>
  <c r="X806" i="1"/>
  <c r="W806" i="1"/>
  <c r="X822" i="1"/>
  <c r="W822" i="1"/>
  <c r="X838" i="1"/>
  <c r="W838" i="1"/>
  <c r="W878" i="1"/>
  <c r="X878" i="1"/>
  <c r="W902" i="1"/>
  <c r="X902" i="1"/>
  <c r="W930" i="1"/>
  <c r="X930" i="1"/>
  <c r="W958" i="1"/>
  <c r="X958" i="1"/>
  <c r="W986" i="1"/>
  <c r="X986" i="1"/>
  <c r="W1014" i="1"/>
  <c r="X1014" i="1"/>
  <c r="W1042" i="1"/>
  <c r="X1042" i="1"/>
  <c r="W1074" i="1"/>
  <c r="X1074" i="1"/>
  <c r="W1102" i="1"/>
  <c r="X1102" i="1"/>
  <c r="W1130" i="1"/>
  <c r="X1130" i="1"/>
  <c r="W1162" i="1"/>
  <c r="X1162" i="1"/>
  <c r="X1190" i="1"/>
  <c r="W1190" i="1"/>
  <c r="X1214" i="1"/>
  <c r="W1214" i="1"/>
  <c r="W1246" i="1"/>
  <c r="X1246" i="1"/>
  <c r="W1274" i="1"/>
  <c r="X1274" i="1"/>
  <c r="W886" i="1"/>
  <c r="X886" i="1"/>
  <c r="W926" i="1"/>
  <c r="X926" i="1"/>
  <c r="W962" i="1"/>
  <c r="X962" i="1"/>
  <c r="W1002" i="1"/>
  <c r="X1002" i="1"/>
  <c r="W1038" i="1"/>
  <c r="X1038" i="1"/>
  <c r="W1070" i="1"/>
  <c r="X1070" i="1"/>
  <c r="W1106" i="1"/>
  <c r="X1106" i="1"/>
  <c r="W1142" i="1"/>
  <c r="X1142" i="1"/>
  <c r="W1178" i="1"/>
  <c r="X1178" i="1"/>
  <c r="W1218" i="1"/>
  <c r="X1218" i="1"/>
  <c r="W1254" i="1"/>
  <c r="X1254" i="1"/>
  <c r="W858" i="1"/>
  <c r="X858" i="1"/>
  <c r="X2" i="1"/>
  <c r="W2" i="1"/>
  <c r="T540" i="1"/>
  <c r="T524" i="1"/>
  <c r="T525" i="1"/>
  <c r="T15" i="1"/>
  <c r="T47" i="1"/>
  <c r="T79" i="1"/>
  <c r="T127" i="1"/>
  <c r="T143" i="1"/>
  <c r="T191" i="1"/>
  <c r="T207" i="1"/>
  <c r="T239" i="1"/>
  <c r="T271" i="1"/>
  <c r="T307" i="1"/>
  <c r="T355" i="1"/>
  <c r="T12" i="1"/>
  <c r="T44" i="1"/>
  <c r="T76" i="1"/>
  <c r="T108" i="1"/>
  <c r="T140" i="1"/>
  <c r="T188" i="1"/>
  <c r="T220" i="1"/>
  <c r="T252" i="1"/>
  <c r="T284" i="1"/>
  <c r="T316" i="1"/>
  <c r="T303" i="1"/>
  <c r="T391" i="1"/>
  <c r="T439" i="1"/>
  <c r="T455" i="1"/>
  <c r="T487" i="1"/>
  <c r="T535" i="1"/>
  <c r="T567" i="1"/>
  <c r="T583" i="1"/>
  <c r="T615" i="1"/>
  <c r="T647" i="1"/>
  <c r="T679" i="1"/>
  <c r="T711" i="1"/>
  <c r="T743" i="1"/>
  <c r="T775" i="1"/>
  <c r="T807" i="1"/>
  <c r="T855" i="1"/>
  <c r="T903" i="1"/>
  <c r="T935" i="1"/>
  <c r="T967" i="1"/>
  <c r="T983" i="1"/>
  <c r="T1015" i="1"/>
  <c r="T1063" i="1"/>
  <c r="T1095" i="1"/>
  <c r="T1127" i="1"/>
  <c r="T392" i="1"/>
  <c r="T428" i="1"/>
  <c r="T460" i="1"/>
  <c r="T556" i="1"/>
  <c r="T572" i="1"/>
  <c r="T620" i="1"/>
  <c r="T652" i="1"/>
  <c r="T684" i="1"/>
  <c r="T908" i="1"/>
  <c r="T1004" i="1"/>
  <c r="T1100" i="1"/>
  <c r="T1164" i="1"/>
  <c r="T1212" i="1"/>
  <c r="T1244" i="1"/>
  <c r="T1159" i="1"/>
  <c r="T1191" i="1"/>
  <c r="T1239" i="1"/>
  <c r="T101" i="1"/>
  <c r="T197" i="1"/>
  <c r="T297" i="1"/>
  <c r="T389" i="1"/>
  <c r="T457" i="1"/>
  <c r="T553" i="1"/>
  <c r="T653" i="1"/>
  <c r="T745" i="1"/>
  <c r="T841" i="1"/>
  <c r="T941" i="1"/>
  <c r="T1001" i="1"/>
  <c r="T1069" i="1"/>
  <c r="T1117" i="1"/>
  <c r="T1169" i="1"/>
  <c r="T744" i="1"/>
  <c r="T776" i="1"/>
  <c r="T872" i="1"/>
  <c r="T1040" i="1"/>
  <c r="T29" i="1"/>
  <c r="T93" i="1"/>
  <c r="T185" i="1"/>
  <c r="T245" i="1"/>
  <c r="T309" i="1"/>
  <c r="T409" i="1"/>
  <c r="T505" i="1"/>
  <c r="T597" i="1"/>
  <c r="T657" i="1"/>
  <c r="T721" i="1"/>
  <c r="T821" i="1"/>
  <c r="T917" i="1"/>
  <c r="T1013" i="1"/>
  <c r="T1193" i="1"/>
  <c r="T34" i="1"/>
  <c r="T66" i="1"/>
  <c r="T114" i="1"/>
  <c r="T162" i="1"/>
  <c r="T210" i="1"/>
  <c r="T242" i="1"/>
  <c r="T274" i="1"/>
  <c r="T306" i="1"/>
  <c r="T354" i="1"/>
  <c r="T402" i="1"/>
  <c r="T434" i="1"/>
  <c r="T482" i="1"/>
  <c r="T530" i="1"/>
  <c r="T594" i="1"/>
  <c r="T626" i="1"/>
  <c r="T1205" i="1"/>
  <c r="T702" i="1"/>
  <c r="T734" i="1"/>
  <c r="T782" i="1"/>
  <c r="T830" i="1"/>
  <c r="T890" i="1"/>
  <c r="T946" i="1"/>
  <c r="T1026" i="1"/>
  <c r="T1086" i="1"/>
  <c r="T1174" i="1"/>
  <c r="T1258" i="1"/>
  <c r="T906" i="1"/>
  <c r="T1018" i="1"/>
  <c r="T1090" i="1"/>
  <c r="T1198" i="1"/>
  <c r="T3" i="1"/>
  <c r="T35" i="1"/>
  <c r="T83" i="1"/>
  <c r="T131" i="1"/>
  <c r="T179" i="1"/>
  <c r="T211" i="1"/>
  <c r="T259" i="1"/>
  <c r="T327" i="1"/>
  <c r="T375" i="1"/>
  <c r="T32" i="1"/>
  <c r="T80" i="1"/>
  <c r="T128" i="1"/>
  <c r="T176" i="1"/>
  <c r="T224" i="1"/>
  <c r="T272" i="1"/>
  <c r="T304" i="1"/>
  <c r="T344" i="1"/>
  <c r="T379" i="1"/>
  <c r="T427" i="1"/>
  <c r="T475" i="1"/>
  <c r="T523" i="1"/>
  <c r="T555" i="1"/>
  <c r="T587" i="1"/>
  <c r="T619" i="1"/>
  <c r="T651" i="1"/>
  <c r="T683" i="1"/>
  <c r="T715" i="1"/>
  <c r="T763" i="1"/>
  <c r="T811" i="1"/>
  <c r="T859" i="1"/>
  <c r="T907" i="1"/>
  <c r="T939" i="1"/>
  <c r="T987" i="1"/>
  <c r="T1035" i="1"/>
  <c r="T1083" i="1"/>
  <c r="T372" i="1"/>
  <c r="T432" i="1"/>
  <c r="T464" i="1"/>
  <c r="T512" i="1"/>
  <c r="T560" i="1"/>
  <c r="T592" i="1"/>
  <c r="T640" i="1"/>
  <c r="T672" i="1"/>
  <c r="T704" i="1"/>
  <c r="T916" i="1"/>
  <c r="T1012" i="1"/>
  <c r="T1108" i="1"/>
  <c r="T1168" i="1"/>
  <c r="T1216" i="1"/>
  <c r="T1264" i="1"/>
  <c r="T1131" i="1"/>
  <c r="T1179" i="1"/>
  <c r="T1227" i="1"/>
  <c r="T1275" i="1"/>
  <c r="T141" i="1"/>
  <c r="T593" i="1"/>
  <c r="T661" i="1"/>
  <c r="T725" i="1"/>
  <c r="T785" i="1"/>
  <c r="T849" i="1"/>
  <c r="T913" i="1"/>
  <c r="T949" i="1"/>
  <c r="T1009" i="1"/>
  <c r="T1041" i="1"/>
  <c r="T1073" i="1"/>
  <c r="T1105" i="1"/>
  <c r="T1121" i="1"/>
  <c r="T1185" i="1"/>
  <c r="T752" i="1"/>
  <c r="T816" i="1"/>
  <c r="T848" i="1"/>
  <c r="T928" i="1"/>
  <c r="T992" i="1"/>
  <c r="T1120" i="1"/>
  <c r="T37" i="1"/>
  <c r="T69" i="1"/>
  <c r="T133" i="1"/>
  <c r="T165" i="1"/>
  <c r="T225" i="1"/>
  <c r="T253" i="1"/>
  <c r="T317" i="1"/>
  <c r="T349" i="1"/>
  <c r="T417" i="1"/>
  <c r="T445" i="1"/>
  <c r="T513" i="1"/>
  <c r="T545" i="1"/>
  <c r="T605" i="1"/>
  <c r="T665" i="1"/>
  <c r="T729" i="1"/>
  <c r="T761" i="1"/>
  <c r="T829" i="1"/>
  <c r="T893" i="1"/>
  <c r="T925" i="1"/>
  <c r="T989" i="1"/>
  <c r="T1021" i="1"/>
  <c r="T1209" i="1"/>
  <c r="T6" i="1"/>
  <c r="T38" i="1"/>
  <c r="T54" i="1"/>
  <c r="T86" i="1"/>
  <c r="T102" i="1"/>
  <c r="T118" i="1"/>
  <c r="T134" i="1"/>
  <c r="T150" i="1"/>
  <c r="T166" i="1"/>
  <c r="T182" i="1"/>
  <c r="T198" i="1"/>
  <c r="T214" i="1"/>
  <c r="T230" i="1"/>
  <c r="T246" i="1"/>
  <c r="T262" i="1"/>
  <c r="T278" i="1"/>
  <c r="T294" i="1"/>
  <c r="T310" i="1"/>
  <c r="T326" i="1"/>
  <c r="T342" i="1"/>
  <c r="T358" i="1"/>
  <c r="T374" i="1"/>
  <c r="T390" i="1"/>
  <c r="T406" i="1"/>
  <c r="T422" i="1"/>
  <c r="T438" i="1"/>
  <c r="T454" i="1"/>
  <c r="T470" i="1"/>
  <c r="T486" i="1"/>
  <c r="T502" i="1"/>
  <c r="T518" i="1"/>
  <c r="T550" i="1"/>
  <c r="T566" i="1"/>
  <c r="T582" i="1"/>
  <c r="T598" i="1"/>
  <c r="T614" i="1"/>
  <c r="T630" i="1"/>
  <c r="T646" i="1"/>
  <c r="T662" i="1"/>
  <c r="T1165" i="1"/>
  <c r="T1221" i="1"/>
  <c r="T1133" i="1"/>
  <c r="T1213" i="1"/>
  <c r="T1277" i="1"/>
  <c r="T674" i="1"/>
  <c r="T690" i="1"/>
  <c r="T706" i="1"/>
  <c r="T722" i="1"/>
  <c r="T738" i="1"/>
  <c r="T754" i="1"/>
  <c r="T770" i="1"/>
  <c r="T786" i="1"/>
  <c r="T802" i="1"/>
  <c r="T818" i="1"/>
  <c r="T834" i="1"/>
  <c r="T850" i="1"/>
  <c r="T854" i="1"/>
  <c r="T870" i="1"/>
  <c r="T894" i="1"/>
  <c r="T922" i="1"/>
  <c r="T950" i="1"/>
  <c r="T978" i="1"/>
  <c r="T1006" i="1"/>
  <c r="T1034" i="1"/>
  <c r="T1066" i="1"/>
  <c r="T1094" i="1"/>
  <c r="T1122" i="1"/>
  <c r="T1154" i="1"/>
  <c r="T1182" i="1"/>
  <c r="T1210" i="1"/>
  <c r="T1238" i="1"/>
  <c r="T1266" i="1"/>
  <c r="T874" i="1"/>
  <c r="T918" i="1"/>
  <c r="T954" i="1"/>
  <c r="T990" i="1"/>
  <c r="T1030" i="1"/>
  <c r="T1062" i="1"/>
  <c r="T1098" i="1"/>
  <c r="T1134" i="1"/>
  <c r="T1170" i="1"/>
  <c r="T1206" i="1"/>
  <c r="T1242" i="1"/>
  <c r="T7" i="1"/>
  <c r="T23" i="1"/>
  <c r="T39" i="1"/>
  <c r="T55" i="1"/>
  <c r="T71" i="1"/>
  <c r="T87" i="1"/>
  <c r="T103" i="1"/>
  <c r="T119" i="1"/>
  <c r="T135" i="1"/>
  <c r="T151" i="1"/>
  <c r="T167" i="1"/>
  <c r="T183" i="1"/>
  <c r="T199" i="1"/>
  <c r="T215" i="1"/>
  <c r="T231" i="1"/>
  <c r="T247" i="1"/>
  <c r="T263" i="1"/>
  <c r="T279" i="1"/>
  <c r="T295" i="1"/>
  <c r="T315" i="1"/>
  <c r="T331" i="1"/>
  <c r="T347" i="1"/>
  <c r="T363" i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8" i="1"/>
  <c r="T348" i="1"/>
  <c r="T368" i="1"/>
  <c r="T383" i="1"/>
  <c r="T399" i="1"/>
  <c r="T415" i="1"/>
  <c r="T431" i="1"/>
  <c r="T447" i="1"/>
  <c r="T463" i="1"/>
  <c r="T479" i="1"/>
  <c r="T495" i="1"/>
  <c r="T511" i="1"/>
  <c r="T527" i="1"/>
  <c r="T543" i="1"/>
  <c r="T559" i="1"/>
  <c r="T575" i="1"/>
  <c r="T591" i="1"/>
  <c r="T607" i="1"/>
  <c r="T623" i="1"/>
  <c r="T639" i="1"/>
  <c r="T655" i="1"/>
  <c r="T671" i="1"/>
  <c r="T687" i="1"/>
  <c r="T703" i="1"/>
  <c r="T719" i="1"/>
  <c r="T735" i="1"/>
  <c r="T751" i="1"/>
  <c r="T767" i="1"/>
  <c r="T783" i="1"/>
  <c r="T799" i="1"/>
  <c r="T815" i="1"/>
  <c r="T831" i="1"/>
  <c r="T847" i="1"/>
  <c r="T863" i="1"/>
  <c r="T879" i="1"/>
  <c r="T895" i="1"/>
  <c r="T911" i="1"/>
  <c r="T927" i="1"/>
  <c r="T943" i="1"/>
  <c r="T959" i="1"/>
  <c r="T975" i="1"/>
  <c r="T991" i="1"/>
  <c r="T1007" i="1"/>
  <c r="T1023" i="1"/>
  <c r="T1039" i="1"/>
  <c r="T1055" i="1"/>
  <c r="T1071" i="1"/>
  <c r="T1087" i="1"/>
  <c r="T1103" i="1"/>
  <c r="T1119" i="1"/>
  <c r="T380" i="1"/>
  <c r="T400" i="1"/>
  <c r="T416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924" i="1"/>
  <c r="T956" i="1"/>
  <c r="T988" i="1"/>
  <c r="T1020" i="1"/>
  <c r="T1052" i="1"/>
  <c r="T1084" i="1"/>
  <c r="T1116" i="1"/>
  <c r="T1140" i="1"/>
  <c r="T1156" i="1"/>
  <c r="T1172" i="1"/>
  <c r="T1188" i="1"/>
  <c r="T1204" i="1"/>
  <c r="T1220" i="1"/>
  <c r="T1236" i="1"/>
  <c r="T1252" i="1"/>
  <c r="T1268" i="1"/>
  <c r="T1135" i="1"/>
  <c r="T1151" i="1"/>
  <c r="T1167" i="1"/>
  <c r="T1183" i="1"/>
  <c r="T1199" i="1"/>
  <c r="T1215" i="1"/>
  <c r="T1231" i="1"/>
  <c r="T1247" i="1"/>
  <c r="T1263" i="1"/>
  <c r="T1279" i="1"/>
  <c r="T17" i="1"/>
  <c r="T49" i="1"/>
  <c r="T81" i="1"/>
  <c r="T117" i="1"/>
  <c r="T145" i="1"/>
  <c r="T177" i="1"/>
  <c r="T213" i="1"/>
  <c r="T249" i="1"/>
  <c r="T281" i="1"/>
  <c r="T313" i="1"/>
  <c r="T341" i="1"/>
  <c r="T373" i="1"/>
  <c r="T405" i="1"/>
  <c r="T437" i="1"/>
  <c r="T469" i="1"/>
  <c r="T501" i="1"/>
  <c r="T533" i="1"/>
  <c r="T569" i="1"/>
  <c r="T601" i="1"/>
  <c r="T637" i="1"/>
  <c r="T669" i="1"/>
  <c r="T701" i="1"/>
  <c r="T733" i="1"/>
  <c r="T765" i="1"/>
  <c r="T793" i="1"/>
  <c r="T825" i="1"/>
  <c r="T857" i="1"/>
  <c r="T889" i="1"/>
  <c r="T921" i="1"/>
  <c r="T957" i="1"/>
  <c r="T985" i="1"/>
  <c r="T1017" i="1"/>
  <c r="T1045" i="1"/>
  <c r="T1061" i="1"/>
  <c r="T1077" i="1"/>
  <c r="T1093" i="1"/>
  <c r="T1109" i="1"/>
  <c r="T1125" i="1"/>
  <c r="T1201" i="1"/>
  <c r="T728" i="1"/>
  <c r="T760" i="1"/>
  <c r="T792" i="1"/>
  <c r="T824" i="1"/>
  <c r="T856" i="1"/>
  <c r="T888" i="1"/>
  <c r="T944" i="1"/>
  <c r="T1008" i="1"/>
  <c r="T1072" i="1"/>
  <c r="T13" i="1"/>
  <c r="T45" i="1"/>
  <c r="T77" i="1"/>
  <c r="T105" i="1"/>
  <c r="T137" i="1"/>
  <c r="T173" i="1"/>
  <c r="T201" i="1"/>
  <c r="T229" i="1"/>
  <c r="T261" i="1"/>
  <c r="T293" i="1"/>
  <c r="T325" i="1"/>
  <c r="T357" i="1"/>
  <c r="T393" i="1"/>
  <c r="T425" i="1"/>
  <c r="T453" i="1"/>
  <c r="T489" i="1"/>
  <c r="T521" i="1"/>
  <c r="T549" i="1"/>
  <c r="T581" i="1"/>
  <c r="T609" i="1"/>
  <c r="T641" i="1"/>
  <c r="T673" i="1"/>
  <c r="T705" i="1"/>
  <c r="T737" i="1"/>
  <c r="T769" i="1"/>
  <c r="T805" i="1"/>
  <c r="T837" i="1"/>
  <c r="T869" i="1"/>
  <c r="T901" i="1"/>
  <c r="T933" i="1"/>
  <c r="T961" i="1"/>
  <c r="T997" i="1"/>
  <c r="T1025" i="1"/>
  <c r="T1161" i="1"/>
  <c r="T1225" i="1"/>
  <c r="T10" i="1"/>
  <c r="T26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50" i="1"/>
  <c r="T266" i="1"/>
  <c r="T282" i="1"/>
  <c r="T298" i="1"/>
  <c r="T314" i="1"/>
  <c r="T330" i="1"/>
  <c r="T346" i="1"/>
  <c r="T362" i="1"/>
  <c r="T378" i="1"/>
  <c r="T394" i="1"/>
  <c r="T410" i="1"/>
  <c r="T426" i="1"/>
  <c r="T442" i="1"/>
  <c r="T458" i="1"/>
  <c r="T474" i="1"/>
  <c r="T490" i="1"/>
  <c r="T506" i="1"/>
  <c r="T522" i="1"/>
  <c r="T538" i="1"/>
  <c r="T554" i="1"/>
  <c r="T570" i="1"/>
  <c r="T586" i="1"/>
  <c r="T602" i="1"/>
  <c r="T618" i="1"/>
  <c r="T634" i="1"/>
  <c r="T650" i="1"/>
  <c r="T666" i="1"/>
  <c r="T1181" i="1"/>
  <c r="T1245" i="1"/>
  <c r="T1157" i="1"/>
  <c r="T1229" i="1"/>
  <c r="T2" i="1"/>
  <c r="T678" i="1"/>
  <c r="T694" i="1"/>
  <c r="T710" i="1"/>
  <c r="T726" i="1"/>
  <c r="T742" i="1"/>
  <c r="T758" i="1"/>
  <c r="T774" i="1"/>
  <c r="T790" i="1"/>
  <c r="T806" i="1"/>
  <c r="T822" i="1"/>
  <c r="T838" i="1"/>
  <c r="T878" i="1"/>
  <c r="T902" i="1"/>
  <c r="T930" i="1"/>
  <c r="T958" i="1"/>
  <c r="T986" i="1"/>
  <c r="T1014" i="1"/>
  <c r="T1042" i="1"/>
  <c r="T1074" i="1"/>
  <c r="T1102" i="1"/>
  <c r="T1130" i="1"/>
  <c r="T1162" i="1"/>
  <c r="T1190" i="1"/>
  <c r="T1214" i="1"/>
  <c r="T1246" i="1"/>
  <c r="T1274" i="1"/>
  <c r="T886" i="1"/>
  <c r="T926" i="1"/>
  <c r="T962" i="1"/>
  <c r="T1002" i="1"/>
  <c r="T1038" i="1"/>
  <c r="T1070" i="1"/>
  <c r="T1106" i="1"/>
  <c r="T1142" i="1"/>
  <c r="T1178" i="1"/>
  <c r="T1218" i="1"/>
  <c r="T1254" i="1"/>
  <c r="T858" i="1"/>
  <c r="T31" i="1"/>
  <c r="T63" i="1"/>
  <c r="T95" i="1"/>
  <c r="T111" i="1"/>
  <c r="T159" i="1"/>
  <c r="T175" i="1"/>
  <c r="T223" i="1"/>
  <c r="T255" i="1"/>
  <c r="T287" i="1"/>
  <c r="T323" i="1"/>
  <c r="T339" i="1"/>
  <c r="T371" i="1"/>
  <c r="T28" i="1"/>
  <c r="T60" i="1"/>
  <c r="T92" i="1"/>
  <c r="T124" i="1"/>
  <c r="T156" i="1"/>
  <c r="T172" i="1"/>
  <c r="T204" i="1"/>
  <c r="T236" i="1"/>
  <c r="T268" i="1"/>
  <c r="T300" i="1"/>
  <c r="T336" i="1"/>
  <c r="T360" i="1"/>
  <c r="T407" i="1"/>
  <c r="T423" i="1"/>
  <c r="T471" i="1"/>
  <c r="T503" i="1"/>
  <c r="T519" i="1"/>
  <c r="T551" i="1"/>
  <c r="T599" i="1"/>
  <c r="T631" i="1"/>
  <c r="T663" i="1"/>
  <c r="T695" i="1"/>
  <c r="T727" i="1"/>
  <c r="T759" i="1"/>
  <c r="T791" i="1"/>
  <c r="T823" i="1"/>
  <c r="T839" i="1"/>
  <c r="T871" i="1"/>
  <c r="T887" i="1"/>
  <c r="T919" i="1"/>
  <c r="T951" i="1"/>
  <c r="T999" i="1"/>
  <c r="T1031" i="1"/>
  <c r="T1047" i="1"/>
  <c r="T1079" i="1"/>
  <c r="T1111" i="1"/>
  <c r="T340" i="1"/>
  <c r="T408" i="1"/>
  <c r="T444" i="1"/>
  <c r="T476" i="1"/>
  <c r="T492" i="1"/>
  <c r="T508" i="1"/>
  <c r="T588" i="1"/>
  <c r="T604" i="1"/>
  <c r="T636" i="1"/>
  <c r="T668" i="1"/>
  <c r="T700" i="1"/>
  <c r="T716" i="1"/>
  <c r="T940" i="1"/>
  <c r="T972" i="1"/>
  <c r="T1036" i="1"/>
  <c r="T1068" i="1"/>
  <c r="T1132" i="1"/>
  <c r="T1148" i="1"/>
  <c r="T1180" i="1"/>
  <c r="T1196" i="1"/>
  <c r="T1228" i="1"/>
  <c r="T1260" i="1"/>
  <c r="T1276" i="1"/>
  <c r="T1143" i="1"/>
  <c r="T1175" i="1"/>
  <c r="T1207" i="1"/>
  <c r="T1223" i="1"/>
  <c r="T1255" i="1"/>
  <c r="T1271" i="1"/>
  <c r="T33" i="1"/>
  <c r="T65" i="1"/>
  <c r="T129" i="1"/>
  <c r="T161" i="1"/>
  <c r="T233" i="1"/>
  <c r="T265" i="1"/>
  <c r="T329" i="1"/>
  <c r="T361" i="1"/>
  <c r="T421" i="1"/>
  <c r="T485" i="1"/>
  <c r="T517" i="1"/>
  <c r="T585" i="1"/>
  <c r="T621" i="1"/>
  <c r="T685" i="1"/>
  <c r="T717" i="1"/>
  <c r="T781" i="1"/>
  <c r="T809" i="1"/>
  <c r="T873" i="1"/>
  <c r="T905" i="1"/>
  <c r="T973" i="1"/>
  <c r="T1037" i="1"/>
  <c r="T1053" i="1"/>
  <c r="T1085" i="1"/>
  <c r="T1101" i="1"/>
  <c r="T1233" i="1"/>
  <c r="T808" i="1"/>
  <c r="T840" i="1"/>
  <c r="T912" i="1"/>
  <c r="T976" i="1"/>
  <c r="T1104" i="1"/>
  <c r="T61" i="1"/>
  <c r="T121" i="1"/>
  <c r="T153" i="1"/>
  <c r="T217" i="1"/>
  <c r="T277" i="1"/>
  <c r="T345" i="1"/>
  <c r="T377" i="1"/>
  <c r="T441" i="1"/>
  <c r="T473" i="1"/>
  <c r="T537" i="1"/>
  <c r="T565" i="1"/>
  <c r="T625" i="1"/>
  <c r="T689" i="1"/>
  <c r="T753" i="1"/>
  <c r="T789" i="1"/>
  <c r="T853" i="1"/>
  <c r="T885" i="1"/>
  <c r="T945" i="1"/>
  <c r="T981" i="1"/>
  <c r="T1137" i="1"/>
  <c r="T1257" i="1"/>
  <c r="T18" i="1"/>
  <c r="T50" i="1"/>
  <c r="T82" i="1"/>
  <c r="T98" i="1"/>
  <c r="T130" i="1"/>
  <c r="T146" i="1"/>
  <c r="T178" i="1"/>
  <c r="T194" i="1"/>
  <c r="T226" i="1"/>
  <c r="T258" i="1"/>
  <c r="T290" i="1"/>
  <c r="T322" i="1"/>
  <c r="T338" i="1"/>
  <c r="T370" i="1"/>
  <c r="T386" i="1"/>
  <c r="T418" i="1"/>
  <c r="T450" i="1"/>
  <c r="T466" i="1"/>
  <c r="T498" i="1"/>
  <c r="T514" i="1"/>
  <c r="T546" i="1"/>
  <c r="T562" i="1"/>
  <c r="T578" i="1"/>
  <c r="T610" i="1"/>
  <c r="T642" i="1"/>
  <c r="T658" i="1"/>
  <c r="T1149" i="1"/>
  <c r="T1269" i="1"/>
  <c r="T1197" i="1"/>
  <c r="T1253" i="1"/>
  <c r="T686" i="1"/>
  <c r="T718" i="1"/>
  <c r="T750" i="1"/>
  <c r="T766" i="1"/>
  <c r="T798" i="1"/>
  <c r="T814" i="1"/>
  <c r="T846" i="1"/>
  <c r="T862" i="1"/>
  <c r="T914" i="1"/>
  <c r="T970" i="1"/>
  <c r="T998" i="1"/>
  <c r="T1058" i="1"/>
  <c r="T1114" i="1"/>
  <c r="T1146" i="1"/>
  <c r="T1202" i="1"/>
  <c r="T1230" i="1"/>
  <c r="T866" i="1"/>
  <c r="T942" i="1"/>
  <c r="T982" i="1"/>
  <c r="T1054" i="1"/>
  <c r="T1126" i="1"/>
  <c r="T1158" i="1"/>
  <c r="T1234" i="1"/>
  <c r="T1270" i="1"/>
  <c r="T19" i="1"/>
  <c r="T51" i="1"/>
  <c r="T67" i="1"/>
  <c r="T99" i="1"/>
  <c r="T115" i="1"/>
  <c r="T147" i="1"/>
  <c r="T163" i="1"/>
  <c r="T195" i="1"/>
  <c r="T227" i="1"/>
  <c r="T243" i="1"/>
  <c r="T275" i="1"/>
  <c r="T291" i="1"/>
  <c r="T311" i="1"/>
  <c r="T343" i="1"/>
  <c r="T359" i="1"/>
  <c r="T16" i="1"/>
  <c r="T48" i="1"/>
  <c r="T64" i="1"/>
  <c r="T96" i="1"/>
  <c r="T112" i="1"/>
  <c r="T144" i="1"/>
  <c r="T160" i="1"/>
  <c r="T192" i="1"/>
  <c r="T208" i="1"/>
  <c r="T240" i="1"/>
  <c r="T256" i="1"/>
  <c r="T288" i="1"/>
  <c r="T320" i="1"/>
  <c r="T364" i="1"/>
  <c r="T395" i="1"/>
  <c r="T411" i="1"/>
  <c r="T443" i="1"/>
  <c r="T459" i="1"/>
  <c r="T491" i="1"/>
  <c r="T507" i="1"/>
  <c r="T539" i="1"/>
  <c r="T571" i="1"/>
  <c r="T603" i="1"/>
  <c r="T635" i="1"/>
  <c r="T667" i="1"/>
  <c r="T699" i="1"/>
  <c r="T731" i="1"/>
  <c r="T747" i="1"/>
  <c r="T779" i="1"/>
  <c r="T795" i="1"/>
  <c r="T827" i="1"/>
  <c r="T843" i="1"/>
  <c r="T875" i="1"/>
  <c r="T891" i="1"/>
  <c r="T923" i="1"/>
  <c r="T955" i="1"/>
  <c r="T971" i="1"/>
  <c r="T1003" i="1"/>
  <c r="T1019" i="1"/>
  <c r="T1051" i="1"/>
  <c r="T1067" i="1"/>
  <c r="T1099" i="1"/>
  <c r="T1115" i="1"/>
  <c r="T396" i="1"/>
  <c r="T412" i="1"/>
  <c r="T448" i="1"/>
  <c r="T480" i="1"/>
  <c r="T496" i="1"/>
  <c r="T528" i="1"/>
  <c r="T544" i="1"/>
  <c r="T576" i="1"/>
  <c r="T608" i="1"/>
  <c r="T624" i="1"/>
  <c r="T656" i="1"/>
  <c r="T688" i="1"/>
  <c r="T720" i="1"/>
  <c r="T948" i="1"/>
  <c r="T980" i="1"/>
  <c r="T1044" i="1"/>
  <c r="T1076" i="1"/>
  <c r="T1136" i="1"/>
  <c r="T1152" i="1"/>
  <c r="T1184" i="1"/>
  <c r="T1200" i="1"/>
  <c r="T1232" i="1"/>
  <c r="T1248" i="1"/>
  <c r="T1280" i="1"/>
  <c r="T1147" i="1"/>
  <c r="T1163" i="1"/>
  <c r="T1195" i="1"/>
  <c r="T1211" i="1"/>
  <c r="T1243" i="1"/>
  <c r="T1259" i="1"/>
  <c r="T9" i="1"/>
  <c r="T41" i="1"/>
  <c r="T73" i="1"/>
  <c r="T109" i="1"/>
  <c r="T169" i="1"/>
  <c r="T205" i="1"/>
  <c r="T241" i="1"/>
  <c r="T273" i="1"/>
  <c r="T305" i="1"/>
  <c r="T337" i="1"/>
  <c r="T369" i="1"/>
  <c r="T397" i="1"/>
  <c r="T429" i="1"/>
  <c r="T461" i="1"/>
  <c r="T493" i="1"/>
  <c r="T561" i="1"/>
  <c r="T629" i="1"/>
  <c r="T693" i="1"/>
  <c r="T757" i="1"/>
  <c r="T817" i="1"/>
  <c r="T881" i="1"/>
  <c r="T977" i="1"/>
  <c r="T1057" i="1"/>
  <c r="T1089" i="1"/>
  <c r="T420" i="1"/>
  <c r="T784" i="1"/>
  <c r="T880" i="1"/>
  <c r="T1056" i="1"/>
  <c r="T5" i="1"/>
  <c r="T97" i="1"/>
  <c r="T193" i="1"/>
  <c r="T285" i="1"/>
  <c r="T385" i="1"/>
  <c r="T481" i="1"/>
  <c r="T573" i="1"/>
  <c r="T633" i="1"/>
  <c r="T697" i="1"/>
  <c r="T797" i="1"/>
  <c r="T861" i="1"/>
  <c r="T953" i="1"/>
  <c r="T1153" i="1"/>
  <c r="T22" i="1"/>
  <c r="T70" i="1"/>
  <c r="T534" i="1"/>
  <c r="T11" i="1"/>
  <c r="T27" i="1"/>
  <c r="T43" i="1"/>
  <c r="T59" i="1"/>
  <c r="T75" i="1"/>
  <c r="T91" i="1"/>
  <c r="T107" i="1"/>
  <c r="T123" i="1"/>
  <c r="T139" i="1"/>
  <c r="T155" i="1"/>
  <c r="T171" i="1"/>
  <c r="T187" i="1"/>
  <c r="T203" i="1"/>
  <c r="T219" i="1"/>
  <c r="T235" i="1"/>
  <c r="T251" i="1"/>
  <c r="T267" i="1"/>
  <c r="T283" i="1"/>
  <c r="T299" i="1"/>
  <c r="T319" i="1"/>
  <c r="T335" i="1"/>
  <c r="T351" i="1"/>
  <c r="T367" i="1"/>
  <c r="T8" i="1"/>
  <c r="T24" i="1"/>
  <c r="T40" i="1"/>
  <c r="T56" i="1"/>
  <c r="T72" i="1"/>
  <c r="T88" i="1"/>
  <c r="T104" i="1"/>
  <c r="T120" i="1"/>
  <c r="T136" i="1"/>
  <c r="T152" i="1"/>
  <c r="T168" i="1"/>
  <c r="T184" i="1"/>
  <c r="T200" i="1"/>
  <c r="T216" i="1"/>
  <c r="T232" i="1"/>
  <c r="T248" i="1"/>
  <c r="T264" i="1"/>
  <c r="T280" i="1"/>
  <c r="T296" i="1"/>
  <c r="T312" i="1"/>
  <c r="T332" i="1"/>
  <c r="T352" i="1"/>
  <c r="T376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384" i="1"/>
  <c r="T404" i="1"/>
  <c r="T424" i="1"/>
  <c r="T440" i="1"/>
  <c r="T456" i="1"/>
  <c r="T472" i="1"/>
  <c r="T488" i="1"/>
  <c r="T504" i="1"/>
  <c r="T520" i="1"/>
  <c r="T536" i="1"/>
  <c r="T552" i="1"/>
  <c r="T568" i="1"/>
  <c r="T584" i="1"/>
  <c r="T600" i="1"/>
  <c r="T616" i="1"/>
  <c r="T632" i="1"/>
  <c r="T648" i="1"/>
  <c r="T664" i="1"/>
  <c r="T680" i="1"/>
  <c r="T696" i="1"/>
  <c r="T712" i="1"/>
  <c r="T900" i="1"/>
  <c r="T932" i="1"/>
  <c r="T964" i="1"/>
  <c r="T996" i="1"/>
  <c r="T1028" i="1"/>
  <c r="T1060" i="1"/>
  <c r="T1092" i="1"/>
  <c r="T1124" i="1"/>
  <c r="T1144" i="1"/>
  <c r="T1160" i="1"/>
  <c r="T1176" i="1"/>
  <c r="T1192" i="1"/>
  <c r="T1208" i="1"/>
  <c r="T1224" i="1"/>
  <c r="T1240" i="1"/>
  <c r="T1256" i="1"/>
  <c r="T1272" i="1"/>
  <c r="T1139" i="1"/>
  <c r="T1155" i="1"/>
  <c r="T1171" i="1"/>
  <c r="T1187" i="1"/>
  <c r="T1203" i="1"/>
  <c r="T1219" i="1"/>
  <c r="T1235" i="1"/>
  <c r="T1251" i="1"/>
  <c r="T1267" i="1"/>
  <c r="T25" i="1"/>
  <c r="T57" i="1"/>
  <c r="T89" i="1"/>
  <c r="T125" i="1"/>
  <c r="T157" i="1"/>
  <c r="T189" i="1"/>
  <c r="T221" i="1"/>
  <c r="T257" i="1"/>
  <c r="T289" i="1"/>
  <c r="T321" i="1"/>
  <c r="T353" i="1"/>
  <c r="T381" i="1"/>
  <c r="T413" i="1"/>
  <c r="T449" i="1"/>
  <c r="T477" i="1"/>
  <c r="T509" i="1"/>
  <c r="T541" i="1"/>
  <c r="T577" i="1"/>
  <c r="T613" i="1"/>
  <c r="T645" i="1"/>
  <c r="T677" i="1"/>
  <c r="T709" i="1"/>
  <c r="T741" i="1"/>
  <c r="T773" i="1"/>
  <c r="T801" i="1"/>
  <c r="T833" i="1"/>
  <c r="T865" i="1"/>
  <c r="T897" i="1"/>
  <c r="T929" i="1"/>
  <c r="T965" i="1"/>
  <c r="T993" i="1"/>
  <c r="T1029" i="1"/>
  <c r="T1049" i="1"/>
  <c r="T1065" i="1"/>
  <c r="T1081" i="1"/>
  <c r="T1097" i="1"/>
  <c r="T1113" i="1"/>
  <c r="T1129" i="1"/>
  <c r="T1217" i="1"/>
  <c r="T736" i="1"/>
  <c r="T768" i="1"/>
  <c r="T800" i="1"/>
  <c r="T832" i="1"/>
  <c r="T864" i="1"/>
  <c r="T896" i="1"/>
  <c r="T960" i="1"/>
  <c r="T1024" i="1"/>
  <c r="T1088" i="1"/>
  <c r="T21" i="1"/>
  <c r="T53" i="1"/>
  <c r="T85" i="1"/>
  <c r="T113" i="1"/>
  <c r="T149" i="1"/>
  <c r="T181" i="1"/>
  <c r="T209" i="1"/>
  <c r="T237" i="1"/>
  <c r="T269" i="1"/>
  <c r="T301" i="1"/>
  <c r="T333" i="1"/>
  <c r="T365" i="1"/>
  <c r="T401" i="1"/>
  <c r="T433" i="1"/>
  <c r="T465" i="1"/>
  <c r="T497" i="1"/>
  <c r="T529" i="1"/>
  <c r="T557" i="1"/>
  <c r="T589" i="1"/>
  <c r="T617" i="1"/>
  <c r="T649" i="1"/>
  <c r="T681" i="1"/>
  <c r="T713" i="1"/>
  <c r="T749" i="1"/>
  <c r="T777" i="1"/>
  <c r="T813" i="1"/>
  <c r="T845" i="1"/>
  <c r="T877" i="1"/>
  <c r="T909" i="1"/>
  <c r="T937" i="1"/>
  <c r="T969" i="1"/>
  <c r="T1005" i="1"/>
  <c r="T1033" i="1"/>
  <c r="T1177" i="1"/>
  <c r="T1241" i="1"/>
  <c r="T14" i="1"/>
  <c r="T30" i="1"/>
  <c r="T46" i="1"/>
  <c r="T62" i="1"/>
  <c r="T78" i="1"/>
  <c r="T94" i="1"/>
  <c r="T110" i="1"/>
  <c r="T126" i="1"/>
  <c r="T142" i="1"/>
  <c r="T158" i="1"/>
  <c r="T174" i="1"/>
  <c r="T190" i="1"/>
  <c r="T206" i="1"/>
  <c r="T222" i="1"/>
  <c r="T238" i="1"/>
  <c r="T254" i="1"/>
  <c r="T270" i="1"/>
  <c r="T286" i="1"/>
  <c r="T302" i="1"/>
  <c r="T318" i="1"/>
  <c r="T334" i="1"/>
  <c r="T350" i="1"/>
  <c r="T366" i="1"/>
  <c r="T382" i="1"/>
  <c r="T398" i="1"/>
  <c r="T414" i="1"/>
  <c r="T430" i="1"/>
  <c r="T446" i="1"/>
  <c r="T462" i="1"/>
  <c r="T478" i="1"/>
  <c r="T494" i="1"/>
  <c r="T510" i="1"/>
  <c r="T526" i="1"/>
  <c r="T542" i="1"/>
  <c r="T558" i="1"/>
  <c r="T574" i="1"/>
  <c r="T590" i="1"/>
  <c r="T606" i="1"/>
  <c r="T622" i="1"/>
  <c r="T638" i="1"/>
  <c r="T654" i="1"/>
  <c r="T670" i="1"/>
  <c r="T1141" i="1"/>
  <c r="T1189" i="1"/>
  <c r="T1261" i="1"/>
  <c r="T1173" i="1"/>
  <c r="T1237" i="1"/>
  <c r="T682" i="1"/>
  <c r="T698" i="1"/>
  <c r="T714" i="1"/>
  <c r="T730" i="1"/>
  <c r="T746" i="1"/>
  <c r="T762" i="1"/>
  <c r="T778" i="1"/>
  <c r="T794" i="1"/>
  <c r="T810" i="1"/>
  <c r="T826" i="1"/>
  <c r="T842" i="1"/>
  <c r="T882" i="1"/>
  <c r="T910" i="1"/>
  <c r="T938" i="1"/>
  <c r="T966" i="1"/>
  <c r="T994" i="1"/>
  <c r="T1022" i="1"/>
  <c r="T1050" i="1"/>
  <c r="T1082" i="1"/>
  <c r="T1110" i="1"/>
  <c r="T1138" i="1"/>
  <c r="T1166" i="1"/>
  <c r="T1194" i="1"/>
  <c r="T1222" i="1"/>
  <c r="T1250" i="1"/>
  <c r="T1278" i="1"/>
  <c r="T898" i="1"/>
  <c r="T934" i="1"/>
  <c r="T974" i="1"/>
  <c r="T1010" i="1"/>
  <c r="T1046" i="1"/>
  <c r="T1078" i="1"/>
  <c r="T1118" i="1"/>
  <c r="T1150" i="1"/>
  <c r="T1186" i="1"/>
  <c r="T1226" i="1"/>
  <c r="T1262" i="1"/>
</calcChain>
</file>

<file path=xl/connections.xml><?xml version="1.0" encoding="utf-8"?>
<connections xmlns="http://schemas.openxmlformats.org/spreadsheetml/2006/main">
  <connection id="1" name="ED Data" type="6" refreshedVersion="4" background="1" saveData="1">
    <textPr codePage="437" sourceFile="S:\Decision Support Human Resources\ED Data.txt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<sst xmlns="http://schemas.openxmlformats.org/spreadsheetml/2006/main" count="1518" uniqueCount="464">
  <si>
    <t>Institution Number:</t>
  </si>
  <si>
    <t>REG DATE</t>
  </si>
  <si>
    <t>REG TIME</t>
  </si>
  <si>
    <t>Triage Level:</t>
  </si>
  <si>
    <t>DATE OF INIT PHYS ASSES</t>
  </si>
  <si>
    <t>TIME OF INIT PHYS ASSES</t>
  </si>
  <si>
    <t>Visit Disposition</t>
  </si>
  <si>
    <t>DISP DATE</t>
  </si>
  <si>
    <t>DISP TIME</t>
  </si>
  <si>
    <t>DATE PT LEFT ED</t>
  </si>
  <si>
    <t>TIME PT LEFT ED</t>
  </si>
  <si>
    <t>Diagnosis:</t>
  </si>
  <si>
    <t>Patient Age:</t>
  </si>
  <si>
    <t>**</t>
  </si>
  <si>
    <t>J339</t>
  </si>
  <si>
    <t>R102</t>
  </si>
  <si>
    <t>J988</t>
  </si>
  <si>
    <t>R358</t>
  </si>
  <si>
    <t>R040</t>
  </si>
  <si>
    <t>R1012</t>
  </si>
  <si>
    <t>B349</t>
  </si>
  <si>
    <t>S6190</t>
  </si>
  <si>
    <t>R104</t>
  </si>
  <si>
    <t>J189</t>
  </si>
  <si>
    <t>R073</t>
  </si>
  <si>
    <t>S6100</t>
  </si>
  <si>
    <t>I480</t>
  </si>
  <si>
    <t>S9110</t>
  </si>
  <si>
    <t>R05</t>
  </si>
  <si>
    <t>R074</t>
  </si>
  <si>
    <t>R5609</t>
  </si>
  <si>
    <t>N760</t>
  </si>
  <si>
    <t>M161</t>
  </si>
  <si>
    <t>R53</t>
  </si>
  <si>
    <t>H920</t>
  </si>
  <si>
    <t>R509</t>
  </si>
  <si>
    <t>R060</t>
  </si>
  <si>
    <t>S0180</t>
  </si>
  <si>
    <t>R42</t>
  </si>
  <si>
    <t>R33</t>
  </si>
  <si>
    <t>M2551</t>
  </si>
  <si>
    <t>M549</t>
  </si>
  <si>
    <t>O26903</t>
  </si>
  <si>
    <t>Z760</t>
  </si>
  <si>
    <t>H669</t>
  </si>
  <si>
    <t>N201</t>
  </si>
  <si>
    <t>I469</t>
  </si>
  <si>
    <t>F191</t>
  </si>
  <si>
    <t>Z512</t>
  </si>
  <si>
    <t>S008</t>
  </si>
  <si>
    <t>E835</t>
  </si>
  <si>
    <t>N939</t>
  </si>
  <si>
    <t>C859</t>
  </si>
  <si>
    <t>A099</t>
  </si>
  <si>
    <t>A419</t>
  </si>
  <si>
    <t>K047</t>
  </si>
  <si>
    <t>O99803</t>
  </si>
  <si>
    <t>S53190</t>
  </si>
  <si>
    <t>S399</t>
  </si>
  <si>
    <t>Z349</t>
  </si>
  <si>
    <t>K579</t>
  </si>
  <si>
    <t>K922</t>
  </si>
  <si>
    <t>M6266</t>
  </si>
  <si>
    <t>K409</t>
  </si>
  <si>
    <t>S060</t>
  </si>
  <si>
    <t>Z098</t>
  </si>
  <si>
    <t>B009</t>
  </si>
  <si>
    <t>I471</t>
  </si>
  <si>
    <t>R002</t>
  </si>
  <si>
    <t>S52090</t>
  </si>
  <si>
    <t>O46903</t>
  </si>
  <si>
    <t>K590</t>
  </si>
  <si>
    <t>R4188</t>
  </si>
  <si>
    <t>S62600</t>
  </si>
  <si>
    <t>O60003</t>
  </si>
  <si>
    <t>S62390</t>
  </si>
  <si>
    <t>R5688</t>
  </si>
  <si>
    <t>L0311</t>
  </si>
  <si>
    <t>Z712</t>
  </si>
  <si>
    <t>L0310</t>
  </si>
  <si>
    <t>S52590</t>
  </si>
  <si>
    <t>R5680</t>
  </si>
  <si>
    <t>R55</t>
  </si>
  <si>
    <t>L038</t>
  </si>
  <si>
    <t>S9349</t>
  </si>
  <si>
    <t>M512</t>
  </si>
  <si>
    <t>S0120</t>
  </si>
  <si>
    <t>S899</t>
  </si>
  <si>
    <t>M7961</t>
  </si>
  <si>
    <t>T814</t>
  </si>
  <si>
    <t>O26803</t>
  </si>
  <si>
    <t>S136</t>
  </si>
  <si>
    <t>S02201</t>
  </si>
  <si>
    <t>K130</t>
  </si>
  <si>
    <t>M7960</t>
  </si>
  <si>
    <t>L0300</t>
  </si>
  <si>
    <t>O16003</t>
  </si>
  <si>
    <t>O080</t>
  </si>
  <si>
    <t>K429</t>
  </si>
  <si>
    <t>R190</t>
  </si>
  <si>
    <t>F411</t>
  </si>
  <si>
    <t>J9502</t>
  </si>
  <si>
    <t>O20903</t>
  </si>
  <si>
    <t>J069</t>
  </si>
  <si>
    <t>R112</t>
  </si>
  <si>
    <t>S099</t>
  </si>
  <si>
    <t>M2555</t>
  </si>
  <si>
    <t>S903</t>
  </si>
  <si>
    <t>G510</t>
  </si>
  <si>
    <t>C3499</t>
  </si>
  <si>
    <t>R21</t>
  </si>
  <si>
    <t>I219</t>
  </si>
  <si>
    <t>K628</t>
  </si>
  <si>
    <t>R1039</t>
  </si>
  <si>
    <t>M1399</t>
  </si>
  <si>
    <t>O21903</t>
  </si>
  <si>
    <t>M7989</t>
  </si>
  <si>
    <t>J020</t>
  </si>
  <si>
    <t>J029</t>
  </si>
  <si>
    <t>T159</t>
  </si>
  <si>
    <t>R51</t>
  </si>
  <si>
    <t>G952</t>
  </si>
  <si>
    <t>F432</t>
  </si>
  <si>
    <t>K859</t>
  </si>
  <si>
    <t>E149</t>
  </si>
  <si>
    <t>I802</t>
  </si>
  <si>
    <t>J90</t>
  </si>
  <si>
    <t>F03</t>
  </si>
  <si>
    <t>R221</t>
  </si>
  <si>
    <t>O47003</t>
  </si>
  <si>
    <t>O21003</t>
  </si>
  <si>
    <t>K30</t>
  </si>
  <si>
    <t>E860</t>
  </si>
  <si>
    <t>Z043</t>
  </si>
  <si>
    <t>T192</t>
  </si>
  <si>
    <t>M548</t>
  </si>
  <si>
    <t>I849</t>
  </si>
  <si>
    <t>E876</t>
  </si>
  <si>
    <t>K509</t>
  </si>
  <si>
    <t>J4590</t>
  </si>
  <si>
    <t>T784</t>
  </si>
  <si>
    <t>K566</t>
  </si>
  <si>
    <t>N832</t>
  </si>
  <si>
    <t>T889</t>
  </si>
  <si>
    <t>O42903</t>
  </si>
  <si>
    <t>I269</t>
  </si>
  <si>
    <t>J050</t>
  </si>
  <si>
    <t>M5419</t>
  </si>
  <si>
    <t>R1031</t>
  </si>
  <si>
    <t>N23</t>
  </si>
  <si>
    <t>M2507</t>
  </si>
  <si>
    <t>J40</t>
  </si>
  <si>
    <t>L023</t>
  </si>
  <si>
    <t>J028</t>
  </si>
  <si>
    <t>K102</t>
  </si>
  <si>
    <t>K460</t>
  </si>
  <si>
    <t>S42390</t>
  </si>
  <si>
    <t>F329</t>
  </si>
  <si>
    <t>Z719</t>
  </si>
  <si>
    <t>H601</t>
  </si>
  <si>
    <t>G542</t>
  </si>
  <si>
    <t>M545</t>
  </si>
  <si>
    <t>B09</t>
  </si>
  <si>
    <t>O37033</t>
  </si>
  <si>
    <t>C920</t>
  </si>
  <si>
    <t>S6180</t>
  </si>
  <si>
    <t>S602</t>
  </si>
  <si>
    <t>T141</t>
  </si>
  <si>
    <t>B279</t>
  </si>
  <si>
    <t>A38</t>
  </si>
  <si>
    <t>I500</t>
  </si>
  <si>
    <t>K632</t>
  </si>
  <si>
    <t>F919</t>
  </si>
  <si>
    <t>R229</t>
  </si>
  <si>
    <t>Z016</t>
  </si>
  <si>
    <t>N920</t>
  </si>
  <si>
    <t>M7919</t>
  </si>
  <si>
    <t>K8020</t>
  </si>
  <si>
    <t>K449</t>
  </si>
  <si>
    <t>J22</t>
  </si>
  <si>
    <t>B019</t>
  </si>
  <si>
    <t>O054</t>
  </si>
  <si>
    <t>S82200</t>
  </si>
  <si>
    <t>E162</t>
  </si>
  <si>
    <t>S92300</t>
  </si>
  <si>
    <t>N4591</t>
  </si>
  <si>
    <t>S500</t>
  </si>
  <si>
    <t>F410</t>
  </si>
  <si>
    <t>N390</t>
  </si>
  <si>
    <t>K529</t>
  </si>
  <si>
    <t>E119</t>
  </si>
  <si>
    <t>L509</t>
  </si>
  <si>
    <t>S836</t>
  </si>
  <si>
    <t>M2557</t>
  </si>
  <si>
    <t>S202</t>
  </si>
  <si>
    <t>L0301</t>
  </si>
  <si>
    <t>G439</t>
  </si>
  <si>
    <t>L309</t>
  </si>
  <si>
    <t>S52500</t>
  </si>
  <si>
    <t>R398</t>
  </si>
  <si>
    <t>F193</t>
  </si>
  <si>
    <t>H109</t>
  </si>
  <si>
    <t>T0240</t>
  </si>
  <si>
    <t>I209</t>
  </si>
  <si>
    <t>I100</t>
  </si>
  <si>
    <t>H332</t>
  </si>
  <si>
    <t>R609</t>
  </si>
  <si>
    <t>N938</t>
  </si>
  <si>
    <t>N179</t>
  </si>
  <si>
    <t>T658</t>
  </si>
  <si>
    <t>K819</t>
  </si>
  <si>
    <t>D700</t>
  </si>
  <si>
    <t>R1019</t>
  </si>
  <si>
    <t>M543</t>
  </si>
  <si>
    <t>K9162</t>
  </si>
  <si>
    <t>N40</t>
  </si>
  <si>
    <t>L519</t>
  </si>
  <si>
    <t>S32200</t>
  </si>
  <si>
    <t>C259</t>
  </si>
  <si>
    <t>S999</t>
  </si>
  <si>
    <t>F988</t>
  </si>
  <si>
    <t>D649</t>
  </si>
  <si>
    <t>E871</t>
  </si>
  <si>
    <t>O20003</t>
  </si>
  <si>
    <t>T111</t>
  </si>
  <si>
    <t>R688</t>
  </si>
  <si>
    <t>O99303</t>
  </si>
  <si>
    <t>O23403</t>
  </si>
  <si>
    <t>I64</t>
  </si>
  <si>
    <t>S63110</t>
  </si>
  <si>
    <t>O98803</t>
  </si>
  <si>
    <t>M179</t>
  </si>
  <si>
    <t>T819</t>
  </si>
  <si>
    <t>T848</t>
  </si>
  <si>
    <t>S509</t>
  </si>
  <si>
    <t>Z418</t>
  </si>
  <si>
    <t>S025</t>
  </si>
  <si>
    <t>I481</t>
  </si>
  <si>
    <t>R91</t>
  </si>
  <si>
    <t>R681</t>
  </si>
  <si>
    <t>C539</t>
  </si>
  <si>
    <t>O13003</t>
  </si>
  <si>
    <t>A084</t>
  </si>
  <si>
    <t>K108</t>
  </si>
  <si>
    <t>H609</t>
  </si>
  <si>
    <t>K37</t>
  </si>
  <si>
    <t>J3488</t>
  </si>
  <si>
    <t>T783</t>
  </si>
  <si>
    <t>G562</t>
  </si>
  <si>
    <t>S050</t>
  </si>
  <si>
    <t>S599</t>
  </si>
  <si>
    <t>G4090</t>
  </si>
  <si>
    <t>M2544</t>
  </si>
  <si>
    <t>R1010</t>
  </si>
  <si>
    <t>O99603</t>
  </si>
  <si>
    <t>J040</t>
  </si>
  <si>
    <t>J111</t>
  </si>
  <si>
    <t>N200</t>
  </si>
  <si>
    <t>T8188</t>
  </si>
  <si>
    <t>R042</t>
  </si>
  <si>
    <t>O039</t>
  </si>
  <si>
    <t>L024</t>
  </si>
  <si>
    <t>I843</t>
  </si>
  <si>
    <t>T147</t>
  </si>
  <si>
    <t>K297</t>
  </si>
  <si>
    <t>H709</t>
  </si>
  <si>
    <t>L032</t>
  </si>
  <si>
    <t>K8050</t>
  </si>
  <si>
    <t>N12</t>
  </si>
  <si>
    <t>F419</t>
  </si>
  <si>
    <t>D696</t>
  </si>
  <si>
    <t>O37093</t>
  </si>
  <si>
    <t>J42</t>
  </si>
  <si>
    <t>Z431</t>
  </si>
  <si>
    <t>S0140</t>
  </si>
  <si>
    <t>G039</t>
  </si>
  <si>
    <t>R410</t>
  </si>
  <si>
    <t>K920</t>
  </si>
  <si>
    <t>R458</t>
  </si>
  <si>
    <t>S62591</t>
  </si>
  <si>
    <t>M6582</t>
  </si>
  <si>
    <t>H612</t>
  </si>
  <si>
    <t>M2556</t>
  </si>
  <si>
    <t>S42090</t>
  </si>
  <si>
    <t>S43090</t>
  </si>
  <si>
    <t>J039</t>
  </si>
  <si>
    <t>K458</t>
  </si>
  <si>
    <t>S82890</t>
  </si>
  <si>
    <t>S800</t>
  </si>
  <si>
    <t>R790</t>
  </si>
  <si>
    <t>I249</t>
  </si>
  <si>
    <t>S6440</t>
  </si>
  <si>
    <t>R090</t>
  </si>
  <si>
    <t>S12900</t>
  </si>
  <si>
    <t>S0190</t>
  </si>
  <si>
    <t>S52200</t>
  </si>
  <si>
    <t>S098</t>
  </si>
  <si>
    <t>S600</t>
  </si>
  <si>
    <t>M7918</t>
  </si>
  <si>
    <t>K089</t>
  </si>
  <si>
    <t>K311</t>
  </si>
  <si>
    <t>J329</t>
  </si>
  <si>
    <t>L039</t>
  </si>
  <si>
    <t>J2088</t>
  </si>
  <si>
    <t>E1463</t>
  </si>
  <si>
    <t>M758</t>
  </si>
  <si>
    <t>M222</t>
  </si>
  <si>
    <t>S92900</t>
  </si>
  <si>
    <t>H811</t>
  </si>
  <si>
    <t>M130</t>
  </si>
  <si>
    <t>T810</t>
  </si>
  <si>
    <t>S3081</t>
  </si>
  <si>
    <t>L089</t>
  </si>
  <si>
    <t>T742</t>
  </si>
  <si>
    <t>R520</t>
  </si>
  <si>
    <t>M4802</t>
  </si>
  <si>
    <t>S335</t>
  </si>
  <si>
    <t>H492</t>
  </si>
  <si>
    <t>T181</t>
  </si>
  <si>
    <t>L720</t>
  </si>
  <si>
    <t>K0769</t>
  </si>
  <si>
    <t>T494</t>
  </si>
  <si>
    <t>F430</t>
  </si>
  <si>
    <t>T240</t>
  </si>
  <si>
    <t>N189</t>
  </si>
  <si>
    <t>R1011</t>
  </si>
  <si>
    <t>T242</t>
  </si>
  <si>
    <t>M542</t>
  </si>
  <si>
    <t>E1164</t>
  </si>
  <si>
    <t>M1093</t>
  </si>
  <si>
    <t>K358</t>
  </si>
  <si>
    <t>T859</t>
  </si>
  <si>
    <t>N309</t>
  </si>
  <si>
    <t>D508</t>
  </si>
  <si>
    <t>D391</t>
  </si>
  <si>
    <t>J36</t>
  </si>
  <si>
    <t>R318</t>
  </si>
  <si>
    <t>T172</t>
  </si>
  <si>
    <t>S299</t>
  </si>
  <si>
    <t>S697</t>
  </si>
  <si>
    <t>T16</t>
  </si>
  <si>
    <t>R220</t>
  </si>
  <si>
    <t>S02200</t>
  </si>
  <si>
    <t>T139</t>
  </si>
  <si>
    <t>J440</t>
  </si>
  <si>
    <t>S0110</t>
  </si>
  <si>
    <t>S699</t>
  </si>
  <si>
    <t>C3490</t>
  </si>
  <si>
    <t>M0096</t>
  </si>
  <si>
    <t>I200</t>
  </si>
  <si>
    <t>R098</t>
  </si>
  <si>
    <t>E1152</t>
  </si>
  <si>
    <t>R9431</t>
  </si>
  <si>
    <t>J441</t>
  </si>
  <si>
    <t>S5190</t>
  </si>
  <si>
    <t>Z480</t>
  </si>
  <si>
    <t>T230</t>
  </si>
  <si>
    <t>L721</t>
  </si>
  <si>
    <t>I878</t>
  </si>
  <si>
    <t>S31800</t>
  </si>
  <si>
    <t>K625</t>
  </si>
  <si>
    <t>R600</t>
  </si>
  <si>
    <t>L0334</t>
  </si>
  <si>
    <t>M2546</t>
  </si>
  <si>
    <t>N4590</t>
  </si>
  <si>
    <t>R258</t>
  </si>
  <si>
    <t>A46</t>
  </si>
  <si>
    <t>T793</t>
  </si>
  <si>
    <t>F938</t>
  </si>
  <si>
    <t>J449</t>
  </si>
  <si>
    <t>J209</t>
  </si>
  <si>
    <t>Z478</t>
  </si>
  <si>
    <t>S609</t>
  </si>
  <si>
    <t>G459</t>
  </si>
  <si>
    <t>S62690</t>
  </si>
  <si>
    <t>I499</t>
  </si>
  <si>
    <t>J4500</t>
  </si>
  <si>
    <t>S92500</t>
  </si>
  <si>
    <t>E1123</t>
  </si>
  <si>
    <t>S909</t>
  </si>
  <si>
    <t>S7110</t>
  </si>
  <si>
    <t>H001</t>
  </si>
  <si>
    <t>R788</t>
  </si>
  <si>
    <t>R300</t>
  </si>
  <si>
    <t>F100</t>
  </si>
  <si>
    <t>Z090</t>
  </si>
  <si>
    <t>T432</t>
  </si>
  <si>
    <t>I889</t>
  </si>
  <si>
    <t>Z711</t>
  </si>
  <si>
    <t>B373</t>
  </si>
  <si>
    <t>S92400</t>
  </si>
  <si>
    <t>E1010</t>
  </si>
  <si>
    <t>N898</t>
  </si>
  <si>
    <t>K3188</t>
  </si>
  <si>
    <t>K219</t>
  </si>
  <si>
    <t>F113</t>
  </si>
  <si>
    <t>E109</t>
  </si>
  <si>
    <t>H209</t>
  </si>
  <si>
    <t>S208</t>
  </si>
  <si>
    <t>M513</t>
  </si>
  <si>
    <t>S22300</t>
  </si>
  <si>
    <t>M754</t>
  </si>
  <si>
    <t>Z392</t>
  </si>
  <si>
    <t>N61</t>
  </si>
  <si>
    <t>R001</t>
  </si>
  <si>
    <t>Z489</t>
  </si>
  <si>
    <t>S72100</t>
  </si>
  <si>
    <t>L0331</t>
  </si>
  <si>
    <t>S32300</t>
  </si>
  <si>
    <t>L980</t>
  </si>
  <si>
    <t>K611</t>
  </si>
  <si>
    <t>K120</t>
  </si>
  <si>
    <t>T393</t>
  </si>
  <si>
    <t>S52700</t>
  </si>
  <si>
    <t>R092</t>
  </si>
  <si>
    <t>S9130</t>
  </si>
  <si>
    <t>S8180</t>
  </si>
  <si>
    <t>R591</t>
  </si>
  <si>
    <t>N950</t>
  </si>
  <si>
    <t>T781</t>
  </si>
  <si>
    <t>Z718</t>
  </si>
  <si>
    <t>S42190</t>
  </si>
  <si>
    <t>S36310</t>
  </si>
  <si>
    <t>H571</t>
  </si>
  <si>
    <t>C61</t>
  </si>
  <si>
    <t>I495</t>
  </si>
  <si>
    <t>R633</t>
  </si>
  <si>
    <t>S8190</t>
  </si>
  <si>
    <t>S300</t>
  </si>
  <si>
    <t>S808</t>
  </si>
  <si>
    <t>S0100</t>
  </si>
  <si>
    <t>T189</t>
  </si>
  <si>
    <t>N750</t>
  </si>
  <si>
    <t>Reg Dt/Tm</t>
  </si>
  <si>
    <t>PIA Dt/Tm</t>
  </si>
  <si>
    <t>Left ED Dt/Tm</t>
  </si>
  <si>
    <t>Hrs to PIA</t>
  </si>
  <si>
    <t>ED LOS in Hrs</t>
  </si>
  <si>
    <t>PIA?</t>
  </si>
  <si>
    <t>LOS?</t>
  </si>
  <si>
    <t>Row Labels</t>
  </si>
  <si>
    <t>Grand Total</t>
  </si>
  <si>
    <t>Keep PIA</t>
  </si>
  <si>
    <t>Ignore PIA</t>
  </si>
  <si>
    <t>Keep LOS</t>
  </si>
  <si>
    <t>Ignore LOS</t>
  </si>
  <si>
    <t>Column Labels</t>
  </si>
  <si>
    <t>Adm?</t>
  </si>
  <si>
    <t>CTAS Gr</t>
  </si>
  <si>
    <t>LOS w/in 4</t>
  </si>
  <si>
    <t>LOS w/in 8</t>
  </si>
  <si>
    <t>Total Avg LOS</t>
  </si>
  <si>
    <t>Avg LOS</t>
  </si>
  <si>
    <t>Total #</t>
  </si>
  <si>
    <t>#</t>
  </si>
  <si>
    <t>Avg PIA</t>
  </si>
  <si>
    <t>High</t>
  </si>
  <si>
    <t>Low</t>
  </si>
  <si>
    <t>Adm</t>
  </si>
  <si>
    <t>NonAdm</t>
  </si>
  <si>
    <t>Sum of LOS w/in 4</t>
  </si>
  <si>
    <t>Sum of LOS w/in 8</t>
  </si>
  <si>
    <t>Values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</si>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</sst>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[Red]\-#,##0.0\ "/>
    <numFmt numFmtId="165" formatCode="#,##0.00_ ;[Red]\-#,##0.00\ "/>
    <numFmt numFmtId="166" formatCode="#,##0.000_ ;[Red]\-#,##0.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"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#,##0.0_ ;[Red]\-#,##0.0\ "/>
    </dxf>
    <dxf>
      <alignment horizontal="center"/>
    </dxf>
    <dxf>
      <alignment horizontal="center"/>
    </dxf>
    <dxf>
      <alignment horizontal="center"/>
    </dxf>
    <dxf>
      <numFmt numFmtId="164" formatCode="#,##0.0_ ;[Red]\-#,##0.0\ "/>
    </dxf>
    <dxf>
      <alignment horizontal="center"/>
    </dxf>
    <dxf>
      <alignment horizontal="center"/>
    </dxf>
    <dxf>
      <alignment horizontal="center"/>
    </dxf>
    <dxf>
      <numFmt numFmtId="164" formatCode="#,##0.0_ ;[Red]\-#,##0.0\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auro Family" refreshedDate="43752.995065740739" createdVersion="6" refreshedVersion="6" minRefreshableVersion="3" recordCount="1280">
  <cacheSource type="worksheet">
    <worksheetSource ref="A1:T1048576" sheet="ED Data"/>
  </cacheSource>
  <cacheFields count="40">
    <cacheField name="Institution Number:" numFmtId="0">
      <sharedItems containsString="0" containsBlank="1" containsNumber="1" containsInteger="1" minValue="4414" maxValue="4414"/>
    </cacheField>
    <cacheField name="Most Responsible Provider Service" numFmtId="0">
      <sharedItems containsBlank="1" containsMixedTypes="1" containsNumber="1" containsInteger="1" minValue="1" maxValue="11004"/>
    </cacheField>
    <cacheField name="Admit by Ambulance:" numFmtId="0">
      <sharedItems containsBlank="1"/>
    </cacheField>
    <cacheField name="AMB ARRIVAL DATE" numFmtId="0">
      <sharedItems containsDate="1" containsBlank="1" containsMixedTypes="1" minDate="2011-05-01T00:00:00" maxDate="2011-05-08T00:00:00"/>
    </cacheField>
    <cacheField name="AMB ARRIVAL TIME" numFmtId="0">
      <sharedItems containsDate="1" containsBlank="1" containsMixedTypes="1" minDate="1899-12-30T00:00:00" maxDate="1899-12-30T23:18:00"/>
    </cacheField>
    <cacheField name="Ambulance Transfer of Care Date" numFmtId="0">
      <sharedItems containsDate="1" containsBlank="1" containsMixedTypes="1" minDate="2011-05-01T00:00:00" maxDate="2011-05-08T00:00:00"/>
    </cacheField>
    <cacheField name="Ambulance Transfer of Care Time" numFmtId="0">
      <sharedItems containsDate="1" containsBlank="1" containsMixedTypes="1" minDate="1899-12-30T00:00:00" maxDate="1899-12-31T00:00:00"/>
    </cacheField>
    <cacheField name="REG DATE" numFmtId="0">
      <sharedItems containsNonDate="0" containsDate="1" containsString="0" containsBlank="1" minDate="2011-05-01T00:00:00" maxDate="2011-05-08T00:00:00" count="8">
        <d v="2011-05-01T00:00:00"/>
        <d v="2011-05-02T00:00:00"/>
        <d v="2011-05-06T00:00:00"/>
        <d v="2011-05-07T00:00:00"/>
        <d v="2011-05-03T00:00:00"/>
        <d v="2011-05-04T00:00:00"/>
        <d v="2011-05-05T00:00:00"/>
        <m/>
      </sharedItems>
    </cacheField>
    <cacheField name="REG TIME" numFmtId="0">
      <sharedItems containsNonDate="0" containsDate="1" containsString="0" containsBlank="1" minDate="1899-12-30T00:00:00" maxDate="1899-12-30T23:59:00"/>
    </cacheField>
    <cacheField name="TRIAGE DATE" numFmtId="0">
      <sharedItems containsNonDate="0" containsDate="1" containsString="0" containsBlank="1" minDate="1970-01-01T00:00:00" maxDate="2011-05-08T00:00:00"/>
    </cacheField>
    <cacheField name="TRIAGE TIME" numFmtId="0">
      <sharedItems containsNonDate="0" containsDate="1" containsString="0" containsBlank="1" minDate="1899-12-30T00:00:00" maxDate="1899-12-30T23:59:00"/>
    </cacheField>
    <cacheField name="Triage Level:" numFmtId="0">
      <sharedItems containsBlank="1" containsMixedTypes="1" containsNumber="1" containsInteger="1" minValue="1" maxValue="5"/>
    </cacheField>
    <cacheField name="YEAR OF BIRTH" numFmtId="0">
      <sharedItems containsString="0" containsBlank="1" containsNumber="1" containsInteger="1" minValue="1914" maxValue="2011"/>
    </cacheField>
    <cacheField name="DATE OF INIT PHYS ASSES" numFmtId="0">
      <sharedItems containsDate="1" containsBlank="1" containsMixedTypes="1" minDate="2011-05-01T00:00:00" maxDate="2011-05-09T00:00:00"/>
    </cacheField>
    <cacheField name="TIME OF INIT PHYS ASSES" numFmtId="0">
      <sharedItems containsDate="1" containsString="0" containsBlank="1" containsMixedTypes="1" minDate="1899-12-30T00:00:00" maxDate="1899-12-30T16:10:00"/>
    </cacheField>
    <cacheField name="Visit Disposition" numFmtId="0">
      <sharedItems containsString="0" containsBlank="1" containsNumber="1" containsInteger="1" minValue="1" maxValue="15"/>
    </cacheField>
    <cacheField name="DISP DATE" numFmtId="0">
      <sharedItems containsNonDate="0" containsDate="1" containsString="0" containsBlank="1" minDate="2011-05-01T00:00:00" maxDate="2011-05-09T00:00:00"/>
    </cacheField>
    <cacheField name="DISP TIME" numFmtId="0">
      <sharedItems containsNonDate="0" containsDate="1" containsString="0" containsBlank="1" minDate="1899-12-30T00:01:00" maxDate="1899-12-30T23:58:00"/>
    </cacheField>
    <cacheField name="CDU ADM DATE" numFmtId="0">
      <sharedItems containsDate="1" containsBlank="1" containsMixedTypes="1" minDate="2011-05-01T00:00:00" maxDate="2011-05-09T00:00:00"/>
    </cacheField>
    <cacheField name="CDU ADMIT TIME" numFmtId="0">
      <sharedItems containsDate="1" containsBlank="1" containsMixedTypes="1" minDate="1899-12-30T00:05:00" maxDate="1899-12-30T23:55:00"/>
    </cacheField>
    <cacheField name="N PH INIT ASS DATE" numFmtId="0">
      <sharedItems containsDate="1" containsBlank="1" containsMixedTypes="1" minDate="2011-04-03T00:00:00" maxDate="2011-05-08T00:00:00"/>
    </cacheField>
    <cacheField name="N PH INIT ASS TIME" numFmtId="0">
      <sharedItems containsDate="1" containsBlank="1" containsMixedTypes="1" minDate="1899-12-30T00:00:00" maxDate="1899-12-30T23:40:00"/>
    </cacheField>
    <cacheField name="DATE PT LEFT ED" numFmtId="0">
      <sharedItems containsNonDate="0" containsDate="1" containsString="0" containsBlank="1" minDate="1970-01-01T00:00:00" maxDate="2011-05-10T00:00:00"/>
    </cacheField>
    <cacheField name="TIME PT LEFT ED" numFmtId="0">
      <sharedItems containsNonDate="0" containsDate="1" containsString="0" containsBlank="1" minDate="1899-12-30T00:00:00" maxDate="1899-12-30T23:58:00"/>
    </cacheField>
    <cacheField name="Diagnosis:" numFmtId="0">
      <sharedItems containsBlank="1"/>
    </cacheField>
    <cacheField name="Comp Amb Class Sys" numFmtId="0">
      <sharedItems containsBlank="1"/>
    </cacheField>
    <cacheField name="CACS Description" numFmtId="0">
      <sharedItems containsBlank="1"/>
    </cacheField>
    <cacheField name="Patient Age:" numFmtId="0">
      <sharedItems containsString="0" containsBlank="1" containsNumber="1" containsInteger="1" minValue="0" maxValue="97"/>
    </cacheField>
    <cacheField name="Consult Request Date" numFmtId="0">
      <sharedItems containsDate="1" containsBlank="1" containsMixedTypes="1" minDate="1970-01-01T00:00:00" maxDate="2011-05-09T00:00:00"/>
    </cacheField>
    <cacheField name="Consult Request Time" numFmtId="0">
      <sharedItems containsDate="1" containsBlank="1" containsMixedTypes="1" minDate="1899-12-30T00:00:00" maxDate="1899-12-31T00:00:00"/>
    </cacheField>
    <cacheField name="Cons Req Service" numFmtId="0">
      <sharedItems containsBlank="1" containsMixedTypes="1" containsNumber="1" containsInteger="1" minValue="1" maxValue="12000"/>
    </cacheField>
    <cacheField name="Consult Arrival Date" numFmtId="0">
      <sharedItems containsDate="1" containsBlank="1" containsMixedTypes="1" minDate="2011-05-01T00:00:00" maxDate="2011-05-15T00:00:00"/>
    </cacheField>
    <cacheField name="Consult Arrival Time" numFmtId="0">
      <sharedItems containsDate="1" containsBlank="1" containsMixedTypes="1" minDate="1899-12-30T00:00:00" maxDate="1899-12-30T23:59:00"/>
    </cacheField>
    <cacheField name="Reg Dt/Tm" numFmtId="0">
      <sharedItems containsNonDate="0" containsDate="1" containsString="0" containsBlank="1" minDate="2011-05-01T00:01:00" maxDate="2011-05-07T23:11:00"/>
    </cacheField>
    <cacheField name="PIA Dt/Tm" numFmtId="0">
      <sharedItems containsDate="1" containsBlank="1" containsMixedTypes="1" minDate="2011-05-01T02:50:00" maxDate="2038-09-23T00:00:00"/>
    </cacheField>
    <cacheField name="Left ED Dt/Tm" numFmtId="0">
      <sharedItems containsNonDate="0" containsDate="1" containsString="0" containsBlank="1" minDate="1970-01-01T00:00:00" maxDate="2011-05-09T01:01:00"/>
    </cacheField>
    <cacheField name="Hrs to PIA" numFmtId="165">
      <sharedItems containsBlank="1" containsMixedTypes="1" containsNumber="1" minValue="0" maxValue="239982.6333333333"/>
    </cacheField>
    <cacheField name="ED LOS in Hrs" numFmtId="165">
      <sharedItems containsString="0" containsBlank="1" containsNumber="1" minValue="-362421.16666666669" maxValue="43.366666666755918"/>
    </cacheField>
    <cacheField name="PIA?" numFmtId="0">
      <sharedItems containsBlank="1" count="3">
        <s v="Keep PIA"/>
        <s v="Ignore PIA"/>
        <m/>
      </sharedItems>
    </cacheField>
    <cacheField name="LOS?" numFmtId="0">
      <sharedItems containsBlank="1" count="3">
        <s v="Keep LOS"/>
        <s v="Ignore L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auro Family" refreshedDate="43753.016409143522" createdVersion="6" refreshedVersion="6" minRefreshableVersion="3" recordCount="1280">
  <cacheSource type="worksheet">
    <worksheetSource ref="A1:X1048576" sheet="ED Data"/>
  </cacheSource>
  <cacheFields count="44">
    <cacheField name="Institution Number:" numFmtId="0">
      <sharedItems containsString="0" containsBlank="1" containsNumber="1" containsInteger="1" minValue="4414" maxValue="4414"/>
    </cacheField>
    <cacheField name="Most Responsible Provider Service" numFmtId="0">
      <sharedItems containsBlank="1" containsMixedTypes="1" containsNumber="1" containsInteger="1" minValue="1" maxValue="11004"/>
    </cacheField>
    <cacheField name="Admit by Ambulance:" numFmtId="0">
      <sharedItems containsBlank="1"/>
    </cacheField>
    <cacheField name="AMB ARRIVAL DATE" numFmtId="0">
      <sharedItems containsDate="1" containsBlank="1" containsMixedTypes="1" minDate="2011-05-01T00:00:00" maxDate="2011-05-08T00:00:00"/>
    </cacheField>
    <cacheField name="AMB ARRIVAL TIME" numFmtId="0">
      <sharedItems containsDate="1" containsBlank="1" containsMixedTypes="1" minDate="1899-12-30T00:00:00" maxDate="1899-12-30T23:18:00"/>
    </cacheField>
    <cacheField name="Ambulance Transfer of Care Date" numFmtId="0">
      <sharedItems containsDate="1" containsBlank="1" containsMixedTypes="1" minDate="2011-05-01T00:00:00" maxDate="2011-05-08T00:00:00"/>
    </cacheField>
    <cacheField name="Ambulance Transfer of Care Time" numFmtId="0">
      <sharedItems containsDate="1" containsBlank="1" containsMixedTypes="1" minDate="1899-12-30T00:00:00" maxDate="1899-12-31T00:00:00"/>
    </cacheField>
    <cacheField name="REG DATE" numFmtId="0">
      <sharedItems containsNonDate="0" containsDate="1" containsString="0" containsBlank="1" minDate="2011-05-01T00:00:00" maxDate="2011-05-08T00:00:00" count="8">
        <d v="2011-05-01T00:00:00"/>
        <d v="2011-05-02T00:00:00"/>
        <d v="2011-05-06T00:00:00"/>
        <d v="2011-05-07T00:00:00"/>
        <d v="2011-05-03T00:00:00"/>
        <d v="2011-05-04T00:00:00"/>
        <d v="2011-05-05T00:00:00"/>
        <m/>
      </sharedItems>
    </cacheField>
    <cacheField name="REG TIME" numFmtId="0">
      <sharedItems containsNonDate="0" containsDate="1" containsString="0" containsBlank="1" minDate="1899-12-30T00:00:00" maxDate="1899-12-30T23:59:00"/>
    </cacheField>
    <cacheField name="TRIAGE DATE" numFmtId="0">
      <sharedItems containsNonDate="0" containsDate="1" containsString="0" containsBlank="1" minDate="1970-01-01T00:00:00" maxDate="2011-05-08T00:00:00"/>
    </cacheField>
    <cacheField name="TRIAGE TIME" numFmtId="0">
      <sharedItems containsNonDate="0" containsDate="1" containsString="0" containsBlank="1" minDate="1899-12-30T00:00:00" maxDate="1899-12-30T23:59:00"/>
    </cacheField>
    <cacheField name="Triage Level:" numFmtId="0">
      <sharedItems containsBlank="1" containsMixedTypes="1" containsNumber="1" containsInteger="1" minValue="1" maxValue="5"/>
    </cacheField>
    <cacheField name="YEAR OF BIRTH" numFmtId="0">
      <sharedItems containsString="0" containsBlank="1" containsNumber="1" containsInteger="1" minValue="1914" maxValue="2011"/>
    </cacheField>
    <cacheField name="DATE OF INIT PHYS ASSES" numFmtId="0">
      <sharedItems containsDate="1" containsBlank="1" containsMixedTypes="1" minDate="2011-05-01T00:00:00" maxDate="2011-05-09T00:00:00"/>
    </cacheField>
    <cacheField name="TIME OF INIT PHYS ASSES" numFmtId="0">
      <sharedItems containsDate="1" containsString="0" containsBlank="1" containsMixedTypes="1" minDate="1899-12-30T00:00:00" maxDate="1899-12-30T16:10:00"/>
    </cacheField>
    <cacheField name="Visit Disposition" numFmtId="0">
      <sharedItems containsString="0" containsBlank="1" containsNumber="1" containsInteger="1" minValue="1" maxValue="15"/>
    </cacheField>
    <cacheField name="DISP DATE" numFmtId="0">
      <sharedItems containsNonDate="0" containsDate="1" containsString="0" containsBlank="1" minDate="2011-05-01T00:00:00" maxDate="2011-05-09T00:00:00"/>
    </cacheField>
    <cacheField name="DISP TIME" numFmtId="0">
      <sharedItems containsNonDate="0" containsDate="1" containsString="0" containsBlank="1" minDate="1899-12-30T00:01:00" maxDate="1899-12-30T23:58:00"/>
    </cacheField>
    <cacheField name="CDU ADM DATE" numFmtId="0">
      <sharedItems containsDate="1" containsBlank="1" containsMixedTypes="1" minDate="2011-05-01T00:00:00" maxDate="2011-05-09T00:00:00"/>
    </cacheField>
    <cacheField name="CDU ADMIT TIME" numFmtId="0">
      <sharedItems containsDate="1" containsBlank="1" containsMixedTypes="1" minDate="1899-12-30T00:05:00" maxDate="1899-12-30T23:55:00"/>
    </cacheField>
    <cacheField name="N PH INIT ASS DATE" numFmtId="0">
      <sharedItems containsDate="1" containsBlank="1" containsMixedTypes="1" minDate="2011-04-03T00:00:00" maxDate="2011-05-08T00:00:00"/>
    </cacheField>
    <cacheField name="N PH INIT ASS TIME" numFmtId="0">
      <sharedItems containsDate="1" containsBlank="1" containsMixedTypes="1" minDate="1899-12-30T00:00:00" maxDate="1899-12-30T23:40:00"/>
    </cacheField>
    <cacheField name="DATE PT LEFT ED" numFmtId="0">
      <sharedItems containsNonDate="0" containsDate="1" containsString="0" containsBlank="1" minDate="1970-01-01T00:00:00" maxDate="2011-05-10T00:00:00"/>
    </cacheField>
    <cacheField name="TIME PT LEFT ED" numFmtId="0">
      <sharedItems containsNonDate="0" containsDate="1" containsString="0" containsBlank="1" minDate="1899-12-30T00:00:00" maxDate="1899-12-30T23:58:00"/>
    </cacheField>
    <cacheField name="Diagnosis:" numFmtId="0">
      <sharedItems containsBlank="1"/>
    </cacheField>
    <cacheField name="Comp Amb Class Sys" numFmtId="0">
      <sharedItems containsBlank="1"/>
    </cacheField>
    <cacheField name="CACS Description" numFmtId="0">
      <sharedItems containsBlank="1"/>
    </cacheField>
    <cacheField name="Patient Age:" numFmtId="0">
      <sharedItems containsString="0" containsBlank="1" containsNumber="1" containsInteger="1" minValue="0" maxValue="97"/>
    </cacheField>
    <cacheField name="Consult Request Date" numFmtId="0">
      <sharedItems containsDate="1" containsBlank="1" containsMixedTypes="1" minDate="1970-01-01T00:00:00" maxDate="2011-05-09T00:00:00"/>
    </cacheField>
    <cacheField name="Consult Request Time" numFmtId="0">
      <sharedItems containsDate="1" containsBlank="1" containsMixedTypes="1" minDate="1899-12-30T00:00:00" maxDate="1899-12-31T00:00:00"/>
    </cacheField>
    <cacheField name="Cons Req Service" numFmtId="0">
      <sharedItems containsBlank="1" containsMixedTypes="1" containsNumber="1" containsInteger="1" minValue="1" maxValue="12000"/>
    </cacheField>
    <cacheField name="Consult Arrival Date" numFmtId="0">
      <sharedItems containsDate="1" containsBlank="1" containsMixedTypes="1" minDate="2011-05-01T00:00:00" maxDate="2011-05-15T00:00:00"/>
    </cacheField>
    <cacheField name="Consult Arrival Time" numFmtId="0">
      <sharedItems containsDate="1" containsBlank="1" containsMixedTypes="1" minDate="1899-12-30T00:00:00" maxDate="1899-12-30T23:59:00"/>
    </cacheField>
    <cacheField name="Reg Dt/Tm" numFmtId="0">
      <sharedItems containsNonDate="0" containsDate="1" containsString="0" containsBlank="1" minDate="2011-05-01T00:01:00" maxDate="2011-05-07T23:11:00"/>
    </cacheField>
    <cacheField name="PIA Dt/Tm" numFmtId="0">
      <sharedItems containsDate="1" containsBlank="1" containsMixedTypes="1" minDate="2011-05-01T02:50:00" maxDate="2038-09-23T00:00:00"/>
    </cacheField>
    <cacheField name="Left ED Dt/Tm" numFmtId="0">
      <sharedItems containsNonDate="0" containsDate="1" containsString="0" containsBlank="1" minDate="1970-01-01T00:00:00" maxDate="2011-05-09T01:01:00"/>
    </cacheField>
    <cacheField name="Hrs to PIA" numFmtId="165">
      <sharedItems containsBlank="1" containsMixedTypes="1" containsNumber="1" minValue="0" maxValue="239982.6333333333"/>
    </cacheField>
    <cacheField name="ED LOS in Hrs" numFmtId="164">
      <sharedItems containsString="0" containsBlank="1" containsNumber="1" minValue="-362421.16666666669" maxValue="43.366666666755918"/>
    </cacheField>
    <cacheField name="PIA?" numFmtId="0">
      <sharedItems containsBlank="1"/>
    </cacheField>
    <cacheField name="LOS?" numFmtId="0">
      <sharedItems containsBlank="1" count="3">
        <s v="Keep LOS"/>
        <s v="Ignore LOS"/>
        <m/>
      </sharedItems>
    </cacheField>
    <cacheField name="Adm?" numFmtId="0">
      <sharedItems containsBlank="1" count="3">
        <s v="NonAdm"/>
        <s v="Adm"/>
        <m/>
      </sharedItems>
    </cacheField>
    <cacheField name="CTAS Gr" numFmtId="0">
      <sharedItems containsBlank="1" count="4">
        <s v="High"/>
        <s v="Low"/>
        <s v="No CTAS"/>
        <m/>
      </sharedItems>
    </cacheField>
    <cacheField name="LOS w/in 4" numFmtId="0">
      <sharedItems containsString="0" containsBlank="1" containsNumber="1" containsInteger="1" minValue="0" maxValue="1"/>
    </cacheField>
    <cacheField name="LOS w/in 8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n v="4414"/>
    <n v="1"/>
    <s v="N"/>
    <s v="**"/>
    <s v="**"/>
    <s v="**"/>
    <s v="**"/>
    <x v="0"/>
    <d v="1899-12-30T21:00:00"/>
    <d v="2011-05-01T00:00:00"/>
    <d v="1899-12-30T20:53:00"/>
    <n v="2"/>
    <n v="1970"/>
    <d v="2011-05-02T00:00:00"/>
    <d v="1899-12-30T08:05:00"/>
    <n v="9"/>
    <d v="2011-05-02T00:00:00"/>
    <d v="1899-12-30T08:35:00"/>
    <s v="**"/>
    <s v="**"/>
    <s v="**"/>
    <s v="**"/>
    <d v="2011-05-02T00:00:00"/>
    <d v="1899-12-30T08:35:00"/>
    <s v="F432"/>
    <s v="B170"/>
    <s v="Mental Health &amp; Psychosocial Condition"/>
    <n v="41"/>
    <s v="**"/>
    <s v="**"/>
    <s v="**"/>
    <s v="**"/>
    <s v="**"/>
    <d v="2011-05-01T21:00:00"/>
    <d v="2011-05-02T08:05:00"/>
    <d v="2011-05-02T08:35:00"/>
    <n v="11.083333333313931"/>
    <n v="11.583333333372138"/>
    <x v="0"/>
    <x v="0"/>
  </r>
  <r>
    <n v="4414"/>
    <n v="1"/>
    <s v="G"/>
    <d v="2011-05-01T00:00:00"/>
    <d v="1899-12-30T21:09:00"/>
    <d v="2011-05-01T00:00:00"/>
    <d v="1899-12-30T00:00:00"/>
    <x v="0"/>
    <d v="1899-12-30T21:36:00"/>
    <d v="2011-05-01T00:00:00"/>
    <d v="1899-12-30T21:27:00"/>
    <n v="4"/>
    <n v="1950"/>
    <d v="2011-05-02T00:00:00"/>
    <d v="1899-12-30T08:30:00"/>
    <n v="1"/>
    <d v="2011-05-02T00:00:00"/>
    <d v="1899-12-30T11:53:00"/>
    <s v="**"/>
    <s v="**"/>
    <s v="**"/>
    <s v="**"/>
    <d v="2011-05-02T00:00:00"/>
    <d v="1899-12-30T11:53:00"/>
    <s v="I802"/>
    <s v="B123"/>
    <s v="Disease or Disorder Vascular System"/>
    <n v="60"/>
    <s v="**"/>
    <s v="**"/>
    <s v="**"/>
    <s v="**"/>
    <s v="**"/>
    <d v="2011-05-01T21:36:00"/>
    <d v="2011-05-02T08:30:00"/>
    <d v="2011-05-02T11:53:00"/>
    <n v="10.899999999906868"/>
    <n v="14.283333333267365"/>
    <x v="0"/>
    <x v="0"/>
  </r>
  <r>
    <n v="4414"/>
    <n v="1"/>
    <s v="N"/>
    <s v="**"/>
    <s v="**"/>
    <s v="**"/>
    <s v="**"/>
    <x v="0"/>
    <d v="1899-12-30T23:19:00"/>
    <d v="2011-05-01T00:00:00"/>
    <d v="1899-12-30T23:13:00"/>
    <s v="**"/>
    <n v="1975"/>
    <d v="2011-05-02T00:00:00"/>
    <d v="1899-12-30T08:30:00"/>
    <n v="1"/>
    <d v="2011-05-02T00:00:00"/>
    <d v="1899-12-30T09:00:00"/>
    <s v="**"/>
    <s v="**"/>
    <s v="**"/>
    <s v="**"/>
    <d v="2011-05-02T00:00:00"/>
    <d v="1899-12-30T09:11:00"/>
    <s v="I849"/>
    <s v="B128"/>
    <s v="Disease or Disorder Digestive System"/>
    <n v="35"/>
    <d v="1970-01-01T00:00:00"/>
    <d v="1899-12-30T00:00:00"/>
    <n v="30"/>
    <d v="2011-05-02T00:00:00"/>
    <d v="1899-12-30T08:45:00"/>
    <d v="2011-05-01T23:19:00"/>
    <d v="2011-05-02T08:30:00"/>
    <d v="2011-05-02T09:11:00"/>
    <n v="9.1833333332324401"/>
    <n v="9.8666666666977108"/>
    <x v="0"/>
    <x v="0"/>
  </r>
  <r>
    <n v="4414"/>
    <n v="1"/>
    <s v="N"/>
    <s v="**"/>
    <s v="**"/>
    <s v="**"/>
    <s v="**"/>
    <x v="1"/>
    <d v="1899-12-30T00:28:00"/>
    <d v="2011-05-02T00:00:00"/>
    <d v="1899-12-30T00:16:00"/>
    <n v="3"/>
    <n v="1992"/>
    <d v="2011-05-02T00:00:00"/>
    <d v="1899-12-30T08:15:00"/>
    <n v="1"/>
    <d v="2011-05-02T00:00:00"/>
    <d v="1899-12-30T14:23:00"/>
    <s v="**"/>
    <s v="**"/>
    <s v="**"/>
    <s v="**"/>
    <d v="2011-05-02T00:00:00"/>
    <d v="1899-12-30T14:23:00"/>
    <s v="O26803"/>
    <s v="B154"/>
    <s v="Disease or Disorder Female Anatomy"/>
    <n v="18"/>
    <s v="**"/>
    <s v="**"/>
    <s v="**"/>
    <s v="**"/>
    <s v="**"/>
    <d v="2011-05-02T00:28:00"/>
    <d v="2011-05-02T08:15:00"/>
    <d v="2011-05-02T14:23:00"/>
    <n v="7.78333333338378"/>
    <n v="13.916666666802485"/>
    <x v="0"/>
    <x v="0"/>
  </r>
  <r>
    <n v="4414"/>
    <n v="1"/>
    <s v="N"/>
    <s v="**"/>
    <s v="**"/>
    <s v="**"/>
    <s v="**"/>
    <x v="1"/>
    <d v="1899-12-30T01:10:00"/>
    <d v="2011-05-02T00:00:00"/>
    <d v="1899-12-30T01:00:00"/>
    <n v="3"/>
    <n v="1984"/>
    <d v="2011-05-02T00:00:00"/>
    <d v="1899-12-30T08:55:00"/>
    <n v="1"/>
    <d v="2011-05-02T00:00:00"/>
    <d v="1899-12-30T09:00:00"/>
    <s v="**"/>
    <s v="**"/>
    <s v="**"/>
    <s v="**"/>
    <d v="2011-05-02T00:00:00"/>
    <d v="1899-12-30T09:00:00"/>
    <s v="M549"/>
    <s v="B136"/>
    <s v="Disease or Disorder Musculoskeletal and Conne"/>
    <n v="26"/>
    <s v="**"/>
    <s v="**"/>
    <s v="**"/>
    <s v="**"/>
    <s v="**"/>
    <d v="2011-05-02T01:10:00"/>
    <d v="2011-05-02T08:55:00"/>
    <d v="2011-05-02T09:00:00"/>
    <n v="7.7500000001164153"/>
    <n v="7.8333333333721384"/>
    <x v="0"/>
    <x v="0"/>
  </r>
  <r>
    <n v="4414"/>
    <n v="1"/>
    <s v="G"/>
    <d v="2011-05-02T00:00:00"/>
    <d v="1899-12-30T01:06:00"/>
    <d v="2011-05-02T00:00:00"/>
    <d v="1899-12-30T01:50:00"/>
    <x v="1"/>
    <d v="1899-12-30T01:25:00"/>
    <d v="2011-05-02T00:00:00"/>
    <d v="1899-12-30T01:11:00"/>
    <n v="2"/>
    <n v="1926"/>
    <d v="2011-05-02T00:00:00"/>
    <d v="1899-12-30T07:55:00"/>
    <n v="1"/>
    <d v="2011-05-02T00:00:00"/>
    <d v="1899-12-30T12:30:00"/>
    <s v="**"/>
    <s v="**"/>
    <s v="**"/>
    <s v="**"/>
    <d v="2011-05-02T00:00:00"/>
    <d v="1899-12-30T13:02:00"/>
    <s v="J189"/>
    <s v="B116"/>
    <s v="Disease or Disorder Respiratory System"/>
    <n v="85"/>
    <s v="**"/>
    <s v="**"/>
    <s v="**"/>
    <s v="**"/>
    <s v="**"/>
    <d v="2011-05-02T01:25:00"/>
    <d v="2011-05-02T07:55:00"/>
    <d v="2011-05-02T13:02:00"/>
    <n v="6.4999999998835847"/>
    <n v="11.616666666639503"/>
    <x v="0"/>
    <x v="0"/>
  </r>
  <r>
    <n v="4414"/>
    <n v="1"/>
    <s v="N"/>
    <s v="**"/>
    <s v="**"/>
    <s v="**"/>
    <s v="**"/>
    <x v="1"/>
    <d v="1899-12-30T02:34:00"/>
    <d v="2011-05-02T00:00:00"/>
    <d v="1899-12-30T02:25:00"/>
    <n v="4"/>
    <n v="1989"/>
    <d v="2011-05-02T00:00:00"/>
    <d v="1899-12-30T08:55:00"/>
    <n v="1"/>
    <d v="2011-05-02T00:00:00"/>
    <d v="1899-12-30T09:05:00"/>
    <s v="**"/>
    <s v="**"/>
    <s v="**"/>
    <s v="**"/>
    <d v="2011-05-02T00:00:00"/>
    <d v="1899-12-30T09:06:00"/>
    <s v="Z098"/>
    <s v="B187"/>
    <s v="Follow-up Examination and Other Non Emergent "/>
    <n v="21"/>
    <s v="**"/>
    <s v="**"/>
    <s v="**"/>
    <s v="**"/>
    <s v="**"/>
    <d v="2011-05-02T02:34:00"/>
    <d v="2011-05-02T08:55:00"/>
    <d v="2011-05-02T09:06:00"/>
    <n v="6.3500000000931323"/>
    <n v="6.5333333333255723"/>
    <x v="0"/>
    <x v="0"/>
  </r>
  <r>
    <n v="4414"/>
    <n v="1"/>
    <s v="N"/>
    <s v="**"/>
    <s v="**"/>
    <s v="**"/>
    <s v="**"/>
    <x v="1"/>
    <d v="1899-12-30T05:34:00"/>
    <d v="2011-05-02T00:00:00"/>
    <d v="1899-12-30T05:26:00"/>
    <n v="2"/>
    <n v="2009"/>
    <d v="2011-05-02T00:00:00"/>
    <d v="1899-12-30T07:50:00"/>
    <n v="1"/>
    <d v="2011-05-02T00:00:00"/>
    <d v="1899-12-30T12:15:00"/>
    <s v="**"/>
    <s v="**"/>
    <s v="**"/>
    <s v="**"/>
    <d v="2011-05-02T00:00:00"/>
    <d v="1899-12-30T12:15:00"/>
    <s v="J988"/>
    <s v="B116"/>
    <s v="Disease or Disorder Respiratory System"/>
    <n v="2"/>
    <d v="1970-01-01T00:00:00"/>
    <d v="1899-12-30T00:00:00"/>
    <n v="20"/>
    <s v="**"/>
    <s v="**"/>
    <d v="2011-05-02T05:34:00"/>
    <d v="2011-05-02T07:50:00"/>
    <d v="2011-05-02T12:15:00"/>
    <n v="2.2666666667209938"/>
    <n v="6.6833333332906477"/>
    <x v="0"/>
    <x v="0"/>
  </r>
  <r>
    <n v="4414"/>
    <n v="1"/>
    <s v="N"/>
    <s v="**"/>
    <s v="**"/>
    <s v="**"/>
    <s v="**"/>
    <x v="1"/>
    <d v="1899-12-30T07:52:00"/>
    <d v="2011-05-02T00:00:00"/>
    <d v="1899-12-30T07:47:00"/>
    <n v="4"/>
    <n v="1955"/>
    <d v="2011-05-02T00:00:00"/>
    <d v="1899-12-30T09:17:00"/>
    <n v="1"/>
    <d v="2011-05-02T00:00:00"/>
    <d v="1899-12-30T09:25:00"/>
    <s v="**"/>
    <s v="**"/>
    <s v="**"/>
    <s v="**"/>
    <d v="2011-05-02T00:00:00"/>
    <d v="1899-12-30T09:25:00"/>
    <s v="I269"/>
    <s v="B116"/>
    <s v="Disease or Disorder Respiratory System"/>
    <n v="56"/>
    <s v="**"/>
    <s v="**"/>
    <s v="**"/>
    <s v="**"/>
    <s v="**"/>
    <d v="2011-05-02T07:52:00"/>
    <d v="2011-05-02T09:17:00"/>
    <d v="2011-05-02T09:25:00"/>
    <n v="1.4166666667442769"/>
    <n v="1.5499999999883585"/>
    <x v="0"/>
    <x v="0"/>
  </r>
  <r>
    <n v="4414"/>
    <n v="1"/>
    <s v="N"/>
    <s v="**"/>
    <s v="**"/>
    <s v="**"/>
    <s v="**"/>
    <x v="1"/>
    <d v="1899-12-30T07:57:00"/>
    <d v="2011-05-02T00:00:00"/>
    <d v="1899-12-30T07:51:00"/>
    <n v="3"/>
    <n v="2000"/>
    <d v="2011-05-02T00:00:00"/>
    <d v="1899-12-30T10:00:00"/>
    <n v="1"/>
    <d v="2011-05-02T00:00:00"/>
    <d v="1899-12-30T12:30:00"/>
    <s v="**"/>
    <s v="**"/>
    <s v="**"/>
    <s v="**"/>
    <d v="2011-05-02T00:00:00"/>
    <d v="1899-12-30T12:30:00"/>
    <s v="R104"/>
    <s v="B128"/>
    <s v="Disease or Disorder Digestive System"/>
    <n v="10"/>
    <s v="**"/>
    <s v="**"/>
    <s v="**"/>
    <s v="**"/>
    <s v="**"/>
    <d v="2011-05-02T07:57:00"/>
    <d v="2011-05-02T10:00:00"/>
    <d v="2011-05-02T12:30:00"/>
    <n v="2.0499999998719431"/>
    <n v="4.5499999999883585"/>
    <x v="0"/>
    <x v="0"/>
  </r>
  <r>
    <n v="4414"/>
    <n v="1"/>
    <s v="N"/>
    <s v="**"/>
    <s v="**"/>
    <s v="**"/>
    <s v="**"/>
    <x v="1"/>
    <d v="1899-12-30T09:51:00"/>
    <d v="2011-05-02T00:00:00"/>
    <d v="1899-12-30T09:41:00"/>
    <n v="2"/>
    <n v="1992"/>
    <d v="2011-05-02T00:00:00"/>
    <d v="1899-12-30T10:05:00"/>
    <n v="1"/>
    <d v="2011-05-02T00:00:00"/>
    <d v="1899-12-30T17:00:00"/>
    <s v="**"/>
    <s v="**"/>
    <s v="**"/>
    <s v="**"/>
    <d v="2011-05-02T00:00:00"/>
    <d v="1899-12-30T17:00:00"/>
    <s v="N23"/>
    <s v="B146"/>
    <s v="Other Disease or Disorder Urinary System"/>
    <n v="19"/>
    <d v="1970-01-01T00:00:00"/>
    <d v="1899-12-30T00:00:00"/>
    <n v="39"/>
    <d v="2011-05-02T00:00:00"/>
    <d v="1899-12-30T14:42:00"/>
    <d v="2011-05-02T09:51:00"/>
    <d v="2011-05-02T10:05:00"/>
    <d v="2011-05-02T17:00:00"/>
    <n v="0.2333333333954215"/>
    <n v="7.1500000000814907"/>
    <x v="0"/>
    <x v="0"/>
  </r>
  <r>
    <n v="4414"/>
    <n v="1"/>
    <s v="N"/>
    <s v="**"/>
    <s v="**"/>
    <s v="**"/>
    <s v="**"/>
    <x v="1"/>
    <d v="1899-12-30T09:57:00"/>
    <d v="2011-05-02T00:00:00"/>
    <d v="1899-12-30T09:50:00"/>
    <n v="3"/>
    <n v="2010"/>
    <d v="2011-05-02T00:00:00"/>
    <d v="1899-12-30T10:15:00"/>
    <n v="1"/>
    <d v="2011-05-02T00:00:00"/>
    <d v="1899-12-30T13:33:00"/>
    <s v="**"/>
    <s v="**"/>
    <s v="**"/>
    <s v="**"/>
    <d v="2011-05-02T00:00:00"/>
    <d v="1899-12-30T13:35:00"/>
    <s v="R509"/>
    <s v="B165"/>
    <s v="Systemic Infection"/>
    <n v="1"/>
    <s v="**"/>
    <s v="**"/>
    <s v="**"/>
    <s v="**"/>
    <s v="**"/>
    <d v="2011-05-02T09:57:00"/>
    <d v="2011-05-02T10:15:00"/>
    <d v="2011-05-02T13:35:00"/>
    <n v="0.30000000010477379"/>
    <n v="3.6333333333022892"/>
    <x v="0"/>
    <x v="0"/>
  </r>
  <r>
    <n v="4414"/>
    <n v="1"/>
    <s v="N"/>
    <s v="**"/>
    <s v="**"/>
    <s v="**"/>
    <s v="**"/>
    <x v="1"/>
    <d v="1899-12-30T10:01:00"/>
    <d v="2011-05-02T00:00:00"/>
    <d v="1899-12-30T09:51:00"/>
    <n v="2"/>
    <n v="2006"/>
    <d v="2011-05-02T00:00:00"/>
    <d v="1899-12-30T11:10:00"/>
    <n v="1"/>
    <d v="2011-05-02T00:00:00"/>
    <d v="1899-12-30T14:20:00"/>
    <s v="**"/>
    <s v="**"/>
    <s v="**"/>
    <s v="**"/>
    <d v="2011-05-02T00:00:00"/>
    <d v="1899-12-30T14:21:00"/>
    <s v="J189"/>
    <s v="B116"/>
    <s v="Disease or Disorder Respiratory System"/>
    <n v="4"/>
    <s v="**"/>
    <s v="**"/>
    <s v="**"/>
    <s v="**"/>
    <s v="**"/>
    <d v="2011-05-02T10:01:00"/>
    <d v="2011-05-02T11:10:00"/>
    <d v="2011-05-02T14:21:00"/>
    <n v="1.1500000000814907"/>
    <n v="4.3333333333139308"/>
    <x v="0"/>
    <x v="0"/>
  </r>
  <r>
    <n v="4414"/>
    <n v="1"/>
    <s v="N"/>
    <s v="**"/>
    <s v="**"/>
    <s v="**"/>
    <s v="**"/>
    <x v="1"/>
    <d v="1899-12-30T10:14:00"/>
    <d v="2011-05-02T00:00:00"/>
    <d v="1899-12-30T10:06:00"/>
    <n v="3"/>
    <n v="1924"/>
    <d v="2011-05-02T00:00:00"/>
    <d v="1899-12-30T10:50:00"/>
    <n v="1"/>
    <d v="2011-05-02T00:00:00"/>
    <d v="1899-12-30T11:05:00"/>
    <s v="**"/>
    <s v="**"/>
    <s v="**"/>
    <s v="**"/>
    <d v="2011-05-02T00:00:00"/>
    <d v="1899-12-30T11:05:00"/>
    <s v="L023"/>
    <s v="B132"/>
    <s v="Disease or Disorder Skin &amp; Breast"/>
    <n v="86"/>
    <s v="**"/>
    <s v="**"/>
    <s v="**"/>
    <s v="**"/>
    <s v="**"/>
    <d v="2011-05-02T10:14:00"/>
    <d v="2011-05-02T10:50:00"/>
    <d v="2011-05-02T11:05:00"/>
    <n v="0.6000000000349246"/>
    <n v="0.84999999997671694"/>
    <x v="0"/>
    <x v="0"/>
  </r>
  <r>
    <n v="4414"/>
    <n v="1"/>
    <s v="N"/>
    <s v="**"/>
    <s v="**"/>
    <s v="**"/>
    <s v="**"/>
    <x v="1"/>
    <d v="1899-12-30T10:25:00"/>
    <d v="2011-05-02T00:00:00"/>
    <d v="1899-12-30T10:19:00"/>
    <n v="4"/>
    <n v="2009"/>
    <d v="2011-05-02T00:00:00"/>
    <d v="1899-12-30T11:30:00"/>
    <n v="1"/>
    <d v="2011-05-02T00:00:00"/>
    <d v="1899-12-30T11:39:00"/>
    <s v="**"/>
    <s v="**"/>
    <s v="**"/>
    <s v="**"/>
    <d v="2011-05-02T00:00:00"/>
    <d v="1899-12-30T11:40:00"/>
    <s v="R112"/>
    <s v="B128"/>
    <s v="Disease or Disorder Digestive System"/>
    <n v="1"/>
    <s v="**"/>
    <s v="**"/>
    <s v="**"/>
    <s v="**"/>
    <s v="**"/>
    <d v="2011-05-02T10:25:00"/>
    <d v="2011-05-02T11:30:00"/>
    <d v="2011-05-02T11:40:00"/>
    <n v="1.0833333331975155"/>
    <n v="1.2499999998835847"/>
    <x v="0"/>
    <x v="0"/>
  </r>
  <r>
    <n v="4414"/>
    <n v="1"/>
    <s v="N"/>
    <s v="**"/>
    <s v="**"/>
    <s v="**"/>
    <s v="**"/>
    <x v="1"/>
    <d v="1899-12-30T10:25:00"/>
    <d v="2011-05-02T00:00:00"/>
    <d v="1899-12-30T10:23:00"/>
    <n v="4"/>
    <n v="1965"/>
    <d v="2011-05-02T00:00:00"/>
    <d v="1899-12-30T11:35:00"/>
    <n v="1"/>
    <d v="2011-05-02T00:00:00"/>
    <d v="1899-12-30T13:04:00"/>
    <s v="**"/>
    <s v="**"/>
    <s v="**"/>
    <s v="**"/>
    <d v="2011-05-02T00:00:00"/>
    <d v="1899-12-30T13:04:00"/>
    <s v="Z760"/>
    <s v="B187"/>
    <s v="Follow-up Examination and Other Non Emergent "/>
    <n v="45"/>
    <d v="1970-01-01T00:00:00"/>
    <d v="1899-12-30T00:00:00"/>
    <n v="17"/>
    <d v="2011-05-02T00:00:00"/>
    <d v="1899-12-30T12:36:00"/>
    <d v="2011-05-02T10:25:00"/>
    <d v="2011-05-02T11:35:00"/>
    <d v="2011-05-02T13:04:00"/>
    <n v="1.1666666666278616"/>
    <n v="2.6499999999068677"/>
    <x v="0"/>
    <x v="0"/>
  </r>
  <r>
    <n v="4414"/>
    <n v="1"/>
    <s v="N"/>
    <s v="**"/>
    <s v="**"/>
    <s v="**"/>
    <s v="**"/>
    <x v="1"/>
    <d v="1899-12-30T10:41:00"/>
    <d v="2011-05-02T00:00:00"/>
    <d v="1899-12-30T10:32:00"/>
    <n v="2"/>
    <n v="1978"/>
    <d v="2011-05-02T00:00:00"/>
    <d v="1899-12-30T12:07:00"/>
    <n v="1"/>
    <d v="2011-05-02T00:00:00"/>
    <d v="1899-12-30T13:50:00"/>
    <s v="**"/>
    <s v="**"/>
    <s v="**"/>
    <s v="**"/>
    <d v="2011-05-02T00:00:00"/>
    <d v="1899-12-30T13:50:00"/>
    <s v="R074"/>
    <s v="B122"/>
    <s v="Other Disease or Disorder Cardiac System"/>
    <n v="32"/>
    <s v="**"/>
    <s v="**"/>
    <s v="**"/>
    <s v="**"/>
    <s v="**"/>
    <d v="2011-05-02T10:41:00"/>
    <d v="2011-05-02T12:07:00"/>
    <d v="2011-05-02T13:50:00"/>
    <n v="1.4333333332906477"/>
    <n v="3.1499999999650754"/>
    <x v="0"/>
    <x v="0"/>
  </r>
  <r>
    <n v="4414"/>
    <n v="1"/>
    <s v="N"/>
    <s v="**"/>
    <s v="**"/>
    <s v="**"/>
    <s v="**"/>
    <x v="1"/>
    <d v="1899-12-30T10:45:00"/>
    <d v="2011-05-02T00:00:00"/>
    <d v="1899-12-30T10:38:00"/>
    <n v="3"/>
    <n v="2008"/>
    <d v="2011-05-02T00:00:00"/>
    <d v="1899-12-30T12:05:00"/>
    <n v="1"/>
    <d v="2011-05-02T00:00:00"/>
    <d v="1899-12-30T14:25:00"/>
    <s v="**"/>
    <s v="**"/>
    <s v="**"/>
    <s v="**"/>
    <d v="2011-05-02T00:00:00"/>
    <d v="1899-12-30T14:25:00"/>
    <s v="J050"/>
    <s v="B116"/>
    <s v="Disease or Disorder Respiratory System"/>
    <n v="2"/>
    <s v="**"/>
    <s v="**"/>
    <s v="**"/>
    <s v="**"/>
    <s v="**"/>
    <d v="2011-05-02T10:45:00"/>
    <d v="2011-05-02T12:05:00"/>
    <d v="2011-05-02T14:25:00"/>
    <n v="1.3333333333139308"/>
    <n v="3.6666666667442769"/>
    <x v="0"/>
    <x v="0"/>
  </r>
  <r>
    <n v="4414"/>
    <n v="1"/>
    <s v="N"/>
    <s v="**"/>
    <s v="**"/>
    <s v="**"/>
    <s v="**"/>
    <x v="1"/>
    <d v="1899-12-30T11:04:00"/>
    <d v="2011-05-02T00:00:00"/>
    <d v="1899-12-30T10:52:00"/>
    <n v="3"/>
    <n v="1955"/>
    <d v="2011-05-02T00:00:00"/>
    <d v="1899-12-30T12:00:00"/>
    <n v="1"/>
    <d v="2011-05-02T00:00:00"/>
    <d v="1899-12-30T13:34:00"/>
    <s v="**"/>
    <s v="**"/>
    <s v="**"/>
    <s v="**"/>
    <d v="2011-05-02T00:00:00"/>
    <d v="1899-12-30T13:34:00"/>
    <s v="S42390"/>
    <s v="B182"/>
    <s v="Closed Fracture Other Site"/>
    <n v="55"/>
    <s v="**"/>
    <s v="**"/>
    <s v="**"/>
    <s v="**"/>
    <s v="**"/>
    <d v="2011-05-02T11:04:00"/>
    <d v="2011-05-02T12:00:00"/>
    <d v="2011-05-02T13:34:00"/>
    <n v="0.93333333340706304"/>
    <n v="2.5000000001164153"/>
    <x v="0"/>
    <x v="0"/>
  </r>
  <r>
    <n v="4414"/>
    <n v="1"/>
    <s v="N"/>
    <s v="**"/>
    <s v="**"/>
    <s v="**"/>
    <s v="**"/>
    <x v="1"/>
    <d v="1899-12-30T11:08:00"/>
    <d v="2011-05-02T00:00:00"/>
    <d v="1899-12-30T10:57:00"/>
    <n v="3"/>
    <n v="1996"/>
    <d v="2011-05-02T00:00:00"/>
    <d v="1899-12-30T13:30:00"/>
    <n v="7"/>
    <d v="2011-05-02T00:00:00"/>
    <d v="1899-12-30T14:05:00"/>
    <s v="**"/>
    <s v="**"/>
    <s v="**"/>
    <s v="**"/>
    <d v="2011-05-02T00:00:00"/>
    <d v="1899-12-30T16:16:00"/>
    <s v="F329"/>
    <s v="B005"/>
    <s v="Other Condition with Acute Admission/Transfer"/>
    <n v="14"/>
    <d v="2011-05-02T00:00:00"/>
    <d v="1899-12-30T14:00:00"/>
    <n v="20"/>
    <d v="2011-05-02T00:00:00"/>
    <d v="1899-12-30T14:05:00"/>
    <d v="2011-05-02T11:08:00"/>
    <d v="2011-05-02T13:30:00"/>
    <d v="2011-05-02T16:16:00"/>
    <n v="2.3666666666977108"/>
    <n v="5.1333333333022892"/>
    <x v="0"/>
    <x v="0"/>
  </r>
  <r>
    <n v="4414"/>
    <n v="1"/>
    <s v="G"/>
    <d v="2011-05-02T00:00:00"/>
    <d v="1899-12-30T10:59:00"/>
    <d v="2011-05-02T00:00:00"/>
    <d v="1899-12-30T11:05:00"/>
    <x v="1"/>
    <d v="1899-12-30T11:18:00"/>
    <d v="2011-05-02T00:00:00"/>
    <d v="1899-12-30T11:00:00"/>
    <n v="3"/>
    <n v="1942"/>
    <d v="2011-05-02T00:00:00"/>
    <d v="1899-12-30T13:45:00"/>
    <n v="7"/>
    <d v="2011-05-02T00:00:00"/>
    <d v="1899-12-30T15:52:00"/>
    <s v="**"/>
    <s v="**"/>
    <s v="**"/>
    <s v="**"/>
    <d v="2011-05-02T00:00:00"/>
    <d v="1899-12-30T21:29:00"/>
    <s v="M7961"/>
    <s v="B005"/>
    <s v="Other Condition with Acute Admission/Transfer"/>
    <n v="68"/>
    <d v="2011-05-02T00:00:00"/>
    <d v="1899-12-30T15:50:00"/>
    <n v="10"/>
    <d v="2011-05-02T00:00:00"/>
    <d v="1899-12-30T15:50:00"/>
    <d v="2011-05-02T11:18:00"/>
    <d v="2011-05-02T13:45:00"/>
    <d v="2011-05-02T21:29:00"/>
    <n v="2.4499999999534339"/>
    <n v="10.183333333348855"/>
    <x v="0"/>
    <x v="0"/>
  </r>
  <r>
    <n v="4414"/>
    <n v="1"/>
    <s v="N"/>
    <s v="**"/>
    <s v="**"/>
    <s v="**"/>
    <s v="**"/>
    <x v="1"/>
    <d v="1899-12-30T11:48:00"/>
    <d v="2011-05-02T00:00:00"/>
    <d v="1899-12-30T11:38:00"/>
    <n v="4"/>
    <n v="2010"/>
    <d v="2011-05-02T00:00:00"/>
    <d v="1899-12-30T12:25:00"/>
    <n v="1"/>
    <d v="2011-05-02T00:00:00"/>
    <d v="1899-12-30T12:57:00"/>
    <s v="**"/>
    <s v="**"/>
    <d v="2011-05-02T00:00:00"/>
    <d v="1899-12-30T12:25:00"/>
    <d v="2011-05-02T00:00:00"/>
    <d v="1899-12-30T12:57:00"/>
    <s v="B09"/>
    <s v="B165"/>
    <s v="Systemic Infection"/>
    <n v="0"/>
    <s v="**"/>
    <s v="**"/>
    <s v="**"/>
    <s v="**"/>
    <s v="**"/>
    <d v="2011-05-02T11:48:00"/>
    <d v="2011-05-02T12:25:00"/>
    <d v="2011-05-02T12:57:00"/>
    <n v="0.61666666658129543"/>
    <n v="1.1499999999068677"/>
    <x v="0"/>
    <x v="0"/>
  </r>
  <r>
    <n v="4414"/>
    <n v="1"/>
    <s v="N"/>
    <s v="**"/>
    <s v="**"/>
    <s v="**"/>
    <s v="**"/>
    <x v="1"/>
    <d v="1899-12-30T11:54:00"/>
    <d v="2011-05-02T00:00:00"/>
    <d v="1899-12-30T11:45:00"/>
    <n v="3"/>
    <n v="2010"/>
    <d v="2011-05-02T00:00:00"/>
    <d v="1899-12-30T14:35:00"/>
    <n v="1"/>
    <d v="2011-05-02T00:00:00"/>
    <d v="1899-12-30T15:00:00"/>
    <s v="**"/>
    <s v="**"/>
    <d v="2011-05-02T00:00:00"/>
    <d v="1899-12-30T14:35:00"/>
    <d v="2011-05-02T00:00:00"/>
    <d v="1899-12-30T15:06:00"/>
    <s v="B349"/>
    <s v="B165"/>
    <s v="Systemic Infection"/>
    <n v="0"/>
    <s v="**"/>
    <s v="**"/>
    <s v="**"/>
    <s v="**"/>
    <s v="**"/>
    <d v="2011-05-02T11:54:00"/>
    <d v="2011-05-02T14:35:00"/>
    <d v="2011-05-02T15:06:00"/>
    <n v="2.6833333333488554"/>
    <n v="3.1999999999534339"/>
    <x v="0"/>
    <x v="0"/>
  </r>
  <r>
    <n v="4414"/>
    <n v="1"/>
    <s v="G"/>
    <d v="2011-05-02T00:00:00"/>
    <d v="1899-12-30T11:59:00"/>
    <d v="2011-05-02T00:00:00"/>
    <d v="1899-12-30T12:25:00"/>
    <x v="1"/>
    <d v="1899-12-30T12:13:00"/>
    <d v="2011-05-02T00:00:00"/>
    <d v="1899-12-30T12:00:00"/>
    <n v="2"/>
    <n v="1942"/>
    <d v="2011-05-02T00:00:00"/>
    <d v="1899-12-30T13:20:00"/>
    <n v="7"/>
    <d v="2011-05-02T00:00:00"/>
    <d v="1899-12-30T14:10:00"/>
    <s v="**"/>
    <s v="**"/>
    <s v="**"/>
    <s v="**"/>
    <d v="2011-05-02T00:00:00"/>
    <d v="1899-12-30T15:30:00"/>
    <s v="C920"/>
    <s v="B005"/>
    <s v="Other Condition with Acute Admission/Transfer"/>
    <n v="69"/>
    <d v="2011-05-02T00:00:00"/>
    <d v="1899-12-30T13:45:00"/>
    <n v="74"/>
    <d v="2011-05-02T00:00:00"/>
    <d v="1899-12-30T14:10:00"/>
    <d v="2011-05-02T12:13:00"/>
    <d v="2011-05-02T13:20:00"/>
    <d v="2011-05-02T15:30:00"/>
    <n v="1.1166666666395031"/>
    <n v="3.28333333338378"/>
    <x v="0"/>
    <x v="0"/>
  </r>
  <r>
    <n v="4414"/>
    <n v="1"/>
    <s v="G"/>
    <d v="2011-05-02T00:00:00"/>
    <d v="1899-12-30T12:16:00"/>
    <d v="2011-05-02T00:00:00"/>
    <d v="1899-12-30T12:35:00"/>
    <x v="1"/>
    <d v="1899-12-30T12:30:00"/>
    <d v="2011-05-02T00:00:00"/>
    <d v="1899-12-30T12:20:00"/>
    <n v="2"/>
    <n v="1923"/>
    <d v="2011-05-02T00:00:00"/>
    <d v="1899-12-30T13:30:00"/>
    <n v="1"/>
    <d v="2011-05-02T00:00:00"/>
    <d v="1899-12-30T21:14:00"/>
    <s v="**"/>
    <s v="**"/>
    <s v="**"/>
    <s v="**"/>
    <d v="2011-05-02T00:00:00"/>
    <d v="1899-12-30T21:14:00"/>
    <s v="J189"/>
    <s v="B116"/>
    <s v="Disease or Disorder Respiratory System"/>
    <n v="87"/>
    <s v="**"/>
    <s v="**"/>
    <s v="**"/>
    <s v="**"/>
    <s v="**"/>
    <d v="2011-05-02T12:30:00"/>
    <d v="2011-05-02T13:30:00"/>
    <d v="2011-05-02T21:14:00"/>
    <n v="0.99999999994179234"/>
    <n v="8.7333333333372138"/>
    <x v="0"/>
    <x v="0"/>
  </r>
  <r>
    <n v="4414"/>
    <n v="1"/>
    <s v="N"/>
    <s v="**"/>
    <s v="**"/>
    <s v="**"/>
    <s v="**"/>
    <x v="1"/>
    <d v="1899-12-30T12:59:00"/>
    <d v="2011-05-02T00:00:00"/>
    <d v="1899-12-30T12:52:00"/>
    <n v="3"/>
    <n v="1982"/>
    <d v="2011-05-02T00:00:00"/>
    <n v="9999"/>
    <n v="4"/>
    <d v="2011-05-02T00:00:00"/>
    <d v="1899-12-30T16:25:00"/>
    <s v="**"/>
    <s v="**"/>
    <s v="**"/>
    <s v="**"/>
    <d v="2011-05-02T00:00:00"/>
    <d v="1899-12-30T16:28:00"/>
    <s v="O26803"/>
    <s v="B154"/>
    <s v="Disease or Disorder Female Anatomy"/>
    <n v="28"/>
    <s v="**"/>
    <s v="**"/>
    <s v="**"/>
    <s v="**"/>
    <s v="**"/>
    <d v="2011-05-02T12:59:00"/>
    <d v="2038-09-16T00:00:00"/>
    <d v="2011-05-02T16:28:00"/>
    <n v="239963.0166666666"/>
    <n v="3.4833333333372138"/>
    <x v="1"/>
    <x v="0"/>
  </r>
  <r>
    <n v="4414"/>
    <n v="1"/>
    <s v="G"/>
    <d v="2011-05-02T00:00:00"/>
    <d v="1899-12-30T12:54:00"/>
    <d v="2011-05-02T00:00:00"/>
    <d v="1899-12-30T13:15:00"/>
    <x v="1"/>
    <d v="1899-12-30T13:08:00"/>
    <d v="2011-05-02T00:00:00"/>
    <d v="1899-12-30T13:00:00"/>
    <n v="2"/>
    <n v="1922"/>
    <d v="2011-05-02T00:00:00"/>
    <d v="1899-12-30T14:22:00"/>
    <n v="7"/>
    <d v="2011-05-02T00:00:00"/>
    <d v="1899-12-30T15:10:00"/>
    <s v="**"/>
    <s v="**"/>
    <s v="**"/>
    <s v="**"/>
    <d v="2011-05-02T00:00:00"/>
    <d v="1899-12-30T16:12:00"/>
    <s v="I500"/>
    <s v="B001"/>
    <s v="Cardiovascular Condition with Acute Admission"/>
    <n v="88"/>
    <d v="2011-05-02T00:00:00"/>
    <d v="1899-12-30T15:00:00"/>
    <n v="74"/>
    <d v="2011-05-02T00:00:00"/>
    <d v="1899-12-30T15:05:00"/>
    <d v="2011-05-02T13:08:00"/>
    <d v="2011-05-02T14:22:00"/>
    <d v="2011-05-02T16:12:00"/>
    <n v="1.2333333333372138"/>
    <n v="3.0666666667093523"/>
    <x v="0"/>
    <x v="0"/>
  </r>
  <r>
    <n v="4414"/>
    <n v="3"/>
    <s v="N"/>
    <s v="**"/>
    <s v="**"/>
    <s v="**"/>
    <s v="**"/>
    <x v="2"/>
    <d v="1899-12-30T15:40:00"/>
    <d v="2011-05-06T00:00:00"/>
    <d v="1899-12-30T15:26:00"/>
    <n v="3"/>
    <n v="2010"/>
    <d v="2011-05-06T00:00:00"/>
    <d v="1899-12-30T17:15:00"/>
    <n v="1"/>
    <d v="2011-05-06T00:00:00"/>
    <d v="1899-12-30T17:35:00"/>
    <s v="**"/>
    <s v="**"/>
    <s v="**"/>
    <s v="**"/>
    <d v="2011-05-06T00:00:00"/>
    <d v="1899-12-30T17:38:00"/>
    <s v="J209"/>
    <s v="B116"/>
    <s v="Disease or Disorder Respiratory System"/>
    <n v="1"/>
    <s v="**"/>
    <s v="**"/>
    <s v="**"/>
    <s v="**"/>
    <s v="**"/>
    <d v="2011-05-06T15:40:00"/>
    <d v="2011-05-06T17:15:00"/>
    <d v="2011-05-06T17:38:00"/>
    <n v="1.5833333332557231"/>
    <n v="1.96666666661622"/>
    <x v="0"/>
    <x v="0"/>
  </r>
  <r>
    <n v="4414"/>
    <n v="3"/>
    <s v="N"/>
    <s v="**"/>
    <s v="**"/>
    <s v="**"/>
    <s v="**"/>
    <x v="2"/>
    <d v="1899-12-30T16:17:00"/>
    <d v="2011-05-06T00:00:00"/>
    <d v="1899-12-30T16:10:00"/>
    <n v="3"/>
    <n v="1940"/>
    <d v="2011-05-06T00:00:00"/>
    <d v="1899-12-30T17:35:00"/>
    <n v="1"/>
    <d v="2011-05-06T00:00:00"/>
    <d v="1899-12-30T19:08:00"/>
    <s v="**"/>
    <s v="**"/>
    <s v="**"/>
    <s v="**"/>
    <d v="2011-05-06T00:00:00"/>
    <d v="1899-12-30T19:08:00"/>
    <s v="M2551"/>
    <s v="B136"/>
    <s v="Disease or Disorder Musculoskeletal and Conne"/>
    <n v="70"/>
    <s v="**"/>
    <s v="**"/>
    <s v="**"/>
    <s v="**"/>
    <s v="**"/>
    <d v="2011-05-06T16:17:00"/>
    <d v="2011-05-06T17:35:00"/>
    <d v="2011-05-06T19:08:00"/>
    <n v="1.3000000000465661"/>
    <n v="2.8500000000349246"/>
    <x v="0"/>
    <x v="0"/>
  </r>
  <r>
    <n v="4414"/>
    <n v="3"/>
    <s v="N"/>
    <s v="**"/>
    <s v="**"/>
    <s v="**"/>
    <s v="**"/>
    <x v="2"/>
    <d v="1899-12-30T16:51:00"/>
    <d v="2011-05-06T00:00:00"/>
    <d v="1899-12-30T16:43:00"/>
    <n v="3"/>
    <n v="2004"/>
    <d v="2011-05-06T00:00:00"/>
    <d v="1899-12-30T18:00:00"/>
    <n v="1"/>
    <d v="2011-05-06T00:00:00"/>
    <d v="1899-12-30T18:10:00"/>
    <s v="**"/>
    <s v="**"/>
    <s v="**"/>
    <s v="**"/>
    <d v="2011-05-06T00:00:00"/>
    <d v="1899-12-30T18:50:00"/>
    <s v="A084"/>
    <s v="B128"/>
    <s v="Disease or Disorder Digestive System"/>
    <n v="7"/>
    <s v="**"/>
    <s v="**"/>
    <s v="**"/>
    <s v="**"/>
    <s v="**"/>
    <d v="2011-05-06T16:51:00"/>
    <d v="2011-05-06T18:00:00"/>
    <d v="2011-05-06T18:50:00"/>
    <n v="1.1500000000814907"/>
    <n v="1.9833333333372138"/>
    <x v="0"/>
    <x v="0"/>
  </r>
  <r>
    <n v="4414"/>
    <n v="3"/>
    <s v="N"/>
    <s v="**"/>
    <s v="**"/>
    <s v="**"/>
    <s v="**"/>
    <x v="2"/>
    <d v="1899-12-30T16:55:00"/>
    <d v="2011-05-06T00:00:00"/>
    <d v="1899-12-30T16:49:00"/>
    <n v="3"/>
    <n v="1998"/>
    <d v="2011-05-06T00:00:00"/>
    <d v="1899-12-30T18:35:00"/>
    <n v="1"/>
    <d v="2011-05-06T00:00:00"/>
    <d v="1899-12-30T18:45:00"/>
    <s v="**"/>
    <s v="**"/>
    <d v="2011-05-06T00:00:00"/>
    <d v="1899-12-30T18:35:00"/>
    <d v="2011-05-06T00:00:00"/>
    <d v="1899-12-30T19:04:00"/>
    <s v="S609"/>
    <s v="B132"/>
    <s v="Disease or Disorder Skin &amp; Breast"/>
    <n v="12"/>
    <s v="**"/>
    <s v="**"/>
    <s v="**"/>
    <s v="**"/>
    <s v="**"/>
    <d v="2011-05-06T16:55:00"/>
    <d v="2011-05-06T18:35:00"/>
    <d v="2011-05-06T19:04:00"/>
    <n v="1.6666666666860692"/>
    <n v="2.1500000000232831"/>
    <x v="0"/>
    <x v="0"/>
  </r>
  <r>
    <n v="4414"/>
    <n v="3"/>
    <s v="N"/>
    <s v="**"/>
    <s v="**"/>
    <s v="**"/>
    <s v="**"/>
    <x v="2"/>
    <d v="1899-12-30T17:18:00"/>
    <d v="2011-05-06T00:00:00"/>
    <d v="1899-12-30T17:10:00"/>
    <n v="3"/>
    <n v="1996"/>
    <d v="2011-05-06T00:00:00"/>
    <d v="1899-12-30T18:30:00"/>
    <n v="1"/>
    <d v="2011-05-06T00:00:00"/>
    <d v="1899-12-30T19:05:00"/>
    <s v="**"/>
    <s v="**"/>
    <s v="**"/>
    <s v="**"/>
    <d v="2011-05-06T00:00:00"/>
    <d v="1899-12-30T19:08:00"/>
    <s v="T784"/>
    <s v="B187"/>
    <s v="Follow-up Examination and Other Non Emergent "/>
    <n v="15"/>
    <s v="**"/>
    <s v="**"/>
    <s v="**"/>
    <s v="**"/>
    <s v="**"/>
    <d v="2011-05-06T17:18:00"/>
    <d v="2011-05-06T18:30:00"/>
    <d v="2011-05-06T19:08:00"/>
    <n v="1.2000000000698492"/>
    <n v="1.8333333333721384"/>
    <x v="0"/>
    <x v="0"/>
  </r>
  <r>
    <n v="4414"/>
    <n v="3"/>
    <s v="N"/>
    <s v="**"/>
    <s v="**"/>
    <s v="**"/>
    <s v="**"/>
    <x v="2"/>
    <d v="1899-12-30T17:41:00"/>
    <d v="2011-05-06T00:00:00"/>
    <d v="1899-12-30T17:32:00"/>
    <n v="3"/>
    <n v="2008"/>
    <d v="2011-05-06T00:00:00"/>
    <d v="1899-12-30T19:15:00"/>
    <n v="1"/>
    <d v="2011-05-06T00:00:00"/>
    <d v="1899-12-30T19:43:00"/>
    <s v="**"/>
    <s v="**"/>
    <s v="**"/>
    <s v="**"/>
    <d v="2011-05-06T00:00:00"/>
    <d v="1899-12-30T19:43:00"/>
    <s v="A084"/>
    <s v="B128"/>
    <s v="Disease or Disorder Digestive System"/>
    <n v="3"/>
    <s v="**"/>
    <s v="**"/>
    <s v="**"/>
    <s v="**"/>
    <s v="**"/>
    <d v="2011-05-06T17:41:00"/>
    <d v="2011-05-06T19:15:00"/>
    <d v="2011-05-06T19:43:00"/>
    <n v="1.5666666667093523"/>
    <n v="2.0333333333255723"/>
    <x v="0"/>
    <x v="0"/>
  </r>
  <r>
    <n v="4414"/>
    <n v="3"/>
    <s v="N"/>
    <s v="**"/>
    <s v="**"/>
    <s v="**"/>
    <s v="**"/>
    <x v="2"/>
    <d v="1899-12-30T17:59:00"/>
    <d v="2011-05-06T00:00:00"/>
    <d v="1899-12-30T17:46:00"/>
    <n v="3"/>
    <n v="2010"/>
    <d v="2011-05-06T00:00:00"/>
    <d v="1899-12-30T19:08:00"/>
    <n v="1"/>
    <d v="2011-05-06T00:00:00"/>
    <d v="1899-12-30T19:43:00"/>
    <s v="**"/>
    <s v="**"/>
    <s v="**"/>
    <s v="**"/>
    <d v="2011-05-06T00:00:00"/>
    <d v="1899-12-30T19:43:00"/>
    <s v="J069"/>
    <s v="B112"/>
    <s v="Disease or Disorder Ear, Nose or Throat"/>
    <n v="0"/>
    <s v="**"/>
    <s v="**"/>
    <s v="**"/>
    <s v="**"/>
    <s v="**"/>
    <d v="2011-05-06T17:59:00"/>
    <d v="2011-05-06T19:08:00"/>
    <d v="2011-05-06T19:43:00"/>
    <n v="1.1500000000814907"/>
    <n v="1.7333333333954215"/>
    <x v="0"/>
    <x v="0"/>
  </r>
  <r>
    <n v="4414"/>
    <n v="3"/>
    <s v="N"/>
    <s v="**"/>
    <s v="**"/>
    <s v="**"/>
    <s v="**"/>
    <x v="2"/>
    <d v="1899-12-30T18:40:00"/>
    <d v="2011-05-06T00:00:00"/>
    <d v="1899-12-30T18:32:00"/>
    <n v="3"/>
    <n v="2010"/>
    <d v="2011-05-06T00:00:00"/>
    <d v="1899-12-30T20:00:00"/>
    <n v="1"/>
    <d v="2011-05-06T00:00:00"/>
    <d v="1899-12-30T20:05:00"/>
    <s v="**"/>
    <s v="**"/>
    <s v="**"/>
    <s v="**"/>
    <d v="2011-05-06T00:00:00"/>
    <d v="1899-12-30T20:05:00"/>
    <s v="J069"/>
    <s v="B112"/>
    <s v="Disease or Disorder Ear, Nose or Throat"/>
    <n v="0"/>
    <s v="**"/>
    <s v="**"/>
    <s v="**"/>
    <s v="**"/>
    <s v="**"/>
    <d v="2011-05-06T18:40:00"/>
    <d v="2011-05-06T20:00:00"/>
    <d v="2011-05-06T20:05:00"/>
    <n v="1.3333333333139308"/>
    <n v="1.4166666665696539"/>
    <x v="0"/>
    <x v="0"/>
  </r>
  <r>
    <n v="4414"/>
    <n v="3"/>
    <s v="N"/>
    <s v="**"/>
    <s v="**"/>
    <s v="**"/>
    <s v="**"/>
    <x v="2"/>
    <d v="1899-12-30T18:45:00"/>
    <d v="2011-05-06T00:00:00"/>
    <d v="1899-12-30T18:39:00"/>
    <n v="3"/>
    <n v="1976"/>
    <d v="2011-05-06T00:00:00"/>
    <d v="1899-12-30T20:20:00"/>
    <n v="1"/>
    <d v="2011-05-06T00:00:00"/>
    <d v="1899-12-30T21:29:00"/>
    <s v="**"/>
    <s v="**"/>
    <d v="2011-05-06T00:00:00"/>
    <d v="1899-12-30T20:20:00"/>
    <d v="2011-05-06T00:00:00"/>
    <d v="1899-12-30T21:33:00"/>
    <s v="O20003"/>
    <s v="B154"/>
    <s v="Disease or Disorder Female Anatomy"/>
    <n v="35"/>
    <s v="**"/>
    <s v="**"/>
    <s v="**"/>
    <s v="**"/>
    <s v="**"/>
    <d v="2011-05-06T18:45:00"/>
    <d v="2011-05-06T20:20:00"/>
    <d v="2011-05-06T21:33:00"/>
    <n v="1.5833333332557231"/>
    <n v="2.8000000000465661"/>
    <x v="0"/>
    <x v="0"/>
  </r>
  <r>
    <n v="4414"/>
    <n v="3"/>
    <s v="N"/>
    <s v="**"/>
    <s v="**"/>
    <s v="**"/>
    <s v="**"/>
    <x v="2"/>
    <d v="1899-12-30T18:49:00"/>
    <d v="2011-05-06T00:00:00"/>
    <d v="1899-12-30T18:42:00"/>
    <n v="3"/>
    <n v="1979"/>
    <d v="2011-05-06T00:00:00"/>
    <d v="1899-12-30T20:45:00"/>
    <n v="1"/>
    <d v="2011-05-06T00:00:00"/>
    <d v="1899-12-30T23:00:00"/>
    <s v="**"/>
    <s v="**"/>
    <s v="**"/>
    <s v="**"/>
    <d v="2011-05-07T00:00:00"/>
    <d v="1899-12-30T23:00:00"/>
    <s v="S099"/>
    <s v="B175"/>
    <s v="Head Injury"/>
    <n v="31"/>
    <s v="**"/>
    <s v="**"/>
    <s v="**"/>
    <s v="**"/>
    <s v="**"/>
    <d v="2011-05-06T18:49:00"/>
    <d v="2011-05-06T20:45:00"/>
    <d v="2011-05-07T23:00:00"/>
    <n v="1.9333333333488554"/>
    <n v="28.183333333348855"/>
    <x v="0"/>
    <x v="0"/>
  </r>
  <r>
    <n v="4414"/>
    <n v="3"/>
    <s v="N"/>
    <s v="**"/>
    <s v="**"/>
    <s v="**"/>
    <s v="**"/>
    <x v="2"/>
    <d v="1899-12-30T19:04:00"/>
    <d v="2011-05-06T00:00:00"/>
    <d v="1899-12-30T18:57:00"/>
    <n v="3"/>
    <n v="1999"/>
    <d v="2011-05-06T00:00:00"/>
    <d v="1899-12-30T21:00:00"/>
    <n v="1"/>
    <d v="2011-05-06T00:00:00"/>
    <d v="1899-12-30T21:45:00"/>
    <s v="**"/>
    <s v="**"/>
    <s v="**"/>
    <s v="**"/>
    <d v="2011-05-06T00:00:00"/>
    <d v="1899-12-30T21:45:00"/>
    <s v="F419"/>
    <s v="B170"/>
    <s v="Mental Health &amp; Psychosocial Condition"/>
    <n v="11"/>
    <s v="**"/>
    <s v="**"/>
    <s v="**"/>
    <s v="**"/>
    <s v="**"/>
    <d v="2011-05-06T19:04:00"/>
    <d v="2011-05-06T21:00:00"/>
    <d v="2011-05-06T21:45:00"/>
    <n v="1.9333333333488554"/>
    <n v="2.6833333333488554"/>
    <x v="0"/>
    <x v="0"/>
  </r>
  <r>
    <n v="4414"/>
    <n v="3"/>
    <s v="N"/>
    <s v="**"/>
    <s v="**"/>
    <s v="**"/>
    <s v="**"/>
    <x v="2"/>
    <d v="1899-12-30T19:22:00"/>
    <d v="2011-05-06T00:00:00"/>
    <d v="1899-12-30T19:15:00"/>
    <n v="3"/>
    <n v="1976"/>
    <d v="2011-05-06T00:00:00"/>
    <d v="1899-12-30T21:55:00"/>
    <n v="1"/>
    <d v="2011-05-06T00:00:00"/>
    <d v="1899-12-30T22:45:00"/>
    <s v="**"/>
    <s v="**"/>
    <s v="**"/>
    <s v="**"/>
    <d v="2011-05-06T00:00:00"/>
    <d v="1899-12-30T22:45:00"/>
    <s v="M7961"/>
    <s v="B136"/>
    <s v="Disease or Disorder Musculoskeletal and Conne"/>
    <n v="34"/>
    <s v="**"/>
    <s v="**"/>
    <s v="**"/>
    <s v="**"/>
    <s v="**"/>
    <d v="2011-05-06T19:22:00"/>
    <d v="2011-05-06T21:55:00"/>
    <d v="2011-05-06T22:45:00"/>
    <n v="2.5500000001047738"/>
    <n v="3.3833333333604969"/>
    <x v="0"/>
    <x v="0"/>
  </r>
  <r>
    <n v="4414"/>
    <n v="3"/>
    <s v="N"/>
    <s v="**"/>
    <s v="**"/>
    <s v="**"/>
    <s v="**"/>
    <x v="2"/>
    <d v="1899-12-30T19:33:00"/>
    <d v="2011-05-06T00:00:00"/>
    <d v="1899-12-30T19:21:00"/>
    <n v="3"/>
    <n v="2000"/>
    <d v="2011-05-06T00:00:00"/>
    <d v="1899-12-30T20:29:00"/>
    <n v="1"/>
    <d v="2011-05-06T00:00:00"/>
    <d v="1899-12-30T22:22:00"/>
    <s v="**"/>
    <s v="**"/>
    <s v="**"/>
    <s v="**"/>
    <d v="2011-05-06T00:00:00"/>
    <d v="1899-12-30T22:22:00"/>
    <s v="J4500"/>
    <s v="B116"/>
    <s v="Disease or Disorder Respiratory System"/>
    <n v="10"/>
    <s v="**"/>
    <s v="**"/>
    <s v="**"/>
    <s v="**"/>
    <s v="**"/>
    <d v="2011-05-06T19:33:00"/>
    <d v="2011-05-06T20:29:00"/>
    <d v="2011-05-06T22:22:00"/>
    <n v="0.93333333340706304"/>
    <n v="2.816666666592937"/>
    <x v="0"/>
    <x v="0"/>
  </r>
  <r>
    <n v="4414"/>
    <n v="3"/>
    <s v="N"/>
    <s v="**"/>
    <s v="**"/>
    <s v="**"/>
    <s v="**"/>
    <x v="2"/>
    <d v="1899-12-30T19:39:00"/>
    <d v="2011-05-06T00:00:00"/>
    <d v="1899-12-30T19:32:00"/>
    <n v="4"/>
    <n v="1955"/>
    <d v="2011-05-06T00:00:00"/>
    <d v="1899-12-30T21:50:00"/>
    <n v="1"/>
    <d v="2011-05-06T00:00:00"/>
    <d v="1899-12-30T22:05:00"/>
    <s v="**"/>
    <s v="**"/>
    <s v="**"/>
    <s v="**"/>
    <d v="2011-05-06T00:00:00"/>
    <d v="1899-12-30T22:05:00"/>
    <s v="S92500"/>
    <s v="B181"/>
    <s v="Closed Fracture Fingers &amp; Toes"/>
    <n v="55"/>
    <s v="**"/>
    <s v="**"/>
    <s v="**"/>
    <s v="**"/>
    <s v="**"/>
    <d v="2011-05-06T19:39:00"/>
    <d v="2011-05-06T21:50:00"/>
    <d v="2011-05-06T22:05:00"/>
    <n v="2.1833333332906477"/>
    <n v="2.433333333407063"/>
    <x v="0"/>
    <x v="0"/>
  </r>
  <r>
    <n v="4414"/>
    <n v="3"/>
    <s v="N"/>
    <s v="**"/>
    <s v="**"/>
    <s v="**"/>
    <s v="**"/>
    <x v="2"/>
    <d v="1899-12-30T19:46:00"/>
    <d v="2011-05-06T00:00:00"/>
    <d v="1899-12-30T19:43:00"/>
    <n v="3"/>
    <n v="2009"/>
    <d v="2011-05-06T00:00:00"/>
    <d v="1899-12-30T21:00:00"/>
    <n v="1"/>
    <d v="2011-05-06T00:00:00"/>
    <d v="1899-12-30T21:39:00"/>
    <s v="**"/>
    <s v="**"/>
    <s v="**"/>
    <s v="**"/>
    <d v="2011-05-06T00:00:00"/>
    <d v="1899-12-30T21:39:00"/>
    <s v="S099"/>
    <s v="B175"/>
    <s v="Head Injury"/>
    <n v="2"/>
    <s v="**"/>
    <s v="**"/>
    <s v="**"/>
    <s v="**"/>
    <s v="**"/>
    <d v="2011-05-06T19:46:00"/>
    <d v="2011-05-06T21:00:00"/>
    <d v="2011-05-06T21:39:00"/>
    <n v="1.2333333333372138"/>
    <n v="1.8833333333604969"/>
    <x v="0"/>
    <x v="0"/>
  </r>
  <r>
    <n v="4414"/>
    <n v="3"/>
    <s v="N"/>
    <s v="**"/>
    <s v="**"/>
    <s v="**"/>
    <s v="**"/>
    <x v="2"/>
    <d v="1899-12-30T20:59:00"/>
    <d v="2011-05-06T00:00:00"/>
    <d v="1899-12-30T20:53:00"/>
    <n v="3"/>
    <n v="1996"/>
    <d v="2011-05-06T00:00:00"/>
    <d v="1899-12-30T23:00:00"/>
    <n v="1"/>
    <d v="2011-05-07T00:00:00"/>
    <d v="1899-12-30T00:01:00"/>
    <s v="**"/>
    <s v="**"/>
    <s v="**"/>
    <s v="**"/>
    <d v="2011-05-07T00:00:00"/>
    <d v="1899-12-30T00:01:00"/>
    <s v="S7110"/>
    <s v="B176"/>
    <s v="Open Wound"/>
    <n v="15"/>
    <s v="**"/>
    <s v="**"/>
    <s v="**"/>
    <s v="**"/>
    <s v="**"/>
    <d v="2011-05-06T20:59:00"/>
    <d v="2011-05-06T23:00:00"/>
    <d v="2011-05-07T00:01:00"/>
    <n v="2.0166666667792015"/>
    <n v="3.0333333334419876"/>
    <x v="0"/>
    <x v="0"/>
  </r>
  <r>
    <n v="4414"/>
    <n v="3"/>
    <s v="N"/>
    <s v="**"/>
    <s v="**"/>
    <s v="**"/>
    <s v="**"/>
    <x v="2"/>
    <d v="1899-12-30T21:06:00"/>
    <d v="2011-05-06T00:00:00"/>
    <d v="1899-12-30T20:59:00"/>
    <n v="3"/>
    <n v="2006"/>
    <d v="2011-05-06T00:00:00"/>
    <d v="1899-12-30T22:00:00"/>
    <n v="1"/>
    <d v="2011-05-06T00:00:00"/>
    <d v="1899-12-30T23:15:00"/>
    <s v="**"/>
    <s v="**"/>
    <s v="**"/>
    <s v="**"/>
    <d v="2011-05-06T00:00:00"/>
    <d v="1899-12-30T23:16:00"/>
    <s v="J020"/>
    <s v="B112"/>
    <s v="Disease or Disorder Ear, Nose or Throat"/>
    <n v="5"/>
    <s v="**"/>
    <s v="**"/>
    <s v="**"/>
    <s v="**"/>
    <s v="**"/>
    <d v="2011-05-06T21:06:00"/>
    <d v="2011-05-06T22:00:00"/>
    <d v="2011-05-06T23:16:00"/>
    <n v="0.8999999999650754"/>
    <n v="2.1666666667442769"/>
    <x v="0"/>
    <x v="0"/>
  </r>
  <r>
    <n v="4414"/>
    <n v="3"/>
    <s v="N"/>
    <s v="**"/>
    <s v="**"/>
    <s v="**"/>
    <s v="**"/>
    <x v="2"/>
    <d v="1899-12-30T21:32:00"/>
    <d v="2011-05-06T00:00:00"/>
    <d v="1899-12-30T21:25:00"/>
    <n v="4"/>
    <n v="1960"/>
    <d v="2011-05-06T00:00:00"/>
    <d v="1899-12-30T23:14:00"/>
    <n v="1"/>
    <d v="2011-05-07T00:00:00"/>
    <d v="1899-12-30T00:01:00"/>
    <s v="**"/>
    <s v="**"/>
    <s v="**"/>
    <s v="**"/>
    <d v="2011-05-07T00:00:00"/>
    <d v="1899-12-30T00:10:00"/>
    <s v="F419"/>
    <s v="B170"/>
    <s v="Mental Health &amp; Psychosocial Condition"/>
    <n v="51"/>
    <s v="**"/>
    <s v="**"/>
    <s v="**"/>
    <s v="**"/>
    <s v="**"/>
    <d v="2011-05-06T21:32:00"/>
    <d v="2011-05-06T23:14:00"/>
    <d v="2011-05-07T00:10:00"/>
    <n v="1.6999999999534339"/>
    <n v="2.6333333333604969"/>
    <x v="0"/>
    <x v="0"/>
  </r>
  <r>
    <n v="4414"/>
    <n v="3"/>
    <s v="N"/>
    <s v="**"/>
    <s v="**"/>
    <s v="**"/>
    <s v="**"/>
    <x v="3"/>
    <d v="1899-12-30T13:05:00"/>
    <d v="2011-05-07T00:00:00"/>
    <d v="1899-12-30T12:59:00"/>
    <n v="3"/>
    <n v="1967"/>
    <d v="2011-05-07T00:00:00"/>
    <d v="1899-12-30T15:45:00"/>
    <n v="1"/>
    <d v="2011-05-07T00:00:00"/>
    <d v="1899-12-30T20:07:00"/>
    <s v="**"/>
    <s v="**"/>
    <s v="**"/>
    <s v="**"/>
    <d v="2011-05-07T00:00:00"/>
    <d v="1899-12-30T20:08:00"/>
    <s v="K611"/>
    <s v="B051"/>
    <s v="Emergency Visit Interventions"/>
    <n v="43"/>
    <d v="2011-05-07T00:00:00"/>
    <d v="1899-12-30T17:59:00"/>
    <n v="30"/>
    <d v="2011-05-07T00:00:00"/>
    <d v="1899-12-30T19:20:00"/>
    <d v="2011-05-07T13:05:00"/>
    <d v="2011-05-07T15:45:00"/>
    <d v="2011-05-07T20:08:00"/>
    <n v="2.6666666666278616"/>
    <n v="7.0499999999301508"/>
    <x v="0"/>
    <x v="0"/>
  </r>
  <r>
    <n v="4414"/>
    <n v="3"/>
    <s v="N"/>
    <s v="**"/>
    <s v="**"/>
    <s v="**"/>
    <s v="**"/>
    <x v="3"/>
    <d v="1899-12-30T13:24:00"/>
    <d v="2011-05-07T00:00:00"/>
    <d v="1899-12-30T13:16:00"/>
    <n v="3"/>
    <n v="1983"/>
    <d v="2011-05-07T00:00:00"/>
    <d v="1899-12-30T17:00:00"/>
    <n v="1"/>
    <d v="2011-05-07T00:00:00"/>
    <d v="1899-12-30T19:23:00"/>
    <s v="**"/>
    <s v="**"/>
    <s v="**"/>
    <s v="**"/>
    <d v="2011-05-07T00:00:00"/>
    <d v="1899-12-30T19:23:00"/>
    <s v="N390"/>
    <s v="B146"/>
    <s v="Other Disease or Disorder Urinary System"/>
    <n v="27"/>
    <s v="**"/>
    <s v="**"/>
    <s v="**"/>
    <s v="**"/>
    <s v="**"/>
    <d v="2011-05-07T13:24:00"/>
    <d v="2011-05-07T17:00:00"/>
    <d v="2011-05-07T19:23:00"/>
    <n v="3.6000000000349246"/>
    <n v="5.9833333332790062"/>
    <x v="0"/>
    <x v="0"/>
  </r>
  <r>
    <n v="4414"/>
    <n v="3"/>
    <s v="N"/>
    <s v="**"/>
    <s v="**"/>
    <s v="**"/>
    <s v="**"/>
    <x v="3"/>
    <d v="1899-12-30T13:43:00"/>
    <d v="2011-05-07T00:00:00"/>
    <d v="1899-12-30T13:30:00"/>
    <n v="3"/>
    <n v="2005"/>
    <d v="2011-05-07T00:00:00"/>
    <d v="1899-12-30T18:00:00"/>
    <n v="1"/>
    <d v="2011-05-07T00:00:00"/>
    <d v="1899-12-30T18:15:00"/>
    <s v="**"/>
    <s v="**"/>
    <s v="**"/>
    <s v="**"/>
    <d v="2011-05-07T00:00:00"/>
    <d v="1899-12-30T18:20:00"/>
    <s v="J039"/>
    <s v="B112"/>
    <s v="Disease or Disorder Ear, Nose or Throat"/>
    <n v="6"/>
    <s v="**"/>
    <s v="**"/>
    <s v="**"/>
    <s v="**"/>
    <s v="**"/>
    <d v="2011-05-07T13:43:00"/>
    <d v="2011-05-07T18:00:00"/>
    <d v="2011-05-07T18:20:00"/>
    <n v="4.2833333333255723"/>
    <n v="4.6166666666977108"/>
    <x v="0"/>
    <x v="0"/>
  </r>
  <r>
    <n v="4414"/>
    <n v="3"/>
    <s v="N"/>
    <s v="**"/>
    <s v="**"/>
    <s v="**"/>
    <s v="**"/>
    <x v="3"/>
    <d v="1899-12-30T13:55:00"/>
    <d v="2011-05-07T00:00:00"/>
    <d v="1899-12-30T13:45:00"/>
    <n v="3"/>
    <n v="2005"/>
    <d v="2011-05-07T00:00:00"/>
    <d v="1899-12-30T18:15:00"/>
    <n v="1"/>
    <d v="2011-05-08T00:00:00"/>
    <d v="1899-12-30T00:12:00"/>
    <s v="**"/>
    <s v="**"/>
    <s v="**"/>
    <s v="**"/>
    <d v="2011-05-08T00:00:00"/>
    <d v="1899-12-30T00:12:00"/>
    <s v="A084"/>
    <s v="B128"/>
    <s v="Disease or Disorder Digestive System"/>
    <n v="6"/>
    <d v="1970-01-01T00:00:00"/>
    <d v="1899-12-30T00:00:00"/>
    <n v="20"/>
    <d v="2011-05-07T00:00:00"/>
    <d v="1899-12-30T20:58:00"/>
    <d v="2011-05-07T13:55:00"/>
    <d v="2011-05-07T18:15:00"/>
    <d v="2011-05-08T00:12:00"/>
    <n v="4.3333333333139308"/>
    <n v="10.283333333325572"/>
    <x v="0"/>
    <x v="0"/>
  </r>
  <r>
    <n v="4414"/>
    <n v="3"/>
    <s v="N"/>
    <s v="**"/>
    <s v="**"/>
    <s v="**"/>
    <s v="**"/>
    <x v="3"/>
    <d v="1899-12-30T14:08:00"/>
    <d v="2011-05-07T00:00:00"/>
    <d v="1899-12-30T14:00:00"/>
    <n v="3"/>
    <n v="1950"/>
    <d v="2011-05-07T00:00:00"/>
    <d v="1899-12-30T18:45:00"/>
    <n v="1"/>
    <d v="2011-05-07T00:00:00"/>
    <d v="1899-12-30T20:36:00"/>
    <s v="**"/>
    <s v="**"/>
    <s v="**"/>
    <s v="**"/>
    <d v="2011-05-07T00:00:00"/>
    <d v="1899-12-30T20:36:00"/>
    <s v="S9110"/>
    <s v="B176"/>
    <s v="Open Wound"/>
    <n v="60"/>
    <s v="**"/>
    <s v="**"/>
    <s v="**"/>
    <s v="**"/>
    <s v="**"/>
    <d v="2011-05-07T14:08:00"/>
    <d v="2011-05-07T18:45:00"/>
    <d v="2011-05-07T20:36:00"/>
    <n v="4.6166666666977108"/>
    <n v="6.46666666661622"/>
    <x v="0"/>
    <x v="0"/>
  </r>
  <r>
    <n v="4414"/>
    <n v="3"/>
    <s v="N"/>
    <s v="**"/>
    <s v="**"/>
    <s v="**"/>
    <s v="**"/>
    <x v="3"/>
    <d v="1899-12-30T14:26:00"/>
    <d v="2011-05-07T00:00:00"/>
    <d v="1899-12-30T14:19:00"/>
    <n v="4"/>
    <n v="1987"/>
    <d v="2011-05-07T00:00:00"/>
    <d v="1899-12-30T17:20:00"/>
    <n v="1"/>
    <d v="2011-05-07T00:00:00"/>
    <d v="1899-12-30T17:35:00"/>
    <s v="**"/>
    <s v="**"/>
    <s v="**"/>
    <s v="**"/>
    <d v="2011-05-07T00:00:00"/>
    <d v="1899-12-30T17:38:00"/>
    <s v="N938"/>
    <s v="B154"/>
    <s v="Disease or Disorder Female Anatomy"/>
    <n v="23"/>
    <s v="**"/>
    <s v="**"/>
    <s v="**"/>
    <s v="**"/>
    <s v="**"/>
    <d v="2011-05-07T14:26:00"/>
    <d v="2011-05-07T17:20:00"/>
    <d v="2011-05-07T17:38:00"/>
    <n v="2.8999999998486601"/>
    <n v="3.1999999999534339"/>
    <x v="0"/>
    <x v="0"/>
  </r>
  <r>
    <n v="4414"/>
    <n v="3"/>
    <s v="N"/>
    <s v="**"/>
    <s v="**"/>
    <s v="**"/>
    <s v="**"/>
    <x v="3"/>
    <d v="1899-12-30T16:00:00"/>
    <d v="2011-05-07T00:00:00"/>
    <d v="1899-12-30T15:53:00"/>
    <n v="3"/>
    <n v="2007"/>
    <d v="2011-05-07T00:00:00"/>
    <d v="1899-12-30T20:55:00"/>
    <n v="1"/>
    <d v="2011-05-07T00:00:00"/>
    <d v="1899-12-30T21:25:00"/>
    <s v="**"/>
    <s v="**"/>
    <s v="**"/>
    <s v="**"/>
    <d v="2011-05-07T00:00:00"/>
    <d v="1899-12-30T21:25:00"/>
    <s v="R591"/>
    <s v="B132"/>
    <s v="Disease or Disorder Skin &amp; Breast"/>
    <n v="3"/>
    <s v="**"/>
    <s v="**"/>
    <s v="**"/>
    <s v="**"/>
    <s v="**"/>
    <d v="2011-05-07T16:00:00"/>
    <d v="2011-05-07T20:55:00"/>
    <d v="2011-05-07T21:25:00"/>
    <n v="4.9166666668024845"/>
    <n v="5.4166666666860692"/>
    <x v="0"/>
    <x v="0"/>
  </r>
  <r>
    <n v="4414"/>
    <n v="3"/>
    <s v="N"/>
    <s v="**"/>
    <s v="**"/>
    <s v="**"/>
    <s v="**"/>
    <x v="3"/>
    <d v="1899-12-30T16:13:00"/>
    <d v="2011-05-07T00:00:00"/>
    <d v="1899-12-30T16:05:00"/>
    <n v="4"/>
    <n v="2007"/>
    <d v="2011-05-07T00:00:00"/>
    <d v="1899-12-30T20:45:00"/>
    <n v="1"/>
    <d v="2011-05-07T00:00:00"/>
    <d v="1899-12-30T20:55:00"/>
    <s v="**"/>
    <s v="**"/>
    <s v="**"/>
    <s v="**"/>
    <d v="2011-05-07T00:00:00"/>
    <d v="1899-12-30T20:55:00"/>
    <s v="J209"/>
    <s v="B116"/>
    <s v="Disease or Disorder Respiratory System"/>
    <n v="3"/>
    <s v="**"/>
    <s v="**"/>
    <s v="**"/>
    <s v="**"/>
    <s v="**"/>
    <d v="2011-05-07T16:13:00"/>
    <d v="2011-05-07T20:45:00"/>
    <d v="2011-05-07T20:55:00"/>
    <n v="4.5333333334419876"/>
    <n v="4.7000000001280569"/>
    <x v="0"/>
    <x v="0"/>
  </r>
  <r>
    <n v="4414"/>
    <n v="3"/>
    <s v="N"/>
    <s v="**"/>
    <s v="**"/>
    <s v="**"/>
    <s v="**"/>
    <x v="3"/>
    <d v="1899-12-30T16:26:00"/>
    <d v="2011-05-07T00:00:00"/>
    <d v="1899-12-30T16:16:00"/>
    <n v="3"/>
    <n v="1993"/>
    <d v="2011-05-07T00:00:00"/>
    <d v="1899-12-30T20:50:00"/>
    <n v="1"/>
    <d v="2011-05-07T00:00:00"/>
    <d v="1899-12-30T21:15:00"/>
    <s v="**"/>
    <s v="**"/>
    <d v="2011-05-07T00:00:00"/>
    <d v="1899-12-30T20:50:00"/>
    <d v="2011-05-07T00:00:00"/>
    <d v="1899-12-30T21:42:00"/>
    <s v="S42090"/>
    <s v="B182"/>
    <s v="Closed Fracture Other Site"/>
    <n v="17"/>
    <s v="**"/>
    <s v="**"/>
    <s v="**"/>
    <s v="**"/>
    <s v="**"/>
    <d v="2011-05-07T16:26:00"/>
    <d v="2011-05-07T20:50:00"/>
    <d v="2011-05-07T21:42:00"/>
    <n v="4.4000000000232831"/>
    <n v="5.2666666667209938"/>
    <x v="0"/>
    <x v="0"/>
  </r>
  <r>
    <n v="4414"/>
    <n v="3"/>
    <s v="N"/>
    <s v="**"/>
    <s v="**"/>
    <s v="**"/>
    <s v="**"/>
    <x v="3"/>
    <d v="1899-12-30T16:30:00"/>
    <d v="2011-05-07T00:00:00"/>
    <d v="1899-12-30T16:24:00"/>
    <n v="3"/>
    <n v="1950"/>
    <d v="2011-05-07T00:00:00"/>
    <d v="1899-12-30T21:30:00"/>
    <n v="1"/>
    <d v="2011-05-07T00:00:00"/>
    <d v="1899-12-30T21:45:00"/>
    <s v="**"/>
    <s v="**"/>
    <s v="**"/>
    <s v="**"/>
    <d v="2011-05-07T00:00:00"/>
    <d v="1899-12-30T21:50:00"/>
    <s v="M2551"/>
    <s v="B136"/>
    <s v="Disease or Disorder Musculoskeletal and Conne"/>
    <n v="61"/>
    <s v="**"/>
    <s v="**"/>
    <s v="**"/>
    <s v="**"/>
    <s v="**"/>
    <d v="2011-05-07T16:30:00"/>
    <d v="2011-05-07T21:30:00"/>
    <d v="2011-05-07T21:50:00"/>
    <n v="5.0000000000582077"/>
    <n v="5.3333333332557231"/>
    <x v="0"/>
    <x v="0"/>
  </r>
  <r>
    <n v="4414"/>
    <n v="3"/>
    <s v="N"/>
    <s v="**"/>
    <s v="**"/>
    <s v="**"/>
    <s v="**"/>
    <x v="3"/>
    <d v="1899-12-30T16:38:00"/>
    <d v="2011-05-07T00:00:00"/>
    <d v="1899-12-30T16:30:00"/>
    <n v="2"/>
    <n v="1966"/>
    <d v="2011-05-07T00:00:00"/>
    <d v="1899-12-30T21:50:00"/>
    <n v="1"/>
    <d v="2011-05-07T00:00:00"/>
    <d v="1899-12-30T22:00:00"/>
    <s v="**"/>
    <s v="**"/>
    <s v="**"/>
    <s v="**"/>
    <d v="2011-05-07T00:00:00"/>
    <d v="1899-12-30T22:04:00"/>
    <s v="T781"/>
    <s v="B187"/>
    <s v="Follow-up Examination and Other Non Emergent "/>
    <n v="44"/>
    <s v="**"/>
    <s v="**"/>
    <s v="**"/>
    <s v="**"/>
    <s v="**"/>
    <d v="2011-05-07T16:38:00"/>
    <d v="2011-05-07T21:50:00"/>
    <d v="2011-05-07T22:04:00"/>
    <n v="5.1999999998370185"/>
    <n v="5.4333333332324401"/>
    <x v="0"/>
    <x v="0"/>
  </r>
  <r>
    <n v="4414"/>
    <n v="3"/>
    <s v="N"/>
    <s v="**"/>
    <s v="**"/>
    <s v="**"/>
    <s v="**"/>
    <x v="3"/>
    <d v="1899-12-30T17:21:00"/>
    <d v="2011-05-07T00:00:00"/>
    <d v="1899-12-30T17:11:00"/>
    <n v="3"/>
    <n v="2001"/>
    <d v="2011-05-07T00:00:00"/>
    <d v="1899-12-30T22:20:00"/>
    <n v="1"/>
    <d v="2011-05-07T00:00:00"/>
    <d v="1899-12-30T22:30:00"/>
    <s v="**"/>
    <s v="**"/>
    <s v="**"/>
    <s v="**"/>
    <d v="2011-05-07T00:00:00"/>
    <d v="1899-12-30T22:30:00"/>
    <s v="J069"/>
    <s v="B112"/>
    <s v="Disease or Disorder Ear, Nose or Throat"/>
    <n v="10"/>
    <s v="**"/>
    <s v="**"/>
    <s v="**"/>
    <s v="**"/>
    <s v="**"/>
    <d v="2011-05-07T17:21:00"/>
    <d v="2011-05-07T22:20:00"/>
    <d v="2011-05-07T22:30:00"/>
    <n v="4.9833333333372138"/>
    <n v="5.1500000000232831"/>
    <x v="0"/>
    <x v="0"/>
  </r>
  <r>
    <n v="4414"/>
    <n v="3"/>
    <s v="N"/>
    <s v="**"/>
    <s v="**"/>
    <s v="**"/>
    <s v="**"/>
    <x v="3"/>
    <d v="1899-12-30T17:35:00"/>
    <d v="2011-05-07T00:00:00"/>
    <d v="1899-12-30T17:24:00"/>
    <n v="2"/>
    <n v="1928"/>
    <d v="2011-05-07T00:00:00"/>
    <d v="1899-12-30T19:30:00"/>
    <n v="15"/>
    <d v="2011-05-07T00:00:00"/>
    <d v="1899-12-30T20:44:00"/>
    <s v="**"/>
    <s v="**"/>
    <s v="**"/>
    <s v="**"/>
    <d v="2011-05-07T00:00:00"/>
    <d v="1899-12-30T21:42:00"/>
    <s v="R33"/>
    <s v="B146"/>
    <s v="Other Disease or Disorder Urinary System"/>
    <n v="82"/>
    <s v="**"/>
    <s v="**"/>
    <s v="**"/>
    <s v="**"/>
    <s v="**"/>
    <d v="2011-05-07T17:35:00"/>
    <d v="2011-05-07T19:30:00"/>
    <d v="2011-05-07T21:42:00"/>
    <n v="1.9166666666278616"/>
    <n v="4.1166666666395031"/>
    <x v="0"/>
    <x v="0"/>
  </r>
  <r>
    <n v="4414"/>
    <n v="3"/>
    <s v="N"/>
    <s v="**"/>
    <s v="**"/>
    <s v="**"/>
    <s v="**"/>
    <x v="3"/>
    <d v="1899-12-30T17:51:00"/>
    <d v="2011-05-07T00:00:00"/>
    <d v="1899-12-30T17:50:00"/>
    <n v="3"/>
    <n v="1960"/>
    <d v="2011-05-07T00:00:00"/>
    <d v="1899-12-30T23:00:00"/>
    <n v="1"/>
    <d v="2011-05-07T00:00:00"/>
    <d v="1899-12-30T23:20:00"/>
    <s v="**"/>
    <s v="**"/>
    <s v="**"/>
    <s v="**"/>
    <d v="2011-05-07T00:00:00"/>
    <d v="1899-12-30T23:23:00"/>
    <s v="S6100"/>
    <s v="B176"/>
    <s v="Open Wound"/>
    <n v="50"/>
    <s v="**"/>
    <s v="**"/>
    <s v="**"/>
    <s v="**"/>
    <s v="**"/>
    <d v="2011-05-07T17:51:00"/>
    <d v="2011-05-07T23:00:00"/>
    <d v="2011-05-07T23:23:00"/>
    <n v="5.1500000000232831"/>
    <n v="5.53333333338378"/>
    <x v="0"/>
    <x v="0"/>
  </r>
  <r>
    <n v="4414"/>
    <n v="3"/>
    <s v="N"/>
    <s v="**"/>
    <s v="**"/>
    <s v="**"/>
    <s v="**"/>
    <x v="3"/>
    <d v="1899-12-30T19:27:00"/>
    <d v="2011-05-07T00:00:00"/>
    <d v="1899-12-30T19:18:00"/>
    <n v="3"/>
    <n v="2007"/>
    <d v="2011-05-07T00:00:00"/>
    <d v="1899-12-30T23:50:00"/>
    <n v="1"/>
    <d v="2011-05-07T00:00:00"/>
    <d v="1899-12-30T23:55:00"/>
    <s v="**"/>
    <s v="**"/>
    <s v="**"/>
    <s v="**"/>
    <d v="2011-05-08T00:00:00"/>
    <d v="1899-12-30T00:12:00"/>
    <s v="H669"/>
    <s v="B112"/>
    <s v="Disease or Disorder Ear, Nose or Throat"/>
    <n v="3"/>
    <s v="**"/>
    <s v="**"/>
    <s v="**"/>
    <s v="**"/>
    <s v="**"/>
    <d v="2011-05-07T19:27:00"/>
    <d v="2011-05-07T23:50:00"/>
    <d v="2011-05-08T00:12:00"/>
    <n v="4.3833333333022892"/>
    <n v="4.7499999999417923"/>
    <x v="0"/>
    <x v="0"/>
  </r>
  <r>
    <n v="4414"/>
    <n v="3"/>
    <s v="N"/>
    <s v="**"/>
    <s v="**"/>
    <s v="**"/>
    <s v="**"/>
    <x v="3"/>
    <d v="1899-12-30T20:25:00"/>
    <d v="2011-05-07T00:00:00"/>
    <d v="1899-12-30T20:15:00"/>
    <n v="3"/>
    <n v="2004"/>
    <d v="2011-05-07T00:00:00"/>
    <d v="1899-12-30T22:30:00"/>
    <n v="1"/>
    <d v="2011-05-07T00:00:00"/>
    <d v="1899-12-30T22:40:00"/>
    <s v="**"/>
    <s v="**"/>
    <s v="**"/>
    <s v="**"/>
    <d v="2011-05-07T00:00:00"/>
    <d v="1899-12-30T23:43:00"/>
    <s v="S8190"/>
    <s v="B176"/>
    <s v="Open Wound"/>
    <n v="6"/>
    <s v="**"/>
    <s v="**"/>
    <s v="**"/>
    <s v="**"/>
    <s v="**"/>
    <d v="2011-05-07T20:25:00"/>
    <d v="2011-05-07T22:30:00"/>
    <d v="2011-05-07T23:43:00"/>
    <n v="2.0833333333139308"/>
    <n v="3.2999999999301508"/>
    <x v="0"/>
    <x v="0"/>
  </r>
  <r>
    <n v="4414"/>
    <n v="50"/>
    <s v="N"/>
    <s v="**"/>
    <s v="**"/>
    <s v="**"/>
    <s v="**"/>
    <x v="4"/>
    <d v="1899-12-30T15:58:00"/>
    <d v="2011-05-03T00:00:00"/>
    <d v="1899-12-30T15:57:00"/>
    <n v="3"/>
    <n v="1993"/>
    <d v="2011-05-03T00:00:00"/>
    <n v="9999"/>
    <n v="7"/>
    <d v="2011-05-03T00:00:00"/>
    <d v="1899-12-30T16:49:00"/>
    <s v="**"/>
    <s v="**"/>
    <s v="**"/>
    <s v="**"/>
    <d v="2011-05-03T00:00:00"/>
    <d v="1899-12-30T17:20:00"/>
    <s v="O26803"/>
    <s v="B005"/>
    <s v="Other Condition with Acute Admission/Transfer"/>
    <n v="17"/>
    <s v="**"/>
    <s v="**"/>
    <s v="**"/>
    <s v="**"/>
    <s v="**"/>
    <d v="2011-05-03T15:58:00"/>
    <d v="2038-09-17T00:00:00"/>
    <d v="2011-05-03T17:20:00"/>
    <n v="239960.03333333333"/>
    <n v="1.3666666665812954"/>
    <x v="1"/>
    <x v="0"/>
  </r>
  <r>
    <n v="4414"/>
    <n v="50"/>
    <s v="G"/>
    <d v="2011-05-04T00:00:00"/>
    <d v="1899-12-30T00:48:00"/>
    <d v="2011-05-04T00:00:00"/>
    <d v="1899-12-30T01:00:00"/>
    <x v="5"/>
    <d v="1899-12-30T01:01:00"/>
    <d v="2011-05-04T00:00:00"/>
    <d v="1899-12-30T01:00:00"/>
    <n v="4"/>
    <n v="1973"/>
    <d v="2011-05-04T00:00:00"/>
    <d v="1899-12-30T01:20:00"/>
    <n v="1"/>
    <d v="2011-05-04T00:00:00"/>
    <d v="1899-12-30T01:45:00"/>
    <s v="**"/>
    <s v="**"/>
    <s v="**"/>
    <s v="**"/>
    <d v="2011-05-04T00:00:00"/>
    <d v="1899-12-30T01:45:00"/>
    <s v="R55"/>
    <s v="B122"/>
    <s v="Other Disease or Disorder Cardiac System"/>
    <n v="38"/>
    <s v="**"/>
    <s v="**"/>
    <s v="**"/>
    <s v="**"/>
    <s v="**"/>
    <d v="2011-05-04T01:01:00"/>
    <d v="2011-05-04T01:20:00"/>
    <d v="2011-05-04T01:45:00"/>
    <n v="0.31666666665114462"/>
    <n v="0.73333333327900618"/>
    <x v="0"/>
    <x v="0"/>
  </r>
  <r>
    <n v="4414"/>
    <n v="50"/>
    <s v="N"/>
    <s v="**"/>
    <s v="**"/>
    <s v="**"/>
    <s v="**"/>
    <x v="5"/>
    <d v="1899-12-30T05:32:00"/>
    <d v="2011-05-04T00:00:00"/>
    <d v="1899-12-30T05:30:00"/>
    <n v="4"/>
    <n v="1985"/>
    <d v="2011-05-04T00:00:00"/>
    <d v="1899-12-30T05:55:00"/>
    <n v="7"/>
    <d v="2011-05-04T00:00:00"/>
    <d v="1899-12-30T05:59:00"/>
    <s v="**"/>
    <s v="**"/>
    <s v="**"/>
    <s v="**"/>
    <d v="2011-05-04T00:00:00"/>
    <d v="1899-12-30T06:50:00"/>
    <s v="O42903"/>
    <s v="B005"/>
    <s v="Other Condition with Acute Admission/Transfer"/>
    <n v="25"/>
    <s v="**"/>
    <s v="**"/>
    <s v="**"/>
    <s v="**"/>
    <s v="**"/>
    <d v="2011-05-04T05:32:00"/>
    <d v="2011-05-04T05:55:00"/>
    <d v="2011-05-04T06:50:00"/>
    <n v="0.38333333336049691"/>
    <n v="1.2999999998719431"/>
    <x v="0"/>
    <x v="0"/>
  </r>
  <r>
    <n v="4414"/>
    <n v="1"/>
    <s v="N"/>
    <s v="**"/>
    <s v="**"/>
    <s v="**"/>
    <s v="**"/>
    <x v="0"/>
    <d v="1899-12-30T00:50:00"/>
    <d v="2011-05-01T00:00:00"/>
    <d v="1899-12-30T00:43:00"/>
    <n v="3"/>
    <n v="1976"/>
    <d v="2011-05-01T00:00:00"/>
    <d v="1899-12-30T07:35:00"/>
    <n v="1"/>
    <d v="2011-05-01T00:00:00"/>
    <d v="1899-12-30T10:25:00"/>
    <s v="**"/>
    <s v="**"/>
    <s v="**"/>
    <s v="**"/>
    <d v="2011-05-01T00:00:00"/>
    <d v="1899-12-30T10:25:00"/>
    <s v="R104"/>
    <s v="B128"/>
    <s v="Disease or Disorder Digestive System"/>
    <n v="34"/>
    <s v="**"/>
    <s v="**"/>
    <s v="**"/>
    <s v="**"/>
    <s v="**"/>
    <d v="2011-05-01T00:50:00"/>
    <d v="2011-05-01T07:35:00"/>
    <d v="2011-05-01T10:25:00"/>
    <n v="6.75"/>
    <n v="9.5833333334885538"/>
    <x v="0"/>
    <x v="0"/>
  </r>
  <r>
    <n v="4414"/>
    <n v="1"/>
    <s v="N"/>
    <s v="**"/>
    <s v="**"/>
    <s v="**"/>
    <s v="**"/>
    <x v="0"/>
    <d v="1899-12-30T01:31:00"/>
    <d v="2011-05-01T00:00:00"/>
    <d v="1899-12-30T01:23:00"/>
    <n v="2"/>
    <n v="1933"/>
    <d v="2011-05-01T00:00:00"/>
    <d v="1899-12-30T08:20:00"/>
    <n v="1"/>
    <d v="2011-05-01T00:00:00"/>
    <d v="1899-12-30T10:35:00"/>
    <d v="2011-05-01T00:00:00"/>
    <d v="1899-12-30T08:30:00"/>
    <s v="**"/>
    <s v="**"/>
    <d v="2011-05-01T00:00:00"/>
    <d v="1899-12-30T10:35:00"/>
    <s v="I480"/>
    <s v="B122"/>
    <s v="Other Disease or Disorder Cardiac System"/>
    <n v="78"/>
    <s v="**"/>
    <s v="**"/>
    <s v="**"/>
    <s v="**"/>
    <s v="**"/>
    <d v="2011-05-01T01:31:00"/>
    <d v="2011-05-01T08:20:00"/>
    <d v="2011-05-01T10:35:00"/>
    <n v="6.8166666665347293"/>
    <n v="9.0666666665347293"/>
    <x v="0"/>
    <x v="0"/>
  </r>
  <r>
    <n v="4414"/>
    <n v="1"/>
    <s v="N"/>
    <s v="**"/>
    <s v="**"/>
    <s v="**"/>
    <s v="**"/>
    <x v="0"/>
    <d v="1899-12-30T01:40:00"/>
    <d v="2011-05-01T00:00:00"/>
    <d v="1899-12-30T01:32:00"/>
    <n v="4"/>
    <n v="1953"/>
    <d v="2011-05-01T00:00:00"/>
    <d v="1899-12-30T09:30:00"/>
    <n v="1"/>
    <d v="2011-05-01T00:00:00"/>
    <d v="1899-12-30T09:53:00"/>
    <s v="**"/>
    <s v="**"/>
    <s v="**"/>
    <s v="**"/>
    <d v="2011-05-01T00:00:00"/>
    <d v="1899-12-30T09:53:00"/>
    <s v="S9110"/>
    <s v="B176"/>
    <s v="Open Wound"/>
    <n v="57"/>
    <s v="**"/>
    <s v="**"/>
    <s v="**"/>
    <s v="**"/>
    <s v="**"/>
    <d v="2011-05-01T01:40:00"/>
    <d v="2011-05-01T09:30:00"/>
    <d v="2011-05-01T09:53:00"/>
    <n v="7.8333333333721384"/>
    <n v="8.2166666667326353"/>
    <x v="0"/>
    <x v="0"/>
  </r>
  <r>
    <n v="4414"/>
    <n v="1"/>
    <s v="N"/>
    <s v="**"/>
    <s v="**"/>
    <s v="**"/>
    <s v="**"/>
    <x v="0"/>
    <d v="1899-12-30T02:32:00"/>
    <d v="2011-05-01T00:00:00"/>
    <d v="1899-12-30T02:22:00"/>
    <n v="3"/>
    <n v="1985"/>
    <d v="2011-05-01T00:00:00"/>
    <d v="1899-12-30T09:35:00"/>
    <n v="1"/>
    <d v="2011-05-01T00:00:00"/>
    <d v="1899-12-30T10:15:00"/>
    <s v="**"/>
    <s v="**"/>
    <s v="**"/>
    <s v="**"/>
    <d v="2011-05-01T00:00:00"/>
    <d v="1899-12-30T10:15:00"/>
    <s v="N760"/>
    <s v="B154"/>
    <s v="Disease or Disorder Female Anatomy"/>
    <n v="26"/>
    <s v="**"/>
    <s v="**"/>
    <s v="**"/>
    <s v="**"/>
    <s v="**"/>
    <d v="2011-05-01T02:32:00"/>
    <d v="2011-05-01T09:35:00"/>
    <d v="2011-05-01T10:15:00"/>
    <n v="7.0499999999301508"/>
    <n v="7.7166666666744277"/>
    <x v="0"/>
    <x v="0"/>
  </r>
  <r>
    <n v="4414"/>
    <n v="1"/>
    <s v="G"/>
    <d v="2011-05-01T00:00:00"/>
    <d v="1899-12-30T02:21:00"/>
    <d v="2011-05-01T00:00:00"/>
    <d v="1899-12-30T02:46:00"/>
    <x v="0"/>
    <d v="1899-12-30T02:44:00"/>
    <d v="2011-05-01T00:00:00"/>
    <d v="1899-12-30T02:35:00"/>
    <n v="4"/>
    <n v="1921"/>
    <d v="2011-05-01T00:00:00"/>
    <d v="1899-12-30T10:05:00"/>
    <n v="15"/>
    <d v="2011-05-01T00:00:00"/>
    <d v="1899-12-30T13:39:00"/>
    <d v="2011-05-01T00:00:00"/>
    <d v="1899-12-30T10:10:00"/>
    <s v="**"/>
    <s v="**"/>
    <d v="2011-05-01T00:00:00"/>
    <d v="1899-12-30T13:39:00"/>
    <s v="M161"/>
    <s v="B136"/>
    <s v="Disease or Disorder Musculoskeletal and Conne"/>
    <n v="89"/>
    <s v="**"/>
    <s v="**"/>
    <s v="**"/>
    <s v="**"/>
    <s v="**"/>
    <d v="2011-05-01T02:44:00"/>
    <d v="2011-05-01T10:05:00"/>
    <d v="2011-05-01T13:39:00"/>
    <n v="7.3500000000349246"/>
    <n v="10.916666666627862"/>
    <x v="0"/>
    <x v="0"/>
  </r>
  <r>
    <n v="4414"/>
    <n v="1"/>
    <s v="N"/>
    <s v="**"/>
    <s v="**"/>
    <s v="**"/>
    <s v="**"/>
    <x v="0"/>
    <d v="1899-12-30T03:28:00"/>
    <d v="2011-05-01T00:00:00"/>
    <d v="1899-12-30T03:17:00"/>
    <n v="2"/>
    <n v="1932"/>
    <d v="2011-05-01T00:00:00"/>
    <d v="1899-12-30T05:40:00"/>
    <n v="7"/>
    <d v="2011-05-01T00:00:00"/>
    <d v="1899-12-30T12:15:00"/>
    <s v="**"/>
    <s v="**"/>
    <s v="**"/>
    <s v="**"/>
    <d v="2011-05-01T00:00:00"/>
    <d v="1899-12-30T21:00:00"/>
    <s v="R060"/>
    <s v="B002"/>
    <s v="Respiratory Condition with Acute Admission/Tr"/>
    <n v="78"/>
    <d v="1970-01-01T00:00:00"/>
    <d v="1899-12-30T00:00:00"/>
    <n v="10"/>
    <d v="2011-05-01T00:00:00"/>
    <d v="1899-12-30T08:50:00"/>
    <d v="2011-05-01T03:28:00"/>
    <d v="2011-05-01T05:40:00"/>
    <d v="2011-05-01T21:00:00"/>
    <n v="2.2000000000116415"/>
    <n v="17.53333333338378"/>
    <x v="0"/>
    <x v="0"/>
  </r>
  <r>
    <n v="4414"/>
    <n v="1"/>
    <s v="N"/>
    <s v="**"/>
    <s v="**"/>
    <s v="**"/>
    <s v="**"/>
    <x v="0"/>
    <d v="1899-12-30T04:04:00"/>
    <d v="2011-05-01T00:00:00"/>
    <d v="1899-12-30T03:51:00"/>
    <n v="3"/>
    <n v="1968"/>
    <d v="2011-05-01T00:00:00"/>
    <d v="1899-12-30T10:08:00"/>
    <n v="1"/>
    <d v="2011-05-01T00:00:00"/>
    <d v="1899-12-30T11:45:00"/>
    <s v="**"/>
    <s v="**"/>
    <s v="**"/>
    <s v="**"/>
    <d v="2011-05-01T00:00:00"/>
    <d v="1899-12-30T11:45:00"/>
    <s v="S0180"/>
    <s v="B176"/>
    <s v="Open Wound"/>
    <n v="42"/>
    <s v="**"/>
    <s v="**"/>
    <s v="**"/>
    <s v="**"/>
    <s v="**"/>
    <d v="2011-05-01T04:04:00"/>
    <d v="2011-05-01T10:08:00"/>
    <d v="2011-05-01T11:45:00"/>
    <n v="6.0666666667093523"/>
    <n v="7.683333333407063"/>
    <x v="0"/>
    <x v="0"/>
  </r>
  <r>
    <n v="4414"/>
    <n v="1"/>
    <s v="N"/>
    <s v="**"/>
    <s v="**"/>
    <s v="**"/>
    <s v="**"/>
    <x v="0"/>
    <d v="1899-12-30T04:13:00"/>
    <d v="2011-05-01T00:00:00"/>
    <d v="1899-12-30T04:05:00"/>
    <n v="3"/>
    <n v="1994"/>
    <d v="2011-05-01T00:00:00"/>
    <d v="1899-12-30T10:15:00"/>
    <n v="1"/>
    <d v="2011-05-01T00:00:00"/>
    <d v="1899-12-30T11:55:00"/>
    <s v="**"/>
    <s v="**"/>
    <s v="**"/>
    <s v="**"/>
    <d v="2011-05-01T00:00:00"/>
    <d v="1899-12-30T11:55:00"/>
    <s v="R42"/>
    <s v="B104"/>
    <s v="Other Disease or Disorder Nervous System"/>
    <n v="17"/>
    <s v="**"/>
    <s v="**"/>
    <s v="**"/>
    <s v="**"/>
    <s v="**"/>
    <d v="2011-05-01T04:13:00"/>
    <d v="2011-05-01T10:15:00"/>
    <d v="2011-05-01T11:55:00"/>
    <n v="6.0333333334419876"/>
    <n v="7.7000000001280569"/>
    <x v="0"/>
    <x v="0"/>
  </r>
  <r>
    <n v="4414"/>
    <n v="1"/>
    <s v="N"/>
    <s v="**"/>
    <s v="**"/>
    <s v="**"/>
    <s v="**"/>
    <x v="0"/>
    <d v="1899-12-30T04:17:00"/>
    <d v="2011-05-01T00:00:00"/>
    <d v="1899-12-30T04:10:00"/>
    <n v="2"/>
    <n v="1971"/>
    <d v="2011-05-01T00:00:00"/>
    <d v="1899-12-30T09:00:00"/>
    <n v="1"/>
    <d v="2011-05-01T00:00:00"/>
    <d v="1899-12-30T09:00:00"/>
    <s v="**"/>
    <s v="**"/>
    <s v="**"/>
    <s v="**"/>
    <d v="2011-05-01T00:00:00"/>
    <d v="1899-12-30T09:05:00"/>
    <s v="R33"/>
    <s v="B146"/>
    <s v="Other Disease or Disorder Urinary System"/>
    <n v="39"/>
    <s v="**"/>
    <s v="**"/>
    <s v="**"/>
    <s v="**"/>
    <s v="**"/>
    <d v="2011-05-01T04:17:00"/>
    <d v="2011-05-01T09:00:00"/>
    <d v="2011-05-01T09:05:00"/>
    <n v="4.7166666666744277"/>
    <n v="4.7999999999301508"/>
    <x v="0"/>
    <x v="0"/>
  </r>
  <r>
    <n v="4414"/>
    <n v="1"/>
    <s v="N"/>
    <s v="**"/>
    <s v="**"/>
    <s v="**"/>
    <s v="**"/>
    <x v="0"/>
    <d v="1899-12-30T04:38:00"/>
    <d v="2011-05-01T00:00:00"/>
    <d v="1899-12-30T04:30:00"/>
    <n v="2"/>
    <n v="1946"/>
    <d v="2011-05-01T00:00:00"/>
    <d v="1899-12-30T08:25:00"/>
    <n v="1"/>
    <d v="2011-05-01T00:00:00"/>
    <d v="1899-12-30T11:39:00"/>
    <s v="**"/>
    <s v="**"/>
    <s v="**"/>
    <s v="**"/>
    <d v="2011-05-01T00:00:00"/>
    <d v="1899-12-30T11:39:00"/>
    <s v="M2551"/>
    <s v="B136"/>
    <s v="Disease or Disorder Musculoskeletal and Conne"/>
    <n v="64"/>
    <s v="**"/>
    <s v="**"/>
    <s v="**"/>
    <s v="**"/>
    <s v="**"/>
    <d v="2011-05-01T04:38:00"/>
    <d v="2011-05-01T08:25:00"/>
    <d v="2011-05-01T11:39:00"/>
    <n v="3.7833333332673647"/>
    <n v="7.0166666666627862"/>
    <x v="0"/>
    <x v="0"/>
  </r>
  <r>
    <n v="4414"/>
    <n v="1"/>
    <s v="G"/>
    <d v="2011-05-01T00:00:00"/>
    <d v="1899-12-30T07:10:00"/>
    <d v="2011-05-01T00:00:00"/>
    <d v="1899-12-30T07:20:00"/>
    <x v="0"/>
    <d v="1899-12-30T07:26:00"/>
    <d v="2011-05-01T00:00:00"/>
    <d v="1899-12-30T07:16:00"/>
    <n v="3"/>
    <n v="1931"/>
    <d v="2011-05-01T00:00:00"/>
    <d v="1899-12-30T09:05:00"/>
    <n v="1"/>
    <d v="2011-05-01T00:00:00"/>
    <d v="1899-12-30T10:30:00"/>
    <s v="**"/>
    <s v="**"/>
    <s v="**"/>
    <s v="**"/>
    <d v="2011-05-01T00:00:00"/>
    <d v="1899-12-30T10:30:00"/>
    <s v="R42"/>
    <s v="B104"/>
    <s v="Other Disease or Disorder Nervous System"/>
    <n v="79"/>
    <s v="**"/>
    <s v="**"/>
    <s v="**"/>
    <s v="**"/>
    <s v="**"/>
    <d v="2011-05-01T07:26:00"/>
    <d v="2011-05-01T09:05:00"/>
    <d v="2011-05-01T10:30:00"/>
    <n v="1.6499999999650754"/>
    <n v="3.0666666667093523"/>
    <x v="0"/>
    <x v="0"/>
  </r>
  <r>
    <n v="4414"/>
    <n v="1"/>
    <s v="N"/>
    <s v="**"/>
    <s v="**"/>
    <s v="**"/>
    <s v="**"/>
    <x v="0"/>
    <d v="1899-12-30T07:32:00"/>
    <d v="2011-05-01T00:00:00"/>
    <d v="1899-12-30T07:26:00"/>
    <n v="4"/>
    <n v="2008"/>
    <d v="2011-05-01T00:00:00"/>
    <d v="1899-12-30T10:25:00"/>
    <n v="1"/>
    <d v="2011-05-01T00:00:00"/>
    <d v="1899-12-30T10:30:00"/>
    <s v="**"/>
    <s v="**"/>
    <s v="**"/>
    <s v="**"/>
    <d v="2011-05-01T00:00:00"/>
    <d v="1899-12-30T10:33:00"/>
    <s v="H669"/>
    <s v="B112"/>
    <s v="Disease or Disorder Ear, Nose or Throat"/>
    <n v="3"/>
    <s v="**"/>
    <s v="**"/>
    <s v="**"/>
    <s v="**"/>
    <s v="**"/>
    <d v="2011-05-01T07:32:00"/>
    <d v="2011-05-01T10:25:00"/>
    <d v="2011-05-01T10:33:00"/>
    <n v="2.8833333334769122"/>
    <n v="3.0166666667209938"/>
    <x v="0"/>
    <x v="0"/>
  </r>
  <r>
    <n v="4414"/>
    <n v="1"/>
    <s v="G"/>
    <d v="2011-05-01T00:00:00"/>
    <d v="1899-12-30T07:32:00"/>
    <d v="2011-05-01T00:00:00"/>
    <d v="1899-12-30T07:32:00"/>
    <x v="0"/>
    <d v="1899-12-30T07:44:00"/>
    <d v="2011-05-01T00:00:00"/>
    <d v="1899-12-30T07:32:00"/>
    <s v="**"/>
    <n v="1930"/>
    <d v="2011-05-01T00:00:00"/>
    <n v="9999"/>
    <n v="10"/>
    <d v="2011-05-01T00:00:00"/>
    <d v="1899-12-30T08:06:00"/>
    <s v="**"/>
    <s v="**"/>
    <s v="**"/>
    <s v="**"/>
    <d v="2011-05-01T00:00:00"/>
    <d v="1899-12-30T08:06:00"/>
    <s v="I469"/>
    <s v="B051"/>
    <s v="Emergency Visit Interventions"/>
    <n v="80"/>
    <s v="**"/>
    <s v="**"/>
    <s v="**"/>
    <s v="**"/>
    <s v="**"/>
    <d v="2011-05-01T07:44:00"/>
    <d v="2038-09-15T00:00:00"/>
    <d v="2011-05-01T08:06:00"/>
    <n v="239968.2666666666"/>
    <n v="0.36666666663950309"/>
    <x v="1"/>
    <x v="0"/>
  </r>
  <r>
    <n v="4414"/>
    <n v="1"/>
    <s v="N"/>
    <s v="**"/>
    <s v="**"/>
    <s v="**"/>
    <s v="**"/>
    <x v="0"/>
    <d v="1899-12-30T08:15:00"/>
    <d v="2011-05-01T00:00:00"/>
    <d v="1899-12-30T08:13:00"/>
    <n v="2"/>
    <n v="1967"/>
    <d v="2011-05-01T00:00:00"/>
    <d v="1899-12-30T12:10:00"/>
    <n v="1"/>
    <d v="2011-05-01T00:00:00"/>
    <d v="1899-12-30T13:18:00"/>
    <s v="**"/>
    <s v="**"/>
    <s v="**"/>
    <s v="**"/>
    <d v="2011-05-01T00:00:00"/>
    <d v="1899-12-30T13:18:00"/>
    <s v="R074"/>
    <s v="B122"/>
    <s v="Other Disease or Disorder Cardiac System"/>
    <n v="43"/>
    <s v="**"/>
    <s v="**"/>
    <s v="**"/>
    <s v="**"/>
    <s v="**"/>
    <d v="2011-05-01T08:15:00"/>
    <d v="2011-05-01T12:10:00"/>
    <d v="2011-05-01T13:18:00"/>
    <n v="3.9166666666860692"/>
    <n v="5.0500000000465661"/>
    <x v="0"/>
    <x v="0"/>
  </r>
  <r>
    <n v="4414"/>
    <n v="1"/>
    <s v="N"/>
    <s v="**"/>
    <s v="**"/>
    <s v="**"/>
    <s v="**"/>
    <x v="0"/>
    <d v="1899-12-30T09:19:00"/>
    <d v="2011-05-01T00:00:00"/>
    <d v="1899-12-30T09:09:00"/>
    <n v="3"/>
    <n v="1969"/>
    <d v="2011-05-01T00:00:00"/>
    <d v="1899-12-30T12:25:00"/>
    <n v="1"/>
    <d v="2011-05-01T00:00:00"/>
    <d v="1899-12-30T14:05:00"/>
    <s v="**"/>
    <s v="**"/>
    <s v="**"/>
    <s v="**"/>
    <d v="2011-05-01T00:00:00"/>
    <d v="1899-12-30T14:05:00"/>
    <s v="N939"/>
    <s v="B154"/>
    <s v="Disease or Disorder Female Anatomy"/>
    <n v="41"/>
    <s v="**"/>
    <s v="**"/>
    <s v="**"/>
    <s v="**"/>
    <s v="**"/>
    <d v="2011-05-01T09:19:00"/>
    <d v="2011-05-01T12:25:00"/>
    <d v="2011-05-01T14:05:00"/>
    <n v="3.0999999999767169"/>
    <n v="4.7666666666627862"/>
    <x v="0"/>
    <x v="0"/>
  </r>
  <r>
    <n v="4414"/>
    <n v="1"/>
    <s v="G"/>
    <d v="2011-05-01T00:00:00"/>
    <d v="1899-12-30T09:12:00"/>
    <d v="2011-05-01T00:00:00"/>
    <d v="1899-12-30T09:30:00"/>
    <x v="0"/>
    <d v="1899-12-30T09:27:00"/>
    <d v="2011-05-01T00:00:00"/>
    <d v="1899-12-30T09:15:00"/>
    <n v="2"/>
    <n v="1944"/>
    <d v="2011-05-01T00:00:00"/>
    <d v="1899-12-30T09:40:00"/>
    <n v="7"/>
    <d v="2011-05-01T00:00:00"/>
    <d v="1899-12-30T11:00:00"/>
    <s v="**"/>
    <s v="**"/>
    <s v="**"/>
    <s v="**"/>
    <d v="2011-05-01T00:00:00"/>
    <d v="1899-12-30T13:46:00"/>
    <s v="C859"/>
    <s v="B005"/>
    <s v="Other Condition with Acute Admission/Transfer"/>
    <n v="66"/>
    <d v="2011-05-01T00:00:00"/>
    <d v="1899-12-30T11:00:00"/>
    <n v="18"/>
    <d v="2011-05-01T00:00:00"/>
    <d v="1899-12-30T11:00:00"/>
    <d v="2011-05-01T09:27:00"/>
    <d v="2011-05-01T09:40:00"/>
    <d v="2011-05-01T13:46:00"/>
    <n v="0.21666666667442769"/>
    <n v="4.316666666592937"/>
    <x v="0"/>
    <x v="0"/>
  </r>
  <r>
    <n v="4414"/>
    <n v="1"/>
    <s v="N"/>
    <s v="**"/>
    <s v="**"/>
    <s v="**"/>
    <s v="**"/>
    <x v="0"/>
    <d v="1899-12-30T09:31:00"/>
    <d v="2011-05-01T00:00:00"/>
    <d v="1899-12-30T09:21:00"/>
    <n v="3"/>
    <n v="1986"/>
    <d v="2011-05-01T00:00:00"/>
    <n v="9999"/>
    <n v="4"/>
    <d v="2011-05-01T00:00:00"/>
    <d v="1899-12-30T14:42:00"/>
    <s v="**"/>
    <s v="**"/>
    <s v="**"/>
    <s v="**"/>
    <d v="2011-05-01T00:00:00"/>
    <d v="1899-12-30T14:42:00"/>
    <s v="R104"/>
    <s v="B128"/>
    <s v="Disease or Disorder Digestive System"/>
    <n v="24"/>
    <s v="**"/>
    <s v="**"/>
    <s v="**"/>
    <s v="**"/>
    <s v="**"/>
    <d v="2011-05-01T09:31:00"/>
    <d v="2038-09-15T00:00:00"/>
    <d v="2011-05-01T14:42:00"/>
    <n v="239966.4833333334"/>
    <n v="5.1833333334652707"/>
    <x v="1"/>
    <x v="0"/>
  </r>
  <r>
    <n v="4414"/>
    <n v="1"/>
    <s v="N"/>
    <s v="**"/>
    <s v="**"/>
    <s v="**"/>
    <s v="**"/>
    <x v="0"/>
    <d v="1899-12-30T09:46:00"/>
    <d v="2011-05-01T00:00:00"/>
    <d v="1899-12-30T09:40:00"/>
    <n v="2"/>
    <n v="1955"/>
    <d v="2011-05-01T00:00:00"/>
    <d v="1899-12-30T09:58:00"/>
    <n v="15"/>
    <d v="2011-05-01T00:00:00"/>
    <d v="1899-12-30T14:40:00"/>
    <s v="**"/>
    <s v="**"/>
    <s v="**"/>
    <s v="**"/>
    <d v="2011-05-01T00:00:00"/>
    <d v="1899-12-30T14:55:00"/>
    <s v="R509"/>
    <s v="B165"/>
    <s v="Systemic Infection"/>
    <n v="55"/>
    <d v="1970-01-01T00:00:00"/>
    <d v="1899-12-30T00:00:00"/>
    <n v="39"/>
    <d v="2011-05-01T00:00:00"/>
    <d v="1899-12-30T12:12:00"/>
    <d v="2011-05-01T09:46:00"/>
    <d v="2011-05-01T09:58:00"/>
    <d v="2011-05-01T14:55:00"/>
    <n v="0.19999999995343387"/>
    <n v="5.1500000000232831"/>
    <x v="0"/>
    <x v="0"/>
  </r>
  <r>
    <n v="4414"/>
    <n v="1"/>
    <s v="N"/>
    <s v="**"/>
    <s v="**"/>
    <s v="**"/>
    <s v="**"/>
    <x v="0"/>
    <d v="1899-12-30T09:59:00"/>
    <d v="2011-05-01T00:00:00"/>
    <d v="1899-12-30T09:54:00"/>
    <n v="4"/>
    <n v="1965"/>
    <d v="2011-05-01T00:00:00"/>
    <d v="1899-12-30T12:30:00"/>
    <n v="15"/>
    <d v="2011-05-01T00:00:00"/>
    <d v="1899-12-30T14:15:00"/>
    <s v="**"/>
    <s v="**"/>
    <s v="**"/>
    <s v="**"/>
    <d v="2011-05-01T00:00:00"/>
    <d v="1899-12-30T14:20:00"/>
    <s v="Z512"/>
    <s v="B187"/>
    <s v="Follow-up Examination and Other Non Emergent "/>
    <n v="45"/>
    <s v="**"/>
    <s v="**"/>
    <s v="**"/>
    <s v="**"/>
    <s v="**"/>
    <d v="2011-05-01T09:59:00"/>
    <d v="2011-05-01T12:30:00"/>
    <d v="2011-05-01T14:20:00"/>
    <n v="2.5166666666627862"/>
    <n v="4.3499999998603016"/>
    <x v="0"/>
    <x v="0"/>
  </r>
  <r>
    <n v="4414"/>
    <n v="1"/>
    <s v="G"/>
    <d v="2011-05-01T00:00:00"/>
    <d v="1899-12-30T09:44:00"/>
    <d v="2011-05-01T00:00:00"/>
    <d v="1899-12-30T10:14:00"/>
    <x v="0"/>
    <d v="1899-12-30T10:05:00"/>
    <d v="2011-05-01T00:00:00"/>
    <d v="1899-12-30T09:55:00"/>
    <n v="2"/>
    <n v="1924"/>
    <d v="2011-05-01T00:00:00"/>
    <d v="1899-12-30T11:30:00"/>
    <n v="7"/>
    <d v="2011-05-01T00:00:00"/>
    <d v="1899-12-30T15:26:00"/>
    <s v="**"/>
    <s v="**"/>
    <s v="**"/>
    <s v="**"/>
    <d v="2011-05-01T00:00:00"/>
    <d v="1899-12-30T16:33:00"/>
    <s v="A419"/>
    <s v="B005"/>
    <s v="Other Condition with Acute Admission/Transfer"/>
    <n v="86"/>
    <d v="1970-01-01T00:00:00"/>
    <d v="1899-12-30T00:00:00"/>
    <n v="1"/>
    <d v="2011-05-01T00:00:00"/>
    <d v="1899-12-30T15:26:00"/>
    <d v="2011-05-01T10:05:00"/>
    <d v="2011-05-01T11:30:00"/>
    <d v="2011-05-01T16:33:00"/>
    <n v="1.4166666665696539"/>
    <n v="6.46666666661622"/>
    <x v="0"/>
    <x v="0"/>
  </r>
  <r>
    <n v="4414"/>
    <n v="1"/>
    <s v="N"/>
    <s v="**"/>
    <s v="**"/>
    <s v="**"/>
    <s v="**"/>
    <x v="0"/>
    <d v="1899-12-30T10:19:00"/>
    <d v="2011-05-01T00:00:00"/>
    <d v="1899-12-30T10:11:00"/>
    <n v="3"/>
    <n v="1981"/>
    <d v="2011-05-01T00:00:00"/>
    <d v="1899-12-30T12:45:00"/>
    <n v="1"/>
    <d v="2011-05-01T00:00:00"/>
    <d v="1899-12-30T14:50:00"/>
    <s v="**"/>
    <s v="**"/>
    <s v="**"/>
    <s v="**"/>
    <d v="2011-05-01T00:00:00"/>
    <d v="1899-12-30T14:50:00"/>
    <s v="M549"/>
    <s v="B136"/>
    <s v="Disease or Disorder Musculoskeletal and Conne"/>
    <n v="29"/>
    <s v="**"/>
    <s v="**"/>
    <s v="**"/>
    <s v="**"/>
    <s v="**"/>
    <d v="2011-05-01T10:19:00"/>
    <d v="2011-05-01T12:45:00"/>
    <d v="2011-05-01T14:50:00"/>
    <n v="2.433333333407063"/>
    <n v="4.5166666667209938"/>
    <x v="0"/>
    <x v="0"/>
  </r>
  <r>
    <n v="4414"/>
    <n v="1"/>
    <s v="G"/>
    <d v="2011-05-01T00:00:00"/>
    <d v="1899-12-30T10:15:00"/>
    <d v="2011-05-01T00:00:00"/>
    <d v="1899-12-30T10:56:00"/>
    <x v="0"/>
    <d v="1899-12-30T10:32:00"/>
    <d v="2011-05-01T00:00:00"/>
    <d v="1899-12-30T10:20:00"/>
    <n v="2"/>
    <n v="1950"/>
    <d v="2011-05-01T00:00:00"/>
    <d v="1899-12-30T13:15:00"/>
    <n v="1"/>
    <d v="2011-05-01T00:00:00"/>
    <d v="1899-12-30T14:25:00"/>
    <s v="**"/>
    <s v="**"/>
    <s v="**"/>
    <s v="**"/>
    <d v="2011-05-01T00:00:00"/>
    <d v="1899-12-30T14:49:00"/>
    <s v="R073"/>
    <s v="B122"/>
    <s v="Other Disease or Disorder Cardiac System"/>
    <n v="60"/>
    <s v="**"/>
    <s v="**"/>
    <s v="**"/>
    <s v="**"/>
    <s v="**"/>
    <d v="2011-05-01T10:32:00"/>
    <d v="2011-05-01T13:15:00"/>
    <d v="2011-05-01T14:49:00"/>
    <n v="2.716666666790843"/>
    <n v="4.2833333333255723"/>
    <x v="0"/>
    <x v="0"/>
  </r>
  <r>
    <n v="4414"/>
    <n v="1"/>
    <s v="N"/>
    <s v="**"/>
    <s v="**"/>
    <s v="**"/>
    <s v="**"/>
    <x v="0"/>
    <d v="1899-12-30T11:10:00"/>
    <d v="2011-05-01T00:00:00"/>
    <d v="1899-12-30T11:06:00"/>
    <n v="4"/>
    <n v="1953"/>
    <d v="2011-05-01T00:00:00"/>
    <d v="1899-12-30T15:00:00"/>
    <n v="1"/>
    <d v="2011-05-01T00:00:00"/>
    <d v="1899-12-30T15:05:00"/>
    <s v="**"/>
    <s v="**"/>
    <s v="**"/>
    <s v="**"/>
    <d v="2011-05-01T00:00:00"/>
    <d v="1899-12-30T15:13:00"/>
    <s v="K579"/>
    <s v="B128"/>
    <s v="Disease or Disorder Digestive System"/>
    <n v="57"/>
    <s v="**"/>
    <s v="**"/>
    <s v="**"/>
    <s v="**"/>
    <s v="**"/>
    <d v="2011-05-01T11:10:00"/>
    <d v="2011-05-01T15:00:00"/>
    <d v="2011-05-01T15:13:00"/>
    <n v="3.8333333332557231"/>
    <n v="4.0499999999301508"/>
    <x v="0"/>
    <x v="0"/>
  </r>
  <r>
    <n v="4414"/>
    <n v="1"/>
    <s v="N"/>
    <s v="**"/>
    <s v="**"/>
    <s v="**"/>
    <s v="**"/>
    <x v="0"/>
    <d v="1899-12-30T11:43:00"/>
    <d v="2011-05-01T00:00:00"/>
    <d v="1899-12-30T11:36:00"/>
    <n v="3"/>
    <n v="1945"/>
    <d v="2011-05-01T00:00:00"/>
    <d v="1899-12-30T16:30:00"/>
    <n v="1"/>
    <d v="2011-05-01T00:00:00"/>
    <d v="1899-12-30T16:40:00"/>
    <s v="**"/>
    <s v="**"/>
    <s v="**"/>
    <s v="**"/>
    <d v="2011-05-01T00:00:00"/>
    <d v="1899-12-30T16:40:00"/>
    <s v="K409"/>
    <s v="B128"/>
    <s v="Disease or Disorder Digestive System"/>
    <n v="66"/>
    <s v="**"/>
    <s v="**"/>
    <s v="**"/>
    <s v="**"/>
    <s v="**"/>
    <d v="2011-05-01T11:43:00"/>
    <d v="2011-05-01T16:30:00"/>
    <d v="2011-05-01T16:40:00"/>
    <n v="4.78333333338378"/>
    <n v="4.9500000000698492"/>
    <x v="0"/>
    <x v="0"/>
  </r>
  <r>
    <n v="4414"/>
    <n v="1"/>
    <s v="G"/>
    <d v="2011-05-01T00:00:00"/>
    <d v="1899-12-30T00:00:00"/>
    <d v="2011-05-01T00:00:00"/>
    <d v="1899-12-30T12:02:00"/>
    <x v="0"/>
    <d v="1899-12-30T12:03:00"/>
    <d v="2011-05-01T00:00:00"/>
    <d v="1899-12-30T11:55:00"/>
    <n v="2"/>
    <n v="1956"/>
    <d v="2011-05-01T00:00:00"/>
    <d v="1899-12-30T14:35:00"/>
    <n v="1"/>
    <d v="2011-05-01T00:00:00"/>
    <d v="1899-12-30T14:48:00"/>
    <s v="**"/>
    <s v="**"/>
    <s v="**"/>
    <s v="**"/>
    <d v="2011-05-01T00:00:00"/>
    <d v="1899-12-30T14:50:00"/>
    <s v="I471"/>
    <s v="B122"/>
    <s v="Other Disease or Disorder Cardiac System"/>
    <n v="55"/>
    <s v="**"/>
    <s v="**"/>
    <s v="**"/>
    <s v="**"/>
    <s v="**"/>
    <d v="2011-05-01T12:03:00"/>
    <d v="2011-05-01T14:35:00"/>
    <d v="2011-05-01T14:50:00"/>
    <n v="2.53333333338378"/>
    <n v="2.7833333333255723"/>
    <x v="0"/>
    <x v="0"/>
  </r>
  <r>
    <n v="4414"/>
    <n v="1"/>
    <s v="N"/>
    <s v="**"/>
    <s v="**"/>
    <s v="**"/>
    <s v="**"/>
    <x v="0"/>
    <d v="1899-12-30T12:32:00"/>
    <d v="2011-05-01T00:00:00"/>
    <d v="1899-12-30T12:27:00"/>
    <n v="4"/>
    <n v="1918"/>
    <d v="2011-05-01T00:00:00"/>
    <d v="1899-12-30T16:20:00"/>
    <n v="15"/>
    <d v="2011-05-01T00:00:00"/>
    <d v="1899-12-30T17:23:00"/>
    <s v="**"/>
    <s v="**"/>
    <s v="**"/>
    <s v="**"/>
    <d v="2011-05-01T00:00:00"/>
    <d v="1899-12-30T17:23:00"/>
    <s v="S62600"/>
    <s v="B051"/>
    <s v="Emergency Visit Interventions"/>
    <n v="92"/>
    <d v="1970-01-01T00:00:00"/>
    <d v="1899-12-30T00:00:00"/>
    <n v="35"/>
    <d v="2011-05-01T00:00:00"/>
    <d v="1899-12-30T16:45:00"/>
    <d v="2011-05-01T12:32:00"/>
    <d v="2011-05-01T16:20:00"/>
    <d v="2011-05-01T17:23:00"/>
    <n v="3.7999999999883585"/>
    <n v="4.8500000000931323"/>
    <x v="0"/>
    <x v="0"/>
  </r>
  <r>
    <n v="4414"/>
    <n v="1"/>
    <s v="G"/>
    <d v="2011-05-01T00:00:00"/>
    <d v="1899-12-30T12:36:00"/>
    <d v="2011-05-01T00:00:00"/>
    <d v="1899-12-30T12:45:00"/>
    <x v="0"/>
    <d v="1899-12-30T12:43:00"/>
    <d v="2011-05-01T00:00:00"/>
    <d v="1899-12-30T12:37:00"/>
    <n v="2"/>
    <n v="1989"/>
    <d v="2011-05-01T00:00:00"/>
    <d v="1899-12-30T13:25:00"/>
    <n v="1"/>
    <d v="2011-05-01T00:00:00"/>
    <d v="1899-12-30T17:17:00"/>
    <s v="**"/>
    <s v="**"/>
    <s v="**"/>
    <s v="**"/>
    <d v="2011-05-01T00:00:00"/>
    <d v="1899-12-30T17:45:00"/>
    <s v="R5688"/>
    <s v="B102"/>
    <s v="Seizure Disorder"/>
    <n v="21"/>
    <d v="1970-01-01T00:00:00"/>
    <d v="1899-12-30T00:00:00"/>
    <n v="17"/>
    <d v="2011-05-01T00:00:00"/>
    <d v="1899-12-30T16:00:00"/>
    <d v="2011-05-01T12:43:00"/>
    <d v="2011-05-01T13:25:00"/>
    <d v="2011-05-01T17:45:00"/>
    <n v="0.70000000001164153"/>
    <n v="5.0333333333255723"/>
    <x v="0"/>
    <x v="0"/>
  </r>
  <r>
    <n v="4414"/>
    <n v="1"/>
    <s v="G"/>
    <d v="2011-05-01T00:00:00"/>
    <d v="1899-12-30T13:57:00"/>
    <d v="2011-05-01T00:00:00"/>
    <d v="1899-12-30T15:05:00"/>
    <x v="0"/>
    <d v="1899-12-30T14:10:00"/>
    <d v="2011-05-01T00:00:00"/>
    <d v="1899-12-30T13:56:00"/>
    <n v="2"/>
    <n v="1945"/>
    <d v="2011-05-01T00:00:00"/>
    <d v="1899-12-30T15:50:00"/>
    <n v="1"/>
    <d v="2011-05-01T00:00:00"/>
    <d v="1899-12-30T17:15:00"/>
    <s v="**"/>
    <s v="**"/>
    <s v="**"/>
    <s v="**"/>
    <d v="2011-05-01T00:00:00"/>
    <d v="1899-12-30T17:15:00"/>
    <s v="R040"/>
    <s v="B112"/>
    <s v="Disease or Disorder Ear, Nose or Throat"/>
    <n v="65"/>
    <s v="**"/>
    <s v="**"/>
    <s v="**"/>
    <s v="**"/>
    <s v="**"/>
    <d v="2011-05-01T14:10:00"/>
    <d v="2011-05-01T15:50:00"/>
    <d v="2011-05-01T17:15:00"/>
    <n v="1.6666666665114462"/>
    <n v="3.0833333332557231"/>
    <x v="0"/>
    <x v="0"/>
  </r>
  <r>
    <n v="4414"/>
    <n v="1"/>
    <s v="N"/>
    <s v="**"/>
    <s v="**"/>
    <s v="**"/>
    <s v="**"/>
    <x v="4"/>
    <d v="1899-12-30T10:23:00"/>
    <d v="2011-05-03T00:00:00"/>
    <d v="1899-12-30T10:20:00"/>
    <n v="2"/>
    <n v="1927"/>
    <d v="2011-05-03T00:00:00"/>
    <d v="1899-12-30T15:25:00"/>
    <n v="1"/>
    <d v="2011-05-03T00:00:00"/>
    <d v="1899-12-30T23:25:00"/>
    <d v="2011-05-03T00:00:00"/>
    <d v="1899-12-30T15:40:00"/>
    <s v="**"/>
    <s v="**"/>
    <d v="2011-05-03T00:00:00"/>
    <d v="1899-12-30T23:25:00"/>
    <s v="D649"/>
    <s v="B160"/>
    <s v="Disease or Disorder Blood or Blood Forming Or"/>
    <n v="83"/>
    <s v="**"/>
    <s v="**"/>
    <s v="**"/>
    <s v="**"/>
    <s v="**"/>
    <d v="2011-05-03T10:23:00"/>
    <d v="2011-05-03T15:25:00"/>
    <d v="2011-05-03T23:25:00"/>
    <n v="5.0333333333255723"/>
    <n v="13.03333333338378"/>
    <x v="0"/>
    <x v="0"/>
  </r>
  <r>
    <n v="4414"/>
    <n v="1"/>
    <s v="N"/>
    <s v="**"/>
    <s v="**"/>
    <s v="**"/>
    <s v="**"/>
    <x v="4"/>
    <d v="1899-12-30T10:29:00"/>
    <d v="2011-05-03T00:00:00"/>
    <d v="1899-12-30T10:22:00"/>
    <n v="3"/>
    <n v="2000"/>
    <d v="2011-05-03T00:00:00"/>
    <d v="1899-12-30T16:20:00"/>
    <n v="1"/>
    <d v="2011-05-03T00:00:00"/>
    <d v="1899-12-30T20:10:00"/>
    <s v="**"/>
    <s v="**"/>
    <s v="**"/>
    <s v="**"/>
    <d v="2011-05-03T00:00:00"/>
    <d v="1899-12-30T20:10:00"/>
    <s v="R104"/>
    <s v="B128"/>
    <s v="Disease or Disorder Digestive System"/>
    <n v="11"/>
    <s v="**"/>
    <s v="**"/>
    <s v="**"/>
    <s v="**"/>
    <s v="**"/>
    <d v="2011-05-03T10:29:00"/>
    <d v="2011-05-03T16:20:00"/>
    <d v="2011-05-03T20:10:00"/>
    <n v="5.8500000000349246"/>
    <n v="9.6833333334652707"/>
    <x v="0"/>
    <x v="0"/>
  </r>
  <r>
    <n v="4414"/>
    <n v="1"/>
    <s v="G"/>
    <d v="2011-05-03T00:00:00"/>
    <d v="1899-12-30T10:20:00"/>
    <d v="2011-05-03T00:00:00"/>
    <d v="1899-12-30T10:42:00"/>
    <x v="4"/>
    <d v="1899-12-30T10:42:00"/>
    <d v="2011-05-03T00:00:00"/>
    <d v="1899-12-30T10:36:00"/>
    <n v="3"/>
    <n v="1928"/>
    <d v="2011-05-03T00:00:00"/>
    <d v="1899-12-30T15:40:00"/>
    <n v="1"/>
    <d v="2011-05-03T00:00:00"/>
    <d v="1899-12-30T18:40:00"/>
    <s v="**"/>
    <s v="**"/>
    <s v="**"/>
    <s v="**"/>
    <d v="2011-05-03T00:00:00"/>
    <d v="1899-12-30T18:40:00"/>
    <s v="A099"/>
    <s v="B128"/>
    <s v="Disease or Disorder Digestive System"/>
    <n v="82"/>
    <s v="**"/>
    <s v="**"/>
    <s v="**"/>
    <s v="**"/>
    <s v="**"/>
    <d v="2011-05-03T10:42:00"/>
    <d v="2011-05-03T15:40:00"/>
    <d v="2011-05-03T18:40:00"/>
    <n v="4.966666666790843"/>
    <n v="7.966666666790843"/>
    <x v="0"/>
    <x v="0"/>
  </r>
  <r>
    <n v="4414"/>
    <n v="1"/>
    <s v="N"/>
    <s v="**"/>
    <s v="**"/>
    <s v="**"/>
    <s v="**"/>
    <x v="4"/>
    <d v="1899-12-30T11:23:00"/>
    <d v="2011-05-03T00:00:00"/>
    <d v="1899-12-30T11:14:00"/>
    <n v="2"/>
    <n v="1960"/>
    <d v="2011-05-03T00:00:00"/>
    <d v="1899-12-30T15:30:00"/>
    <n v="1"/>
    <d v="2011-05-03T00:00:00"/>
    <d v="1899-12-30T17:25:00"/>
    <s v="**"/>
    <s v="**"/>
    <s v="**"/>
    <s v="**"/>
    <d v="2011-05-03T00:00:00"/>
    <d v="1899-12-30T17:25:00"/>
    <s v="R074"/>
    <s v="B122"/>
    <s v="Other Disease or Disorder Cardiac System"/>
    <n v="50"/>
    <s v="**"/>
    <s v="**"/>
    <s v="**"/>
    <s v="**"/>
    <s v="**"/>
    <d v="2011-05-03T11:23:00"/>
    <d v="2011-05-03T15:30:00"/>
    <d v="2011-05-03T17:25:00"/>
    <n v="4.1166666666395031"/>
    <n v="6.0333333332673647"/>
    <x v="0"/>
    <x v="0"/>
  </r>
  <r>
    <n v="4414"/>
    <n v="1"/>
    <s v="G"/>
    <d v="2011-05-03T00:00:00"/>
    <d v="1899-12-30T11:28:00"/>
    <d v="2011-05-03T00:00:00"/>
    <d v="1899-12-30T12:30:00"/>
    <x v="4"/>
    <d v="1899-12-30T11:41:00"/>
    <d v="2011-05-03T00:00:00"/>
    <d v="1899-12-30T11:30:00"/>
    <n v="2"/>
    <n v="1936"/>
    <d v="2011-05-03T00:00:00"/>
    <d v="1899-12-30T15:15:00"/>
    <n v="7"/>
    <d v="2011-05-03T00:00:00"/>
    <d v="1899-12-30T19:30:00"/>
    <s v="**"/>
    <s v="**"/>
    <s v="**"/>
    <s v="**"/>
    <d v="2011-05-03T00:00:00"/>
    <d v="1899-12-30T21:46:00"/>
    <s v="I500"/>
    <s v="B001"/>
    <s v="Cardiovascular Condition with Acute Admission"/>
    <n v="74"/>
    <d v="2011-05-03T00:00:00"/>
    <d v="1899-12-30T19:30:00"/>
    <n v="10"/>
    <d v="2011-05-03T00:00:00"/>
    <d v="1899-12-30T19:30:00"/>
    <d v="2011-05-03T11:41:00"/>
    <d v="2011-05-03T15:15:00"/>
    <d v="2011-05-03T21:46:00"/>
    <n v="3.566666666592937"/>
    <n v="10.083333333372138"/>
    <x v="0"/>
    <x v="0"/>
  </r>
  <r>
    <n v="4414"/>
    <n v="1"/>
    <s v="N"/>
    <s v="**"/>
    <s v="**"/>
    <s v="**"/>
    <s v="**"/>
    <x v="4"/>
    <d v="1899-12-30T12:35:00"/>
    <d v="2011-05-03T00:00:00"/>
    <d v="1899-12-30T12:29:00"/>
    <n v="2"/>
    <n v="1969"/>
    <d v="2011-05-03T00:00:00"/>
    <d v="1899-12-30T15:30:00"/>
    <n v="1"/>
    <d v="2011-05-03T00:00:00"/>
    <d v="1899-12-30T17:40:00"/>
    <s v="**"/>
    <s v="**"/>
    <s v="**"/>
    <s v="**"/>
    <d v="2011-05-03T00:00:00"/>
    <d v="1899-12-30T17:40:00"/>
    <s v="R074"/>
    <s v="B122"/>
    <s v="Other Disease or Disorder Cardiac System"/>
    <n v="41"/>
    <s v="**"/>
    <s v="**"/>
    <s v="**"/>
    <s v="**"/>
    <s v="**"/>
    <d v="2011-05-03T12:35:00"/>
    <d v="2011-05-03T15:30:00"/>
    <d v="2011-05-03T17:40:00"/>
    <n v="2.9166666667442769"/>
    <n v="5.0833333333139308"/>
    <x v="0"/>
    <x v="0"/>
  </r>
  <r>
    <n v="4414"/>
    <n v="1"/>
    <s v="G"/>
    <d v="2011-05-03T00:00:00"/>
    <d v="1899-12-30T12:43:00"/>
    <d v="2011-05-03T00:00:00"/>
    <d v="1899-12-30T13:00:00"/>
    <x v="4"/>
    <d v="1899-12-30T12:56:00"/>
    <d v="2011-05-03T00:00:00"/>
    <d v="1899-12-30T12:45:00"/>
    <n v="3"/>
    <n v="1946"/>
    <d v="2011-05-03T00:00:00"/>
    <d v="1899-12-30T16:05:00"/>
    <n v="1"/>
    <d v="2011-05-03T00:00:00"/>
    <d v="1899-12-30T22:30:00"/>
    <s v="**"/>
    <s v="**"/>
    <s v="**"/>
    <s v="**"/>
    <d v="2011-05-03T00:00:00"/>
    <d v="1899-12-30T22:30:00"/>
    <s v="I64"/>
    <s v="B101"/>
    <s v="Stroke"/>
    <n v="64"/>
    <s v="**"/>
    <s v="**"/>
    <s v="**"/>
    <s v="**"/>
    <s v="**"/>
    <d v="2011-05-03T12:56:00"/>
    <d v="2011-05-03T16:05:00"/>
    <d v="2011-05-03T22:30:00"/>
    <n v="3.1499999999650754"/>
    <n v="9.566666666592937"/>
    <x v="0"/>
    <x v="0"/>
  </r>
  <r>
    <n v="4414"/>
    <n v="1"/>
    <s v="N"/>
    <s v="**"/>
    <s v="**"/>
    <s v="**"/>
    <s v="**"/>
    <x v="4"/>
    <d v="1899-12-30T13:05:00"/>
    <d v="2011-05-03T00:00:00"/>
    <d v="1899-12-30T12:59:00"/>
    <n v="3"/>
    <n v="1959"/>
    <d v="2011-05-03T00:00:00"/>
    <d v="1899-12-30T17:25:00"/>
    <n v="1"/>
    <d v="2011-05-03T00:00:00"/>
    <d v="1899-12-30T17:35:00"/>
    <s v="**"/>
    <s v="**"/>
    <s v="**"/>
    <s v="**"/>
    <d v="2011-05-03T00:00:00"/>
    <d v="1899-12-30T17:35:00"/>
    <s v="R42"/>
    <s v="B104"/>
    <s v="Other Disease or Disorder Nervous System"/>
    <n v="52"/>
    <s v="**"/>
    <s v="**"/>
    <s v="**"/>
    <s v="**"/>
    <s v="**"/>
    <d v="2011-05-03T13:05:00"/>
    <d v="2011-05-03T17:25:00"/>
    <d v="2011-05-03T17:35:00"/>
    <n v="4.3333333333139308"/>
    <n v="4.5"/>
    <x v="0"/>
    <x v="0"/>
  </r>
  <r>
    <n v="4414"/>
    <n v="1"/>
    <s v="N"/>
    <s v="**"/>
    <s v="**"/>
    <s v="**"/>
    <s v="**"/>
    <x v="4"/>
    <d v="1899-12-30T13:28:00"/>
    <d v="2011-05-03T00:00:00"/>
    <d v="1899-12-30T13:20:00"/>
    <n v="3"/>
    <n v="1939"/>
    <d v="2011-05-03T00:00:00"/>
    <d v="1899-12-30T16:30:00"/>
    <n v="1"/>
    <d v="2011-05-03T00:00:00"/>
    <d v="1899-12-30T19:46:00"/>
    <s v="**"/>
    <s v="**"/>
    <s v="**"/>
    <s v="**"/>
    <d v="2011-05-03T00:00:00"/>
    <d v="1899-12-30T19:46:00"/>
    <s v="E871"/>
    <s v="B141"/>
    <s v="Endocrine, Nutritional and Metabolic Disease "/>
    <n v="71"/>
    <s v="**"/>
    <s v="**"/>
    <s v="**"/>
    <s v="**"/>
    <s v="**"/>
    <d v="2011-05-03T13:28:00"/>
    <d v="2011-05-03T16:30:00"/>
    <d v="2011-05-03T19:46:00"/>
    <n v="3.0333333332673647"/>
    <n v="6.2999999999301508"/>
    <x v="0"/>
    <x v="0"/>
  </r>
  <r>
    <n v="4414"/>
    <n v="1"/>
    <s v="N"/>
    <s v="**"/>
    <s v="**"/>
    <s v="**"/>
    <s v="**"/>
    <x v="4"/>
    <d v="1899-12-30T14:03:00"/>
    <d v="2011-05-03T00:00:00"/>
    <d v="1899-12-30T13:57:00"/>
    <n v="4"/>
    <n v="1937"/>
    <d v="2011-05-03T00:00:00"/>
    <d v="1899-12-30T20:30:00"/>
    <n v="1"/>
    <d v="2011-05-04T00:00:00"/>
    <d v="1899-12-30T06:25:00"/>
    <s v="**"/>
    <s v="**"/>
    <s v="**"/>
    <s v="**"/>
    <d v="2011-05-04T00:00:00"/>
    <d v="1899-12-30T06:30:00"/>
    <s v="R104"/>
    <s v="B128"/>
    <s v="Disease or Disorder Digestive System"/>
    <n v="73"/>
    <s v="**"/>
    <s v="**"/>
    <s v="**"/>
    <s v="**"/>
    <s v="**"/>
    <d v="2011-05-03T14:03:00"/>
    <d v="2011-05-03T20:30:00"/>
    <d v="2011-05-04T06:30:00"/>
    <n v="6.4499999998952262"/>
    <n v="16.450000000011642"/>
    <x v="0"/>
    <x v="0"/>
  </r>
  <r>
    <n v="4414"/>
    <n v="1"/>
    <s v="N"/>
    <s v="**"/>
    <s v="**"/>
    <s v="**"/>
    <s v="**"/>
    <x v="4"/>
    <d v="1899-12-30T15:08:00"/>
    <d v="2011-05-03T00:00:00"/>
    <d v="1899-12-30T15:02:00"/>
    <n v="3"/>
    <n v="1943"/>
    <d v="2011-05-03T00:00:00"/>
    <d v="1899-12-30T21:45:00"/>
    <n v="1"/>
    <d v="2011-05-04T00:00:00"/>
    <d v="1899-12-30T03:50:00"/>
    <s v="**"/>
    <s v="**"/>
    <s v="**"/>
    <s v="**"/>
    <d v="2011-05-04T00:00:00"/>
    <d v="1899-12-30T03:50:00"/>
    <s v="D649"/>
    <s v="B160"/>
    <s v="Disease or Disorder Blood or Blood Forming Or"/>
    <n v="68"/>
    <d v="2011-05-03T00:00:00"/>
    <d v="1899-12-30T22:35:00"/>
    <n v="15"/>
    <d v="2011-05-03T00:00:00"/>
    <d v="1899-12-30T22:40:00"/>
    <d v="2011-05-03T15:08:00"/>
    <d v="2011-05-03T21:45:00"/>
    <d v="2011-05-04T03:50:00"/>
    <n v="6.6166666665812954"/>
    <n v="12.699999999837019"/>
    <x v="0"/>
    <x v="0"/>
  </r>
  <r>
    <n v="4414"/>
    <n v="1"/>
    <s v="N"/>
    <s v="**"/>
    <s v="**"/>
    <s v="**"/>
    <s v="**"/>
    <x v="4"/>
    <d v="1899-12-30T15:13:00"/>
    <d v="2011-05-03T00:00:00"/>
    <d v="1899-12-30T15:07:00"/>
    <n v="4"/>
    <n v="1970"/>
    <d v="2011-05-03T00:00:00"/>
    <d v="1899-12-30T17:00:00"/>
    <n v="1"/>
    <d v="2011-05-03T00:00:00"/>
    <d v="1899-12-30T17:45:00"/>
    <s v="**"/>
    <s v="**"/>
    <d v="2011-05-03T00:00:00"/>
    <d v="1899-12-30T17:00:00"/>
    <d v="2011-05-03T00:00:00"/>
    <d v="1899-12-30T17:45:00"/>
    <s v="Z512"/>
    <s v="B187"/>
    <s v="Follow-up Examination and Other Non Emergent "/>
    <n v="40"/>
    <s v="**"/>
    <s v="**"/>
    <s v="**"/>
    <s v="**"/>
    <s v="**"/>
    <d v="2011-05-03T15:13:00"/>
    <d v="2011-05-03T17:00:00"/>
    <d v="2011-05-03T17:45:00"/>
    <n v="1.78333333338378"/>
    <n v="2.53333333338378"/>
    <x v="0"/>
    <x v="0"/>
  </r>
  <r>
    <n v="4414"/>
    <n v="1"/>
    <s v="N"/>
    <s v="**"/>
    <s v="**"/>
    <s v="**"/>
    <s v="**"/>
    <x v="4"/>
    <d v="1899-12-30T15:47:00"/>
    <d v="2011-05-03T00:00:00"/>
    <d v="1899-12-30T15:41:00"/>
    <n v="2"/>
    <n v="1948"/>
    <d v="2011-05-03T00:00:00"/>
    <d v="1899-12-30T16:20:00"/>
    <n v="7"/>
    <d v="2011-05-03T00:00:00"/>
    <d v="1899-12-30T19:10:00"/>
    <s v="**"/>
    <s v="**"/>
    <s v="**"/>
    <s v="**"/>
    <d v="2011-05-03T00:00:00"/>
    <d v="1899-12-30T20:14:00"/>
    <s v="I481"/>
    <s v="B001"/>
    <s v="Cardiovascular Condition with Acute Admission"/>
    <n v="63"/>
    <d v="2011-05-03T00:00:00"/>
    <d v="1899-12-30T19:00:00"/>
    <n v="12"/>
    <d v="2011-05-03T00:00:00"/>
    <d v="1899-12-30T19:00:00"/>
    <d v="2011-05-03T15:47:00"/>
    <d v="2011-05-03T16:20:00"/>
    <d v="2011-05-03T20:14:00"/>
    <n v="0.55000000004656613"/>
    <n v="4.4500000000116415"/>
    <x v="0"/>
    <x v="0"/>
  </r>
  <r>
    <n v="4414"/>
    <n v="1"/>
    <s v="N"/>
    <s v="**"/>
    <s v="**"/>
    <s v="**"/>
    <s v="**"/>
    <x v="4"/>
    <d v="1899-12-30T16:04:00"/>
    <d v="2011-05-03T00:00:00"/>
    <d v="1899-12-30T15:51:00"/>
    <n v="2"/>
    <n v="2011"/>
    <d v="2011-05-03T00:00:00"/>
    <d v="1899-12-30T16:45:00"/>
    <n v="1"/>
    <d v="2011-05-03T00:00:00"/>
    <d v="1899-12-30T17:55:00"/>
    <s v="**"/>
    <s v="**"/>
    <s v="**"/>
    <s v="**"/>
    <d v="2011-05-03T00:00:00"/>
    <d v="1899-12-30T17:55:00"/>
    <s v="R681"/>
    <s v="B187"/>
    <s v="Follow-up Examination and Other Non Emergent "/>
    <n v="0"/>
    <s v="**"/>
    <s v="**"/>
    <s v="**"/>
    <s v="**"/>
    <s v="**"/>
    <d v="2011-05-03T16:04:00"/>
    <d v="2011-05-03T16:45:00"/>
    <d v="2011-05-03T17:55:00"/>
    <n v="0.68333333329064772"/>
    <n v="1.8500000000931323"/>
    <x v="0"/>
    <x v="0"/>
  </r>
  <r>
    <n v="4414"/>
    <n v="1"/>
    <s v="N"/>
    <s v="**"/>
    <s v="**"/>
    <s v="**"/>
    <s v="**"/>
    <x v="4"/>
    <d v="1899-12-30T16:09:00"/>
    <d v="2011-05-03T00:00:00"/>
    <d v="1899-12-30T16:03:00"/>
    <n v="4"/>
    <n v="1958"/>
    <d v="2011-05-03T00:00:00"/>
    <d v="1899-12-30T19:20:00"/>
    <n v="1"/>
    <d v="2011-05-03T00:00:00"/>
    <d v="1899-12-30T21:20:00"/>
    <d v="2011-05-03T00:00:00"/>
    <d v="1899-12-30T19:50:00"/>
    <d v="2011-05-03T00:00:00"/>
    <d v="1899-12-30T19:20:00"/>
    <d v="2011-05-03T00:00:00"/>
    <d v="1899-12-30T21:20:00"/>
    <s v="L0311"/>
    <s v="B132"/>
    <s v="Disease or Disorder Skin &amp; Breast"/>
    <n v="52"/>
    <s v="**"/>
    <s v="**"/>
    <s v="**"/>
    <s v="**"/>
    <s v="**"/>
    <d v="2011-05-03T16:09:00"/>
    <d v="2011-05-03T19:20:00"/>
    <d v="2011-05-03T21:20:00"/>
    <n v="3.1833333332324401"/>
    <n v="5.1833333332906477"/>
    <x v="0"/>
    <x v="0"/>
  </r>
  <r>
    <n v="4414"/>
    <n v="1"/>
    <s v="G"/>
    <d v="2011-05-03T00:00:00"/>
    <d v="1899-12-30T15:59:00"/>
    <d v="2011-05-03T00:00:00"/>
    <d v="1899-12-30T17:40:00"/>
    <x v="4"/>
    <d v="1899-12-30T16:10:00"/>
    <d v="2011-05-03T00:00:00"/>
    <d v="1899-12-30T16:00:00"/>
    <n v="3"/>
    <n v="1928"/>
    <d v="2011-05-03T00:00:00"/>
    <d v="1899-12-30T19:30:00"/>
    <n v="7"/>
    <d v="2011-05-03T00:00:00"/>
    <d v="1899-12-30T20:30:00"/>
    <s v="**"/>
    <s v="**"/>
    <s v="**"/>
    <s v="**"/>
    <d v="2011-05-03T00:00:00"/>
    <d v="1899-12-30T22:15:00"/>
    <s v="K922"/>
    <s v="B003"/>
    <s v="Digestive System Condition with Acute Admissi"/>
    <n v="83"/>
    <d v="2011-05-03T00:00:00"/>
    <d v="1899-12-30T20:28:00"/>
    <n v="30"/>
    <d v="2011-05-03T00:00:00"/>
    <d v="1899-12-30T20:29:00"/>
    <d v="2011-05-03T16:10:00"/>
    <d v="2011-05-03T19:30:00"/>
    <d v="2011-05-03T22:15:00"/>
    <n v="3.3333333333721384"/>
    <n v="6.0833333334303461"/>
    <x v="0"/>
    <x v="0"/>
  </r>
  <r>
    <n v="4414"/>
    <n v="1"/>
    <s v="N"/>
    <s v="**"/>
    <s v="**"/>
    <s v="**"/>
    <s v="**"/>
    <x v="4"/>
    <d v="1899-12-30T16:16:00"/>
    <d v="2011-05-03T00:00:00"/>
    <d v="1899-12-30T16:09:00"/>
    <n v="2"/>
    <n v="1927"/>
    <d v="2011-05-03T00:00:00"/>
    <d v="1899-12-30T19:50:00"/>
    <n v="1"/>
    <d v="2011-05-03T00:00:00"/>
    <d v="1899-12-30T23:50:00"/>
    <s v="**"/>
    <s v="**"/>
    <s v="**"/>
    <s v="**"/>
    <d v="2011-05-03T00:00:00"/>
    <d v="1899-12-30T23:50:00"/>
    <s v="R42"/>
    <s v="B104"/>
    <s v="Other Disease or Disorder Nervous System"/>
    <n v="83"/>
    <s v="**"/>
    <s v="**"/>
    <s v="**"/>
    <s v="**"/>
    <s v="**"/>
    <d v="2011-05-03T16:16:00"/>
    <d v="2011-05-03T19:50:00"/>
    <d v="2011-05-03T23:50:00"/>
    <n v="3.5666666667675599"/>
    <n v="7.5666666667093523"/>
    <x v="0"/>
    <x v="0"/>
  </r>
  <r>
    <n v="4414"/>
    <n v="1"/>
    <s v="G"/>
    <d v="2011-05-03T00:00:00"/>
    <d v="1899-12-30T16:15:00"/>
    <d v="2011-05-03T00:00:00"/>
    <d v="1899-12-30T17:30:00"/>
    <x v="4"/>
    <d v="1899-12-30T16:21:00"/>
    <d v="2011-05-03T00:00:00"/>
    <d v="1899-12-30T16:15:00"/>
    <n v="2"/>
    <n v="1963"/>
    <d v="2011-05-03T00:00:00"/>
    <d v="1899-12-30T20:30:00"/>
    <n v="15"/>
    <d v="2011-05-03T00:00:00"/>
    <d v="1899-12-30T21:53:00"/>
    <s v="**"/>
    <s v="**"/>
    <s v="**"/>
    <s v="**"/>
    <d v="2011-05-03T00:00:00"/>
    <d v="1899-12-30T22:59:00"/>
    <s v="C539"/>
    <s v="B154"/>
    <s v="Disease or Disorder Female Anatomy"/>
    <n v="48"/>
    <s v="**"/>
    <s v="**"/>
    <s v="**"/>
    <s v="**"/>
    <s v="**"/>
    <d v="2011-05-03T16:21:00"/>
    <d v="2011-05-03T20:30:00"/>
    <d v="2011-05-03T22:59:00"/>
    <n v="4.1499999999068677"/>
    <n v="6.6333333333022892"/>
    <x v="0"/>
    <x v="0"/>
  </r>
  <r>
    <n v="4414"/>
    <n v="1"/>
    <s v="N"/>
    <s v="**"/>
    <s v="**"/>
    <s v="**"/>
    <s v="**"/>
    <x v="4"/>
    <d v="1899-12-30T18:11:00"/>
    <d v="2011-05-03T00:00:00"/>
    <d v="1899-12-30T18:04:00"/>
    <n v="3"/>
    <n v="2006"/>
    <d v="2011-05-03T00:00:00"/>
    <d v="1899-12-30T21:20:00"/>
    <n v="1"/>
    <d v="2011-05-03T00:00:00"/>
    <d v="1899-12-30T22:07:00"/>
    <s v="**"/>
    <s v="**"/>
    <s v="**"/>
    <s v="**"/>
    <d v="2011-05-03T00:00:00"/>
    <d v="1899-12-30T22:07:00"/>
    <s v="J069"/>
    <s v="B112"/>
    <s v="Disease or Disorder Ear, Nose or Throat"/>
    <n v="4"/>
    <s v="**"/>
    <s v="**"/>
    <s v="**"/>
    <s v="**"/>
    <s v="**"/>
    <d v="2011-05-03T18:11:00"/>
    <d v="2011-05-03T21:20:00"/>
    <d v="2011-05-03T22:07:00"/>
    <n v="3.1499999999650754"/>
    <n v="3.9333333332324401"/>
    <x v="0"/>
    <x v="0"/>
  </r>
  <r>
    <n v="4414"/>
    <n v="1"/>
    <s v="G"/>
    <d v="2011-05-03T00:00:00"/>
    <d v="1899-12-30T18:23:00"/>
    <d v="2011-05-03T00:00:00"/>
    <d v="1899-12-30T18:40:00"/>
    <x v="4"/>
    <d v="1899-12-30T18:28:00"/>
    <d v="2011-05-03T00:00:00"/>
    <d v="1899-12-30T18:28:00"/>
    <n v="1"/>
    <n v="1931"/>
    <d v="2011-05-03T00:00:00"/>
    <d v="1899-12-30T18:45:00"/>
    <n v="7"/>
    <d v="2011-05-03T00:00:00"/>
    <d v="1899-12-30T22:00:00"/>
    <s v="**"/>
    <s v="**"/>
    <s v="**"/>
    <s v="**"/>
    <d v="2011-05-04T00:00:00"/>
    <d v="1899-12-30T08:37:00"/>
    <s v="N390"/>
    <s v="B005"/>
    <s v="Other Condition with Acute Admission/Transfer"/>
    <n v="79"/>
    <d v="1970-01-01T00:00:00"/>
    <d v="1899-12-30T00:00:00"/>
    <n v="1"/>
    <d v="2011-05-03T00:00:00"/>
    <d v="1899-12-30T21:00:00"/>
    <d v="2011-05-03T18:28:00"/>
    <d v="2011-05-03T18:45:00"/>
    <d v="2011-05-04T08:37:00"/>
    <n v="0.28333333338377997"/>
    <n v="14.150000000023283"/>
    <x v="0"/>
    <x v="0"/>
  </r>
  <r>
    <n v="4414"/>
    <n v="1"/>
    <s v="N"/>
    <s v="**"/>
    <s v="**"/>
    <s v="**"/>
    <s v="**"/>
    <x v="4"/>
    <d v="1899-12-30T18:56:00"/>
    <d v="2011-05-03T00:00:00"/>
    <d v="1899-12-30T18:49:00"/>
    <n v="4"/>
    <n v="1978"/>
    <d v="2011-05-03T00:00:00"/>
    <d v="1899-12-30T21:15:00"/>
    <n v="1"/>
    <d v="2011-05-04T00:00:00"/>
    <d v="1899-12-30T16:06:00"/>
    <d v="2011-05-03T00:00:00"/>
    <d v="1899-12-30T22:30:00"/>
    <d v="2011-05-03T00:00:00"/>
    <d v="1899-12-30T21:15:00"/>
    <d v="2011-05-04T00:00:00"/>
    <d v="1899-12-30T16:06:00"/>
    <s v="H609"/>
    <s v="B112"/>
    <s v="Disease or Disorder Ear, Nose or Throat"/>
    <n v="32"/>
    <d v="2011-05-03T00:00:00"/>
    <d v="1899-12-30T22:37:00"/>
    <n v="60"/>
    <d v="2011-05-03T00:00:00"/>
    <d v="1899-12-30T21:37:00"/>
    <d v="2011-05-03T18:56:00"/>
    <d v="2011-05-03T21:15:00"/>
    <d v="2011-05-04T16:06:00"/>
    <n v="2.3166666665347293"/>
    <n v="21.166666666511446"/>
    <x v="0"/>
    <x v="0"/>
  </r>
  <r>
    <n v="4414"/>
    <n v="1"/>
    <s v="N"/>
    <s v="**"/>
    <s v="**"/>
    <s v="**"/>
    <s v="**"/>
    <x v="4"/>
    <d v="1899-12-30T19:45:00"/>
    <d v="2011-05-03T00:00:00"/>
    <d v="1899-12-30T19:38:00"/>
    <n v="3"/>
    <n v="1981"/>
    <d v="2011-05-04T00:00:00"/>
    <d v="1899-12-30T00:35:00"/>
    <n v="1"/>
    <d v="2011-05-04T00:00:00"/>
    <d v="1899-12-30T02:22:00"/>
    <s v="**"/>
    <s v="**"/>
    <s v="**"/>
    <s v="**"/>
    <d v="2011-05-04T00:00:00"/>
    <d v="1899-12-30T02:22:00"/>
    <s v="N23"/>
    <s v="B146"/>
    <s v="Other Disease or Disorder Urinary System"/>
    <n v="30"/>
    <s v="**"/>
    <s v="**"/>
    <s v="**"/>
    <s v="**"/>
    <s v="**"/>
    <d v="2011-05-03T19:45:00"/>
    <d v="2011-05-04T00:35:00"/>
    <d v="2011-05-04T02:22:00"/>
    <n v="4.8333333333721384"/>
    <n v="6.6166666667559184"/>
    <x v="0"/>
    <x v="0"/>
  </r>
  <r>
    <n v="4414"/>
    <n v="1"/>
    <s v="N"/>
    <s v="**"/>
    <s v="**"/>
    <s v="**"/>
    <s v="**"/>
    <x v="4"/>
    <d v="1899-12-30T20:11:00"/>
    <d v="2011-05-03T00:00:00"/>
    <d v="1899-12-30T20:00:00"/>
    <n v="3"/>
    <n v="2009"/>
    <d v="2011-05-03T00:00:00"/>
    <d v="1899-12-30T22:38:00"/>
    <n v="1"/>
    <d v="2011-05-03T00:00:00"/>
    <d v="1899-12-30T23:23:00"/>
    <s v="**"/>
    <s v="**"/>
    <s v="**"/>
    <s v="**"/>
    <d v="2011-05-03T00:00:00"/>
    <d v="1899-12-30T23:23:00"/>
    <s v="R509"/>
    <s v="B165"/>
    <s v="Systemic Infection"/>
    <n v="1"/>
    <s v="**"/>
    <s v="**"/>
    <s v="**"/>
    <s v="**"/>
    <s v="**"/>
    <d v="2011-05-03T20:11:00"/>
    <d v="2011-05-03T22:38:00"/>
    <d v="2011-05-03T23:23:00"/>
    <n v="2.4500000001280569"/>
    <n v="3.2000000001280569"/>
    <x v="0"/>
    <x v="0"/>
  </r>
  <r>
    <n v="4414"/>
    <n v="1"/>
    <s v="G"/>
    <d v="2011-05-03T00:00:00"/>
    <d v="1899-12-30T20:04:00"/>
    <d v="2011-05-03T00:00:00"/>
    <d v="1899-12-30T21:03:00"/>
    <x v="4"/>
    <d v="1899-12-30T20:14:00"/>
    <d v="2011-05-03T00:00:00"/>
    <d v="1899-12-30T20:05:00"/>
    <n v="2"/>
    <n v="1935"/>
    <d v="2011-05-03T00:00:00"/>
    <d v="1899-12-30T22:45:00"/>
    <n v="1"/>
    <d v="2011-05-04T00:00:00"/>
    <d v="1899-12-30T02:00:00"/>
    <s v="**"/>
    <s v="**"/>
    <s v="**"/>
    <s v="**"/>
    <d v="2011-05-04T00:00:00"/>
    <d v="1899-12-30T02:00:00"/>
    <s v="R074"/>
    <s v="B122"/>
    <s v="Other Disease or Disorder Cardiac System"/>
    <n v="76"/>
    <s v="**"/>
    <s v="**"/>
    <s v="**"/>
    <s v="**"/>
    <s v="**"/>
    <d v="2011-05-03T20:14:00"/>
    <d v="2011-05-03T22:45:00"/>
    <d v="2011-05-04T02:00:00"/>
    <n v="2.5166666666627862"/>
    <n v="5.7666666667792015"/>
    <x v="0"/>
    <x v="0"/>
  </r>
  <r>
    <n v="4414"/>
    <n v="1"/>
    <s v="G"/>
    <d v="2011-05-03T00:00:00"/>
    <d v="1899-12-30T20:14:00"/>
    <d v="2011-05-03T00:00:00"/>
    <d v="1899-12-30T23:30:00"/>
    <x v="4"/>
    <d v="1899-12-30T20:32:00"/>
    <d v="2011-05-03T00:00:00"/>
    <d v="1899-12-30T20:20:00"/>
    <n v="3"/>
    <n v="1996"/>
    <d v="2011-05-04T00:00:00"/>
    <d v="1899-12-30T01:05:00"/>
    <n v="1"/>
    <d v="2011-05-04T00:00:00"/>
    <d v="1899-12-30T01:45:00"/>
    <s v="**"/>
    <s v="**"/>
    <s v="**"/>
    <s v="**"/>
    <d v="2011-05-04T00:00:00"/>
    <d v="1899-12-30T01:45:00"/>
    <s v="R509"/>
    <s v="B165"/>
    <s v="Systemic Infection"/>
    <n v="14"/>
    <s v="**"/>
    <s v="**"/>
    <s v="**"/>
    <s v="**"/>
    <s v="**"/>
    <d v="2011-05-03T20:32:00"/>
    <d v="2011-05-04T01:05:00"/>
    <d v="2011-05-04T01:45:00"/>
    <n v="4.5499999999883585"/>
    <n v="5.2166666665580124"/>
    <x v="0"/>
    <x v="0"/>
  </r>
  <r>
    <n v="4414"/>
    <n v="1"/>
    <s v="N"/>
    <s v="**"/>
    <s v="**"/>
    <s v="**"/>
    <s v="**"/>
    <x v="4"/>
    <d v="1899-12-30T20:52:00"/>
    <d v="2011-05-03T00:00:00"/>
    <d v="1899-12-30T20:38:00"/>
    <n v="3"/>
    <n v="1985"/>
    <d v="2011-05-04T00:00:00"/>
    <d v="1899-12-30T00:35:00"/>
    <n v="1"/>
    <d v="2011-05-04T00:00:00"/>
    <d v="1899-12-30T00:58:00"/>
    <s v="**"/>
    <s v="**"/>
    <s v="**"/>
    <s v="**"/>
    <d v="2011-05-04T00:00:00"/>
    <d v="1899-12-30T00:58:00"/>
    <s v="G562"/>
    <s v="B104"/>
    <s v="Other Disease or Disorder Nervous System"/>
    <n v="26"/>
    <s v="**"/>
    <s v="**"/>
    <s v="**"/>
    <s v="**"/>
    <s v="**"/>
    <d v="2011-05-03T20:52:00"/>
    <d v="2011-05-04T00:35:00"/>
    <d v="2011-05-04T00:58:00"/>
    <n v="3.7166666667326353"/>
    <n v="4.1000000000931323"/>
    <x v="0"/>
    <x v="0"/>
  </r>
  <r>
    <n v="4414"/>
    <n v="1"/>
    <s v="N"/>
    <s v="**"/>
    <s v="**"/>
    <s v="**"/>
    <s v="**"/>
    <x v="4"/>
    <d v="1899-12-30T21:06:00"/>
    <d v="2011-05-03T00:00:00"/>
    <d v="1899-12-30T20:51:00"/>
    <n v="2"/>
    <n v="1970"/>
    <d v="2011-05-03T00:00:00"/>
    <n v="9999"/>
    <n v="4"/>
    <d v="2011-05-03T00:00:00"/>
    <d v="1899-12-30T23:20:00"/>
    <s v="**"/>
    <s v="**"/>
    <s v="**"/>
    <s v="**"/>
    <d v="2011-05-03T00:00:00"/>
    <d v="1899-12-30T23:20:00"/>
    <s v="R074"/>
    <s v="B122"/>
    <s v="Other Disease or Disorder Cardiac System"/>
    <n v="41"/>
    <s v="**"/>
    <s v="**"/>
    <s v="**"/>
    <s v="**"/>
    <s v="**"/>
    <d v="2011-05-03T21:06:00"/>
    <d v="2038-09-17T00:00:00"/>
    <d v="2011-05-03T23:20:00"/>
    <n v="239954.90000000002"/>
    <n v="2.2333333332790062"/>
    <x v="1"/>
    <x v="0"/>
  </r>
  <r>
    <n v="4414"/>
    <n v="1"/>
    <s v="G"/>
    <d v="2011-05-03T00:00:00"/>
    <d v="1899-12-30T21:15:00"/>
    <d v="2011-05-03T00:00:00"/>
    <d v="1899-12-30T21:20:00"/>
    <x v="4"/>
    <d v="1899-12-30T21:21:00"/>
    <d v="2011-05-03T00:00:00"/>
    <d v="1899-12-30T21:15:00"/>
    <n v="3"/>
    <n v="1969"/>
    <d v="2011-05-03T00:00:00"/>
    <d v="1899-12-30T22:50:00"/>
    <n v="1"/>
    <d v="2011-05-03T00:00:00"/>
    <d v="1899-12-30T23:01:00"/>
    <s v="**"/>
    <s v="**"/>
    <s v="**"/>
    <s v="**"/>
    <d v="2011-05-03T00:00:00"/>
    <d v="1899-12-30T23:01:00"/>
    <s v="G4090"/>
    <s v="B102"/>
    <s v="Seizure Disorder"/>
    <n v="41"/>
    <s v="**"/>
    <s v="**"/>
    <s v="**"/>
    <s v="**"/>
    <s v="**"/>
    <d v="2011-05-03T21:21:00"/>
    <d v="2011-05-03T22:50:00"/>
    <d v="2011-05-03T23:01:00"/>
    <n v="1.4833333334536292"/>
    <n v="1.6666666666860692"/>
    <x v="0"/>
    <x v="0"/>
  </r>
  <r>
    <n v="4414"/>
    <n v="1"/>
    <s v="N"/>
    <s v="**"/>
    <s v="**"/>
    <s v="**"/>
    <s v="**"/>
    <x v="4"/>
    <d v="1899-12-30T21:28:00"/>
    <d v="2011-05-03T00:00:00"/>
    <d v="1899-12-30T21:23:00"/>
    <n v="2"/>
    <n v="1976"/>
    <d v="2011-05-03T00:00:00"/>
    <n v="9999"/>
    <n v="4"/>
    <d v="2011-05-03T00:00:00"/>
    <d v="1899-12-30T23:42:00"/>
    <s v="**"/>
    <s v="**"/>
    <s v="**"/>
    <s v="**"/>
    <d v="2011-05-03T00:00:00"/>
    <d v="1899-12-30T23:42:00"/>
    <s v="R1010"/>
    <s v="B128"/>
    <s v="Disease or Disorder Digestive System"/>
    <n v="34"/>
    <s v="**"/>
    <s v="**"/>
    <s v="**"/>
    <s v="**"/>
    <s v="**"/>
    <d v="2011-05-03T21:28:00"/>
    <d v="2038-09-17T00:00:00"/>
    <d v="2011-05-03T23:42:00"/>
    <n v="239954.53333333338"/>
    <n v="2.2333333334536292"/>
    <x v="1"/>
    <x v="0"/>
  </r>
  <r>
    <n v="4414"/>
    <n v="1"/>
    <s v="N"/>
    <s v="**"/>
    <s v="**"/>
    <s v="**"/>
    <s v="**"/>
    <x v="4"/>
    <d v="1899-12-30T23:34:00"/>
    <d v="2011-05-03T00:00:00"/>
    <d v="1899-12-30T23:23:00"/>
    <n v="2"/>
    <n v="1951"/>
    <d v="2011-05-04T00:00:00"/>
    <d v="1899-12-30T00:55:00"/>
    <n v="1"/>
    <d v="2011-05-04T00:00:00"/>
    <d v="1899-12-30T01:26:00"/>
    <s v="**"/>
    <s v="**"/>
    <s v="**"/>
    <s v="**"/>
    <d v="2011-05-04T00:00:00"/>
    <d v="1899-12-30T01:26:00"/>
    <s v="H332"/>
    <s v="B108"/>
    <s v="Disease or Disorder Eye"/>
    <n v="59"/>
    <s v="**"/>
    <s v="**"/>
    <s v="**"/>
    <s v="**"/>
    <s v="**"/>
    <d v="2011-05-03T23:34:00"/>
    <d v="2011-05-04T00:55:00"/>
    <d v="2011-05-04T01:26:00"/>
    <n v="1.3500000000349246"/>
    <n v="1.8666666666395031"/>
    <x v="0"/>
    <x v="0"/>
  </r>
  <r>
    <n v="4414"/>
    <n v="50"/>
    <s v="N"/>
    <s v="**"/>
    <s v="**"/>
    <s v="**"/>
    <s v="**"/>
    <x v="1"/>
    <d v="1899-12-30T11:05:00"/>
    <d v="2011-05-02T00:00:00"/>
    <d v="1899-12-30T11:04:00"/>
    <n v="5"/>
    <n v="1978"/>
    <d v="2011-05-02T00:00:00"/>
    <n v="9999"/>
    <n v="1"/>
    <d v="2011-05-02T00:00:00"/>
    <d v="1899-12-30T13:15:00"/>
    <s v="**"/>
    <s v="**"/>
    <d v="2011-05-02T00:00:00"/>
    <d v="1899-12-30T11:10:00"/>
    <d v="2011-05-02T00:00:00"/>
    <d v="1899-12-30T13:15:00"/>
    <s v="O26803"/>
    <s v="B154"/>
    <s v="Disease or Disorder Female Anatomy"/>
    <n v="32"/>
    <s v="**"/>
    <s v="**"/>
    <s v="**"/>
    <s v="**"/>
    <s v="**"/>
    <d v="2011-05-02T11:05:00"/>
    <d v="2038-09-16T00:00:00"/>
    <d v="2011-05-02T13:15:00"/>
    <n v="239964.91666666669"/>
    <n v="2.1666666667442769"/>
    <x v="1"/>
    <x v="0"/>
  </r>
  <r>
    <n v="4414"/>
    <n v="50"/>
    <s v="N"/>
    <s v="**"/>
    <s v="**"/>
    <s v="**"/>
    <s v="**"/>
    <x v="4"/>
    <d v="1899-12-30T09:31:00"/>
    <d v="2011-05-03T00:00:00"/>
    <d v="1899-12-30T09:30:00"/>
    <n v="4"/>
    <n v="1991"/>
    <d v="2011-05-03T00:00:00"/>
    <n v="9999"/>
    <n v="7"/>
    <d v="2011-05-03T00:00:00"/>
    <d v="1899-12-30T09:50:00"/>
    <s v="**"/>
    <s v="**"/>
    <d v="2011-05-03T00:00:00"/>
    <d v="1899-12-30T09:34:00"/>
    <d v="2011-05-03T00:00:00"/>
    <d v="1899-12-30T10:00:00"/>
    <s v="Z349"/>
    <s v="B005"/>
    <s v="Other Condition with Acute Admission/Transfer"/>
    <n v="20"/>
    <s v="**"/>
    <s v="**"/>
    <s v="**"/>
    <s v="**"/>
    <s v="**"/>
    <d v="2011-05-03T09:31:00"/>
    <d v="2038-09-17T00:00:00"/>
    <d v="2011-05-03T10:00:00"/>
    <n v="239966.4833333334"/>
    <n v="0.48333333333721384"/>
    <x v="1"/>
    <x v="0"/>
  </r>
  <r>
    <n v="4414"/>
    <n v="50"/>
    <s v="N"/>
    <s v="**"/>
    <s v="**"/>
    <s v="**"/>
    <s v="**"/>
    <x v="4"/>
    <d v="1899-12-30T09:52:00"/>
    <d v="2011-05-03T00:00:00"/>
    <d v="1899-12-30T09:51:00"/>
    <n v="5"/>
    <n v="1989"/>
    <d v="2011-05-03T00:00:00"/>
    <d v="1899-12-30T10:30:00"/>
    <n v="1"/>
    <d v="2011-05-03T00:00:00"/>
    <d v="1899-12-30T12:05:00"/>
    <s v="**"/>
    <s v="**"/>
    <s v="**"/>
    <s v="**"/>
    <d v="2011-05-03T00:00:00"/>
    <d v="1899-12-30T12:05:00"/>
    <s v="O26803"/>
    <s v="B154"/>
    <s v="Disease or Disorder Female Anatomy"/>
    <n v="22"/>
    <s v="**"/>
    <s v="**"/>
    <s v="**"/>
    <s v="**"/>
    <s v="**"/>
    <d v="2011-05-03T09:52:00"/>
    <d v="2011-05-03T10:30:00"/>
    <d v="2011-05-03T12:05:00"/>
    <n v="0.63333333330228925"/>
    <n v="2.2166666665580124"/>
    <x v="0"/>
    <x v="0"/>
  </r>
  <r>
    <n v="4414"/>
    <n v="50"/>
    <s v="N"/>
    <s v="**"/>
    <s v="**"/>
    <s v="**"/>
    <s v="**"/>
    <x v="4"/>
    <d v="1899-12-30T10:25:00"/>
    <d v="2011-05-03T00:00:00"/>
    <d v="1899-12-30T10:24:00"/>
    <n v="5"/>
    <n v="1978"/>
    <d v="2011-05-03T00:00:00"/>
    <d v="1899-12-30T10:40:00"/>
    <n v="1"/>
    <d v="2011-05-03T00:00:00"/>
    <d v="1899-12-30T10:50:00"/>
    <s v="**"/>
    <s v="**"/>
    <s v="**"/>
    <s v="**"/>
    <d v="2011-05-03T00:00:00"/>
    <d v="1899-12-30T10:50:00"/>
    <s v="O26803"/>
    <s v="B154"/>
    <s v="Disease or Disorder Female Anatomy"/>
    <n v="32"/>
    <s v="**"/>
    <s v="**"/>
    <s v="**"/>
    <s v="**"/>
    <s v="**"/>
    <d v="2011-05-03T10:25:00"/>
    <d v="2011-05-03T10:40:00"/>
    <d v="2011-05-03T10:50:00"/>
    <n v="0.24999999994179234"/>
    <n v="0.41666666662786156"/>
    <x v="0"/>
    <x v="0"/>
  </r>
  <r>
    <n v="4414"/>
    <n v="50"/>
    <s v="N"/>
    <s v="**"/>
    <s v="**"/>
    <s v="**"/>
    <s v="**"/>
    <x v="4"/>
    <d v="1899-12-30T10:46:00"/>
    <d v="2011-05-03T00:00:00"/>
    <d v="1899-12-30T10:45:00"/>
    <n v="4"/>
    <n v="1994"/>
    <d v="2011-05-03T00:00:00"/>
    <d v="1899-12-30T12:30:00"/>
    <n v="1"/>
    <d v="2011-05-03T00:00:00"/>
    <d v="1899-12-30T12:35:00"/>
    <s v="**"/>
    <s v="**"/>
    <s v="**"/>
    <s v="**"/>
    <d v="2011-05-03T00:00:00"/>
    <d v="1899-12-30T12:35:00"/>
    <s v="O26803"/>
    <s v="B154"/>
    <s v="Disease or Disorder Female Anatomy"/>
    <n v="16"/>
    <s v="**"/>
    <s v="**"/>
    <s v="**"/>
    <s v="**"/>
    <s v="**"/>
    <d v="2011-05-03T10:46:00"/>
    <d v="2011-05-03T12:30:00"/>
    <d v="2011-05-03T12:35:00"/>
    <n v="1.7333333333954215"/>
    <n v="1.8166666666511446"/>
    <x v="0"/>
    <x v="0"/>
  </r>
  <r>
    <n v="4414"/>
    <n v="50"/>
    <s v="N"/>
    <s v="**"/>
    <s v="**"/>
    <s v="**"/>
    <s v="**"/>
    <x v="4"/>
    <d v="1899-12-30T11:15:00"/>
    <d v="2011-05-03T00:00:00"/>
    <d v="1899-12-30T11:14:00"/>
    <n v="5"/>
    <n v="1993"/>
    <d v="2011-05-03T00:00:00"/>
    <d v="1899-12-30T11:55:00"/>
    <n v="7"/>
    <d v="2011-05-03T00:00:00"/>
    <d v="1899-12-30T12:35:00"/>
    <s v="**"/>
    <s v="**"/>
    <s v="**"/>
    <s v="**"/>
    <d v="2011-05-03T00:00:00"/>
    <d v="1899-12-30T14:20:00"/>
    <s v="O99303"/>
    <s v="B005"/>
    <s v="Other Condition with Acute Admission/Transfer"/>
    <n v="17"/>
    <s v="**"/>
    <s v="**"/>
    <s v="**"/>
    <s v="**"/>
    <s v="**"/>
    <d v="2011-05-03T11:15:00"/>
    <d v="2011-05-03T11:55:00"/>
    <d v="2011-05-03T14:20:00"/>
    <n v="0.66666666674427688"/>
    <n v="3.0833333332557231"/>
    <x v="0"/>
    <x v="0"/>
  </r>
  <r>
    <n v="4414"/>
    <n v="50"/>
    <s v="N"/>
    <s v="**"/>
    <s v="**"/>
    <s v="**"/>
    <s v="**"/>
    <x v="4"/>
    <d v="1899-12-30T11:48:00"/>
    <d v="2011-05-03T00:00:00"/>
    <d v="1899-12-30T11:47:00"/>
    <n v="5"/>
    <n v="1984"/>
    <d v="2011-05-03T00:00:00"/>
    <d v="1899-12-30T13:10:00"/>
    <n v="1"/>
    <d v="2011-05-03T00:00:00"/>
    <d v="1899-12-30T13:11:00"/>
    <s v="**"/>
    <s v="**"/>
    <s v="**"/>
    <s v="**"/>
    <d v="2011-05-03T00:00:00"/>
    <d v="1899-12-30T13:11:00"/>
    <s v="O23403"/>
    <s v="B154"/>
    <s v="Disease or Disorder Female Anatomy"/>
    <n v="26"/>
    <s v="**"/>
    <s v="**"/>
    <s v="**"/>
    <s v="**"/>
    <s v="**"/>
    <d v="2011-05-03T11:48:00"/>
    <d v="2011-05-03T13:10:00"/>
    <d v="2011-05-03T13:11:00"/>
    <n v="1.3666666665812954"/>
    <n v="1.3833333333022892"/>
    <x v="0"/>
    <x v="0"/>
  </r>
  <r>
    <n v="4414"/>
    <n v="50"/>
    <s v="N"/>
    <s v="**"/>
    <s v="**"/>
    <s v="**"/>
    <s v="**"/>
    <x v="4"/>
    <d v="1899-12-30T11:52:00"/>
    <d v="2011-05-03T00:00:00"/>
    <d v="1899-12-30T11:51:00"/>
    <n v="4"/>
    <n v="1982"/>
    <d v="2011-05-03T00:00:00"/>
    <n v="9999"/>
    <n v="7"/>
    <d v="2011-05-03T00:00:00"/>
    <d v="1899-12-30T12:10:00"/>
    <s v="**"/>
    <s v="**"/>
    <d v="2011-05-03T00:00:00"/>
    <d v="1899-12-30T11:57:00"/>
    <d v="2011-05-03T00:00:00"/>
    <d v="1899-12-30T12:20:00"/>
    <s v="O42903"/>
    <s v="B005"/>
    <s v="Other Condition with Acute Admission/Transfer"/>
    <n v="29"/>
    <s v="**"/>
    <s v="**"/>
    <s v="**"/>
    <s v="**"/>
    <s v="**"/>
    <d v="2011-05-03T11:52:00"/>
    <d v="2038-09-17T00:00:00"/>
    <d v="2011-05-03T12:20:00"/>
    <n v="239964.13333333342"/>
    <n v="0.46666666679084301"/>
    <x v="1"/>
    <x v="0"/>
  </r>
  <r>
    <n v="4414"/>
    <n v="50"/>
    <s v="N"/>
    <s v="**"/>
    <s v="**"/>
    <s v="**"/>
    <s v="**"/>
    <x v="4"/>
    <d v="1899-12-30T12:12:00"/>
    <d v="2011-05-03T00:00:00"/>
    <d v="1899-12-30T12:11:00"/>
    <n v="3"/>
    <n v="1983"/>
    <d v="2011-05-03T00:00:00"/>
    <d v="1899-12-30T12:30:00"/>
    <n v="1"/>
    <d v="2011-05-03T00:00:00"/>
    <d v="1899-12-30T14:40:00"/>
    <s v="**"/>
    <s v="**"/>
    <s v="**"/>
    <s v="**"/>
    <d v="2011-05-03T00:00:00"/>
    <d v="1899-12-30T14:40:00"/>
    <s v="O99803"/>
    <s v="B154"/>
    <s v="Disease or Disorder Female Anatomy"/>
    <n v="27"/>
    <s v="**"/>
    <s v="**"/>
    <s v="**"/>
    <s v="**"/>
    <s v="**"/>
    <d v="2011-05-03T12:12:00"/>
    <d v="2011-05-03T12:30:00"/>
    <d v="2011-05-03T14:40:00"/>
    <n v="0.30000000010477379"/>
    <n v="2.4666666666744277"/>
    <x v="0"/>
    <x v="0"/>
  </r>
  <r>
    <n v="4414"/>
    <n v="50"/>
    <s v="N"/>
    <s v="**"/>
    <s v="**"/>
    <s v="**"/>
    <s v="**"/>
    <x v="4"/>
    <d v="1899-12-30T13:14:00"/>
    <d v="2011-05-03T00:00:00"/>
    <d v="1899-12-30T13:13:00"/>
    <n v="4"/>
    <n v="1983"/>
    <d v="2011-05-03T00:00:00"/>
    <d v="1899-12-30T13:25:00"/>
    <n v="1"/>
    <d v="2011-05-03T00:00:00"/>
    <d v="1899-12-30T16:47:00"/>
    <s v="**"/>
    <s v="**"/>
    <s v="**"/>
    <s v="**"/>
    <d v="2011-05-03T00:00:00"/>
    <d v="1899-12-30T16:47:00"/>
    <s v="O98803"/>
    <s v="B154"/>
    <s v="Disease or Disorder Female Anatomy"/>
    <n v="28"/>
    <s v="**"/>
    <s v="**"/>
    <s v="**"/>
    <s v="**"/>
    <s v="**"/>
    <d v="2011-05-03T13:14:00"/>
    <d v="2011-05-03T13:25:00"/>
    <d v="2011-05-03T16:47:00"/>
    <n v="0.18333333340706304"/>
    <n v="3.5500000000465661"/>
    <x v="0"/>
    <x v="0"/>
  </r>
  <r>
    <n v="4414"/>
    <n v="50"/>
    <s v="N"/>
    <s v="**"/>
    <s v="**"/>
    <s v="**"/>
    <s v="**"/>
    <x v="4"/>
    <d v="1899-12-30T13:46:00"/>
    <d v="2011-05-03T00:00:00"/>
    <d v="1899-12-30T13:45:00"/>
    <n v="5"/>
    <n v="1977"/>
    <d v="2011-05-03T00:00:00"/>
    <d v="1899-12-30T14:10:00"/>
    <n v="1"/>
    <d v="2011-05-03T00:00:00"/>
    <d v="1899-12-30T15:50:00"/>
    <s v="**"/>
    <s v="**"/>
    <s v="**"/>
    <s v="**"/>
    <d v="2011-05-03T00:00:00"/>
    <d v="1899-12-30T15:50:00"/>
    <s v="O99803"/>
    <s v="B154"/>
    <s v="Disease or Disorder Female Anatomy"/>
    <n v="33"/>
    <s v="**"/>
    <s v="**"/>
    <s v="**"/>
    <s v="**"/>
    <s v="**"/>
    <d v="2011-05-03T13:46:00"/>
    <d v="2011-05-03T14:10:00"/>
    <d v="2011-05-03T15:50:00"/>
    <n v="0.40000000008149073"/>
    <n v="2.066666666592937"/>
    <x v="0"/>
    <x v="0"/>
  </r>
  <r>
    <n v="4414"/>
    <n v="50"/>
    <s v="N"/>
    <s v="**"/>
    <s v="**"/>
    <s v="**"/>
    <s v="**"/>
    <x v="4"/>
    <d v="1899-12-30T14:54:00"/>
    <d v="2011-05-03T00:00:00"/>
    <d v="1899-12-30T14:53:00"/>
    <n v="3"/>
    <n v="1982"/>
    <d v="2011-05-03T00:00:00"/>
    <d v="1899-12-30T17:00:00"/>
    <n v="1"/>
    <d v="2011-05-03T00:00:00"/>
    <d v="1899-12-30T17:30:00"/>
    <s v="**"/>
    <s v="**"/>
    <s v="**"/>
    <s v="**"/>
    <d v="2011-05-03T00:00:00"/>
    <d v="1899-12-30T17:30:00"/>
    <s v="O26803"/>
    <s v="B154"/>
    <s v="Disease or Disorder Female Anatomy"/>
    <n v="28"/>
    <s v="**"/>
    <s v="**"/>
    <s v="**"/>
    <s v="**"/>
    <s v="**"/>
    <d v="2011-05-03T14:54:00"/>
    <d v="2011-05-03T17:00:00"/>
    <d v="2011-05-03T17:30:00"/>
    <n v="2.1000000000349246"/>
    <n v="2.5999999999185093"/>
    <x v="0"/>
    <x v="0"/>
  </r>
  <r>
    <n v="4414"/>
    <n v="50"/>
    <s v="N"/>
    <s v="**"/>
    <s v="**"/>
    <s v="**"/>
    <s v="**"/>
    <x v="4"/>
    <d v="1899-12-30T15:31:00"/>
    <d v="2011-05-03T00:00:00"/>
    <d v="1899-12-30T15:30:00"/>
    <n v="3"/>
    <n v="1988"/>
    <d v="2011-05-03T00:00:00"/>
    <d v="1899-12-30T17:00:00"/>
    <n v="1"/>
    <d v="2011-05-03T00:00:00"/>
    <d v="1899-12-30T17:05:00"/>
    <s v="**"/>
    <s v="**"/>
    <s v="**"/>
    <s v="**"/>
    <d v="2011-05-03T00:00:00"/>
    <d v="1899-12-30T17:05:00"/>
    <s v="O37033"/>
    <s v="B154"/>
    <s v="Disease or Disorder Female Anatomy"/>
    <n v="22"/>
    <s v="**"/>
    <s v="**"/>
    <s v="**"/>
    <s v="**"/>
    <s v="**"/>
    <d v="2011-05-03T15:31:00"/>
    <d v="2011-05-03T17:00:00"/>
    <d v="2011-05-03T17:05:00"/>
    <n v="1.4833333334536292"/>
    <n v="1.5666666667093523"/>
    <x v="0"/>
    <x v="0"/>
  </r>
  <r>
    <n v="4414"/>
    <s v="11003 Nurse Practitioner"/>
    <s v="N"/>
    <s v="**"/>
    <s v="**"/>
    <s v="**"/>
    <s v="**"/>
    <x v="6"/>
    <d v="1899-12-30T05:29:00"/>
    <d v="2011-05-05T00:00:00"/>
    <d v="1899-12-30T05:15:00"/>
    <n v="3"/>
    <n v="2003"/>
    <s v="**"/>
    <d v="1899-12-30T00:00:00"/>
    <n v="1"/>
    <d v="2011-05-05T00:00:00"/>
    <d v="1899-12-30T09:50:00"/>
    <s v="**"/>
    <s v="**"/>
    <d v="2011-05-05T00:00:00"/>
    <d v="1899-12-30T09:00:00"/>
    <d v="2011-05-05T00:00:00"/>
    <d v="1899-12-30T09:53:00"/>
    <s v="J020"/>
    <s v="B112"/>
    <s v="Disease or Disorder Ear, Nose or Throat"/>
    <n v="7"/>
    <s v="**"/>
    <s v="**"/>
    <s v="**"/>
    <s v="**"/>
    <s v="**"/>
    <d v="2011-05-05T05:29:00"/>
    <e v="#VALUE!"/>
    <d v="2011-05-05T09:53:00"/>
    <e v="#VALUE!"/>
    <n v="4.4000000000232831"/>
    <x v="1"/>
    <x v="0"/>
  </r>
  <r>
    <n v="4414"/>
    <s v="11003 Nurse Practitioner"/>
    <s v="N"/>
    <s v="**"/>
    <s v="**"/>
    <s v="**"/>
    <s v="**"/>
    <x v="6"/>
    <d v="1899-12-30T05:33:00"/>
    <d v="2011-05-05T00:00:00"/>
    <d v="1899-12-30T05:21:00"/>
    <s v="**"/>
    <n v="1966"/>
    <d v="2011-05-05T00:00:00"/>
    <d v="1899-12-30T09:00:00"/>
    <n v="1"/>
    <d v="2011-05-05T00:00:00"/>
    <d v="1899-12-30T09:50:00"/>
    <s v="**"/>
    <s v="**"/>
    <d v="2011-05-05T00:00:00"/>
    <d v="1899-12-30T09:00:00"/>
    <d v="2011-05-05T00:00:00"/>
    <d v="1899-12-30T09:53:00"/>
    <s v="M222"/>
    <s v="B136"/>
    <s v="Disease or Disorder Musculoskeletal and Conne"/>
    <n v="44"/>
    <s v="**"/>
    <s v="**"/>
    <s v="**"/>
    <s v="**"/>
    <s v="**"/>
    <d v="2011-05-05T05:33:00"/>
    <d v="2011-05-05T09:00:00"/>
    <d v="2011-05-05T09:53:00"/>
    <n v="3.4500000000698492"/>
    <n v="4.3333333334885538"/>
    <x v="0"/>
    <x v="0"/>
  </r>
  <r>
    <n v="4414"/>
    <s v="11003 Nurse Practitioner"/>
    <s v="N"/>
    <s v="**"/>
    <s v="**"/>
    <s v="**"/>
    <s v="**"/>
    <x v="6"/>
    <d v="1899-12-30T09:50:00"/>
    <d v="2011-05-05T00:00:00"/>
    <d v="1899-12-30T09:42:00"/>
    <n v="3"/>
    <n v="2010"/>
    <s v="**"/>
    <d v="1899-12-30T00:00:00"/>
    <n v="1"/>
    <d v="2011-05-05T00:00:00"/>
    <d v="1899-12-30T11:56:00"/>
    <s v="**"/>
    <s v="**"/>
    <d v="2011-05-05T00:00:00"/>
    <d v="1899-12-30T11:10:00"/>
    <d v="1970-01-01T00:00:00"/>
    <d v="1899-12-30T11:56:00"/>
    <s v="S008"/>
    <s v="B132"/>
    <s v="Disease or Disorder Skin &amp; Breast"/>
    <n v="0"/>
    <s v="**"/>
    <s v="**"/>
    <s v="**"/>
    <s v="**"/>
    <s v="**"/>
    <d v="2011-05-05T09:50:00"/>
    <e v="#VALUE!"/>
    <d v="1970-01-01T11:56:00"/>
    <e v="#VALUE!"/>
    <n v="-362373.89999999997"/>
    <x v="1"/>
    <x v="1"/>
  </r>
  <r>
    <n v="4414"/>
    <s v="11003 Nurse Practitioner"/>
    <s v="N"/>
    <s v="**"/>
    <s v="**"/>
    <s v="**"/>
    <s v="**"/>
    <x v="6"/>
    <d v="1899-12-30T12:47:00"/>
    <d v="2011-05-05T00:00:00"/>
    <d v="1899-12-30T12:41:00"/>
    <n v="4"/>
    <n v="1983"/>
    <d v="2011-05-05T00:00:00"/>
    <d v="1899-12-30T13:00:00"/>
    <n v="1"/>
    <d v="2011-05-05T00:00:00"/>
    <d v="1899-12-30T13:30:00"/>
    <s v="**"/>
    <s v="**"/>
    <d v="2011-05-05T00:00:00"/>
    <d v="1899-12-30T13:00:00"/>
    <d v="2011-05-05T00:00:00"/>
    <d v="1899-12-30T13:30:00"/>
    <s v="Z098"/>
    <s v="B187"/>
    <s v="Follow-up Examination and Other Non Emergent "/>
    <n v="28"/>
    <s v="**"/>
    <s v="**"/>
    <s v="**"/>
    <s v="**"/>
    <s v="**"/>
    <d v="2011-05-05T12:47:00"/>
    <d v="2011-05-05T13:00:00"/>
    <d v="2011-05-05T13:30:00"/>
    <n v="0.21666666667442769"/>
    <n v="0.71666666673263535"/>
    <x v="0"/>
    <x v="0"/>
  </r>
  <r>
    <n v="4414"/>
    <s v="11003 Nurse Practitioner"/>
    <s v="N"/>
    <s v="**"/>
    <s v="**"/>
    <s v="**"/>
    <s v="**"/>
    <x v="6"/>
    <d v="1899-12-30T15:21:00"/>
    <d v="2011-05-05T00:00:00"/>
    <d v="1899-12-30T15:16:00"/>
    <n v="3"/>
    <n v="1968"/>
    <d v="2011-05-05T00:00:00"/>
    <d v="1899-12-30T15:45:00"/>
    <n v="1"/>
    <d v="2011-05-05T00:00:00"/>
    <d v="1899-12-30T16:30:00"/>
    <s v="**"/>
    <s v="**"/>
    <d v="2011-05-05T00:00:00"/>
    <d v="1899-12-30T15:45:00"/>
    <d v="2011-05-05T00:00:00"/>
    <d v="1899-12-30T16:30:00"/>
    <s v="Z512"/>
    <s v="B187"/>
    <s v="Follow-up Examination and Other Non Emergent "/>
    <n v="42"/>
    <s v="**"/>
    <s v="**"/>
    <s v="**"/>
    <s v="**"/>
    <s v="**"/>
    <d v="2011-05-05T15:21:00"/>
    <d v="2011-05-05T15:45:00"/>
    <d v="2011-05-05T16:30:00"/>
    <n v="0.40000000008149073"/>
    <n v="1.1500000000814907"/>
    <x v="0"/>
    <x v="0"/>
  </r>
  <r>
    <n v="4414"/>
    <s v="11003 Nurse Practitioner"/>
    <s v="N"/>
    <s v="**"/>
    <s v="**"/>
    <s v="**"/>
    <s v="**"/>
    <x v="2"/>
    <d v="1899-12-30T03:40:00"/>
    <d v="2011-05-06T00:00:00"/>
    <d v="1899-12-30T03:30:00"/>
    <s v="**"/>
    <n v="1970"/>
    <s v="**"/>
    <d v="1899-12-30T00:00:00"/>
    <n v="1"/>
    <d v="2011-05-06T00:00:00"/>
    <d v="1899-12-30T08:22:00"/>
    <s v="**"/>
    <s v="**"/>
    <d v="2011-05-06T00:00:00"/>
    <d v="1899-12-30T08:10:00"/>
    <d v="1970-01-01T00:00:00"/>
    <d v="1899-12-30T08:22:00"/>
    <s v="T784"/>
    <s v="B187"/>
    <s v="Follow-up Examination and Other Non Emergent "/>
    <n v="40"/>
    <s v="**"/>
    <s v="**"/>
    <s v="**"/>
    <s v="**"/>
    <s v="**"/>
    <d v="2011-05-06T03:40:00"/>
    <e v="#VALUE!"/>
    <d v="1970-01-01T08:22:00"/>
    <e v="#VALUE!"/>
    <n v="-362395.30000000005"/>
    <x v="1"/>
    <x v="1"/>
  </r>
  <r>
    <n v="4414"/>
    <s v="11003 Nurse Practitioner"/>
    <s v="N"/>
    <s v="**"/>
    <s v="**"/>
    <s v="**"/>
    <s v="**"/>
    <x v="2"/>
    <d v="1899-12-30T07:34:00"/>
    <d v="2011-05-06T00:00:00"/>
    <d v="1899-12-30T07:26:00"/>
    <n v="3"/>
    <n v="1980"/>
    <s v="**"/>
    <d v="1899-12-30T00:00:00"/>
    <n v="1"/>
    <d v="2011-05-06T00:00:00"/>
    <d v="1899-12-30T11:33:00"/>
    <s v="**"/>
    <s v="**"/>
    <d v="2011-05-06T00:00:00"/>
    <d v="1899-12-30T10:20:00"/>
    <d v="2011-05-06T00:00:00"/>
    <d v="1899-12-30T11:33:00"/>
    <s v="N920"/>
    <s v="B154"/>
    <s v="Disease or Disorder Female Anatomy"/>
    <n v="30"/>
    <s v="**"/>
    <s v="**"/>
    <s v="**"/>
    <s v="**"/>
    <s v="**"/>
    <d v="2011-05-06T07:34:00"/>
    <e v="#VALUE!"/>
    <d v="2011-05-06T11:33:00"/>
    <e v="#VALUE!"/>
    <n v="3.9833333332207985"/>
    <x v="1"/>
    <x v="0"/>
  </r>
  <r>
    <n v="4414"/>
    <s v="11003 Nurse Practitioner"/>
    <s v="N"/>
    <s v="**"/>
    <s v="**"/>
    <s v="**"/>
    <s v="**"/>
    <x v="2"/>
    <d v="1899-12-30T09:00:00"/>
    <d v="2011-05-06T00:00:00"/>
    <d v="1899-12-30T08:53:00"/>
    <n v="4"/>
    <n v="1964"/>
    <s v="**"/>
    <d v="1899-12-30T00:00:00"/>
    <n v="1"/>
    <d v="2011-05-06T00:00:00"/>
    <d v="1899-12-30T10:45:00"/>
    <s v="**"/>
    <s v="**"/>
    <d v="2011-05-06T00:00:00"/>
    <d v="1899-12-30T10:10:00"/>
    <d v="2011-05-06T00:00:00"/>
    <d v="1899-12-30T10:50:00"/>
    <s v="Z480"/>
    <s v="B187"/>
    <s v="Follow-up Examination and Other Non Emergent "/>
    <n v="47"/>
    <s v="**"/>
    <s v="**"/>
    <s v="**"/>
    <s v="**"/>
    <s v="**"/>
    <d v="2011-05-06T09:00:00"/>
    <e v="#VALUE!"/>
    <d v="2011-05-06T10:50:00"/>
    <e v="#VALUE!"/>
    <n v="1.8333333333721384"/>
    <x v="1"/>
    <x v="0"/>
  </r>
  <r>
    <n v="4414"/>
    <s v="11003 Nurse Practitioner"/>
    <s v="N"/>
    <s v="**"/>
    <s v="**"/>
    <s v="**"/>
    <s v="**"/>
    <x v="2"/>
    <d v="1899-12-30T10:06:00"/>
    <d v="2011-05-06T00:00:00"/>
    <d v="1899-12-30T09:59:00"/>
    <n v="4"/>
    <n v="1956"/>
    <s v="**"/>
    <d v="1899-12-30T00:00:00"/>
    <n v="1"/>
    <d v="2011-05-06T00:00:00"/>
    <d v="1899-12-30T13:18:00"/>
    <s v="**"/>
    <s v="**"/>
    <d v="2011-05-06T00:00:00"/>
    <d v="1899-12-30T12:45:00"/>
    <d v="2011-05-06T00:00:00"/>
    <d v="1899-12-30T13:23:00"/>
    <s v="M549"/>
    <s v="B136"/>
    <s v="Disease or Disorder Musculoskeletal and Conne"/>
    <n v="55"/>
    <s v="**"/>
    <s v="**"/>
    <s v="**"/>
    <s v="**"/>
    <s v="**"/>
    <d v="2011-05-06T10:06:00"/>
    <e v="#VALUE!"/>
    <d v="2011-05-06T13:23:00"/>
    <e v="#VALUE!"/>
    <n v="3.28333333338378"/>
    <x v="1"/>
    <x v="0"/>
  </r>
  <r>
    <n v="4414"/>
    <s v="11003 Nurse Practitioner"/>
    <s v="N"/>
    <s v="**"/>
    <s v="**"/>
    <s v="**"/>
    <s v="**"/>
    <x v="2"/>
    <d v="1899-12-30T12:25:00"/>
    <d v="2011-05-06T00:00:00"/>
    <d v="1899-12-30T12:17:00"/>
    <n v="3"/>
    <n v="1968"/>
    <s v="**"/>
    <d v="1899-12-30T00:00:00"/>
    <n v="1"/>
    <d v="2011-05-06T00:00:00"/>
    <d v="1899-12-30T13:30:00"/>
    <s v="**"/>
    <s v="**"/>
    <d v="2011-05-06T00:00:00"/>
    <d v="1899-12-30T13:00:00"/>
    <d v="2011-05-06T00:00:00"/>
    <d v="1899-12-30T13:30:00"/>
    <s v="Z512"/>
    <s v="B187"/>
    <s v="Follow-up Examination and Other Non Emergent "/>
    <n v="42"/>
    <s v="**"/>
    <s v="**"/>
    <s v="**"/>
    <s v="**"/>
    <s v="**"/>
    <d v="2011-05-06T12:25:00"/>
    <e v="#VALUE!"/>
    <d v="2011-05-06T13:30:00"/>
    <e v="#VALUE!"/>
    <n v="1.0833333333721384"/>
    <x v="1"/>
    <x v="0"/>
  </r>
  <r>
    <n v="4414"/>
    <s v="11003 Nurse Practitioner"/>
    <s v="N"/>
    <s v="**"/>
    <s v="**"/>
    <s v="**"/>
    <s v="**"/>
    <x v="0"/>
    <d v="1899-12-30T13:44:00"/>
    <d v="2011-05-01T00:00:00"/>
    <d v="1899-12-30T13:39:00"/>
    <n v="4"/>
    <n v="1972"/>
    <s v="**"/>
    <d v="1899-12-30T00:00:00"/>
    <n v="1"/>
    <d v="2011-05-01T00:00:00"/>
    <d v="1899-12-30T17:05:00"/>
    <s v="**"/>
    <s v="**"/>
    <d v="2011-05-01T00:00:00"/>
    <d v="1899-12-30T17:05:00"/>
    <d v="2011-05-01T00:00:00"/>
    <d v="1899-12-30T17:05:00"/>
    <s v="S9349"/>
    <s v="B180"/>
    <s v="Contusion, Dislocation, Nerve &amp; Other Soft Ti"/>
    <n v="38"/>
    <s v="**"/>
    <s v="**"/>
    <s v="**"/>
    <s v="**"/>
    <s v="**"/>
    <d v="2011-05-01T13:44:00"/>
    <e v="#VALUE!"/>
    <d v="2011-05-01T17:05:00"/>
    <e v="#VALUE!"/>
    <n v="3.3499999999185093"/>
    <x v="1"/>
    <x v="0"/>
  </r>
  <r>
    <n v="4414"/>
    <s v="11003 Nurse Practitioner"/>
    <s v="N"/>
    <s v="**"/>
    <s v="**"/>
    <s v="**"/>
    <s v="**"/>
    <x v="4"/>
    <d v="1899-12-30T10:49:00"/>
    <d v="2011-05-03T00:00:00"/>
    <d v="1899-12-30T10:43:00"/>
    <n v="4"/>
    <n v="1954"/>
    <d v="2011-05-03T00:00:00"/>
    <d v="1899-12-30T15:05:00"/>
    <n v="1"/>
    <d v="2011-05-03T00:00:00"/>
    <d v="1899-12-30T15:05:00"/>
    <s v="**"/>
    <s v="**"/>
    <d v="2011-05-03T00:00:00"/>
    <d v="1899-12-30T15:05:00"/>
    <d v="2011-05-03T00:00:00"/>
    <d v="1899-12-30T15:05:00"/>
    <s v="Z712"/>
    <s v="B187"/>
    <s v="Follow-up Examination and Other Non Emergent "/>
    <n v="56"/>
    <s v="**"/>
    <s v="**"/>
    <s v="**"/>
    <s v="**"/>
    <s v="**"/>
    <d v="2011-05-03T10:49:00"/>
    <d v="2011-05-03T15:05:00"/>
    <d v="2011-05-03T15:05:00"/>
    <n v="4.2666666666045785"/>
    <n v="4.2666666666045785"/>
    <x v="0"/>
    <x v="0"/>
  </r>
  <r>
    <n v="4414"/>
    <s v="11003 Nurse Practitioner"/>
    <s v="N"/>
    <s v="**"/>
    <s v="**"/>
    <s v="**"/>
    <s v="**"/>
    <x v="4"/>
    <d v="1899-12-30T12:07:00"/>
    <d v="2011-05-03T00:00:00"/>
    <d v="1899-12-30T12:02:00"/>
    <n v="4"/>
    <n v="1951"/>
    <s v="**"/>
    <d v="1899-12-30T00:00:00"/>
    <n v="1"/>
    <d v="2011-05-03T00:00:00"/>
    <d v="1899-12-30T13:50:00"/>
    <s v="**"/>
    <s v="**"/>
    <d v="2011-05-03T00:00:00"/>
    <d v="1899-12-30T13:35:00"/>
    <d v="2011-05-03T00:00:00"/>
    <d v="1899-12-30T13:50:00"/>
    <s v="Z098"/>
    <s v="B187"/>
    <s v="Follow-up Examination and Other Non Emergent "/>
    <n v="59"/>
    <s v="**"/>
    <s v="**"/>
    <s v="**"/>
    <s v="**"/>
    <s v="**"/>
    <d v="2011-05-03T12:07:00"/>
    <e v="#VALUE!"/>
    <d v="2011-05-03T13:50:00"/>
    <e v="#VALUE!"/>
    <n v="1.7166666666744277"/>
    <x v="1"/>
    <x v="0"/>
  </r>
  <r>
    <n v="4414"/>
    <s v="11003 Nurse Practitioner"/>
    <s v="N"/>
    <s v="**"/>
    <s v="**"/>
    <s v="**"/>
    <s v="**"/>
    <x v="4"/>
    <d v="1899-12-30T15:43:00"/>
    <d v="2011-05-03T00:00:00"/>
    <d v="1899-12-30T15:37:00"/>
    <n v="4"/>
    <n v="1954"/>
    <s v="**"/>
    <d v="1899-12-30T00:00:00"/>
    <n v="1"/>
    <d v="2011-05-03T00:00:00"/>
    <d v="1899-12-30T18:20:00"/>
    <s v="**"/>
    <s v="**"/>
    <d v="2011-05-03T00:00:00"/>
    <d v="1899-12-30T17:45:00"/>
    <d v="2011-05-03T00:00:00"/>
    <d v="1899-12-30T18:20:00"/>
    <s v="Z712"/>
    <s v="B187"/>
    <s v="Follow-up Examination and Other Non Emergent "/>
    <n v="56"/>
    <s v="**"/>
    <s v="**"/>
    <s v="**"/>
    <s v="**"/>
    <s v="**"/>
    <d v="2011-05-03T15:43:00"/>
    <e v="#VALUE!"/>
    <d v="2011-05-03T18:20:00"/>
    <e v="#VALUE!"/>
    <n v="2.6166666666395031"/>
    <x v="1"/>
    <x v="0"/>
  </r>
  <r>
    <n v="4414"/>
    <s v="11003 Nurse Practitioner"/>
    <s v="N"/>
    <s v="**"/>
    <s v="**"/>
    <s v="**"/>
    <s v="**"/>
    <x v="5"/>
    <d v="1899-12-30T13:10:00"/>
    <d v="2011-05-04T00:00:00"/>
    <d v="1899-12-30T13:05:00"/>
    <n v="4"/>
    <n v="1963"/>
    <d v="2011-05-04T00:00:00"/>
    <d v="1899-12-30T14:10:00"/>
    <n v="1"/>
    <d v="2011-05-04T00:00:00"/>
    <d v="1899-12-30T14:40:00"/>
    <s v="**"/>
    <s v="**"/>
    <d v="2011-05-04T00:00:00"/>
    <d v="1899-12-30T14:10:00"/>
    <d v="2011-05-04T00:00:00"/>
    <d v="1899-12-30T14:40:00"/>
    <s v="Z098"/>
    <s v="B187"/>
    <s v="Follow-up Examination and Other Non Emergent "/>
    <n v="47"/>
    <s v="**"/>
    <s v="**"/>
    <s v="**"/>
    <s v="**"/>
    <s v="**"/>
    <d v="2011-05-04T13:10:00"/>
    <d v="2011-05-04T14:10:00"/>
    <d v="2011-05-04T14:40:00"/>
    <n v="1.0000000001164153"/>
    <n v="1.5"/>
    <x v="0"/>
    <x v="0"/>
  </r>
  <r>
    <n v="4414"/>
    <s v="11003 Nurse Practitioner"/>
    <s v="N"/>
    <s v="**"/>
    <s v="**"/>
    <s v="**"/>
    <s v="**"/>
    <x v="3"/>
    <d v="1899-12-30T07:47:00"/>
    <d v="2011-05-07T00:00:00"/>
    <d v="1899-12-30T07:42:00"/>
    <n v="4"/>
    <n v="1968"/>
    <s v="**"/>
    <d v="1899-12-30T00:00:00"/>
    <n v="1"/>
    <d v="2011-05-07T00:00:00"/>
    <d v="1899-12-30T09:59:00"/>
    <s v="**"/>
    <s v="**"/>
    <d v="2011-05-07T00:00:00"/>
    <d v="1899-12-30T09:30:00"/>
    <d v="2011-05-07T00:00:00"/>
    <d v="1899-12-30T09:59:00"/>
    <s v="R104"/>
    <s v="B128"/>
    <s v="Disease or Disorder Digestive System"/>
    <n v="42"/>
    <s v="**"/>
    <s v="**"/>
    <s v="**"/>
    <s v="**"/>
    <s v="**"/>
    <d v="2011-05-07T07:47:00"/>
    <e v="#VALUE!"/>
    <d v="2011-05-07T09:59:00"/>
    <e v="#VALUE!"/>
    <n v="2.2000000000116415"/>
    <x v="1"/>
    <x v="0"/>
  </r>
  <r>
    <n v="4414"/>
    <n v="11004"/>
    <s v="N"/>
    <s v="**"/>
    <s v="**"/>
    <s v="**"/>
    <s v="**"/>
    <x v="6"/>
    <d v="1899-12-30T10:47:00"/>
    <d v="2011-05-05T00:00:00"/>
    <d v="1899-12-30T10:46:00"/>
    <n v="3"/>
    <n v="1981"/>
    <d v="2011-05-05T00:00:00"/>
    <d v="1899-12-30T10:49:00"/>
    <n v="1"/>
    <d v="2011-05-05T00:00:00"/>
    <d v="1899-12-30T11:21:00"/>
    <s v="**"/>
    <s v="**"/>
    <s v="**"/>
    <s v="**"/>
    <d v="2011-05-05T00:00:00"/>
    <d v="1899-12-30T11:21:00"/>
    <s v="O42903"/>
    <s v="B154"/>
    <s v="Disease or Disorder Female Anatomy"/>
    <n v="29"/>
    <s v="**"/>
    <s v="**"/>
    <s v="**"/>
    <s v="**"/>
    <s v="**"/>
    <d v="2011-05-05T10:47:00"/>
    <d v="2011-05-05T10:49:00"/>
    <d v="2011-05-05T11:21:00"/>
    <n v="3.3333333267364651E-2"/>
    <n v="0.56666666659293696"/>
    <x v="0"/>
    <x v="0"/>
  </r>
  <r>
    <n v="4414"/>
    <n v="1"/>
    <s v="N"/>
    <s v="**"/>
    <s v="**"/>
    <s v="**"/>
    <s v="**"/>
    <x v="5"/>
    <d v="1899-12-30T09:14:00"/>
    <d v="2011-05-04T00:00:00"/>
    <d v="1899-12-30T09:07:00"/>
    <n v="3"/>
    <n v="1970"/>
    <d v="2011-05-04T00:00:00"/>
    <d v="1899-12-30T09:30:00"/>
    <n v="1"/>
    <d v="2011-05-04T00:00:00"/>
    <d v="1899-12-30T09:55:00"/>
    <s v="**"/>
    <s v="**"/>
    <s v="**"/>
    <s v="**"/>
    <d v="2011-05-04T00:00:00"/>
    <d v="1899-12-30T09:56:00"/>
    <s v="K579"/>
    <s v="B128"/>
    <s v="Disease or Disorder Digestive System"/>
    <n v="41"/>
    <s v="**"/>
    <s v="**"/>
    <s v="**"/>
    <s v="**"/>
    <s v="**"/>
    <d v="2011-05-04T09:14:00"/>
    <d v="2011-05-04T09:30:00"/>
    <d v="2011-05-04T09:56:00"/>
    <n v="0.26666666666278616"/>
    <n v="0.70000000001164153"/>
    <x v="0"/>
    <x v="0"/>
  </r>
  <r>
    <n v="4414"/>
    <n v="1"/>
    <s v="N"/>
    <s v="**"/>
    <s v="**"/>
    <s v="**"/>
    <s v="**"/>
    <x v="5"/>
    <d v="1899-12-30T09:27:00"/>
    <d v="2011-05-04T00:00:00"/>
    <d v="1899-12-30T09:19:00"/>
    <n v="4"/>
    <n v="1942"/>
    <d v="2011-05-04T00:00:00"/>
    <d v="1899-12-30T09:30:00"/>
    <n v="1"/>
    <d v="2011-05-04T00:00:00"/>
    <d v="1899-12-30T09:50:00"/>
    <s v="**"/>
    <s v="**"/>
    <s v="**"/>
    <s v="**"/>
    <d v="2011-05-04T00:00:00"/>
    <d v="1899-12-30T09:50:00"/>
    <s v="M2551"/>
    <s v="B136"/>
    <s v="Disease or Disorder Musculoskeletal and Conne"/>
    <n v="68"/>
    <s v="**"/>
    <s v="**"/>
    <s v="**"/>
    <s v="**"/>
    <s v="**"/>
    <d v="2011-05-04T09:27:00"/>
    <d v="2011-05-04T09:30:00"/>
    <d v="2011-05-04T09:50:00"/>
    <n v="4.9999999988358468E-2"/>
    <n v="0.38333333318587393"/>
    <x v="0"/>
    <x v="0"/>
  </r>
  <r>
    <n v="4414"/>
    <n v="1"/>
    <s v="N"/>
    <s v="**"/>
    <s v="**"/>
    <s v="**"/>
    <s v="**"/>
    <x v="2"/>
    <d v="1899-12-30T04:13:00"/>
    <d v="2011-05-06T00:00:00"/>
    <d v="1899-12-30T04:07:00"/>
    <n v="3"/>
    <n v="1985"/>
    <d v="2011-05-06T00:00:00"/>
    <d v="1899-12-30T07:40:00"/>
    <n v="1"/>
    <d v="2011-05-06T00:00:00"/>
    <d v="1899-12-30T09:06:00"/>
    <s v="**"/>
    <s v="**"/>
    <s v="**"/>
    <s v="**"/>
    <d v="2011-05-06T00:00:00"/>
    <d v="1899-12-30T09:06:00"/>
    <s v="A099"/>
    <s v="B128"/>
    <s v="Disease or Disorder Digestive System"/>
    <n v="25"/>
    <s v="**"/>
    <s v="**"/>
    <s v="**"/>
    <s v="**"/>
    <s v="**"/>
    <d v="2011-05-06T04:13:00"/>
    <d v="2011-05-06T07:40:00"/>
    <d v="2011-05-06T09:06:00"/>
    <n v="3.4500000000698492"/>
    <n v="4.8833333333604969"/>
    <x v="0"/>
    <x v="0"/>
  </r>
  <r>
    <n v="4414"/>
    <n v="1"/>
    <s v="N"/>
    <s v="**"/>
    <s v="**"/>
    <s v="**"/>
    <s v="**"/>
    <x v="2"/>
    <d v="1899-12-30T06:34:00"/>
    <d v="2011-05-06T00:00:00"/>
    <d v="1899-12-30T06:28:00"/>
    <n v="3"/>
    <n v="1948"/>
    <d v="2011-05-06T00:00:00"/>
    <d v="1899-12-30T09:15:00"/>
    <n v="1"/>
    <d v="2011-05-06T00:00:00"/>
    <d v="1899-12-30T10:30:00"/>
    <s v="**"/>
    <s v="**"/>
    <s v="**"/>
    <s v="**"/>
    <d v="2011-05-06T00:00:00"/>
    <d v="1899-12-30T10:30:00"/>
    <s v="L0310"/>
    <s v="B132"/>
    <s v="Disease or Disorder Skin &amp; Breast"/>
    <n v="63"/>
    <s v="**"/>
    <s v="**"/>
    <s v="**"/>
    <s v="**"/>
    <s v="**"/>
    <d v="2011-05-06T06:34:00"/>
    <d v="2011-05-06T09:15:00"/>
    <d v="2011-05-06T10:30:00"/>
    <n v="2.6833333333488554"/>
    <n v="3.933333333407063"/>
    <x v="0"/>
    <x v="0"/>
  </r>
  <r>
    <n v="4414"/>
    <n v="1"/>
    <s v="N"/>
    <s v="**"/>
    <s v="**"/>
    <s v="**"/>
    <s v="**"/>
    <x v="2"/>
    <d v="1899-12-30T07:17:00"/>
    <d v="2011-05-06T00:00:00"/>
    <d v="1899-12-30T07:08:00"/>
    <n v="2"/>
    <n v="1954"/>
    <d v="2011-05-06T00:00:00"/>
    <d v="1899-12-30T07:50:00"/>
    <n v="6"/>
    <d v="2011-05-06T00:00:00"/>
    <d v="1899-12-30T12:11:00"/>
    <s v="**"/>
    <s v="**"/>
    <s v="**"/>
    <s v="**"/>
    <d v="2011-05-06T00:00:00"/>
    <d v="1899-12-30T13:25:00"/>
    <s v="R9431"/>
    <s v="B001"/>
    <s v="Cardiovascular Condition with Acute Admission"/>
    <n v="56"/>
    <d v="2011-05-06T00:00:00"/>
    <d v="1899-12-30T12:11:00"/>
    <n v="12"/>
    <d v="2011-05-06T00:00:00"/>
    <d v="1899-12-30T12:11:00"/>
    <d v="2011-05-06T07:17:00"/>
    <d v="2011-05-06T07:50:00"/>
    <d v="2011-05-06T13:25:00"/>
    <n v="0.55000000004656613"/>
    <n v="6.1333333334187046"/>
    <x v="0"/>
    <x v="0"/>
  </r>
  <r>
    <n v="4414"/>
    <n v="1"/>
    <s v="G"/>
    <d v="2011-05-06T00:00:00"/>
    <d v="1899-12-30T07:42:00"/>
    <d v="2011-05-06T00:00:00"/>
    <d v="1899-12-30T07:59:00"/>
    <x v="2"/>
    <d v="1899-12-30T07:54:00"/>
    <d v="2011-05-06T00:00:00"/>
    <d v="1899-12-30T07:44:00"/>
    <n v="2"/>
    <n v="1954"/>
    <d v="2011-05-06T00:00:00"/>
    <d v="1899-12-30T08:30:00"/>
    <n v="6"/>
    <d v="2011-05-06T00:00:00"/>
    <d v="1899-12-30T09:24:00"/>
    <s v="**"/>
    <s v="**"/>
    <s v="**"/>
    <s v="**"/>
    <d v="2011-05-06T00:00:00"/>
    <d v="1899-12-30T11:11:00"/>
    <s v="J441"/>
    <s v="B002"/>
    <s v="Respiratory Condition with Acute Admission/Tr"/>
    <n v="56"/>
    <d v="2011-05-06T00:00:00"/>
    <d v="1899-12-30T09:24:00"/>
    <n v="18"/>
    <d v="2011-05-06T00:00:00"/>
    <d v="1899-12-30T09:24:00"/>
    <d v="2011-05-06T07:54:00"/>
    <d v="2011-05-06T08:30:00"/>
    <d v="2011-05-06T11:11:00"/>
    <n v="0.59999999986030161"/>
    <n v="3.283333333209157"/>
    <x v="0"/>
    <x v="0"/>
  </r>
  <r>
    <n v="4414"/>
    <n v="1"/>
    <s v="N"/>
    <s v="**"/>
    <s v="**"/>
    <s v="**"/>
    <s v="**"/>
    <x v="2"/>
    <d v="1899-12-30T07:56:00"/>
    <d v="2011-05-06T00:00:00"/>
    <d v="1899-12-30T07:48:00"/>
    <n v="4"/>
    <n v="1938"/>
    <d v="2011-05-06T00:00:00"/>
    <d v="1899-12-30T09:50:00"/>
    <n v="1"/>
    <d v="2011-05-06T00:00:00"/>
    <d v="1899-12-30T16:25:00"/>
    <d v="2011-05-06T00:00:00"/>
    <d v="1899-12-30T11:45:00"/>
    <d v="2011-05-06T00:00:00"/>
    <d v="1899-12-30T09:50:00"/>
    <d v="2011-05-06T00:00:00"/>
    <d v="1899-12-30T16:25:00"/>
    <s v="M549"/>
    <s v="B136"/>
    <s v="Disease or Disorder Musculoskeletal and Conne"/>
    <n v="72"/>
    <s v="**"/>
    <s v="**"/>
    <s v="**"/>
    <s v="**"/>
    <s v="**"/>
    <d v="2011-05-06T07:56:00"/>
    <d v="2011-05-06T09:50:00"/>
    <d v="2011-05-06T16:25:00"/>
    <n v="1.8999999999068677"/>
    <n v="8.4833333333954215"/>
    <x v="0"/>
    <x v="0"/>
  </r>
  <r>
    <n v="4414"/>
    <n v="1"/>
    <s v="G"/>
    <d v="2011-05-06T00:00:00"/>
    <d v="1899-12-30T07:56:00"/>
    <d v="2011-05-06T00:00:00"/>
    <d v="1899-12-30T09:30:00"/>
    <x v="2"/>
    <d v="1899-12-30T08:04:00"/>
    <d v="2011-05-06T00:00:00"/>
    <d v="1899-12-30T08:00:00"/>
    <n v="3"/>
    <n v="1957"/>
    <d v="2011-05-06T00:00:00"/>
    <d v="1899-12-30T11:30:00"/>
    <n v="1"/>
    <d v="2011-05-06T00:00:00"/>
    <d v="1899-12-30T13:05:00"/>
    <s v="**"/>
    <s v="**"/>
    <s v="**"/>
    <s v="**"/>
    <d v="2011-05-06T00:00:00"/>
    <d v="1899-12-30T13:11:00"/>
    <s v="L039"/>
    <s v="B132"/>
    <s v="Disease or Disorder Skin &amp; Breast"/>
    <n v="54"/>
    <s v="**"/>
    <s v="**"/>
    <s v="**"/>
    <s v="**"/>
    <s v="**"/>
    <d v="2011-05-06T08:04:00"/>
    <d v="2011-05-06T11:30:00"/>
    <d v="2011-05-06T13:11:00"/>
    <n v="3.4333333333488554"/>
    <n v="5.1166666667559184"/>
    <x v="0"/>
    <x v="0"/>
  </r>
  <r>
    <n v="4414"/>
    <n v="1"/>
    <s v="N"/>
    <s v="**"/>
    <s v="**"/>
    <s v="**"/>
    <s v="**"/>
    <x v="2"/>
    <d v="1899-12-30T08:22:00"/>
    <d v="2011-05-06T00:00:00"/>
    <d v="1899-12-30T08:14:00"/>
    <n v="5"/>
    <n v="1954"/>
    <d v="2011-05-06T00:00:00"/>
    <d v="1899-12-30T09:40:00"/>
    <n v="1"/>
    <d v="2011-05-06T00:00:00"/>
    <d v="1899-12-30T09:55:00"/>
    <s v="**"/>
    <s v="**"/>
    <d v="2011-05-06T00:00:00"/>
    <d v="1899-12-30T09:40:00"/>
    <d v="2011-05-06T00:00:00"/>
    <d v="1899-12-30T09:55:00"/>
    <s v="Z512"/>
    <s v="B187"/>
    <s v="Follow-up Examination and Other Non Emergent "/>
    <n v="56"/>
    <s v="**"/>
    <s v="**"/>
    <s v="**"/>
    <s v="**"/>
    <s v="**"/>
    <d v="2011-05-06T08:22:00"/>
    <d v="2011-05-06T09:40:00"/>
    <d v="2011-05-06T09:55:00"/>
    <n v="1.3000000000465661"/>
    <n v="1.5499999999883585"/>
    <x v="0"/>
    <x v="0"/>
  </r>
  <r>
    <n v="4414"/>
    <n v="1"/>
    <s v="N"/>
    <s v="**"/>
    <s v="**"/>
    <s v="**"/>
    <s v="**"/>
    <x v="2"/>
    <d v="1899-12-30T08:47:00"/>
    <d v="2011-05-06T00:00:00"/>
    <d v="1899-12-30T08:38:00"/>
    <n v="3"/>
    <n v="1959"/>
    <d v="2011-05-06T00:00:00"/>
    <d v="1899-12-30T11:20:00"/>
    <n v="1"/>
    <d v="2011-05-06T00:00:00"/>
    <d v="1899-12-30T11:51:00"/>
    <s v="**"/>
    <s v="**"/>
    <s v="**"/>
    <s v="**"/>
    <d v="2011-05-06T00:00:00"/>
    <d v="1899-12-30T11:51:00"/>
    <s v="S5190"/>
    <s v="B176"/>
    <s v="Open Wound"/>
    <n v="51"/>
    <s v="**"/>
    <s v="**"/>
    <s v="**"/>
    <s v="**"/>
    <s v="**"/>
    <d v="2011-05-06T08:47:00"/>
    <d v="2011-05-06T11:20:00"/>
    <d v="2011-05-06T11:51:00"/>
    <n v="2.5499999999301508"/>
    <n v="3.0666666667093523"/>
    <x v="0"/>
    <x v="0"/>
  </r>
  <r>
    <n v="4414"/>
    <n v="1"/>
    <s v="N"/>
    <s v="**"/>
    <s v="**"/>
    <s v="**"/>
    <s v="**"/>
    <x v="2"/>
    <d v="1899-12-30T08:50:00"/>
    <d v="2011-05-06T00:00:00"/>
    <d v="1899-12-30T08:47:00"/>
    <n v="3"/>
    <n v="1955"/>
    <d v="2011-05-06T00:00:00"/>
    <d v="1899-12-30T11:00:00"/>
    <n v="1"/>
    <d v="2011-05-06T00:00:00"/>
    <d v="1899-12-30T11:40:00"/>
    <s v="**"/>
    <s v="**"/>
    <d v="2011-05-06T00:00:00"/>
    <d v="1899-12-30T11:00:00"/>
    <d v="2011-05-06T00:00:00"/>
    <d v="1899-12-30T11:40:00"/>
    <s v="M545"/>
    <s v="B136"/>
    <s v="Disease or Disorder Musculoskeletal and Conne"/>
    <n v="56"/>
    <s v="**"/>
    <s v="**"/>
    <s v="**"/>
    <s v="**"/>
    <s v="**"/>
    <d v="2011-05-06T08:50:00"/>
    <d v="2011-05-06T11:00:00"/>
    <d v="2011-05-06T11:40:00"/>
    <n v="2.1666666667442769"/>
    <n v="2.8333333333139308"/>
    <x v="0"/>
    <x v="0"/>
  </r>
  <r>
    <n v="4414"/>
    <n v="1"/>
    <s v="N"/>
    <s v="**"/>
    <s v="**"/>
    <s v="**"/>
    <s v="**"/>
    <x v="2"/>
    <d v="1899-12-30T08:56:00"/>
    <d v="2011-05-06T00:00:00"/>
    <d v="1899-12-30T08:48:00"/>
    <n v="3"/>
    <n v="1956"/>
    <d v="2011-05-06T00:00:00"/>
    <d v="1899-12-30T10:05:00"/>
    <n v="1"/>
    <d v="2011-05-06T00:00:00"/>
    <d v="1899-12-30T10:25:00"/>
    <s v="**"/>
    <s v="**"/>
    <s v="**"/>
    <s v="**"/>
    <d v="2011-05-06T00:00:00"/>
    <d v="1899-12-30T10:28:00"/>
    <s v="R55"/>
    <s v="B122"/>
    <s v="Other Disease or Disorder Cardiac System"/>
    <n v="55"/>
    <s v="**"/>
    <s v="**"/>
    <s v="**"/>
    <s v="**"/>
    <s v="**"/>
    <d v="2011-05-06T08:56:00"/>
    <d v="2011-05-06T10:05:00"/>
    <d v="2011-05-06T10:28:00"/>
    <n v="1.1500000000814907"/>
    <n v="1.5333333334419876"/>
    <x v="0"/>
    <x v="0"/>
  </r>
  <r>
    <n v="4414"/>
    <n v="1"/>
    <s v="N"/>
    <s v="**"/>
    <s v="**"/>
    <s v="**"/>
    <s v="**"/>
    <x v="2"/>
    <d v="1899-12-30T09:12:00"/>
    <d v="2011-05-06T00:00:00"/>
    <d v="1899-12-30T09:00:00"/>
    <n v="3"/>
    <n v="1989"/>
    <d v="2011-05-06T00:00:00"/>
    <d v="1899-12-30T10:30:00"/>
    <n v="1"/>
    <d v="2011-05-06T00:00:00"/>
    <d v="1899-12-30T10:54:00"/>
    <s v="**"/>
    <s v="**"/>
    <d v="2011-05-06T00:00:00"/>
    <d v="1899-12-30T10:30:00"/>
    <d v="2011-05-06T00:00:00"/>
    <d v="1899-12-30T10:54:00"/>
    <s v="S9349"/>
    <s v="B180"/>
    <s v="Contusion, Dislocation, Nerve &amp; Other Soft Ti"/>
    <n v="22"/>
    <s v="**"/>
    <s v="**"/>
    <s v="**"/>
    <s v="**"/>
    <s v="**"/>
    <d v="2011-05-06T09:12:00"/>
    <d v="2011-05-06T10:30:00"/>
    <d v="2011-05-06T10:54:00"/>
    <n v="1.3000000000465661"/>
    <n v="1.7000000001280569"/>
    <x v="0"/>
    <x v="0"/>
  </r>
  <r>
    <n v="4414"/>
    <n v="1"/>
    <s v="N"/>
    <s v="**"/>
    <s v="**"/>
    <s v="**"/>
    <s v="**"/>
    <x v="2"/>
    <d v="1899-12-30T09:46:00"/>
    <d v="2011-05-06T00:00:00"/>
    <d v="1899-12-30T09:33:00"/>
    <n v="3"/>
    <n v="1935"/>
    <d v="2011-05-06T00:00:00"/>
    <d v="1899-12-30T12:05:00"/>
    <n v="1"/>
    <d v="2011-05-06T00:00:00"/>
    <d v="1899-12-30T13:40:00"/>
    <s v="**"/>
    <s v="**"/>
    <s v="**"/>
    <s v="**"/>
    <d v="2011-05-06T00:00:00"/>
    <d v="1899-12-30T13:54:00"/>
    <s v="E860"/>
    <s v="B141"/>
    <s v="Endocrine, Nutritional and Metabolic Disease "/>
    <n v="75"/>
    <s v="**"/>
    <s v="**"/>
    <s v="**"/>
    <s v="**"/>
    <s v="**"/>
    <d v="2011-05-06T09:46:00"/>
    <d v="2011-05-06T12:05:00"/>
    <d v="2011-05-06T13:54:00"/>
    <n v="2.3166666665347293"/>
    <n v="4.1333333333604969"/>
    <x v="0"/>
    <x v="0"/>
  </r>
  <r>
    <n v="4414"/>
    <n v="1"/>
    <s v="N"/>
    <s v="**"/>
    <s v="**"/>
    <s v="**"/>
    <s v="**"/>
    <x v="2"/>
    <d v="1899-12-30T09:57:00"/>
    <d v="2011-05-06T00:00:00"/>
    <d v="1899-12-30T09:39:00"/>
    <n v="2"/>
    <n v="1955"/>
    <d v="2011-05-06T00:00:00"/>
    <d v="1899-12-30T10:20:00"/>
    <n v="1"/>
    <d v="2011-05-06T00:00:00"/>
    <d v="1899-12-30T15:52:00"/>
    <s v="**"/>
    <s v="**"/>
    <s v="**"/>
    <s v="**"/>
    <d v="2011-05-06T00:00:00"/>
    <d v="1899-12-30T16:02:00"/>
    <s v="R074"/>
    <s v="B122"/>
    <s v="Other Disease or Disorder Cardiac System"/>
    <n v="55"/>
    <s v="**"/>
    <s v="**"/>
    <s v="**"/>
    <s v="**"/>
    <s v="**"/>
    <d v="2011-05-06T09:57:00"/>
    <d v="2011-05-06T10:20:00"/>
    <d v="2011-05-06T16:02:00"/>
    <n v="0.38333333336049691"/>
    <n v="6.0833333334303461"/>
    <x v="0"/>
    <x v="0"/>
  </r>
  <r>
    <n v="4414"/>
    <n v="1"/>
    <s v="N"/>
    <s v="**"/>
    <s v="**"/>
    <s v="**"/>
    <s v="**"/>
    <x v="2"/>
    <d v="1899-12-30T10:19:00"/>
    <d v="2011-05-06T00:00:00"/>
    <d v="1899-12-30T10:12:00"/>
    <n v="4"/>
    <n v="1930"/>
    <d v="2011-05-06T00:00:00"/>
    <d v="1899-12-30T12:00:00"/>
    <n v="1"/>
    <d v="2011-05-06T00:00:00"/>
    <d v="1899-12-30T13:50:00"/>
    <s v="**"/>
    <s v="**"/>
    <d v="2011-05-06T00:00:00"/>
    <d v="1899-12-30T12:00:00"/>
    <d v="2011-05-06T00:00:00"/>
    <d v="1899-12-30T13:50:00"/>
    <s v="N390"/>
    <s v="B146"/>
    <s v="Other Disease or Disorder Urinary System"/>
    <n v="80"/>
    <s v="**"/>
    <s v="**"/>
    <s v="**"/>
    <s v="**"/>
    <s v="**"/>
    <d v="2011-05-06T10:19:00"/>
    <d v="2011-05-06T12:00:00"/>
    <d v="2011-05-06T13:50:00"/>
    <n v="1.683333333407063"/>
    <n v="3.5166666667792015"/>
    <x v="0"/>
    <x v="0"/>
  </r>
  <r>
    <n v="4414"/>
    <n v="1"/>
    <s v="N"/>
    <s v="**"/>
    <s v="**"/>
    <s v="**"/>
    <s v="**"/>
    <x v="2"/>
    <d v="1899-12-30T10:59:00"/>
    <d v="2011-05-06T00:00:00"/>
    <d v="1899-12-30T10:51:00"/>
    <n v="2"/>
    <n v="1941"/>
    <d v="2011-05-06T00:00:00"/>
    <d v="1899-12-30T11:20:00"/>
    <n v="7"/>
    <d v="2011-05-06T00:00:00"/>
    <d v="1899-12-30T16:31:00"/>
    <s v="**"/>
    <s v="**"/>
    <s v="**"/>
    <s v="**"/>
    <d v="2011-05-06T00:00:00"/>
    <d v="1899-12-30T17:20:00"/>
    <s v="I64"/>
    <s v="B005"/>
    <s v="Other Condition with Acute Admission/Transfer"/>
    <n v="69"/>
    <d v="1970-01-01T00:00:00"/>
    <d v="1899-12-30T00:00:00"/>
    <n v="1"/>
    <d v="2011-05-06T00:00:00"/>
    <d v="1899-12-30T16:31:00"/>
    <d v="2011-05-06T10:59:00"/>
    <d v="2011-05-06T11:20:00"/>
    <d v="2011-05-06T17:20:00"/>
    <n v="0.34999999991850927"/>
    <n v="6.3499999999185093"/>
    <x v="0"/>
    <x v="0"/>
  </r>
  <r>
    <n v="4414"/>
    <n v="1"/>
    <s v="N"/>
    <s v="**"/>
    <s v="**"/>
    <s v="**"/>
    <s v="**"/>
    <x v="2"/>
    <d v="1899-12-30T11:03:00"/>
    <d v="2011-05-06T00:00:00"/>
    <d v="1899-12-30T10:57:00"/>
    <n v="4"/>
    <n v="1926"/>
    <d v="2011-05-06T00:00:00"/>
    <d v="1899-12-30T13:45:00"/>
    <n v="1"/>
    <d v="2011-05-06T00:00:00"/>
    <d v="1899-12-30T15:00:00"/>
    <s v="**"/>
    <s v="**"/>
    <d v="2011-05-06T00:00:00"/>
    <d v="1899-12-30T13:45:00"/>
    <d v="2011-05-06T00:00:00"/>
    <d v="1899-12-30T15:00:00"/>
    <s v="Z098"/>
    <s v="B187"/>
    <s v="Follow-up Examination and Other Non Emergent "/>
    <n v="84"/>
    <s v="**"/>
    <s v="**"/>
    <s v="**"/>
    <s v="**"/>
    <s v="**"/>
    <d v="2011-05-06T11:03:00"/>
    <d v="2011-05-06T13:45:00"/>
    <d v="2011-05-06T15:00:00"/>
    <n v="2.6999999998952262"/>
    <n v="3.9499999999534339"/>
    <x v="0"/>
    <x v="0"/>
  </r>
  <r>
    <n v="4414"/>
    <n v="1"/>
    <s v="N"/>
    <s v="**"/>
    <s v="**"/>
    <s v="**"/>
    <s v="**"/>
    <x v="2"/>
    <d v="1899-12-30T11:12:00"/>
    <d v="2011-05-06T00:00:00"/>
    <d v="1899-12-30T11:03:00"/>
    <n v="2"/>
    <n v="1934"/>
    <d v="2011-05-06T00:00:00"/>
    <d v="1899-12-30T12:40:00"/>
    <n v="7"/>
    <d v="2011-05-06T00:00:00"/>
    <d v="1899-12-30T13:37:00"/>
    <s v="**"/>
    <s v="**"/>
    <s v="**"/>
    <s v="**"/>
    <d v="2011-05-06T00:00:00"/>
    <d v="1899-12-30T14:47:00"/>
    <s v="I481"/>
    <s v="B001"/>
    <s v="Cardiovascular Condition with Acute Admission"/>
    <n v="76"/>
    <d v="2011-05-06T00:00:00"/>
    <d v="1899-12-30T13:37:00"/>
    <n v="1"/>
    <d v="2011-05-06T00:00:00"/>
    <d v="1899-12-30T13:37:00"/>
    <d v="2011-05-06T11:12:00"/>
    <d v="2011-05-06T12:40:00"/>
    <d v="2011-05-06T14:47:00"/>
    <n v="1.4666666667326353"/>
    <n v="3.5833333333139308"/>
    <x v="0"/>
    <x v="0"/>
  </r>
  <r>
    <n v="4414"/>
    <n v="1"/>
    <s v="N"/>
    <s v="**"/>
    <s v="**"/>
    <s v="**"/>
    <s v="**"/>
    <x v="2"/>
    <d v="1899-12-30T11:28:00"/>
    <d v="2011-05-06T00:00:00"/>
    <d v="1899-12-30T11:17:00"/>
    <n v="3"/>
    <n v="1927"/>
    <d v="2011-05-06T00:00:00"/>
    <d v="1899-12-30T13:15:00"/>
    <n v="1"/>
    <d v="2011-05-06T00:00:00"/>
    <d v="1899-12-30T15:28:00"/>
    <s v="**"/>
    <s v="**"/>
    <s v="**"/>
    <s v="**"/>
    <d v="2011-05-06T00:00:00"/>
    <d v="1899-12-30T15:28:00"/>
    <s v="I500"/>
    <s v="B121"/>
    <s v="Congestive Heart Failure"/>
    <n v="83"/>
    <s v="**"/>
    <s v="**"/>
    <s v="**"/>
    <s v="**"/>
    <s v="**"/>
    <d v="2011-05-06T11:28:00"/>
    <d v="2011-05-06T13:15:00"/>
    <d v="2011-05-06T15:28:00"/>
    <n v="1.78333333338378"/>
    <n v="3.9999999999417923"/>
    <x v="0"/>
    <x v="0"/>
  </r>
  <r>
    <n v="4414"/>
    <n v="1"/>
    <s v="N"/>
    <s v="**"/>
    <s v="**"/>
    <s v="**"/>
    <s v="**"/>
    <x v="2"/>
    <d v="1899-12-30T11:33:00"/>
    <d v="2011-05-06T00:00:00"/>
    <d v="1899-12-30T11:24:00"/>
    <n v="3"/>
    <n v="1939"/>
    <d v="2011-05-06T00:00:00"/>
    <d v="1899-12-30T13:55:00"/>
    <n v="1"/>
    <d v="2011-05-06T00:00:00"/>
    <d v="1899-12-30T14:36:00"/>
    <s v="**"/>
    <s v="**"/>
    <d v="2011-05-06T00:00:00"/>
    <d v="1899-12-30T13:55:00"/>
    <d v="2011-05-06T00:00:00"/>
    <d v="1899-12-30T14:39:00"/>
    <s v="S509"/>
    <s v="B132"/>
    <s v="Disease or Disorder Skin &amp; Breast"/>
    <n v="71"/>
    <s v="**"/>
    <s v="**"/>
    <s v="**"/>
    <s v="**"/>
    <s v="**"/>
    <d v="2011-05-06T11:33:00"/>
    <d v="2011-05-06T13:55:00"/>
    <d v="2011-05-06T14:39:00"/>
    <n v="2.3666666666977108"/>
    <n v="3.1000000001513399"/>
    <x v="0"/>
    <x v="0"/>
  </r>
  <r>
    <n v="4414"/>
    <n v="1"/>
    <s v="G"/>
    <d v="2011-05-06T00:00:00"/>
    <d v="1899-12-30T11:59:00"/>
    <d v="2011-05-06T00:00:00"/>
    <d v="1899-12-30T12:10:00"/>
    <x v="2"/>
    <d v="1899-12-30T12:09:00"/>
    <d v="2011-05-06T00:00:00"/>
    <d v="1899-12-30T12:00:00"/>
    <n v="2"/>
    <n v="1926"/>
    <d v="2011-05-06T00:00:00"/>
    <d v="1899-12-30T13:10:00"/>
    <n v="1"/>
    <d v="2011-05-06T00:00:00"/>
    <d v="1899-12-30T18:45:00"/>
    <s v="**"/>
    <s v="**"/>
    <s v="**"/>
    <s v="**"/>
    <d v="2011-05-06T00:00:00"/>
    <d v="1899-12-30T18:45:00"/>
    <s v="R074"/>
    <s v="B122"/>
    <s v="Other Disease or Disorder Cardiac System"/>
    <n v="84"/>
    <s v="**"/>
    <s v="**"/>
    <s v="**"/>
    <s v="**"/>
    <s v="**"/>
    <d v="2011-05-06T12:09:00"/>
    <d v="2011-05-06T13:10:00"/>
    <d v="2011-05-06T18:45:00"/>
    <n v="1.0166666666627862"/>
    <n v="6.6000000000349246"/>
    <x v="0"/>
    <x v="0"/>
  </r>
  <r>
    <n v="4414"/>
    <n v="1"/>
    <s v="N"/>
    <s v="**"/>
    <s v="**"/>
    <s v="**"/>
    <s v="**"/>
    <x v="2"/>
    <d v="1899-12-30T12:33:00"/>
    <d v="2011-05-06T00:00:00"/>
    <d v="1899-12-30T12:23:00"/>
    <n v="3"/>
    <n v="1930"/>
    <d v="2011-05-06T00:00:00"/>
    <d v="1899-12-30T14:00:00"/>
    <n v="1"/>
    <d v="2011-05-06T00:00:00"/>
    <d v="1899-12-30T17:05:00"/>
    <s v="**"/>
    <s v="**"/>
    <s v="**"/>
    <s v="**"/>
    <d v="2011-05-06T00:00:00"/>
    <d v="1899-12-30T17:09:00"/>
    <s v="L0334"/>
    <s v="B132"/>
    <s v="Disease or Disorder Skin &amp; Breast"/>
    <n v="81"/>
    <s v="**"/>
    <s v="**"/>
    <s v="**"/>
    <s v="**"/>
    <s v="**"/>
    <d v="2011-05-06T12:33:00"/>
    <d v="2011-05-06T14:00:00"/>
    <d v="2011-05-06T17:09:00"/>
    <n v="1.4500000000116415"/>
    <n v="4.5999999999767169"/>
    <x v="0"/>
    <x v="0"/>
  </r>
  <r>
    <n v="4414"/>
    <n v="1"/>
    <s v="N"/>
    <s v="**"/>
    <s v="**"/>
    <s v="**"/>
    <s v="**"/>
    <x v="2"/>
    <d v="1899-12-30T12:45:00"/>
    <d v="2011-05-06T00:00:00"/>
    <d v="1899-12-30T12:36:00"/>
    <n v="4"/>
    <n v="1958"/>
    <d v="2011-05-06T00:00:00"/>
    <d v="1899-12-30T15:10:00"/>
    <n v="1"/>
    <d v="2011-05-06T00:00:00"/>
    <d v="1899-12-30T15:25:00"/>
    <s v="**"/>
    <s v="**"/>
    <s v="**"/>
    <s v="**"/>
    <d v="2011-05-06T00:00:00"/>
    <d v="1899-12-30T15:25:00"/>
    <s v="M2546"/>
    <s v="B136"/>
    <s v="Disease or Disorder Musculoskeletal and Conne"/>
    <n v="53"/>
    <s v="**"/>
    <s v="**"/>
    <s v="**"/>
    <s v="**"/>
    <s v="**"/>
    <d v="2011-05-06T12:45:00"/>
    <d v="2011-05-06T15:10:00"/>
    <d v="2011-05-06T15:25:00"/>
    <n v="2.4166666666860692"/>
    <n v="2.6666666666278616"/>
    <x v="0"/>
    <x v="0"/>
  </r>
  <r>
    <n v="4414"/>
    <n v="1"/>
    <s v="N"/>
    <s v="**"/>
    <s v="**"/>
    <s v="**"/>
    <s v="**"/>
    <x v="2"/>
    <d v="1899-12-30T13:08:00"/>
    <d v="2011-05-06T00:00:00"/>
    <d v="1899-12-30T12:59:00"/>
    <n v="2"/>
    <n v="1956"/>
    <d v="2011-05-06T00:00:00"/>
    <d v="1899-12-30T14:30:00"/>
    <n v="7"/>
    <d v="2011-05-06T00:00:00"/>
    <d v="1899-12-30T15:24:00"/>
    <s v="**"/>
    <s v="**"/>
    <s v="**"/>
    <s v="**"/>
    <d v="2011-05-06T00:00:00"/>
    <d v="1899-12-30T20:13:00"/>
    <s v="R190"/>
    <s v="B003"/>
    <s v="Digestive System Condition with Acute Admissi"/>
    <n v="54"/>
    <d v="1970-01-01T00:00:00"/>
    <d v="1899-12-30T00:00:00"/>
    <n v="1"/>
    <d v="2011-05-06T00:00:00"/>
    <d v="1899-12-30T15:24:00"/>
    <d v="2011-05-06T13:08:00"/>
    <d v="2011-05-06T14:30:00"/>
    <d v="2011-05-06T20:13:00"/>
    <n v="1.3666666665812954"/>
    <n v="7.0833333333721384"/>
    <x v="0"/>
    <x v="0"/>
  </r>
  <r>
    <n v="4414"/>
    <n v="1"/>
    <s v="N"/>
    <s v="**"/>
    <s v="**"/>
    <s v="**"/>
    <s v="**"/>
    <x v="2"/>
    <d v="1899-12-30T13:32:00"/>
    <d v="2011-05-06T00:00:00"/>
    <d v="1899-12-30T13:25:00"/>
    <n v="3"/>
    <n v="1930"/>
    <d v="2011-05-06T00:00:00"/>
    <d v="1899-12-30T18:16:00"/>
    <n v="1"/>
    <d v="2011-05-06T00:00:00"/>
    <d v="1899-12-30T19:10:00"/>
    <s v="**"/>
    <s v="**"/>
    <s v="**"/>
    <s v="**"/>
    <d v="2011-05-06T00:00:00"/>
    <d v="1899-12-30T19:30:00"/>
    <s v="K590"/>
    <s v="B128"/>
    <s v="Disease or Disorder Digestive System"/>
    <n v="80"/>
    <s v="**"/>
    <s v="**"/>
    <s v="**"/>
    <s v="**"/>
    <s v="**"/>
    <d v="2011-05-06T13:32:00"/>
    <d v="2011-05-06T18:16:00"/>
    <d v="2011-05-06T19:30:00"/>
    <n v="4.7333333333954215"/>
    <n v="5.9666666667326353"/>
    <x v="0"/>
    <x v="0"/>
  </r>
  <r>
    <n v="4414"/>
    <n v="1"/>
    <s v="N"/>
    <s v="**"/>
    <s v="**"/>
    <s v="**"/>
    <s v="**"/>
    <x v="2"/>
    <d v="1899-12-30T13:38:00"/>
    <d v="2011-05-06T00:00:00"/>
    <d v="1899-12-30T13:30:00"/>
    <n v="3"/>
    <n v="1982"/>
    <d v="2011-05-06T00:00:00"/>
    <n v="9999"/>
    <n v="1"/>
    <d v="2011-05-06T00:00:00"/>
    <d v="1899-12-30T13:40:00"/>
    <s v="**"/>
    <s v="**"/>
    <s v="**"/>
    <s v="**"/>
    <d v="2011-05-06T00:00:00"/>
    <d v="1899-12-30T13:40:00"/>
    <s v="B019"/>
    <s v="B165"/>
    <s v="Systemic Infection"/>
    <n v="28"/>
    <s v="**"/>
    <s v="**"/>
    <s v="**"/>
    <s v="**"/>
    <s v="**"/>
    <d v="2011-05-06T13:38:00"/>
    <d v="2038-09-20T00:00:00"/>
    <d v="2011-05-06T13:40:00"/>
    <n v="239962.36666666658"/>
    <n v="3.3333333267364651E-2"/>
    <x v="1"/>
    <x v="0"/>
  </r>
  <r>
    <n v="4414"/>
    <n v="1"/>
    <s v="N"/>
    <s v="**"/>
    <s v="**"/>
    <s v="**"/>
    <s v="**"/>
    <x v="2"/>
    <d v="1899-12-30T13:41:00"/>
    <d v="2011-05-06T00:00:00"/>
    <d v="1899-12-30T13:36:00"/>
    <n v="4"/>
    <n v="1958"/>
    <d v="2011-05-06T00:00:00"/>
    <d v="1899-12-30T14:18:00"/>
    <n v="1"/>
    <d v="2011-05-06T00:00:00"/>
    <d v="1899-12-30T16:00:00"/>
    <s v="**"/>
    <s v="**"/>
    <d v="2011-05-06T00:00:00"/>
    <d v="1899-12-30T14:18:00"/>
    <d v="2011-05-06T00:00:00"/>
    <d v="1899-12-30T16:10:00"/>
    <s v="I849"/>
    <s v="B128"/>
    <s v="Disease or Disorder Digestive System"/>
    <n v="52"/>
    <d v="1970-01-01T00:00:00"/>
    <d v="1899-12-30T00:00:00"/>
    <n v="30"/>
    <d v="2011-05-06T00:00:00"/>
    <d v="1899-12-30T15:41:00"/>
    <d v="2011-05-06T13:41:00"/>
    <d v="2011-05-06T14:18:00"/>
    <d v="2011-05-06T16:10:00"/>
    <n v="0.61666666658129543"/>
    <n v="2.4833333332207985"/>
    <x v="0"/>
    <x v="0"/>
  </r>
  <r>
    <n v="4414"/>
    <n v="1"/>
    <s v="N"/>
    <s v="**"/>
    <s v="**"/>
    <s v="**"/>
    <s v="**"/>
    <x v="2"/>
    <d v="1899-12-30T15:11:00"/>
    <d v="2011-05-06T00:00:00"/>
    <d v="1899-12-30T15:00:00"/>
    <n v="2"/>
    <n v="1978"/>
    <d v="2011-05-06T00:00:00"/>
    <d v="1899-12-30T16:20:00"/>
    <n v="1"/>
    <d v="2011-05-06T00:00:00"/>
    <d v="1899-12-30T19:10:00"/>
    <s v="**"/>
    <s v="**"/>
    <s v="**"/>
    <s v="**"/>
    <d v="2011-05-06T00:00:00"/>
    <d v="1899-12-30T19:10:00"/>
    <s v="S6100"/>
    <s v="B176"/>
    <s v="Open Wound"/>
    <n v="32"/>
    <s v="**"/>
    <s v="**"/>
    <s v="**"/>
    <s v="**"/>
    <s v="**"/>
    <d v="2011-05-06T15:11:00"/>
    <d v="2011-05-06T16:20:00"/>
    <d v="2011-05-06T19:10:00"/>
    <n v="1.1499999999068677"/>
    <n v="3.9833333332207985"/>
    <x v="0"/>
    <x v="0"/>
  </r>
  <r>
    <n v="4414"/>
    <n v="1"/>
    <s v="N"/>
    <s v="**"/>
    <s v="**"/>
    <s v="**"/>
    <s v="**"/>
    <x v="3"/>
    <d v="1899-12-30T03:37:00"/>
    <d v="2011-05-07T00:00:00"/>
    <d v="1899-12-30T03:28:00"/>
    <n v="2"/>
    <n v="1994"/>
    <d v="2011-05-07T00:00:00"/>
    <d v="1899-12-30T07:10:00"/>
    <n v="1"/>
    <d v="2011-05-07T00:00:00"/>
    <d v="1899-12-30T09:10:00"/>
    <s v="**"/>
    <s v="**"/>
    <d v="2011-05-07T00:00:00"/>
    <d v="1899-12-30T07:10:00"/>
    <d v="2011-05-07T00:00:00"/>
    <d v="1899-12-30T09:10:00"/>
    <s v="S43090"/>
    <s v="B051"/>
    <s v="Emergency Visit Interventions"/>
    <n v="17"/>
    <s v="**"/>
    <s v="**"/>
    <s v="**"/>
    <s v="**"/>
    <s v="**"/>
    <d v="2011-05-07T03:37:00"/>
    <d v="2011-05-07T07:10:00"/>
    <d v="2011-05-07T09:10:00"/>
    <n v="3.5500000000465661"/>
    <n v="5.5500000001047738"/>
    <x v="0"/>
    <x v="0"/>
  </r>
  <r>
    <n v="4414"/>
    <n v="1"/>
    <s v="N"/>
    <s v="**"/>
    <s v="**"/>
    <s v="**"/>
    <s v="**"/>
    <x v="3"/>
    <d v="1899-12-30T03:55:00"/>
    <d v="2011-05-07T00:00:00"/>
    <d v="1899-12-30T03:45:00"/>
    <n v="3"/>
    <n v="1978"/>
    <d v="2011-05-07T00:00:00"/>
    <d v="1899-12-30T07:30:00"/>
    <n v="1"/>
    <d v="2011-05-07T00:00:00"/>
    <d v="1899-12-30T08:20:00"/>
    <s v="**"/>
    <s v="**"/>
    <d v="2011-05-07T00:00:00"/>
    <d v="1899-12-30T07:30:00"/>
    <d v="2011-05-07T00:00:00"/>
    <d v="1899-12-30T08:20:00"/>
    <s v="S92400"/>
    <s v="B181"/>
    <s v="Closed Fracture Fingers &amp; Toes"/>
    <n v="32"/>
    <s v="**"/>
    <s v="**"/>
    <s v="**"/>
    <s v="**"/>
    <s v="**"/>
    <d v="2011-05-07T03:55:00"/>
    <d v="2011-05-07T07:30:00"/>
    <d v="2011-05-07T08:20:00"/>
    <n v="3.5833333333139308"/>
    <n v="4.4166666665696539"/>
    <x v="0"/>
    <x v="0"/>
  </r>
  <r>
    <n v="4414"/>
    <n v="1"/>
    <s v="N"/>
    <s v="**"/>
    <s v="**"/>
    <s v="**"/>
    <s v="**"/>
    <x v="3"/>
    <d v="1899-12-30T04:42:00"/>
    <d v="2011-05-07T00:00:00"/>
    <d v="1899-12-30T04:33:00"/>
    <n v="3"/>
    <n v="1972"/>
    <d v="2011-05-07T00:00:00"/>
    <d v="1899-12-30T07:45:00"/>
    <n v="1"/>
    <d v="2011-05-07T00:00:00"/>
    <d v="1899-12-30T10:50:00"/>
    <s v="**"/>
    <s v="**"/>
    <d v="2011-05-07T00:00:00"/>
    <d v="1899-12-30T07:45:00"/>
    <d v="2011-05-07T00:00:00"/>
    <d v="1899-12-30T10:50:00"/>
    <s v="K3188"/>
    <s v="B128"/>
    <s v="Disease or Disorder Digestive System"/>
    <n v="39"/>
    <s v="**"/>
    <s v="**"/>
    <s v="**"/>
    <s v="**"/>
    <s v="**"/>
    <d v="2011-05-07T04:42:00"/>
    <d v="2011-05-07T07:45:00"/>
    <d v="2011-05-07T10:50:00"/>
    <n v="3.0499999999883585"/>
    <n v="6.1333333334187046"/>
    <x v="0"/>
    <x v="0"/>
  </r>
  <r>
    <n v="4414"/>
    <n v="1"/>
    <s v="N"/>
    <s v="**"/>
    <s v="**"/>
    <s v="**"/>
    <s v="**"/>
    <x v="3"/>
    <d v="1899-12-30T05:01:00"/>
    <d v="2011-05-07T00:00:00"/>
    <d v="1899-12-30T04:52:00"/>
    <n v="3"/>
    <n v="1984"/>
    <d v="2011-05-07T00:00:00"/>
    <n v="9999"/>
    <n v="1"/>
    <d v="2011-05-07T00:00:00"/>
    <d v="1899-12-30T09:10:00"/>
    <s v="**"/>
    <s v="**"/>
    <s v="**"/>
    <s v="**"/>
    <d v="2011-05-07T00:00:00"/>
    <d v="1899-12-30T09:10:00"/>
    <s v="K219"/>
    <s v="B128"/>
    <s v="Disease or Disorder Digestive System"/>
    <n v="26"/>
    <s v="**"/>
    <s v="**"/>
    <s v="**"/>
    <s v="**"/>
    <s v="**"/>
    <d v="2011-05-07T05:01:00"/>
    <d v="2038-09-21T00:00:00"/>
    <d v="2011-05-07T09:10:00"/>
    <n v="239970.9833333334"/>
    <n v="4.1500000000814907"/>
    <x v="1"/>
    <x v="0"/>
  </r>
  <r>
    <n v="4414"/>
    <n v="1"/>
    <s v="N"/>
    <s v="**"/>
    <s v="**"/>
    <s v="**"/>
    <s v="**"/>
    <x v="3"/>
    <d v="1899-12-30T05:13:00"/>
    <d v="2011-05-07T00:00:00"/>
    <d v="1899-12-30T05:06:00"/>
    <n v="2"/>
    <n v="1995"/>
    <d v="2011-05-07T00:00:00"/>
    <d v="1899-12-30T06:10:00"/>
    <n v="1"/>
    <d v="2011-05-07T00:00:00"/>
    <d v="1899-12-30T09:00:00"/>
    <s v="**"/>
    <s v="**"/>
    <d v="2011-05-07T00:00:00"/>
    <d v="1899-12-30T06:10:00"/>
    <d v="2011-05-07T00:00:00"/>
    <d v="1899-12-30T09:00:00"/>
    <s v="T742"/>
    <s v="B186"/>
    <s v="Other Trauma, Shock (without admission/interv"/>
    <n v="15"/>
    <s v="**"/>
    <s v="**"/>
    <s v="**"/>
    <s v="**"/>
    <s v="**"/>
    <d v="2011-05-07T05:13:00"/>
    <d v="2011-05-07T06:10:00"/>
    <d v="2011-05-07T09:00:00"/>
    <n v="0.94999999995343387"/>
    <n v="3.7833333332673647"/>
    <x v="0"/>
    <x v="0"/>
  </r>
  <r>
    <n v="4414"/>
    <n v="1"/>
    <s v="G"/>
    <d v="2011-05-07T00:00:00"/>
    <d v="1899-12-30T05:18:00"/>
    <d v="2011-05-07T00:00:00"/>
    <d v="1899-12-30T05:29:00"/>
    <x v="3"/>
    <d v="1899-12-30T05:28:00"/>
    <d v="2011-05-07T00:00:00"/>
    <d v="1899-12-30T05:20:00"/>
    <n v="3"/>
    <n v="1937"/>
    <d v="2011-05-07T00:00:00"/>
    <d v="1899-12-30T07:45:00"/>
    <n v="15"/>
    <d v="2011-05-07T00:00:00"/>
    <d v="1899-12-30T11:15:00"/>
    <s v="**"/>
    <s v="**"/>
    <s v="**"/>
    <s v="**"/>
    <d v="2011-05-07T00:00:00"/>
    <d v="1899-12-30T11:15:00"/>
    <s v="F113"/>
    <s v="B170"/>
    <s v="Mental Health &amp; Psychosocial Condition"/>
    <n v="73"/>
    <s v="**"/>
    <s v="**"/>
    <s v="**"/>
    <s v="**"/>
    <s v="**"/>
    <d v="2011-05-07T05:28:00"/>
    <d v="2011-05-07T07:45:00"/>
    <d v="2011-05-07T11:15:00"/>
    <n v="2.2833333332673647"/>
    <n v="5.7833333333255723"/>
    <x v="0"/>
    <x v="0"/>
  </r>
  <r>
    <n v="4414"/>
    <n v="1"/>
    <s v="N"/>
    <s v="**"/>
    <s v="**"/>
    <s v="**"/>
    <s v="**"/>
    <x v="3"/>
    <d v="1899-12-30T05:44:00"/>
    <d v="2011-05-07T00:00:00"/>
    <d v="1899-12-30T05:36:00"/>
    <n v="3"/>
    <n v="1976"/>
    <d v="2011-05-07T00:00:00"/>
    <d v="1899-12-30T08:20:00"/>
    <n v="1"/>
    <d v="2011-05-07T00:00:00"/>
    <d v="1899-12-30T09:45:00"/>
    <s v="**"/>
    <s v="**"/>
    <s v="**"/>
    <s v="**"/>
    <d v="2011-05-07T00:00:00"/>
    <d v="1899-12-30T09:45:00"/>
    <s v="T159"/>
    <s v="B178"/>
    <s v="Foreign Body Eye, Ear, Nose/Throat"/>
    <n v="34"/>
    <d v="1970-01-01T00:00:00"/>
    <d v="1899-12-30T00:00:00"/>
    <n v="62"/>
    <d v="2011-05-07T00:00:00"/>
    <d v="1899-12-30T09:23:00"/>
    <d v="2011-05-07T05:44:00"/>
    <d v="2011-05-07T08:20:00"/>
    <d v="2011-05-07T09:45:00"/>
    <n v="2.5999999999185093"/>
    <n v="4.0166666666627862"/>
    <x v="0"/>
    <x v="0"/>
  </r>
  <r>
    <n v="4414"/>
    <n v="1"/>
    <s v="G"/>
    <d v="2011-05-07T00:00:00"/>
    <d v="1899-12-30T06:42:00"/>
    <d v="2011-05-07T00:00:00"/>
    <d v="1899-12-30T07:00:00"/>
    <x v="3"/>
    <d v="1899-12-30T06:49:00"/>
    <d v="2011-05-07T00:00:00"/>
    <d v="1899-12-30T06:46:00"/>
    <n v="3"/>
    <n v="1949"/>
    <d v="2011-05-07T00:00:00"/>
    <d v="1899-12-30T07:40:00"/>
    <n v="6"/>
    <d v="2011-05-07T00:00:00"/>
    <d v="1899-12-30T09:05:00"/>
    <s v="**"/>
    <s v="**"/>
    <s v="**"/>
    <s v="**"/>
    <d v="2011-05-07T00:00:00"/>
    <d v="1899-12-30T10:07:00"/>
    <s v="J441"/>
    <s v="B002"/>
    <s v="Respiratory Condition with Acute Admission/Tr"/>
    <n v="61"/>
    <d v="2011-05-07T00:00:00"/>
    <d v="1899-12-30T09:05:00"/>
    <n v="18"/>
    <d v="2011-05-07T00:00:00"/>
    <d v="1899-12-30T09:05:00"/>
    <d v="2011-05-07T06:49:00"/>
    <d v="2011-05-07T07:40:00"/>
    <d v="2011-05-07T10:07:00"/>
    <n v="0.84999999997671694"/>
    <n v="3.2999999999301508"/>
    <x v="0"/>
    <x v="0"/>
  </r>
  <r>
    <n v="4414"/>
    <n v="1"/>
    <s v="N"/>
    <s v="**"/>
    <s v="**"/>
    <s v="**"/>
    <s v="**"/>
    <x v="3"/>
    <d v="1899-12-30T07:30:00"/>
    <d v="2011-05-07T00:00:00"/>
    <d v="1899-12-30T07:25:00"/>
    <n v="3"/>
    <n v="1957"/>
    <d v="2011-05-07T00:00:00"/>
    <d v="1899-12-30T08:10:00"/>
    <n v="1"/>
    <d v="2011-05-07T00:00:00"/>
    <d v="1899-12-30T09:00:00"/>
    <s v="**"/>
    <s v="**"/>
    <s v="**"/>
    <s v="**"/>
    <d v="2011-05-07T00:00:00"/>
    <d v="1899-12-30T09:00:00"/>
    <s v="Z512"/>
    <s v="B187"/>
    <s v="Follow-up Examination and Other Non Emergent "/>
    <n v="54"/>
    <s v="**"/>
    <s v="**"/>
    <s v="**"/>
    <s v="**"/>
    <s v="**"/>
    <d v="2011-05-07T07:30:00"/>
    <d v="2011-05-07T08:10:00"/>
    <d v="2011-05-07T09:00:00"/>
    <n v="0.66666666674427688"/>
    <n v="1.5"/>
    <x v="0"/>
    <x v="0"/>
  </r>
  <r>
    <n v="4414"/>
    <n v="1"/>
    <s v="N"/>
    <s v="**"/>
    <s v="**"/>
    <s v="**"/>
    <s v="**"/>
    <x v="3"/>
    <d v="1899-12-30T07:38:00"/>
    <d v="2011-05-07T00:00:00"/>
    <d v="1899-12-30T07:30:00"/>
    <n v="4"/>
    <n v="1930"/>
    <d v="2011-05-07T00:00:00"/>
    <d v="1899-12-30T08:00:00"/>
    <n v="15"/>
    <d v="2011-05-07T00:00:00"/>
    <d v="1899-12-30T08:40:00"/>
    <s v="**"/>
    <s v="**"/>
    <s v="**"/>
    <s v="**"/>
    <d v="2011-05-07T00:00:00"/>
    <d v="1899-12-30T08:40:00"/>
    <s v="Z512"/>
    <s v="B187"/>
    <s v="Follow-up Examination and Other Non Emergent "/>
    <n v="81"/>
    <s v="**"/>
    <s v="**"/>
    <s v="**"/>
    <s v="**"/>
    <s v="**"/>
    <d v="2011-05-07T07:38:00"/>
    <d v="2011-05-07T08:00:00"/>
    <d v="2011-05-07T08:40:00"/>
    <n v="0.36666666663950309"/>
    <n v="1.033333333209157"/>
    <x v="0"/>
    <x v="0"/>
  </r>
  <r>
    <n v="4414"/>
    <n v="1"/>
    <s v="N"/>
    <s v="**"/>
    <s v="**"/>
    <s v="**"/>
    <s v="**"/>
    <x v="3"/>
    <d v="1899-12-30T07:42:00"/>
    <d v="2011-05-07T00:00:00"/>
    <d v="1899-12-30T07:38:00"/>
    <n v="4"/>
    <n v="1948"/>
    <d v="2011-05-07T00:00:00"/>
    <d v="1899-12-30T08:30:00"/>
    <n v="1"/>
    <d v="2011-05-07T00:00:00"/>
    <d v="1899-12-30T09:25:00"/>
    <s v="**"/>
    <s v="**"/>
    <s v="**"/>
    <s v="**"/>
    <d v="2011-05-07T00:00:00"/>
    <d v="1899-12-30T09:25:00"/>
    <s v="Z512"/>
    <s v="B187"/>
    <s v="Follow-up Examination and Other Non Emergent "/>
    <n v="63"/>
    <s v="**"/>
    <s v="**"/>
    <s v="**"/>
    <s v="**"/>
    <s v="**"/>
    <d v="2011-05-07T07:42:00"/>
    <d v="2011-05-07T08:30:00"/>
    <d v="2011-05-07T09:25:00"/>
    <n v="0.79999999998835847"/>
    <n v="1.7166666666744277"/>
    <x v="0"/>
    <x v="0"/>
  </r>
  <r>
    <n v="4414"/>
    <n v="1"/>
    <s v="N"/>
    <s v="**"/>
    <s v="**"/>
    <s v="**"/>
    <s v="**"/>
    <x v="3"/>
    <d v="1899-12-30T07:53:00"/>
    <d v="2011-05-07T00:00:00"/>
    <d v="1899-12-30T07:46:00"/>
    <n v="3"/>
    <n v="1994"/>
    <d v="2011-05-07T00:00:00"/>
    <d v="1899-12-30T10:30:00"/>
    <n v="1"/>
    <d v="2011-05-07T00:00:00"/>
    <d v="1899-12-30T13:35:00"/>
    <s v="**"/>
    <s v="**"/>
    <s v="**"/>
    <s v="**"/>
    <d v="2011-05-07T00:00:00"/>
    <d v="1899-12-30T13:48:00"/>
    <s v="A099"/>
    <s v="B128"/>
    <s v="Disease or Disorder Digestive System"/>
    <n v="17"/>
    <s v="**"/>
    <s v="**"/>
    <s v="**"/>
    <s v="**"/>
    <s v="**"/>
    <d v="2011-05-07T07:53:00"/>
    <d v="2011-05-07T10:30:00"/>
    <d v="2011-05-07T13:48:00"/>
    <n v="2.6166666666395031"/>
    <n v="5.9166666665696539"/>
    <x v="0"/>
    <x v="0"/>
  </r>
  <r>
    <n v="4414"/>
    <n v="1"/>
    <s v="N"/>
    <s v="**"/>
    <s v="**"/>
    <s v="**"/>
    <s v="**"/>
    <x v="3"/>
    <d v="1899-12-30T07:57:00"/>
    <d v="2011-05-07T00:00:00"/>
    <d v="1899-12-30T07:51:00"/>
    <n v="4"/>
    <n v="1954"/>
    <d v="2011-05-07T00:00:00"/>
    <d v="1899-12-30T10:40:00"/>
    <n v="1"/>
    <d v="2011-05-07T00:00:00"/>
    <d v="1899-12-30T11:01:00"/>
    <s v="**"/>
    <s v="**"/>
    <s v="**"/>
    <s v="**"/>
    <d v="2011-05-07T00:00:00"/>
    <d v="1899-12-30T11:03:00"/>
    <s v="H209"/>
    <s v="B108"/>
    <s v="Disease or Disorder Eye"/>
    <n v="57"/>
    <d v="1970-01-01T00:00:00"/>
    <d v="1899-12-30T00:00:00"/>
    <n v="62"/>
    <s v="**"/>
    <s v="**"/>
    <d v="2011-05-07T07:57:00"/>
    <d v="2011-05-07T10:40:00"/>
    <d v="2011-05-07T11:03:00"/>
    <n v="2.71666666661622"/>
    <n v="3.0999999999767169"/>
    <x v="0"/>
    <x v="0"/>
  </r>
  <r>
    <n v="4414"/>
    <n v="1"/>
    <s v="N"/>
    <s v="**"/>
    <s v="**"/>
    <s v="**"/>
    <s v="**"/>
    <x v="3"/>
    <d v="1899-12-30T08:01:00"/>
    <d v="2011-05-07T00:00:00"/>
    <d v="1899-12-30T07:55:00"/>
    <n v="4"/>
    <n v="1955"/>
    <d v="2011-05-07T00:00:00"/>
    <d v="1899-12-30T10:10:00"/>
    <n v="1"/>
    <d v="2011-05-07T00:00:00"/>
    <d v="1899-12-30T10:50:00"/>
    <s v="**"/>
    <s v="**"/>
    <d v="2011-05-07T00:00:00"/>
    <d v="1899-12-30T10:10:00"/>
    <d v="2011-05-07T00:00:00"/>
    <d v="1899-12-30T10:50:00"/>
    <s v="Z098"/>
    <s v="B187"/>
    <s v="Follow-up Examination and Other Non Emergent "/>
    <n v="56"/>
    <s v="**"/>
    <s v="**"/>
    <s v="**"/>
    <s v="**"/>
    <s v="**"/>
    <d v="2011-05-07T08:01:00"/>
    <d v="2011-05-07T10:10:00"/>
    <d v="2011-05-07T10:50:00"/>
    <n v="2.1500000000232831"/>
    <n v="2.8166666667675599"/>
    <x v="0"/>
    <x v="0"/>
  </r>
  <r>
    <n v="4414"/>
    <n v="1"/>
    <s v="N"/>
    <s v="**"/>
    <s v="**"/>
    <s v="**"/>
    <s v="**"/>
    <x v="3"/>
    <d v="1899-12-30T08:29:00"/>
    <d v="2011-05-07T00:00:00"/>
    <d v="1899-12-30T08:25:00"/>
    <n v="4"/>
    <n v="1954"/>
    <d v="2011-05-07T00:00:00"/>
    <d v="1899-12-30T10:20:00"/>
    <n v="1"/>
    <d v="2011-05-07T00:00:00"/>
    <d v="1899-12-30T10:58:00"/>
    <s v="**"/>
    <s v="**"/>
    <d v="2011-05-07T00:00:00"/>
    <d v="1899-12-30T10:20:00"/>
    <d v="2011-05-07T00:00:00"/>
    <d v="1899-12-30T11:03:00"/>
    <s v="Z512"/>
    <s v="B187"/>
    <s v="Follow-up Examination and Other Non Emergent "/>
    <n v="56"/>
    <s v="**"/>
    <s v="**"/>
    <s v="**"/>
    <s v="**"/>
    <s v="**"/>
    <d v="2011-05-07T08:29:00"/>
    <d v="2011-05-07T10:20:00"/>
    <d v="2011-05-07T11:03:00"/>
    <n v="1.8499999999185093"/>
    <n v="2.5666666666511446"/>
    <x v="0"/>
    <x v="0"/>
  </r>
  <r>
    <n v="4414"/>
    <n v="1"/>
    <s v="N"/>
    <s v="**"/>
    <s v="**"/>
    <s v="**"/>
    <s v="**"/>
    <x v="3"/>
    <d v="1899-12-30T08:57:00"/>
    <d v="2011-05-07T00:00:00"/>
    <d v="1899-12-30T08:51:00"/>
    <n v="3"/>
    <n v="1966"/>
    <d v="2011-05-07T00:00:00"/>
    <n v="9999"/>
    <n v="1"/>
    <d v="2011-05-07T00:00:00"/>
    <d v="1899-12-30T09:55:00"/>
    <s v="**"/>
    <s v="**"/>
    <s v="**"/>
    <s v="**"/>
    <d v="2011-05-07T00:00:00"/>
    <d v="1899-12-30T09:59:00"/>
    <s v="M7961"/>
    <s v="B136"/>
    <s v="Disease or Disorder Musculoskeletal and Conne"/>
    <n v="45"/>
    <s v="**"/>
    <s v="**"/>
    <s v="**"/>
    <s v="**"/>
    <s v="**"/>
    <d v="2011-05-07T08:57:00"/>
    <d v="2038-09-21T00:00:00"/>
    <d v="2011-05-07T09:59:00"/>
    <n v="239967.05"/>
    <n v="1.03333333338378"/>
    <x v="1"/>
    <x v="0"/>
  </r>
  <r>
    <n v="4414"/>
    <n v="1"/>
    <s v="N"/>
    <s v="**"/>
    <s v="**"/>
    <s v="**"/>
    <s v="**"/>
    <x v="3"/>
    <d v="1899-12-30T09:38:00"/>
    <d v="2011-05-07T00:00:00"/>
    <d v="1899-12-30T09:31:00"/>
    <n v="4"/>
    <n v="1973"/>
    <d v="2011-05-07T00:00:00"/>
    <d v="1899-12-30T10:20:00"/>
    <n v="15"/>
    <d v="2011-05-07T00:00:00"/>
    <d v="1899-12-30T10:30:00"/>
    <s v="**"/>
    <s v="**"/>
    <s v="**"/>
    <s v="**"/>
    <d v="2011-05-07T00:00:00"/>
    <d v="1899-12-30T10:44:00"/>
    <s v="Z098"/>
    <s v="B187"/>
    <s v="Follow-up Examination and Other Non Emergent "/>
    <n v="37"/>
    <s v="**"/>
    <s v="**"/>
    <s v="**"/>
    <s v="**"/>
    <s v="**"/>
    <d v="2011-05-07T09:38:00"/>
    <d v="2011-05-07T10:20:00"/>
    <d v="2011-05-07T10:44:00"/>
    <n v="0.70000000001164153"/>
    <n v="1.1000000000931323"/>
    <x v="0"/>
    <x v="0"/>
  </r>
  <r>
    <n v="4414"/>
    <n v="1"/>
    <s v="N"/>
    <s v="**"/>
    <s v="**"/>
    <s v="**"/>
    <s v="**"/>
    <x v="3"/>
    <d v="1899-12-30T09:50:00"/>
    <d v="2011-05-07T00:00:00"/>
    <d v="1899-12-30T09:42:00"/>
    <n v="3"/>
    <n v="2010"/>
    <d v="2011-05-07T00:00:00"/>
    <d v="1899-12-30T10:20:00"/>
    <n v="1"/>
    <d v="2011-05-07T00:00:00"/>
    <d v="1899-12-30T11:00:00"/>
    <s v="**"/>
    <s v="**"/>
    <s v="**"/>
    <s v="**"/>
    <d v="2011-05-07T00:00:00"/>
    <d v="1899-12-30T11:04:00"/>
    <s v="J069"/>
    <s v="B112"/>
    <s v="Disease or Disorder Ear, Nose or Throat"/>
    <n v="1"/>
    <s v="**"/>
    <s v="**"/>
    <s v="**"/>
    <s v="**"/>
    <s v="**"/>
    <d v="2011-05-07T09:50:00"/>
    <d v="2011-05-07T10:20:00"/>
    <d v="2011-05-07T11:04:00"/>
    <n v="0.50000000005820766"/>
    <n v="1.2333333333372138"/>
    <x v="0"/>
    <x v="0"/>
  </r>
  <r>
    <n v="4414"/>
    <n v="1"/>
    <s v="N"/>
    <s v="**"/>
    <s v="**"/>
    <s v="**"/>
    <s v="**"/>
    <x v="3"/>
    <d v="1899-12-30T09:56:00"/>
    <d v="2011-05-07T00:00:00"/>
    <d v="1899-12-30T09:48:00"/>
    <n v="3"/>
    <n v="2009"/>
    <d v="2011-05-07T00:00:00"/>
    <d v="1899-12-30T10:30:00"/>
    <n v="1"/>
    <d v="2011-05-07T00:00:00"/>
    <d v="1899-12-30T16:45:00"/>
    <s v="**"/>
    <s v="**"/>
    <s v="**"/>
    <s v="**"/>
    <d v="2011-05-07T00:00:00"/>
    <d v="1899-12-30T16:48:00"/>
    <s v="J039"/>
    <s v="B112"/>
    <s v="Disease or Disorder Ear, Nose or Throat"/>
    <n v="2"/>
    <s v="**"/>
    <s v="**"/>
    <s v="**"/>
    <s v="**"/>
    <s v="**"/>
    <d v="2011-05-07T09:56:00"/>
    <d v="2011-05-07T10:30:00"/>
    <d v="2011-05-07T16:48:00"/>
    <n v="0.56666666659293696"/>
    <n v="6.8666666665230878"/>
    <x v="0"/>
    <x v="0"/>
  </r>
  <r>
    <n v="4414"/>
    <n v="1"/>
    <s v="N"/>
    <s v="**"/>
    <s v="**"/>
    <s v="**"/>
    <s v="**"/>
    <x v="3"/>
    <d v="1899-12-30T10:25:00"/>
    <d v="2011-05-07T00:00:00"/>
    <d v="1899-12-30T10:18:00"/>
    <n v="4"/>
    <n v="1984"/>
    <d v="2011-05-07T00:00:00"/>
    <d v="1899-12-30T13:15:00"/>
    <n v="1"/>
    <d v="2011-05-07T00:00:00"/>
    <d v="1899-12-30T17:35:00"/>
    <d v="2011-05-07T00:00:00"/>
    <d v="1899-12-30T13:40:00"/>
    <d v="2011-05-07T00:00:00"/>
    <d v="1899-12-30T13:15:00"/>
    <d v="2011-05-07T00:00:00"/>
    <d v="1899-12-30T17:35:00"/>
    <s v="R102"/>
    <s v="B128"/>
    <s v="Disease or Disorder Digestive System"/>
    <n v="27"/>
    <d v="1970-01-01T00:00:00"/>
    <d v="1899-12-30T00:00:00"/>
    <n v="50"/>
    <d v="2011-05-07T00:00:00"/>
    <d v="1899-12-30T15:57:00"/>
    <d v="2011-05-07T10:25:00"/>
    <d v="2011-05-07T13:15:00"/>
    <d v="2011-05-07T17:35:00"/>
    <n v="2.8333333333139308"/>
    <n v="7.1666666666278616"/>
    <x v="0"/>
    <x v="0"/>
  </r>
  <r>
    <n v="4414"/>
    <n v="1"/>
    <s v="N"/>
    <s v="**"/>
    <s v="**"/>
    <s v="**"/>
    <s v="**"/>
    <x v="3"/>
    <d v="1899-12-30T10:48:00"/>
    <d v="2011-05-07T00:00:00"/>
    <d v="1899-12-30T10:40:00"/>
    <n v="3"/>
    <n v="2002"/>
    <d v="2011-05-07T00:00:00"/>
    <d v="1899-12-30T13:45:00"/>
    <n v="1"/>
    <d v="2011-05-07T00:00:00"/>
    <d v="1899-12-30T15:20:00"/>
    <s v="**"/>
    <s v="**"/>
    <s v="**"/>
    <s v="**"/>
    <d v="2011-05-07T00:00:00"/>
    <d v="1899-12-30T15:20:00"/>
    <s v="K219"/>
    <s v="B128"/>
    <s v="Disease or Disorder Digestive System"/>
    <n v="9"/>
    <s v="**"/>
    <s v="**"/>
    <s v="**"/>
    <s v="**"/>
    <s v="**"/>
    <d v="2011-05-07T10:48:00"/>
    <d v="2011-05-07T13:45:00"/>
    <d v="2011-05-07T15:20:00"/>
    <n v="2.9500000000116415"/>
    <n v="4.5333333334419876"/>
    <x v="0"/>
    <x v="0"/>
  </r>
  <r>
    <n v="4414"/>
    <n v="1"/>
    <s v="G"/>
    <d v="2011-05-07T00:00:00"/>
    <d v="1899-12-30T10:39:00"/>
    <d v="2011-05-07T00:00:00"/>
    <d v="1899-12-30T11:00:00"/>
    <x v="3"/>
    <d v="1899-12-30T10:50:00"/>
    <d v="2011-05-07T00:00:00"/>
    <d v="1899-12-30T10:45:00"/>
    <n v="2"/>
    <n v="1936"/>
    <d v="2011-05-07T00:00:00"/>
    <d v="1899-12-30T12:30:00"/>
    <n v="7"/>
    <d v="2011-05-07T00:00:00"/>
    <d v="1899-12-30T13:05:00"/>
    <s v="**"/>
    <s v="**"/>
    <s v="**"/>
    <s v="**"/>
    <d v="2011-05-08T00:00:00"/>
    <d v="1899-12-30T02:00:00"/>
    <s v="J441"/>
    <s v="B002"/>
    <s v="Respiratory Condition with Acute Admission/Tr"/>
    <n v="75"/>
    <d v="2011-05-07T00:00:00"/>
    <d v="1899-12-30T13:05:00"/>
    <n v="18"/>
    <d v="2011-05-07T00:00:00"/>
    <d v="1899-12-30T13:05:00"/>
    <d v="2011-05-07T10:50:00"/>
    <d v="2011-05-07T12:30:00"/>
    <d v="2011-05-08T02:00:00"/>
    <n v="1.6666666666860692"/>
    <n v="15.166666666686069"/>
    <x v="0"/>
    <x v="0"/>
  </r>
  <r>
    <n v="4414"/>
    <n v="1"/>
    <s v="N"/>
    <s v="**"/>
    <s v="**"/>
    <s v="**"/>
    <s v="**"/>
    <x v="3"/>
    <d v="1899-12-30T10:52:00"/>
    <d v="2011-05-07T00:00:00"/>
    <d v="1899-12-30T10:44:00"/>
    <n v="3"/>
    <n v="1938"/>
    <d v="2011-05-07T00:00:00"/>
    <d v="1899-12-30T13:30:00"/>
    <n v="1"/>
    <d v="2011-05-07T00:00:00"/>
    <d v="1899-12-30T13:30:00"/>
    <s v="**"/>
    <s v="**"/>
    <s v="**"/>
    <s v="**"/>
    <d v="2011-05-07T00:00:00"/>
    <d v="1899-12-30T13:34:00"/>
    <s v="M513"/>
    <s v="B136"/>
    <s v="Disease or Disorder Musculoskeletal and Conne"/>
    <n v="72"/>
    <s v="**"/>
    <s v="**"/>
    <s v="**"/>
    <s v="**"/>
    <s v="**"/>
    <d v="2011-05-07T10:52:00"/>
    <d v="2011-05-07T13:30:00"/>
    <d v="2011-05-07T13:34:00"/>
    <n v="2.6333333333604969"/>
    <n v="2.7000000000698492"/>
    <x v="0"/>
    <x v="0"/>
  </r>
  <r>
    <n v="4414"/>
    <n v="1"/>
    <s v="N"/>
    <s v="**"/>
    <s v="**"/>
    <s v="**"/>
    <s v="**"/>
    <x v="3"/>
    <d v="1899-12-30T11:14:00"/>
    <d v="2011-05-07T00:00:00"/>
    <d v="1899-12-30T11:10:00"/>
    <n v="4"/>
    <n v="1990"/>
    <d v="2011-05-07T00:00:00"/>
    <d v="1899-12-30T11:30:00"/>
    <n v="1"/>
    <d v="2011-05-07T00:00:00"/>
    <d v="1899-12-30T12:05:00"/>
    <s v="**"/>
    <s v="**"/>
    <s v="**"/>
    <s v="**"/>
    <d v="2011-05-07T00:00:00"/>
    <d v="1899-12-30T12:13:00"/>
    <s v="M754"/>
    <s v="B136"/>
    <s v="Disease or Disorder Musculoskeletal and Conne"/>
    <n v="21"/>
    <s v="**"/>
    <s v="**"/>
    <s v="**"/>
    <s v="**"/>
    <s v="**"/>
    <d v="2011-05-07T11:14:00"/>
    <d v="2011-05-07T11:30:00"/>
    <d v="2011-05-07T12:13:00"/>
    <n v="0.26666666666278616"/>
    <n v="0.9833333333954215"/>
    <x v="0"/>
    <x v="0"/>
  </r>
  <r>
    <n v="4414"/>
    <n v="1"/>
    <s v="N"/>
    <s v="**"/>
    <s v="**"/>
    <s v="**"/>
    <s v="**"/>
    <x v="3"/>
    <d v="1899-12-30T11:27:00"/>
    <d v="2011-05-07T00:00:00"/>
    <d v="1899-12-30T11:18:00"/>
    <n v="3"/>
    <n v="1930"/>
    <d v="2011-05-07T00:00:00"/>
    <d v="1899-12-30T14:30:00"/>
    <n v="7"/>
    <d v="2011-05-07T00:00:00"/>
    <d v="1899-12-30T16:40:00"/>
    <s v="**"/>
    <s v="**"/>
    <s v="**"/>
    <s v="**"/>
    <d v="2011-05-07T00:00:00"/>
    <d v="1899-12-30T20:08:00"/>
    <s v="A099"/>
    <s v="B003"/>
    <s v="Digestive System Condition with Acute Admissi"/>
    <n v="80"/>
    <d v="2011-05-07T00:00:00"/>
    <d v="1899-12-30T17:03:00"/>
    <n v="1"/>
    <d v="2011-05-07T00:00:00"/>
    <d v="1899-12-30T16:44:00"/>
    <d v="2011-05-07T11:27:00"/>
    <d v="2011-05-07T14:30:00"/>
    <d v="2011-05-07T20:08:00"/>
    <n v="3.0499999999883585"/>
    <n v="8.6833333333488554"/>
    <x v="0"/>
    <x v="0"/>
  </r>
  <r>
    <n v="4414"/>
    <n v="1"/>
    <s v="G"/>
    <d v="2011-05-07T00:00:00"/>
    <d v="1899-12-30T11:38:00"/>
    <d v="2011-05-07T00:00:00"/>
    <d v="1899-12-30T11:50:00"/>
    <x v="3"/>
    <d v="1899-12-30T11:50:00"/>
    <d v="2011-05-07T00:00:00"/>
    <d v="1899-12-30T11:40:00"/>
    <n v="2"/>
    <n v="1940"/>
    <d v="2011-05-07T00:00:00"/>
    <d v="1899-12-30T12:00:00"/>
    <n v="1"/>
    <d v="2011-05-07T00:00:00"/>
    <d v="1899-12-30T15:55:00"/>
    <s v="**"/>
    <s v="**"/>
    <s v="**"/>
    <s v="**"/>
    <d v="2011-05-07T00:00:00"/>
    <d v="1899-12-30T16:00:00"/>
    <s v="K297"/>
    <s v="B128"/>
    <s v="Disease or Disorder Digestive System"/>
    <n v="71"/>
    <s v="**"/>
    <s v="**"/>
    <s v="**"/>
    <s v="**"/>
    <s v="**"/>
    <d v="2011-05-07T11:50:00"/>
    <d v="2011-05-07T12:00:00"/>
    <d v="2011-05-07T16:00:00"/>
    <n v="0.16666666668606922"/>
    <n v="4.1666666666278616"/>
    <x v="0"/>
    <x v="0"/>
  </r>
  <r>
    <n v="4414"/>
    <n v="1"/>
    <s v="G"/>
    <d v="2011-05-07T00:00:00"/>
    <d v="1899-12-30T11:39:00"/>
    <d v="2011-05-07T00:00:00"/>
    <d v="1899-12-30T12:02:00"/>
    <x v="3"/>
    <d v="1899-12-30T11:56:00"/>
    <d v="2011-05-07T00:00:00"/>
    <d v="1899-12-30T11:45:00"/>
    <n v="2"/>
    <n v="1931"/>
    <d v="2011-05-07T00:00:00"/>
    <d v="1899-12-30T13:00:00"/>
    <n v="7"/>
    <d v="2011-05-07T00:00:00"/>
    <d v="1899-12-30T15:36:00"/>
    <s v="**"/>
    <s v="**"/>
    <s v="**"/>
    <s v="**"/>
    <d v="2011-05-07T00:00:00"/>
    <d v="1899-12-30T16:34:00"/>
    <s v="R001"/>
    <s v="B001"/>
    <s v="Cardiovascular Condition with Acute Admission"/>
    <n v="79"/>
    <d v="2011-05-07T00:00:00"/>
    <d v="1899-12-30T15:36:00"/>
    <n v="1"/>
    <d v="2011-05-07T00:00:00"/>
    <d v="1899-12-30T15:36:00"/>
    <d v="2011-05-07T11:56:00"/>
    <d v="2011-05-07T13:00:00"/>
    <d v="2011-05-07T16:34:00"/>
    <n v="1.0666666666511446"/>
    <n v="4.6333333334187046"/>
    <x v="0"/>
    <x v="0"/>
  </r>
  <r>
    <n v="4414"/>
    <n v="1"/>
    <s v="N"/>
    <s v="**"/>
    <s v="**"/>
    <s v="**"/>
    <s v="**"/>
    <x v="3"/>
    <d v="1899-12-30T12:01:00"/>
    <d v="2011-05-07T00:00:00"/>
    <d v="1899-12-30T11:53:00"/>
    <n v="3"/>
    <n v="2009"/>
    <d v="2011-05-07T00:00:00"/>
    <d v="1899-12-30T15:40:00"/>
    <n v="1"/>
    <d v="2011-05-07T00:00:00"/>
    <d v="1899-12-30T16:35:00"/>
    <s v="**"/>
    <s v="**"/>
    <s v="**"/>
    <s v="**"/>
    <d v="2011-05-07T00:00:00"/>
    <d v="1899-12-30T16:35:00"/>
    <s v="H109"/>
    <s v="B108"/>
    <s v="Disease or Disorder Eye"/>
    <n v="2"/>
    <d v="1970-01-01T00:00:00"/>
    <d v="1899-12-30T00:00:00"/>
    <n v="62"/>
    <s v="**"/>
    <s v="**"/>
    <d v="2011-05-07T12:01:00"/>
    <d v="2011-05-07T15:40:00"/>
    <d v="2011-05-07T16:35:00"/>
    <n v="3.6500000000232831"/>
    <n v="4.5666666665347293"/>
    <x v="0"/>
    <x v="0"/>
  </r>
  <r>
    <n v="4414"/>
    <n v="1"/>
    <s v="N"/>
    <s v="**"/>
    <s v="**"/>
    <s v="**"/>
    <s v="**"/>
    <x v="3"/>
    <d v="1899-12-30T12:06:00"/>
    <d v="2011-05-07T00:00:00"/>
    <d v="1899-12-30T12:00:00"/>
    <n v="4"/>
    <n v="1975"/>
    <d v="2011-05-07T00:00:00"/>
    <d v="1899-12-30T13:45:00"/>
    <n v="1"/>
    <d v="2011-05-07T00:00:00"/>
    <d v="1899-12-30T13:45:00"/>
    <s v="**"/>
    <s v="**"/>
    <s v="**"/>
    <s v="**"/>
    <d v="2011-05-07T00:00:00"/>
    <d v="1899-12-30T13:47:00"/>
    <s v="Z489"/>
    <s v="B187"/>
    <s v="Follow-up Examination and Other Non Emergent "/>
    <n v="36"/>
    <s v="**"/>
    <s v="**"/>
    <s v="**"/>
    <s v="**"/>
    <s v="**"/>
    <d v="2011-05-07T12:06:00"/>
    <d v="2011-05-07T13:45:00"/>
    <d v="2011-05-07T13:47:00"/>
    <n v="1.6499999999650754"/>
    <n v="1.683333333407063"/>
    <x v="0"/>
    <x v="0"/>
  </r>
  <r>
    <n v="4414"/>
    <n v="1"/>
    <s v="N"/>
    <s v="**"/>
    <s v="**"/>
    <s v="**"/>
    <s v="**"/>
    <x v="3"/>
    <d v="1899-12-30T12:11:00"/>
    <d v="2011-05-07T00:00:00"/>
    <d v="1899-12-30T12:05:00"/>
    <n v="3"/>
    <n v="1968"/>
    <d v="2011-05-07T00:00:00"/>
    <d v="1899-12-30T14:20:00"/>
    <n v="1"/>
    <d v="2011-05-07T00:00:00"/>
    <d v="1899-12-30T15:40:00"/>
    <s v="**"/>
    <s v="**"/>
    <d v="2011-05-07T00:00:00"/>
    <d v="1899-12-30T14:20:00"/>
    <d v="2011-05-07T00:00:00"/>
    <d v="1899-12-30T15:41:00"/>
    <s v="L0331"/>
    <s v="B132"/>
    <s v="Disease or Disorder Skin &amp; Breast"/>
    <n v="43"/>
    <s v="**"/>
    <s v="**"/>
    <s v="**"/>
    <s v="**"/>
    <s v="**"/>
    <d v="2011-05-07T12:11:00"/>
    <d v="2011-05-07T14:20:00"/>
    <d v="2011-05-07T15:41:00"/>
    <n v="2.1499999998486601"/>
    <n v="3.4999999998835847"/>
    <x v="0"/>
    <x v="0"/>
  </r>
  <r>
    <n v="4414"/>
    <n v="1"/>
    <s v="G"/>
    <d v="2011-05-07T00:00:00"/>
    <d v="1899-12-30T11:55:00"/>
    <d v="2011-05-07T00:00:00"/>
    <d v="1899-12-30T12:10:00"/>
    <x v="3"/>
    <d v="1899-12-30T12:13:00"/>
    <d v="2011-05-07T00:00:00"/>
    <d v="1899-12-30T12:00:00"/>
    <n v="3"/>
    <n v="1956"/>
    <d v="2011-05-07T00:00:00"/>
    <n v="9999"/>
    <n v="4"/>
    <d v="2011-05-07T00:00:00"/>
    <d v="1899-12-30T13:05:00"/>
    <s v="**"/>
    <s v="**"/>
    <s v="**"/>
    <s v="**"/>
    <d v="2011-05-07T00:00:00"/>
    <d v="1899-12-30T13:05:00"/>
    <s v="R104"/>
    <s v="B128"/>
    <s v="Disease or Disorder Digestive System"/>
    <n v="54"/>
    <s v="**"/>
    <s v="**"/>
    <s v="**"/>
    <s v="**"/>
    <s v="**"/>
    <d v="2011-05-07T12:13:00"/>
    <d v="2038-09-21T00:00:00"/>
    <d v="2011-05-07T13:05:00"/>
    <n v="239963.78333333333"/>
    <n v="0.86666666669771075"/>
    <x v="1"/>
    <x v="0"/>
  </r>
  <r>
    <n v="4414"/>
    <n v="1"/>
    <s v="N"/>
    <s v="**"/>
    <s v="**"/>
    <s v="**"/>
    <s v="**"/>
    <x v="3"/>
    <d v="1899-12-30T12:15:00"/>
    <d v="2011-05-07T00:00:00"/>
    <d v="1899-12-30T12:00:00"/>
    <n v="3"/>
    <n v="1994"/>
    <d v="2011-05-07T00:00:00"/>
    <d v="1899-12-30T15:02:00"/>
    <n v="1"/>
    <d v="2011-05-07T00:00:00"/>
    <d v="1899-12-30T16:37:00"/>
    <s v="**"/>
    <s v="**"/>
    <d v="2011-05-07T00:00:00"/>
    <d v="1899-12-30T15:02:00"/>
    <d v="2011-05-07T00:00:00"/>
    <d v="1899-12-30T16:38:00"/>
    <s v="R073"/>
    <s v="B122"/>
    <s v="Other Disease or Disorder Cardiac System"/>
    <n v="16"/>
    <d v="1970-01-01T00:00:00"/>
    <d v="1899-12-30T00:00:00"/>
    <n v="20"/>
    <d v="2011-05-07T00:00:00"/>
    <d v="1899-12-30T16:29:00"/>
    <d v="2011-05-07T12:15:00"/>
    <d v="2011-05-07T15:02:00"/>
    <d v="2011-05-07T16:38:00"/>
    <n v="2.7833333333255723"/>
    <n v="4.3833333334769122"/>
    <x v="0"/>
    <x v="0"/>
  </r>
  <r>
    <n v="4414"/>
    <n v="1"/>
    <s v="N"/>
    <s v="**"/>
    <s v="**"/>
    <s v="**"/>
    <s v="**"/>
    <x v="3"/>
    <d v="1899-12-30T12:28:00"/>
    <d v="2011-05-07T00:00:00"/>
    <d v="1899-12-30T12:19:00"/>
    <n v="3"/>
    <n v="1959"/>
    <d v="2011-05-07T00:00:00"/>
    <d v="1899-12-30T14:50:00"/>
    <n v="1"/>
    <d v="2011-05-07T00:00:00"/>
    <d v="1899-12-30T15:45:00"/>
    <s v="**"/>
    <s v="**"/>
    <d v="2011-05-07T00:00:00"/>
    <d v="1899-12-30T14:50:00"/>
    <d v="2011-05-07T00:00:00"/>
    <d v="1899-12-30T16:52:00"/>
    <s v="R221"/>
    <s v="B132"/>
    <s v="Disease or Disorder Skin &amp; Breast"/>
    <n v="52"/>
    <s v="**"/>
    <s v="**"/>
    <s v="**"/>
    <s v="**"/>
    <s v="**"/>
    <d v="2011-05-07T12:28:00"/>
    <d v="2011-05-07T14:50:00"/>
    <d v="2011-05-07T16:52:00"/>
    <n v="2.3666666666977108"/>
    <n v="4.4000000000232831"/>
    <x v="0"/>
    <x v="0"/>
  </r>
  <r>
    <n v="4414"/>
    <n v="1"/>
    <s v="N"/>
    <s v="**"/>
    <s v="**"/>
    <s v="**"/>
    <s v="**"/>
    <x v="3"/>
    <d v="1899-12-30T12:54:00"/>
    <d v="2011-05-07T00:00:00"/>
    <d v="1899-12-30T12:47:00"/>
    <n v="4"/>
    <n v="2011"/>
    <d v="2011-05-07T00:00:00"/>
    <d v="1899-12-30T16:25:00"/>
    <n v="1"/>
    <d v="2011-05-07T00:00:00"/>
    <d v="1899-12-30T16:40:00"/>
    <s v="**"/>
    <s v="**"/>
    <d v="2011-05-07T00:00:00"/>
    <d v="1899-12-30T16:25:00"/>
    <d v="2011-05-07T00:00:00"/>
    <d v="1899-12-30T16:40:00"/>
    <s v="L980"/>
    <s v="B132"/>
    <s v="Disease or Disorder Skin &amp; Breast"/>
    <n v="0"/>
    <s v="**"/>
    <s v="**"/>
    <s v="**"/>
    <s v="**"/>
    <s v="**"/>
    <d v="2011-05-07T12:54:00"/>
    <d v="2011-05-07T16:25:00"/>
    <d v="2011-05-07T16:40:00"/>
    <n v="3.5166666667792015"/>
    <n v="3.7666666667209938"/>
    <x v="0"/>
    <x v="0"/>
  </r>
  <r>
    <n v="4414"/>
    <n v="1"/>
    <s v="N"/>
    <s v="**"/>
    <s v="**"/>
    <s v="**"/>
    <s v="**"/>
    <x v="3"/>
    <d v="1899-12-30T13:55:00"/>
    <d v="2011-05-07T00:00:00"/>
    <d v="1899-12-30T13:45:00"/>
    <n v="3"/>
    <n v="1982"/>
    <d v="2011-05-07T00:00:00"/>
    <d v="1899-12-30T14:00:00"/>
    <n v="1"/>
    <d v="2011-05-07T00:00:00"/>
    <d v="1899-12-30T14:00:00"/>
    <s v="**"/>
    <s v="**"/>
    <s v="**"/>
    <s v="**"/>
    <d v="2011-05-07T00:00:00"/>
    <d v="1899-12-30T14:45:00"/>
    <s v="B019"/>
    <s v="B165"/>
    <s v="Systemic Infection"/>
    <n v="28"/>
    <s v="**"/>
    <s v="**"/>
    <s v="**"/>
    <s v="**"/>
    <s v="**"/>
    <d v="2011-05-07T13:55:00"/>
    <d v="2011-05-07T14:00:00"/>
    <d v="2011-05-07T14:45:00"/>
    <n v="8.3333333430346102E-2"/>
    <n v="0.8333333334303461"/>
    <x v="0"/>
    <x v="0"/>
  </r>
  <r>
    <n v="4414"/>
    <n v="1"/>
    <s v="G"/>
    <d v="2011-05-07T00:00:00"/>
    <d v="1899-12-30T14:36:00"/>
    <d v="2011-05-07T00:00:00"/>
    <d v="1899-12-30T15:18:00"/>
    <x v="3"/>
    <d v="1899-12-30T14:48:00"/>
    <d v="2011-05-07T00:00:00"/>
    <d v="1899-12-30T14:45:00"/>
    <n v="3"/>
    <n v="1957"/>
    <d v="2011-05-07T00:00:00"/>
    <d v="1899-12-30T17:00:00"/>
    <n v="1"/>
    <d v="2011-05-07T00:00:00"/>
    <d v="1899-12-30T18:01:00"/>
    <s v="**"/>
    <s v="**"/>
    <s v="**"/>
    <s v="**"/>
    <d v="2011-05-07T00:00:00"/>
    <d v="1899-12-30T18:04:00"/>
    <s v="S42390"/>
    <s v="B182"/>
    <s v="Closed Fracture Other Site"/>
    <n v="54"/>
    <d v="1970-01-01T00:00:00"/>
    <d v="1899-12-30T00:00:00"/>
    <n v="34"/>
    <d v="2011-05-07T00:00:00"/>
    <d v="1899-12-30T16:59:00"/>
    <d v="2011-05-07T14:48:00"/>
    <d v="2011-05-07T17:00:00"/>
    <d v="2011-05-07T18:04:00"/>
    <n v="2.2000000000116415"/>
    <n v="3.2666666666627862"/>
    <x v="0"/>
    <x v="0"/>
  </r>
  <r>
    <n v="4414"/>
    <n v="60"/>
    <s v="N"/>
    <s v="**"/>
    <s v="**"/>
    <s v="**"/>
    <s v="**"/>
    <x v="6"/>
    <d v="1899-12-30T16:19:00"/>
    <d v="2011-05-05T00:00:00"/>
    <d v="1899-12-30T16:15:00"/>
    <n v="3"/>
    <n v="1986"/>
    <d v="2011-05-05T00:00:00"/>
    <d v="1899-12-30T16:30:00"/>
    <n v="1"/>
    <d v="2011-05-05T00:00:00"/>
    <d v="1899-12-30T16:53:00"/>
    <s v="**"/>
    <s v="**"/>
    <s v="**"/>
    <s v="**"/>
    <d v="2011-05-05T00:00:00"/>
    <d v="1899-12-30T16:53:00"/>
    <s v="T810"/>
    <s v="B186"/>
    <s v="Other Trauma, Shock (without admission/interv"/>
    <n v="24"/>
    <s v="**"/>
    <s v="**"/>
    <s v="**"/>
    <s v="**"/>
    <s v="**"/>
    <d v="2011-05-05T16:19:00"/>
    <d v="2011-05-05T16:30:00"/>
    <d v="2011-05-05T16:53:00"/>
    <n v="0.18333333340706304"/>
    <n v="0.56666666676755995"/>
    <x v="0"/>
    <x v="0"/>
  </r>
  <r>
    <n v="4414"/>
    <n v="39"/>
    <s v="N"/>
    <s v="**"/>
    <s v="**"/>
    <s v="**"/>
    <s v="**"/>
    <x v="0"/>
    <d v="1899-12-30T07:39:00"/>
    <d v="2011-05-01T00:00:00"/>
    <d v="1899-12-30T07:31:00"/>
    <n v="3"/>
    <n v="1980"/>
    <d v="2011-05-01T00:00:00"/>
    <d v="1899-12-30T08:30:00"/>
    <n v="1"/>
    <d v="2011-05-01T00:00:00"/>
    <d v="1899-12-30T08:40:00"/>
    <s v="**"/>
    <s v="**"/>
    <s v="**"/>
    <s v="**"/>
    <d v="2011-05-01T00:00:00"/>
    <d v="1899-12-30T08:44:00"/>
    <s v="N201"/>
    <s v="B145"/>
    <s v="Renal Failure &amp; Other Disorders of the Kidney"/>
    <n v="30"/>
    <s v="**"/>
    <s v="**"/>
    <s v="**"/>
    <s v="**"/>
    <s v="**"/>
    <d v="2011-05-01T07:39:00"/>
    <d v="2011-05-01T08:30:00"/>
    <d v="2011-05-01T08:44:00"/>
    <n v="0.84999999997671694"/>
    <n v="1.0833333333721384"/>
    <x v="0"/>
    <x v="0"/>
  </r>
  <r>
    <n v="4414"/>
    <n v="39"/>
    <s v="N"/>
    <s v="**"/>
    <s v="**"/>
    <s v="**"/>
    <s v="**"/>
    <x v="4"/>
    <d v="1899-12-30T14:14:00"/>
    <d v="2011-05-03T00:00:00"/>
    <d v="1899-12-30T14:06:00"/>
    <n v="3"/>
    <n v="1922"/>
    <d v="2011-05-03T00:00:00"/>
    <n v="9999"/>
    <n v="7"/>
    <d v="2011-05-03T00:00:00"/>
    <d v="1899-12-30T15:30:00"/>
    <s v="**"/>
    <s v="**"/>
    <s v="**"/>
    <s v="**"/>
    <d v="2011-05-03T00:00:00"/>
    <d v="1899-12-30T18:00:00"/>
    <s v="N40"/>
    <s v="B005"/>
    <s v="Other Condition with Acute Admission/Transfer"/>
    <n v="88"/>
    <s v="**"/>
    <s v="**"/>
    <s v="**"/>
    <s v="**"/>
    <s v="**"/>
    <d v="2011-05-03T14:14:00"/>
    <d v="2038-09-17T00:00:00"/>
    <d v="2011-05-03T18:00:00"/>
    <n v="239961.76666666672"/>
    <n v="3.7666666667209938"/>
    <x v="1"/>
    <x v="0"/>
  </r>
  <r>
    <n v="4414"/>
    <n v="1"/>
    <s v="G"/>
    <d v="2011-05-03T00:00:00"/>
    <d v="1899-12-30T00:47:00"/>
    <d v="2011-05-03T00:00:00"/>
    <d v="1899-12-30T01:10:00"/>
    <x v="4"/>
    <d v="1899-12-30T00:57:00"/>
    <d v="2011-05-03T00:00:00"/>
    <d v="1899-12-30T00:50:00"/>
    <n v="3"/>
    <n v="1919"/>
    <d v="2011-05-03T00:00:00"/>
    <d v="1899-12-30T08:55:00"/>
    <n v="15"/>
    <d v="2011-05-03T00:00:00"/>
    <d v="1899-12-30T09:26:00"/>
    <s v="**"/>
    <s v="**"/>
    <s v="**"/>
    <s v="**"/>
    <d v="2011-05-03T00:00:00"/>
    <d v="1899-12-30T09:30:00"/>
    <s v="R609"/>
    <s v="B187"/>
    <s v="Follow-up Examination and Other Non Emergent "/>
    <n v="92"/>
    <d v="1970-01-01T00:00:00"/>
    <d v="1899-12-30T00:00:00"/>
    <n v="1"/>
    <d v="2011-05-03T00:00:00"/>
    <d v="1899-12-30T09:25:00"/>
    <d v="2011-05-03T00:57:00"/>
    <d v="2011-05-03T08:55:00"/>
    <d v="2011-05-03T09:30:00"/>
    <n v="7.966666666790843"/>
    <n v="8.5500000001047738"/>
    <x v="0"/>
    <x v="0"/>
  </r>
  <r>
    <n v="4414"/>
    <n v="1"/>
    <s v="N"/>
    <s v="**"/>
    <s v="**"/>
    <s v="**"/>
    <s v="**"/>
    <x v="4"/>
    <d v="1899-12-30T02:01:00"/>
    <d v="2011-05-03T00:00:00"/>
    <d v="1899-12-30T01:52:00"/>
    <n v="3"/>
    <n v="1968"/>
    <d v="2011-05-03T00:00:00"/>
    <d v="1899-12-30T09:07:00"/>
    <n v="1"/>
    <d v="2011-05-03T00:00:00"/>
    <d v="1899-12-30T13:41:00"/>
    <s v="**"/>
    <s v="**"/>
    <s v="**"/>
    <s v="**"/>
    <d v="2011-05-03T00:00:00"/>
    <d v="1899-12-30T13:41:00"/>
    <s v="N938"/>
    <s v="B154"/>
    <s v="Disease or Disorder Female Anatomy"/>
    <n v="43"/>
    <s v="**"/>
    <s v="**"/>
    <s v="**"/>
    <s v="**"/>
    <s v="**"/>
    <d v="2011-05-03T02:01:00"/>
    <d v="2011-05-03T09:07:00"/>
    <d v="2011-05-03T13:41:00"/>
    <n v="7.1000000000931323"/>
    <n v="11.666666666802485"/>
    <x v="0"/>
    <x v="0"/>
  </r>
  <r>
    <n v="4414"/>
    <n v="1"/>
    <s v="G"/>
    <d v="2011-05-03T00:00:00"/>
    <d v="1899-12-30T05:50:00"/>
    <d v="2011-05-03T00:00:00"/>
    <d v="1899-12-30T06:15:00"/>
    <x v="4"/>
    <d v="1899-12-30T06:02:00"/>
    <d v="2011-05-03T00:00:00"/>
    <d v="1899-12-30T05:56:00"/>
    <n v="2"/>
    <n v="1926"/>
    <d v="2011-05-03T00:00:00"/>
    <d v="1899-12-30T08:24:00"/>
    <n v="7"/>
    <d v="2011-05-03T00:00:00"/>
    <d v="1899-12-30T11:55:00"/>
    <s v="**"/>
    <s v="**"/>
    <s v="**"/>
    <s v="**"/>
    <d v="2011-05-03T00:00:00"/>
    <d v="1899-12-30T13:45:00"/>
    <s v="K819"/>
    <s v="B003"/>
    <s v="Digestive System Condition with Acute Admissi"/>
    <n v="84"/>
    <d v="2011-05-03T00:00:00"/>
    <d v="1899-12-30T11:53:00"/>
    <n v="1"/>
    <d v="2011-05-03T00:00:00"/>
    <d v="1899-12-30T12:18:00"/>
    <d v="2011-05-03T06:02:00"/>
    <d v="2011-05-03T08:24:00"/>
    <d v="2011-05-03T13:45:00"/>
    <n v="2.3666666666977108"/>
    <n v="7.7166666666744277"/>
    <x v="0"/>
    <x v="0"/>
  </r>
  <r>
    <n v="4414"/>
    <n v="1"/>
    <s v="N"/>
    <s v="**"/>
    <s v="**"/>
    <s v="**"/>
    <s v="**"/>
    <x v="4"/>
    <d v="1899-12-30T06:40:00"/>
    <d v="2011-05-03T00:00:00"/>
    <d v="1899-12-30T06:25:00"/>
    <n v="3"/>
    <n v="1980"/>
    <d v="2011-05-03T00:00:00"/>
    <d v="1899-12-30T07:50:00"/>
    <n v="1"/>
    <d v="2011-05-03T00:00:00"/>
    <d v="1899-12-30T08:22:00"/>
    <s v="**"/>
    <s v="**"/>
    <s v="**"/>
    <s v="**"/>
    <d v="2011-05-03T00:00:00"/>
    <d v="1899-12-30T08:22:00"/>
    <s v="R104"/>
    <s v="B128"/>
    <s v="Disease or Disorder Digestive System"/>
    <n v="30"/>
    <s v="**"/>
    <s v="**"/>
    <s v="**"/>
    <s v="**"/>
    <s v="**"/>
    <d v="2011-05-03T06:40:00"/>
    <d v="2011-05-03T07:50:00"/>
    <d v="2011-05-03T08:22:00"/>
    <n v="1.1666666666278616"/>
    <n v="1.6999999999534339"/>
    <x v="0"/>
    <x v="0"/>
  </r>
  <r>
    <n v="4414"/>
    <n v="1"/>
    <s v="N"/>
    <s v="**"/>
    <s v="**"/>
    <s v="**"/>
    <s v="**"/>
    <x v="4"/>
    <d v="1899-12-30T07:01:00"/>
    <d v="2011-05-03T00:00:00"/>
    <d v="1899-12-30T06:49:00"/>
    <n v="3"/>
    <n v="1972"/>
    <d v="2011-05-03T00:00:00"/>
    <d v="1899-12-30T09:35:00"/>
    <n v="1"/>
    <d v="2011-05-03T00:00:00"/>
    <d v="1899-12-30T14:45:00"/>
    <s v="**"/>
    <s v="**"/>
    <s v="**"/>
    <s v="**"/>
    <d v="2011-05-03T00:00:00"/>
    <d v="1899-12-30T14:45:00"/>
    <s v="K579"/>
    <s v="B128"/>
    <s v="Disease or Disorder Digestive System"/>
    <n v="38"/>
    <s v="**"/>
    <s v="**"/>
    <s v="**"/>
    <s v="**"/>
    <s v="**"/>
    <d v="2011-05-03T07:01:00"/>
    <d v="2011-05-03T09:35:00"/>
    <d v="2011-05-03T14:45:00"/>
    <n v="2.5666666666511446"/>
    <n v="7.7333333333954215"/>
    <x v="0"/>
    <x v="0"/>
  </r>
  <r>
    <n v="4414"/>
    <n v="1"/>
    <s v="N"/>
    <s v="**"/>
    <s v="**"/>
    <s v="**"/>
    <s v="**"/>
    <x v="4"/>
    <d v="1899-12-30T07:24:00"/>
    <d v="2011-05-03T00:00:00"/>
    <d v="1899-12-30T07:21:00"/>
    <n v="2"/>
    <n v="1971"/>
    <d v="2011-05-03T00:00:00"/>
    <d v="1899-12-30T07:35:00"/>
    <n v="5"/>
    <d v="2011-05-03T00:00:00"/>
    <d v="1899-12-30T08:07:00"/>
    <s v="**"/>
    <s v="**"/>
    <s v="**"/>
    <s v="**"/>
    <d v="2011-05-03T00:00:00"/>
    <d v="1899-12-30T08:07:00"/>
    <s v="I471"/>
    <s v="B122"/>
    <s v="Other Disease or Disorder Cardiac System"/>
    <n v="39"/>
    <s v="**"/>
    <s v="**"/>
    <s v="**"/>
    <s v="**"/>
    <s v="**"/>
    <d v="2011-05-03T07:24:00"/>
    <d v="2011-05-03T07:35:00"/>
    <d v="2011-05-03T08:07:00"/>
    <n v="0.18333333323244005"/>
    <n v="0.71666666655801237"/>
    <x v="0"/>
    <x v="0"/>
  </r>
  <r>
    <n v="4414"/>
    <n v="1"/>
    <s v="N"/>
    <s v="**"/>
    <s v="**"/>
    <s v="**"/>
    <s v="**"/>
    <x v="4"/>
    <d v="1899-12-30T07:38:00"/>
    <d v="2011-05-03T00:00:00"/>
    <d v="1899-12-30T07:30:00"/>
    <n v="3"/>
    <n v="1972"/>
    <d v="2011-05-03T00:00:00"/>
    <d v="1899-12-30T09:45:00"/>
    <n v="1"/>
    <d v="2011-05-03T00:00:00"/>
    <d v="1899-12-30T13:36:00"/>
    <s v="**"/>
    <s v="**"/>
    <s v="**"/>
    <s v="**"/>
    <d v="2011-05-03T00:00:00"/>
    <d v="1899-12-30T13:36:00"/>
    <s v="R104"/>
    <s v="B128"/>
    <s v="Disease or Disorder Digestive System"/>
    <n v="38"/>
    <s v="**"/>
    <s v="**"/>
    <s v="**"/>
    <s v="**"/>
    <s v="**"/>
    <d v="2011-05-03T07:38:00"/>
    <d v="2011-05-03T09:45:00"/>
    <d v="2011-05-03T13:36:00"/>
    <n v="2.1166666665812954"/>
    <n v="5.9666666665580124"/>
    <x v="0"/>
    <x v="0"/>
  </r>
  <r>
    <n v="4414"/>
    <n v="1"/>
    <s v="N"/>
    <s v="**"/>
    <s v="**"/>
    <s v="**"/>
    <s v="**"/>
    <x v="4"/>
    <d v="1899-12-30T07:42:00"/>
    <d v="2011-05-03T00:00:00"/>
    <d v="1899-12-30T07:36:00"/>
    <n v="2"/>
    <n v="1978"/>
    <d v="2011-05-03T00:00:00"/>
    <d v="1899-12-30T08:20:00"/>
    <n v="1"/>
    <d v="2011-05-03T00:00:00"/>
    <d v="1899-12-30T10:16:00"/>
    <s v="**"/>
    <s v="**"/>
    <s v="**"/>
    <s v="**"/>
    <d v="2011-05-03T00:00:00"/>
    <d v="1899-12-30T10:25:00"/>
    <s v="I480"/>
    <s v="B051"/>
    <s v="Emergency Visit Interventions"/>
    <n v="33"/>
    <s v="**"/>
    <s v="**"/>
    <s v="**"/>
    <s v="**"/>
    <s v="**"/>
    <d v="2011-05-03T07:42:00"/>
    <d v="2011-05-03T08:20:00"/>
    <d v="2011-05-03T10:25:00"/>
    <n v="0.63333333330228925"/>
    <n v="2.716666666790843"/>
    <x v="0"/>
    <x v="0"/>
  </r>
  <r>
    <n v="4414"/>
    <n v="1"/>
    <s v="N"/>
    <s v="**"/>
    <s v="**"/>
    <s v="**"/>
    <s v="**"/>
    <x v="4"/>
    <d v="1899-12-30T07:47:00"/>
    <d v="2011-05-03T00:00:00"/>
    <d v="1899-12-30T07:40:00"/>
    <n v="2"/>
    <n v="1986"/>
    <d v="2011-05-03T00:00:00"/>
    <d v="1899-12-30T09:21:00"/>
    <n v="1"/>
    <d v="2011-05-03T00:00:00"/>
    <d v="1899-12-30T14:12:00"/>
    <s v="**"/>
    <s v="**"/>
    <s v="**"/>
    <s v="**"/>
    <d v="2011-05-03T00:00:00"/>
    <d v="1899-12-30T14:15:00"/>
    <s v="R1019"/>
    <s v="B128"/>
    <s v="Disease or Disorder Digestive System"/>
    <n v="25"/>
    <s v="**"/>
    <s v="**"/>
    <s v="**"/>
    <s v="**"/>
    <s v="**"/>
    <d v="2011-05-03T07:47:00"/>
    <d v="2011-05-03T09:21:00"/>
    <d v="2011-05-03T14:15:00"/>
    <n v="1.5666666665347293"/>
    <n v="6.46666666661622"/>
    <x v="0"/>
    <x v="0"/>
  </r>
  <r>
    <n v="4414"/>
    <n v="1"/>
    <s v="G"/>
    <d v="2011-05-03T00:00:00"/>
    <d v="1899-12-30T07:44:00"/>
    <d v="2011-05-03T00:00:00"/>
    <d v="1899-12-30T07:55:00"/>
    <x v="4"/>
    <d v="1899-12-30T07:51:00"/>
    <d v="2011-05-03T00:00:00"/>
    <d v="1899-12-30T07:46:00"/>
    <n v="3"/>
    <n v="2009"/>
    <d v="2011-05-03T00:00:00"/>
    <d v="1899-12-30T07:59:00"/>
    <n v="1"/>
    <d v="2011-05-03T00:00:00"/>
    <d v="1899-12-30T08:45:00"/>
    <s v="**"/>
    <s v="**"/>
    <s v="**"/>
    <s v="**"/>
    <d v="2011-05-03T00:00:00"/>
    <d v="1899-12-30T08:45:00"/>
    <s v="J22"/>
    <s v="B116"/>
    <s v="Disease or Disorder Respiratory System"/>
    <n v="1"/>
    <s v="**"/>
    <s v="**"/>
    <s v="**"/>
    <s v="**"/>
    <s v="**"/>
    <d v="2011-05-03T07:51:00"/>
    <d v="2011-05-03T07:59:00"/>
    <d v="2011-05-03T08:45:00"/>
    <n v="0.13333333341870457"/>
    <n v="0.90000000013969839"/>
    <x v="0"/>
    <x v="0"/>
  </r>
  <r>
    <n v="4414"/>
    <n v="1"/>
    <s v="N"/>
    <s v="**"/>
    <s v="**"/>
    <s v="**"/>
    <s v="**"/>
    <x v="4"/>
    <d v="1899-12-30T07:59:00"/>
    <d v="2011-05-03T00:00:00"/>
    <d v="1899-12-30T07:52:00"/>
    <n v="3"/>
    <n v="1961"/>
    <d v="2011-05-03T00:00:00"/>
    <d v="1899-12-30T09:40:00"/>
    <n v="1"/>
    <d v="2011-05-03T00:00:00"/>
    <d v="1899-12-30T10:59:00"/>
    <s v="**"/>
    <s v="**"/>
    <s v="**"/>
    <s v="**"/>
    <d v="2011-05-03T00:00:00"/>
    <d v="1899-12-30T11:00:00"/>
    <s v="M543"/>
    <s v="B136"/>
    <s v="Disease or Disorder Musculoskeletal and Conne"/>
    <n v="49"/>
    <s v="**"/>
    <s v="**"/>
    <s v="**"/>
    <s v="**"/>
    <s v="**"/>
    <d v="2011-05-03T07:59:00"/>
    <d v="2011-05-03T09:40:00"/>
    <d v="2011-05-03T11:00:00"/>
    <n v="1.683333333407063"/>
    <n v="3.0166666667209938"/>
    <x v="0"/>
    <x v="0"/>
  </r>
  <r>
    <n v="4414"/>
    <n v="1"/>
    <s v="N"/>
    <s v="**"/>
    <s v="**"/>
    <s v="**"/>
    <s v="**"/>
    <x v="4"/>
    <d v="1899-12-30T08:49:00"/>
    <d v="2011-05-03T00:00:00"/>
    <d v="1899-12-30T08:41:00"/>
    <n v="4"/>
    <n v="1980"/>
    <d v="2011-05-03T00:00:00"/>
    <d v="1899-12-30T09:55:00"/>
    <n v="1"/>
    <d v="2011-05-03T00:00:00"/>
    <d v="1899-12-30T10:25:00"/>
    <s v="**"/>
    <s v="**"/>
    <d v="2011-05-03T00:00:00"/>
    <d v="1899-12-30T09:55:00"/>
    <d v="2011-05-03T00:00:00"/>
    <d v="1899-12-30T10:25:00"/>
    <s v="L519"/>
    <s v="B132"/>
    <s v="Disease or Disorder Skin &amp; Breast"/>
    <n v="31"/>
    <s v="**"/>
    <s v="**"/>
    <s v="**"/>
    <s v="**"/>
    <s v="**"/>
    <d v="2011-05-03T08:49:00"/>
    <d v="2011-05-03T09:55:00"/>
    <d v="2011-05-03T10:25:00"/>
    <n v="1.1000000000931323"/>
    <n v="1.6000000001513399"/>
    <x v="0"/>
    <x v="0"/>
  </r>
  <r>
    <n v="4414"/>
    <n v="1"/>
    <s v="G"/>
    <d v="2011-05-03T00:00:00"/>
    <d v="1899-12-30T08:48:00"/>
    <d v="2011-05-03T00:00:00"/>
    <d v="1899-12-30T09:15:00"/>
    <x v="4"/>
    <d v="1899-12-30T09:05:00"/>
    <d v="2011-05-03T00:00:00"/>
    <d v="1899-12-30T09:05:00"/>
    <n v="2"/>
    <n v="1963"/>
    <d v="2011-05-03T00:00:00"/>
    <d v="1899-12-30T09:57:00"/>
    <n v="7"/>
    <d v="2011-05-03T00:00:00"/>
    <d v="1899-12-30T10:00:00"/>
    <s v="**"/>
    <s v="**"/>
    <s v="**"/>
    <s v="**"/>
    <d v="2011-05-03T00:00:00"/>
    <d v="1899-12-30T12:20:00"/>
    <s v="J189"/>
    <s v="B002"/>
    <s v="Respiratory Condition with Acute Admission/Tr"/>
    <n v="48"/>
    <d v="2011-05-03T00:00:00"/>
    <d v="1899-12-30T10:09:00"/>
    <n v="18"/>
    <d v="2011-05-03T00:00:00"/>
    <d v="1899-12-30T10:00:00"/>
    <d v="2011-05-03T09:05:00"/>
    <d v="2011-05-03T09:57:00"/>
    <d v="2011-05-03T12:20:00"/>
    <n v="0.86666666669771075"/>
    <n v="3.2500000001164153"/>
    <x v="0"/>
    <x v="0"/>
  </r>
  <r>
    <n v="4414"/>
    <n v="1"/>
    <s v="N"/>
    <s v="**"/>
    <s v="**"/>
    <s v="**"/>
    <s v="**"/>
    <x v="4"/>
    <d v="1899-12-30T10:00:00"/>
    <d v="2011-05-03T00:00:00"/>
    <d v="1899-12-30T09:52:00"/>
    <n v="4"/>
    <n v="2009"/>
    <d v="2011-05-03T00:00:00"/>
    <d v="1899-12-30T11:45:00"/>
    <n v="1"/>
    <d v="2011-05-03T00:00:00"/>
    <d v="1899-12-30T11:48:00"/>
    <s v="**"/>
    <s v="**"/>
    <s v="**"/>
    <s v="**"/>
    <d v="2011-05-03T00:00:00"/>
    <d v="1899-12-30T11:48:00"/>
    <s v="S999"/>
    <s v="B180"/>
    <s v="Contusion, Dislocation, Nerve &amp; Other Soft Ti"/>
    <n v="1"/>
    <s v="**"/>
    <s v="**"/>
    <s v="**"/>
    <s v="**"/>
    <s v="**"/>
    <d v="2011-05-03T10:00:00"/>
    <d v="2011-05-03T11:45:00"/>
    <d v="2011-05-03T11:48:00"/>
    <n v="1.7500000001164153"/>
    <n v="1.8000000001047738"/>
    <x v="0"/>
    <x v="0"/>
  </r>
  <r>
    <n v="4414"/>
    <n v="1"/>
    <s v="G"/>
    <d v="2011-05-03T00:00:00"/>
    <d v="1899-12-30T10:02:00"/>
    <d v="2011-05-03T00:00:00"/>
    <d v="1899-12-30T10:10:00"/>
    <x v="4"/>
    <d v="1899-12-30T10:16:00"/>
    <d v="2011-05-03T00:00:00"/>
    <d v="1899-12-30T10:10:00"/>
    <n v="2"/>
    <n v="1997"/>
    <d v="2011-05-03T00:00:00"/>
    <d v="1899-12-30T12:58:00"/>
    <n v="1"/>
    <d v="2011-05-03T00:00:00"/>
    <d v="1899-12-30T13:25:00"/>
    <s v="**"/>
    <s v="**"/>
    <s v="**"/>
    <s v="**"/>
    <d v="2011-05-03T00:00:00"/>
    <d v="1899-12-30T13:25:00"/>
    <s v="F988"/>
    <s v="B170"/>
    <s v="Mental Health &amp; Psychosocial Condition"/>
    <n v="13"/>
    <s v="**"/>
    <s v="**"/>
    <s v="**"/>
    <s v="**"/>
    <s v="**"/>
    <d v="2011-05-03T10:16:00"/>
    <d v="2011-05-03T12:58:00"/>
    <d v="2011-05-03T13:25:00"/>
    <n v="2.7000000000698492"/>
    <n v="3.1500000001396984"/>
    <x v="0"/>
    <x v="0"/>
  </r>
  <r>
    <n v="4414"/>
    <n v="1"/>
    <s v="G"/>
    <d v="2011-05-03T00:00:00"/>
    <d v="1899-12-30T10:05:00"/>
    <d v="2011-05-03T00:00:00"/>
    <d v="1899-12-30T10:45:00"/>
    <x v="4"/>
    <d v="1899-12-30T10:24:00"/>
    <d v="2011-05-03T00:00:00"/>
    <d v="1899-12-30T10:15:00"/>
    <n v="2"/>
    <n v="1950"/>
    <d v="2011-05-03T00:00:00"/>
    <d v="1899-12-30T11:03:00"/>
    <n v="7"/>
    <d v="2011-05-03T00:00:00"/>
    <d v="1899-12-30T14:10:00"/>
    <s v="**"/>
    <s v="**"/>
    <s v="**"/>
    <s v="**"/>
    <d v="2011-05-03T00:00:00"/>
    <d v="1899-12-30T16:33:00"/>
    <s v="E871"/>
    <s v="B005"/>
    <s v="Other Condition with Acute Admission/Transfer"/>
    <n v="60"/>
    <d v="2011-05-03T00:00:00"/>
    <d v="1899-12-30T14:03:00"/>
    <n v="1"/>
    <d v="2011-05-03T00:00:00"/>
    <d v="1899-12-30T14:18:00"/>
    <d v="2011-05-03T10:24:00"/>
    <d v="2011-05-03T11:03:00"/>
    <d v="2011-05-03T16:33:00"/>
    <n v="0.65000000002328306"/>
    <n v="6.1499999999650754"/>
    <x v="0"/>
    <x v="0"/>
  </r>
  <r>
    <n v="4414"/>
    <n v="1"/>
    <s v="N"/>
    <s v="**"/>
    <s v="**"/>
    <s v="**"/>
    <s v="**"/>
    <x v="4"/>
    <d v="1899-12-30T10:33:00"/>
    <d v="2011-05-03T00:00:00"/>
    <d v="1899-12-30T10:27:00"/>
    <n v="3"/>
    <n v="1989"/>
    <d v="2011-05-03T00:00:00"/>
    <d v="1899-12-30T14:10:00"/>
    <n v="1"/>
    <d v="2011-05-03T00:00:00"/>
    <d v="1899-12-30T14:30:00"/>
    <s v="**"/>
    <s v="**"/>
    <d v="2011-05-03T00:00:00"/>
    <d v="1899-12-30T14:10:00"/>
    <d v="2011-05-03T00:00:00"/>
    <d v="1899-12-30T14:30:00"/>
    <s v="O20003"/>
    <s v="B154"/>
    <s v="Disease or Disorder Female Anatomy"/>
    <n v="21"/>
    <s v="**"/>
    <s v="**"/>
    <s v="**"/>
    <s v="**"/>
    <s v="**"/>
    <d v="2011-05-03T10:33:00"/>
    <d v="2011-05-03T14:10:00"/>
    <d v="2011-05-03T14:30:00"/>
    <n v="3.6166666667559184"/>
    <n v="3.9499999999534339"/>
    <x v="0"/>
    <x v="0"/>
  </r>
  <r>
    <n v="4414"/>
    <n v="1"/>
    <s v="G"/>
    <d v="2011-05-03T00:00:00"/>
    <d v="1899-12-30T00:00:00"/>
    <d v="2011-05-03T00:00:00"/>
    <d v="1899-12-30T10:55:00"/>
    <x v="4"/>
    <d v="1899-12-30T10:57:00"/>
    <d v="2011-05-03T00:00:00"/>
    <d v="1899-12-30T10:50:00"/>
    <n v="3"/>
    <n v="1955"/>
    <d v="2011-05-03T00:00:00"/>
    <d v="1899-12-30T11:35:00"/>
    <n v="15"/>
    <d v="2011-05-03T00:00:00"/>
    <d v="1899-12-30T12:30:00"/>
    <s v="**"/>
    <s v="**"/>
    <s v="**"/>
    <s v="**"/>
    <d v="2011-05-03T00:00:00"/>
    <d v="1899-12-30T14:10:00"/>
    <s v="R688"/>
    <s v="B187"/>
    <s v="Follow-up Examination and Other Non Emergent "/>
    <n v="55"/>
    <s v="**"/>
    <s v="**"/>
    <s v="**"/>
    <s v="**"/>
    <s v="**"/>
    <d v="2011-05-03T10:57:00"/>
    <d v="2011-05-03T11:35:00"/>
    <d v="2011-05-03T14:10:00"/>
    <n v="0.63333333330228925"/>
    <n v="3.2166666666744277"/>
    <x v="0"/>
    <x v="0"/>
  </r>
  <r>
    <n v="4414"/>
    <n v="1"/>
    <s v="G"/>
    <d v="2011-05-03T00:00:00"/>
    <d v="1899-12-30T11:07:00"/>
    <d v="2011-05-03T00:00:00"/>
    <d v="1899-12-30T11:20:00"/>
    <x v="4"/>
    <d v="1899-12-30T11:17:00"/>
    <d v="2011-05-03T00:00:00"/>
    <d v="1899-12-30T11:12:00"/>
    <n v="1"/>
    <n v="1934"/>
    <d v="2011-05-03T00:00:00"/>
    <d v="1899-12-30T11:22:00"/>
    <n v="7"/>
    <d v="2011-05-03T00:00:00"/>
    <d v="1899-12-30T14:42:00"/>
    <s v="**"/>
    <s v="**"/>
    <s v="**"/>
    <s v="**"/>
    <d v="2011-05-03T00:00:00"/>
    <d v="1899-12-30T15:50:00"/>
    <s v="J189"/>
    <s v="B002"/>
    <s v="Respiratory Condition with Acute Admission/Tr"/>
    <n v="76"/>
    <d v="2011-05-03T00:00:00"/>
    <d v="1899-12-30T12:10:00"/>
    <n v="1"/>
    <d v="2011-05-03T00:00:00"/>
    <d v="1899-12-30T14:42:00"/>
    <d v="2011-05-03T11:17:00"/>
    <d v="2011-05-03T11:22:00"/>
    <d v="2011-05-03T15:50:00"/>
    <n v="8.3333333430346102E-2"/>
    <n v="4.5499999999883585"/>
    <x v="0"/>
    <x v="0"/>
  </r>
  <r>
    <n v="4414"/>
    <n v="1"/>
    <s v="N"/>
    <s v="**"/>
    <s v="**"/>
    <s v="**"/>
    <s v="**"/>
    <x v="4"/>
    <d v="1899-12-30T11:52:00"/>
    <d v="2011-05-03T00:00:00"/>
    <d v="1899-12-30T11:45:00"/>
    <n v="3"/>
    <n v="1969"/>
    <d v="2011-05-03T00:00:00"/>
    <n v="9999"/>
    <n v="4"/>
    <d v="2011-05-03T00:00:00"/>
    <d v="1899-12-30T12:52:00"/>
    <s v="**"/>
    <s v="**"/>
    <s v="**"/>
    <s v="**"/>
    <d v="2011-05-03T00:00:00"/>
    <d v="1899-12-30T12:52:00"/>
    <s v="R104"/>
    <s v="B128"/>
    <s v="Disease or Disorder Digestive System"/>
    <n v="41"/>
    <s v="**"/>
    <s v="**"/>
    <s v="**"/>
    <s v="**"/>
    <s v="**"/>
    <d v="2011-05-03T11:52:00"/>
    <d v="2038-09-17T00:00:00"/>
    <d v="2011-05-03T12:52:00"/>
    <n v="239964.13333333342"/>
    <n v="1.0000000001164153"/>
    <x v="1"/>
    <x v="0"/>
  </r>
  <r>
    <n v="4414"/>
    <n v="1"/>
    <s v="G"/>
    <d v="2011-05-03T00:00:00"/>
    <d v="1899-12-30T12:13:00"/>
    <d v="2011-05-03T00:00:00"/>
    <d v="1899-12-30T12:29:00"/>
    <x v="4"/>
    <d v="1899-12-30T12:23:00"/>
    <d v="2011-05-03T00:00:00"/>
    <d v="1899-12-30T12:15:00"/>
    <n v="2"/>
    <n v="1955"/>
    <d v="2011-05-03T00:00:00"/>
    <d v="1899-12-30T12:50:00"/>
    <n v="1"/>
    <d v="2011-05-03T00:00:00"/>
    <d v="1899-12-30T14:35:00"/>
    <s v="**"/>
    <s v="**"/>
    <s v="**"/>
    <s v="**"/>
    <d v="2011-05-03T00:00:00"/>
    <d v="1899-12-30T14:35:00"/>
    <s v="J90"/>
    <s v="B116"/>
    <s v="Disease or Disorder Respiratory System"/>
    <n v="55"/>
    <s v="**"/>
    <s v="**"/>
    <s v="**"/>
    <s v="**"/>
    <s v="**"/>
    <d v="2011-05-03T12:23:00"/>
    <d v="2011-05-03T12:50:00"/>
    <d v="2011-05-03T14:35:00"/>
    <n v="0.44999999989522621"/>
    <n v="2.2000000000116415"/>
    <x v="0"/>
    <x v="0"/>
  </r>
  <r>
    <n v="4414"/>
    <n v="1"/>
    <s v="N"/>
    <s v="**"/>
    <s v="**"/>
    <s v="**"/>
    <s v="**"/>
    <x v="4"/>
    <d v="1899-12-30T12:43:00"/>
    <d v="2011-05-03T00:00:00"/>
    <d v="1899-12-30T12:37:00"/>
    <n v="2"/>
    <n v="2010"/>
    <d v="2011-05-03T00:00:00"/>
    <d v="1899-12-30T15:00:00"/>
    <n v="1"/>
    <d v="2011-05-03T00:00:00"/>
    <d v="1899-12-30T15:18:00"/>
    <s v="**"/>
    <s v="**"/>
    <s v="**"/>
    <s v="**"/>
    <d v="2011-05-03T00:00:00"/>
    <d v="1899-12-30T15:30:00"/>
    <s v="L309"/>
    <s v="B132"/>
    <s v="Disease or Disorder Skin &amp; Breast"/>
    <n v="0"/>
    <s v="**"/>
    <s v="**"/>
    <s v="**"/>
    <s v="**"/>
    <s v="**"/>
    <d v="2011-05-03T12:43:00"/>
    <d v="2011-05-03T15:00:00"/>
    <d v="2011-05-03T15:30:00"/>
    <n v="2.2833333332673647"/>
    <n v="2.7833333333255723"/>
    <x v="0"/>
    <x v="0"/>
  </r>
  <r>
    <n v="4414"/>
    <n v="1"/>
    <s v="G"/>
    <d v="2011-05-03T00:00:00"/>
    <d v="1899-12-30T00:00:00"/>
    <d v="2011-05-03T00:00:00"/>
    <d v="1899-12-30T13:05:00"/>
    <x v="4"/>
    <d v="1899-12-30T13:08:00"/>
    <d v="2011-05-03T00:00:00"/>
    <d v="1899-12-30T13:00:00"/>
    <n v="3"/>
    <n v="1934"/>
    <d v="2011-05-03T00:00:00"/>
    <d v="1899-12-30T14:30:00"/>
    <n v="15"/>
    <d v="2011-05-03T00:00:00"/>
    <d v="1899-12-30T18:15:00"/>
    <s v="**"/>
    <s v="**"/>
    <d v="2011-05-03T00:00:00"/>
    <d v="1899-12-30T14:30:00"/>
    <d v="2011-05-03T00:00:00"/>
    <d v="1899-12-30T18:15:00"/>
    <s v="S63110"/>
    <s v="B051"/>
    <s v="Emergency Visit Interventions"/>
    <n v="77"/>
    <s v="**"/>
    <s v="**"/>
    <s v="**"/>
    <s v="**"/>
    <s v="**"/>
    <d v="2011-05-03T13:08:00"/>
    <d v="2011-05-03T14:30:00"/>
    <d v="2011-05-03T18:15:00"/>
    <n v="1.3666666665812954"/>
    <n v="5.1166666665812954"/>
    <x v="0"/>
    <x v="0"/>
  </r>
  <r>
    <n v="4414"/>
    <n v="3"/>
    <s v="N"/>
    <s v="**"/>
    <s v="**"/>
    <s v="**"/>
    <s v="**"/>
    <x v="3"/>
    <d v="1899-12-30T21:04:00"/>
    <d v="2011-05-07T00:00:00"/>
    <d v="1899-12-30T20:46:00"/>
    <n v="3"/>
    <n v="1985"/>
    <d v="2011-05-08T00:00:00"/>
    <d v="1899-12-30T03:05:00"/>
    <n v="1"/>
    <d v="2011-05-08T00:00:00"/>
    <d v="1899-12-30T09:40:00"/>
    <s v="**"/>
    <s v="**"/>
    <s v="**"/>
    <s v="**"/>
    <d v="2011-05-08T00:00:00"/>
    <d v="1899-12-30T09:42:00"/>
    <s v="S099"/>
    <s v="B175"/>
    <s v="Head Injury"/>
    <n v="26"/>
    <s v="**"/>
    <s v="**"/>
    <s v="**"/>
    <s v="**"/>
    <s v="**"/>
    <d v="2011-05-07T21:04:00"/>
    <d v="2011-05-08T03:05:00"/>
    <d v="2011-05-08T09:42:00"/>
    <n v="6.0166666665463708"/>
    <n v="12.633333333302289"/>
    <x v="0"/>
    <x v="0"/>
  </r>
  <r>
    <n v="4414"/>
    <n v="3"/>
    <s v="N"/>
    <s v="**"/>
    <s v="**"/>
    <s v="**"/>
    <s v="**"/>
    <x v="3"/>
    <d v="1899-12-30T22:11:00"/>
    <d v="2011-05-07T00:00:00"/>
    <d v="1899-12-30T22:00:00"/>
    <n v="2"/>
    <n v="1943"/>
    <d v="2011-05-08T00:00:00"/>
    <d v="1899-12-30T01:45:00"/>
    <n v="15"/>
    <d v="2011-05-08T00:00:00"/>
    <d v="1899-12-30T13:40:00"/>
    <d v="2011-05-08T00:00:00"/>
    <d v="1899-12-30T02:15:00"/>
    <s v="**"/>
    <s v="**"/>
    <d v="2011-05-08T00:00:00"/>
    <d v="1899-12-30T14:40:00"/>
    <s v="R060"/>
    <s v="B116"/>
    <s v="Disease or Disorder Respiratory System"/>
    <n v="68"/>
    <s v="**"/>
    <s v="**"/>
    <s v="**"/>
    <s v="**"/>
    <s v="**"/>
    <d v="2011-05-07T22:11:00"/>
    <d v="2011-05-08T01:45:00"/>
    <d v="2011-05-08T14:40:00"/>
    <n v="3.566666666592937"/>
    <n v="16.483333333279006"/>
    <x v="0"/>
    <x v="0"/>
  </r>
  <r>
    <n v="4414"/>
    <n v="3"/>
    <s v="N"/>
    <s v="**"/>
    <s v="**"/>
    <s v="**"/>
    <s v="**"/>
    <x v="3"/>
    <d v="1899-12-30T22:26:00"/>
    <d v="2011-05-07T00:00:00"/>
    <d v="1899-12-30T22:18:00"/>
    <n v="3"/>
    <n v="1982"/>
    <d v="2011-05-08T00:00:00"/>
    <d v="1899-12-30T07:20:00"/>
    <n v="1"/>
    <d v="2011-05-08T00:00:00"/>
    <d v="1899-12-30T08:59:00"/>
    <s v="**"/>
    <s v="**"/>
    <s v="**"/>
    <s v="**"/>
    <d v="2011-05-08T00:00:00"/>
    <d v="1899-12-30T09:05:00"/>
    <s v="J028"/>
    <s v="B112"/>
    <s v="Disease or Disorder Ear, Nose or Throat"/>
    <n v="28"/>
    <s v="**"/>
    <s v="**"/>
    <s v="**"/>
    <s v="**"/>
    <s v="**"/>
    <d v="2011-05-07T22:26:00"/>
    <d v="2011-05-08T07:20:00"/>
    <d v="2011-05-08T09:05:00"/>
    <n v="8.9000000000232831"/>
    <n v="10.649999999965075"/>
    <x v="0"/>
    <x v="0"/>
  </r>
  <r>
    <n v="4414"/>
    <n v="3"/>
    <s v="N"/>
    <s v="**"/>
    <s v="**"/>
    <s v="**"/>
    <s v="**"/>
    <x v="3"/>
    <d v="1899-12-30T23:03:00"/>
    <d v="2011-05-07T00:00:00"/>
    <d v="1899-12-30T22:51:00"/>
    <n v="3"/>
    <n v="1975"/>
    <d v="2011-05-08T00:00:00"/>
    <d v="1899-12-30T08:40:00"/>
    <n v="4"/>
    <d v="2011-05-08T00:00:00"/>
    <d v="1899-12-30T11:15:00"/>
    <s v="**"/>
    <s v="**"/>
    <s v="**"/>
    <s v="**"/>
    <d v="2011-05-08T00:00:00"/>
    <d v="1899-12-30T11:15:00"/>
    <s v="N750"/>
    <s v="B154"/>
    <s v="Disease or Disorder Female Anatomy"/>
    <n v="35"/>
    <d v="1970-01-01T00:00:00"/>
    <d v="1899-12-30T00:00:00"/>
    <n v="50"/>
    <d v="2011-05-08T00:00:00"/>
    <d v="1899-12-30T09:50:00"/>
    <d v="2011-05-07T23:03:00"/>
    <d v="2011-05-08T08:40:00"/>
    <d v="2011-05-08T11:15:00"/>
    <n v="9.6166666665812954"/>
    <n v="12.199999999953434"/>
    <x v="0"/>
    <x v="0"/>
  </r>
  <r>
    <n v="4414"/>
    <n v="1"/>
    <s v="N"/>
    <s v="**"/>
    <s v="**"/>
    <s v="**"/>
    <s v="**"/>
    <x v="3"/>
    <d v="1899-12-30T04:35:00"/>
    <d v="2011-05-07T00:00:00"/>
    <d v="1899-12-30T04:25:00"/>
    <n v="3"/>
    <n v="1962"/>
    <d v="2011-05-07T00:00:00"/>
    <d v="1899-12-30T08:00:00"/>
    <n v="1"/>
    <d v="2011-05-07T00:00:00"/>
    <d v="1899-12-30T09:15:00"/>
    <s v="**"/>
    <s v="**"/>
    <s v="**"/>
    <s v="**"/>
    <d v="2011-05-07T00:00:00"/>
    <d v="1899-12-30T09:19:00"/>
    <s v="N898"/>
    <s v="B154"/>
    <s v="Disease or Disorder Female Anatomy"/>
    <n v="48"/>
    <s v="**"/>
    <s v="**"/>
    <s v="**"/>
    <s v="**"/>
    <s v="**"/>
    <d v="2011-05-07T04:35:00"/>
    <d v="2011-05-07T08:00:00"/>
    <d v="2011-05-07T09:19:00"/>
    <n v="3.4166666668024845"/>
    <n v="4.7333333333954215"/>
    <x v="0"/>
    <x v="0"/>
  </r>
  <r>
    <n v="4414"/>
    <n v="1"/>
    <s v="G"/>
    <d v="2011-05-06T00:00:00"/>
    <d v="1899-12-30T15:53:00"/>
    <d v="2011-05-07T00:00:00"/>
    <d v="1899-12-30T06:29:00"/>
    <x v="3"/>
    <d v="1899-12-30T06:08:00"/>
    <d v="2011-05-07T00:00:00"/>
    <d v="1899-12-30T05:55:00"/>
    <n v="3"/>
    <n v="1999"/>
    <d v="2011-05-07T00:00:00"/>
    <d v="1899-12-30T09:30:00"/>
    <n v="7"/>
    <d v="2011-05-07T00:00:00"/>
    <d v="1899-12-30T10:00:00"/>
    <s v="**"/>
    <s v="**"/>
    <s v="**"/>
    <s v="**"/>
    <d v="2011-05-07T00:00:00"/>
    <d v="1899-12-30T11:00:00"/>
    <s v="E109"/>
    <s v="B005"/>
    <s v="Other Condition with Acute Admission/Transfer"/>
    <n v="12"/>
    <d v="2011-05-07T00:00:00"/>
    <d v="1899-12-30T09:30:00"/>
    <n v="20"/>
    <d v="2011-05-07T00:00:00"/>
    <d v="1899-12-30T00:00:00"/>
    <d v="2011-05-07T06:08:00"/>
    <d v="2011-05-07T09:30:00"/>
    <d v="2011-05-07T11:00:00"/>
    <n v="3.3666666666395031"/>
    <n v="4.8666666666395031"/>
    <x v="0"/>
    <x v="0"/>
  </r>
  <r>
    <n v="4414"/>
    <n v="1"/>
    <s v="N"/>
    <s v="**"/>
    <s v="**"/>
    <s v="**"/>
    <s v="**"/>
    <x v="3"/>
    <d v="1899-12-30T06:14:00"/>
    <d v="2011-05-07T00:00:00"/>
    <d v="1899-12-30T05:53:00"/>
    <n v="3"/>
    <n v="1949"/>
    <d v="2011-05-07T00:00:00"/>
    <d v="1899-12-30T08:55:00"/>
    <n v="7"/>
    <d v="2011-05-07T00:00:00"/>
    <d v="1899-12-30T11:58:00"/>
    <s v="**"/>
    <s v="**"/>
    <s v="**"/>
    <s v="**"/>
    <d v="2011-05-07T00:00:00"/>
    <d v="1899-12-30T14:35:00"/>
    <s v="R060"/>
    <s v="B002"/>
    <s v="Respiratory Condition with Acute Admission/Tr"/>
    <n v="61"/>
    <d v="2011-05-07T00:00:00"/>
    <d v="1899-12-30T11:58:00"/>
    <n v="1"/>
    <d v="2011-05-07T00:00:00"/>
    <d v="1899-12-30T11:58:00"/>
    <d v="2011-05-07T06:14:00"/>
    <d v="2011-05-07T08:55:00"/>
    <d v="2011-05-07T14:35:00"/>
    <n v="2.6833333333488554"/>
    <n v="8.3499999999767169"/>
    <x v="0"/>
    <x v="0"/>
  </r>
  <r>
    <n v="4414"/>
    <n v="1"/>
    <s v="N"/>
    <s v="**"/>
    <s v="**"/>
    <s v="**"/>
    <s v="**"/>
    <x v="3"/>
    <d v="1899-12-30T06:44:00"/>
    <d v="2011-05-07T00:00:00"/>
    <d v="1899-12-30T06:35:00"/>
    <n v="2"/>
    <n v="1975"/>
    <d v="2011-05-07T00:00:00"/>
    <d v="1899-12-30T10:00:00"/>
    <n v="1"/>
    <d v="2011-05-07T00:00:00"/>
    <d v="1899-12-30T12:45:00"/>
    <s v="**"/>
    <s v="**"/>
    <s v="**"/>
    <s v="**"/>
    <d v="2011-05-07T00:00:00"/>
    <d v="1899-12-30T12:45:00"/>
    <s v="N938"/>
    <s v="B154"/>
    <s v="Disease or Disorder Female Anatomy"/>
    <n v="36"/>
    <s v="**"/>
    <s v="**"/>
    <s v="**"/>
    <s v="**"/>
    <s v="**"/>
    <d v="2011-05-07T06:44:00"/>
    <d v="2011-05-07T10:00:00"/>
    <d v="2011-05-07T12:45:00"/>
    <n v="3.2666666666627862"/>
    <n v="6.0166666667209938"/>
    <x v="0"/>
    <x v="0"/>
  </r>
  <r>
    <n v="4414"/>
    <n v="1"/>
    <s v="G"/>
    <d v="2011-05-07T00:00:00"/>
    <d v="1899-12-30T08:27:00"/>
    <d v="2011-05-07T00:00:00"/>
    <d v="1899-12-30T08:53:00"/>
    <x v="3"/>
    <d v="1899-12-30T08:38:00"/>
    <d v="2011-05-07T00:00:00"/>
    <d v="1899-12-30T08:32:00"/>
    <n v="2"/>
    <n v="1975"/>
    <d v="2011-05-07T00:00:00"/>
    <d v="1899-12-30T09:14:00"/>
    <n v="1"/>
    <d v="2011-05-07T00:00:00"/>
    <d v="1899-12-30T12:54:00"/>
    <s v="**"/>
    <s v="**"/>
    <s v="**"/>
    <s v="**"/>
    <d v="2011-05-07T00:00:00"/>
    <d v="1899-12-30T12:54:00"/>
    <s v="N23"/>
    <s v="B146"/>
    <s v="Other Disease or Disorder Urinary System"/>
    <n v="35"/>
    <s v="**"/>
    <s v="**"/>
    <s v="**"/>
    <s v="**"/>
    <s v="**"/>
    <d v="2011-05-07T08:38:00"/>
    <d v="2011-05-07T09:14:00"/>
    <d v="2011-05-07T12:54:00"/>
    <n v="0.6000000000349246"/>
    <n v="4.2666666666045785"/>
    <x v="0"/>
    <x v="0"/>
  </r>
  <r>
    <n v="4414"/>
    <n v="1"/>
    <s v="N"/>
    <s v="**"/>
    <s v="**"/>
    <s v="**"/>
    <s v="**"/>
    <x v="3"/>
    <d v="1899-12-30T08:46:00"/>
    <d v="2011-05-07T00:00:00"/>
    <d v="1899-12-30T08:40:00"/>
    <n v="3"/>
    <n v="1950"/>
    <d v="2011-05-07T00:00:00"/>
    <d v="1899-12-30T09:30:00"/>
    <n v="1"/>
    <d v="2011-05-07T00:00:00"/>
    <d v="1899-12-30T11:45:00"/>
    <s v="**"/>
    <s v="**"/>
    <d v="2011-05-07T00:00:00"/>
    <d v="1899-12-30T09:30:00"/>
    <d v="2011-05-07T00:00:00"/>
    <d v="1899-12-30T11:49:00"/>
    <s v="Z098"/>
    <s v="B187"/>
    <s v="Follow-up Examination and Other Non Emergent "/>
    <n v="60"/>
    <s v="**"/>
    <s v="**"/>
    <s v="**"/>
    <s v="**"/>
    <s v="**"/>
    <d v="2011-05-07T08:46:00"/>
    <d v="2011-05-07T09:30:00"/>
    <d v="2011-05-07T11:49:00"/>
    <n v="0.73333333345362917"/>
    <n v="3.0499999999883585"/>
    <x v="0"/>
    <x v="0"/>
  </r>
  <r>
    <n v="4414"/>
    <n v="1"/>
    <s v="N"/>
    <s v="**"/>
    <s v="**"/>
    <s v="**"/>
    <s v="**"/>
    <x v="3"/>
    <d v="1899-12-30T09:07:00"/>
    <d v="2011-05-07T00:00:00"/>
    <d v="1899-12-30T09:00:00"/>
    <n v="4"/>
    <n v="1939"/>
    <d v="2011-05-07T00:00:00"/>
    <d v="1899-12-30T11:58:00"/>
    <n v="1"/>
    <d v="2011-05-07T00:00:00"/>
    <d v="1899-12-30T17:56:00"/>
    <d v="2011-05-07T00:00:00"/>
    <d v="1899-12-30T12:45:00"/>
    <d v="2011-05-07T00:00:00"/>
    <d v="1899-12-30T11:58:00"/>
    <d v="2011-05-07T00:00:00"/>
    <d v="1899-12-30T17:58:00"/>
    <s v="N309"/>
    <s v="B146"/>
    <s v="Other Disease or Disorder Urinary System"/>
    <n v="71"/>
    <s v="**"/>
    <s v="**"/>
    <s v="**"/>
    <s v="**"/>
    <s v="**"/>
    <d v="2011-05-07T09:07:00"/>
    <d v="2011-05-07T11:58:00"/>
    <d v="2011-05-07T17:58:00"/>
    <n v="2.8500000000349246"/>
    <n v="8.8500000000349246"/>
    <x v="0"/>
    <x v="0"/>
  </r>
  <r>
    <n v="4414"/>
    <n v="1"/>
    <s v="N"/>
    <s v="**"/>
    <s v="**"/>
    <s v="**"/>
    <s v="**"/>
    <x v="3"/>
    <d v="1899-12-30T09:21:00"/>
    <d v="2011-05-07T00:00:00"/>
    <d v="1899-12-30T09:14:00"/>
    <n v="4"/>
    <n v="1968"/>
    <d v="2011-05-07T00:00:00"/>
    <d v="1899-12-30T11:10:00"/>
    <n v="1"/>
    <d v="2011-05-07T00:00:00"/>
    <d v="1899-12-30T11:45:00"/>
    <s v="**"/>
    <s v="**"/>
    <d v="2011-05-07T00:00:00"/>
    <d v="1899-12-30T11:10:00"/>
    <d v="2011-05-07T00:00:00"/>
    <d v="1899-12-30T11:55:00"/>
    <s v="Z512"/>
    <s v="B187"/>
    <s v="Follow-up Examination and Other Non Emergent "/>
    <n v="42"/>
    <s v="**"/>
    <s v="**"/>
    <s v="**"/>
    <s v="**"/>
    <s v="**"/>
    <d v="2011-05-07T09:21:00"/>
    <d v="2011-05-07T11:10:00"/>
    <d v="2011-05-07T11:55:00"/>
    <n v="1.8166666668257676"/>
    <n v="2.5666666668257676"/>
    <x v="0"/>
    <x v="0"/>
  </r>
  <r>
    <n v="4414"/>
    <n v="1"/>
    <s v="N"/>
    <s v="**"/>
    <s v="**"/>
    <s v="**"/>
    <s v="**"/>
    <x v="3"/>
    <d v="1899-12-30T09:27:00"/>
    <d v="2011-05-07T00:00:00"/>
    <d v="1899-12-30T09:22:00"/>
    <n v="3"/>
    <n v="1973"/>
    <d v="2011-05-07T00:00:00"/>
    <d v="1899-12-30T12:50:00"/>
    <n v="1"/>
    <d v="2011-05-07T00:00:00"/>
    <d v="1899-12-30T14:45:00"/>
    <s v="**"/>
    <s v="**"/>
    <s v="**"/>
    <s v="**"/>
    <d v="2011-05-07T00:00:00"/>
    <d v="1899-12-30T14:45:00"/>
    <s v="O20003"/>
    <s v="B154"/>
    <s v="Disease or Disorder Female Anatomy"/>
    <n v="38"/>
    <s v="**"/>
    <s v="**"/>
    <s v="**"/>
    <s v="**"/>
    <s v="**"/>
    <d v="2011-05-07T09:27:00"/>
    <d v="2011-05-07T12:50:00"/>
    <d v="2011-05-07T14:45:00"/>
    <n v="3.3833333331858739"/>
    <n v="5.2999999999883585"/>
    <x v="0"/>
    <x v="0"/>
  </r>
  <r>
    <n v="4414"/>
    <n v="1"/>
    <s v="G"/>
    <d v="2011-05-07T00:00:00"/>
    <d v="1899-12-30T09:19:00"/>
    <d v="2011-05-07T00:00:00"/>
    <d v="1899-12-30T09:30:00"/>
    <x v="3"/>
    <d v="1899-12-30T09:28:00"/>
    <d v="2011-05-07T00:00:00"/>
    <d v="1899-12-30T09:22:00"/>
    <n v="2"/>
    <n v="1951"/>
    <d v="2011-05-07T00:00:00"/>
    <d v="1899-12-30T10:20:00"/>
    <n v="1"/>
    <d v="2011-05-07T00:00:00"/>
    <d v="1899-12-30T12:25:00"/>
    <s v="**"/>
    <s v="**"/>
    <s v="**"/>
    <s v="**"/>
    <d v="2011-05-07T00:00:00"/>
    <d v="1899-12-30T12:28:00"/>
    <s v="K922"/>
    <s v="B128"/>
    <s v="Disease or Disorder Digestive System"/>
    <n v="59"/>
    <d v="1970-01-01T00:00:00"/>
    <d v="1899-12-30T00:00:00"/>
    <n v="15"/>
    <d v="2011-05-07T00:00:00"/>
    <d v="1899-12-30T11:43:00"/>
    <d v="2011-05-07T09:28:00"/>
    <d v="2011-05-07T10:20:00"/>
    <d v="2011-05-07T12:28:00"/>
    <n v="0.86666666669771075"/>
    <n v="3"/>
    <x v="0"/>
    <x v="0"/>
  </r>
  <r>
    <n v="4414"/>
    <n v="1"/>
    <s v="G"/>
    <d v="2011-05-07T00:00:00"/>
    <d v="1899-12-30T09:29:00"/>
    <d v="2011-05-07T00:00:00"/>
    <d v="1899-12-30T09:58:00"/>
    <x v="3"/>
    <d v="1899-12-30T09:42:00"/>
    <d v="2011-05-07T00:00:00"/>
    <d v="1899-12-30T09:34:00"/>
    <n v="3"/>
    <n v="1914"/>
    <d v="2011-05-07T00:00:00"/>
    <d v="1899-12-30T10:35:00"/>
    <n v="15"/>
    <d v="2011-05-07T00:00:00"/>
    <d v="1899-12-30T11:17:00"/>
    <s v="**"/>
    <s v="**"/>
    <s v="**"/>
    <s v="**"/>
    <d v="2011-05-07T00:00:00"/>
    <d v="1899-12-30T11:17:00"/>
    <s v="R609"/>
    <s v="B187"/>
    <s v="Follow-up Examination and Other Non Emergent "/>
    <n v="97"/>
    <s v="**"/>
    <s v="**"/>
    <s v="**"/>
    <s v="**"/>
    <s v="**"/>
    <d v="2011-05-07T09:42:00"/>
    <d v="2011-05-07T10:35:00"/>
    <d v="2011-05-07T11:17:00"/>
    <n v="0.88333333324408159"/>
    <n v="1.5833333332557231"/>
    <x v="0"/>
    <x v="0"/>
  </r>
  <r>
    <n v="4414"/>
    <n v="1"/>
    <s v="N"/>
    <s v="**"/>
    <s v="**"/>
    <s v="**"/>
    <s v="**"/>
    <x v="3"/>
    <d v="1899-12-30T09:43:00"/>
    <d v="2011-05-07T00:00:00"/>
    <d v="1899-12-30T09:36:00"/>
    <n v="3"/>
    <n v="2001"/>
    <d v="2011-05-07T00:00:00"/>
    <d v="1899-12-30T11:45:00"/>
    <n v="7"/>
    <d v="2011-05-07T00:00:00"/>
    <d v="1899-12-30T12:00:00"/>
    <s v="**"/>
    <s v="**"/>
    <s v="**"/>
    <s v="**"/>
    <d v="2011-05-07T00:00:00"/>
    <d v="1899-12-30T14:57:00"/>
    <s v="K37"/>
    <s v="B003"/>
    <s v="Digestive System Condition with Acute Admissi"/>
    <n v="10"/>
    <d v="2011-05-07T00:00:00"/>
    <d v="1899-12-30T12:00:00"/>
    <n v="30"/>
    <d v="2011-05-07T00:00:00"/>
    <d v="1899-12-30T12:00:00"/>
    <d v="2011-05-07T09:43:00"/>
    <d v="2011-05-07T11:45:00"/>
    <d v="2011-05-07T14:57:00"/>
    <n v="2.0333333333255723"/>
    <n v="5.2333333332790062"/>
    <x v="0"/>
    <x v="0"/>
  </r>
  <r>
    <n v="4414"/>
    <n v="1"/>
    <s v="N"/>
    <s v="**"/>
    <s v="**"/>
    <s v="**"/>
    <s v="**"/>
    <x v="3"/>
    <d v="1899-12-30T10:01:00"/>
    <d v="2011-05-07T00:00:00"/>
    <d v="1899-12-30T09:55:00"/>
    <n v="4"/>
    <n v="1976"/>
    <d v="2011-05-07T00:00:00"/>
    <d v="1899-12-30T12:30:00"/>
    <n v="1"/>
    <d v="2011-05-07T00:00:00"/>
    <d v="1899-12-30T12:56:00"/>
    <s v="**"/>
    <s v="**"/>
    <d v="2011-05-07T00:00:00"/>
    <d v="1899-12-30T12:30:00"/>
    <d v="2011-05-07T00:00:00"/>
    <d v="1899-12-30T12:56:00"/>
    <s v="O46903"/>
    <s v="B154"/>
    <s v="Disease or Disorder Female Anatomy"/>
    <n v="35"/>
    <s v="**"/>
    <s v="**"/>
    <s v="**"/>
    <s v="**"/>
    <s v="**"/>
    <d v="2011-05-07T10:01:00"/>
    <d v="2011-05-07T12:30:00"/>
    <d v="2011-05-07T12:56:00"/>
    <n v="2.4833333333954215"/>
    <n v="2.9166666667442769"/>
    <x v="0"/>
    <x v="0"/>
  </r>
  <r>
    <n v="4414"/>
    <n v="1"/>
    <s v="N"/>
    <s v="**"/>
    <s v="**"/>
    <s v="**"/>
    <s v="**"/>
    <x v="3"/>
    <d v="1899-12-30T10:19:00"/>
    <d v="2011-05-07T00:00:00"/>
    <d v="1899-12-30T10:13:00"/>
    <n v="3"/>
    <n v="1974"/>
    <d v="2011-05-07T00:00:00"/>
    <d v="1899-12-30T14:10:00"/>
    <n v="1"/>
    <d v="2011-05-07T00:00:00"/>
    <d v="1899-12-30T18:15:00"/>
    <s v="**"/>
    <s v="**"/>
    <s v="**"/>
    <s v="**"/>
    <d v="2011-05-07T00:00:00"/>
    <d v="1899-12-30T18:16:00"/>
    <s v="R102"/>
    <s v="B128"/>
    <s v="Disease or Disorder Digestive System"/>
    <n v="36"/>
    <s v="**"/>
    <s v="**"/>
    <s v="**"/>
    <s v="**"/>
    <s v="**"/>
    <d v="2011-05-07T10:19:00"/>
    <d v="2011-05-07T14:10:00"/>
    <d v="2011-05-07T18:16:00"/>
    <n v="3.8500000001513399"/>
    <n v="7.9500000000698492"/>
    <x v="0"/>
    <x v="0"/>
  </r>
  <r>
    <n v="4414"/>
    <n v="1"/>
    <s v="G"/>
    <d v="2011-05-07T00:00:00"/>
    <d v="1899-12-30T10:26:00"/>
    <d v="2011-05-07T00:00:00"/>
    <d v="1899-12-30T10:35:00"/>
    <x v="3"/>
    <d v="1899-12-30T10:43:00"/>
    <d v="2011-05-07T00:00:00"/>
    <d v="1899-12-30T10:30:00"/>
    <n v="3"/>
    <n v="1918"/>
    <d v="2011-05-07T00:00:00"/>
    <d v="1899-12-30T14:55:00"/>
    <n v="15"/>
    <d v="2011-05-07T00:00:00"/>
    <d v="1899-12-30T15:14:00"/>
    <s v="**"/>
    <s v="**"/>
    <s v="**"/>
    <s v="**"/>
    <d v="2011-05-07T00:00:00"/>
    <d v="1899-12-30T15:15:00"/>
    <s v="S208"/>
    <s v="B132"/>
    <s v="Disease or Disorder Skin &amp; Breast"/>
    <n v="93"/>
    <s v="**"/>
    <s v="**"/>
    <s v="**"/>
    <s v="**"/>
    <s v="**"/>
    <d v="2011-05-07T10:43:00"/>
    <d v="2011-05-07T14:55:00"/>
    <d v="2011-05-07T15:15:00"/>
    <n v="4.2000000000698492"/>
    <n v="4.5333333332673647"/>
    <x v="0"/>
    <x v="0"/>
  </r>
  <r>
    <n v="4414"/>
    <n v="1"/>
    <s v="N"/>
    <s v="**"/>
    <s v="**"/>
    <s v="**"/>
    <s v="**"/>
    <x v="3"/>
    <d v="1899-12-30T10:58:00"/>
    <d v="2011-05-07T00:00:00"/>
    <d v="1899-12-30T10:55:00"/>
    <n v="2"/>
    <n v="1927"/>
    <d v="2011-05-07T00:00:00"/>
    <d v="1899-12-30T11:50:00"/>
    <n v="7"/>
    <d v="2011-05-07T00:00:00"/>
    <d v="1899-12-30T15:37:00"/>
    <s v="**"/>
    <s v="**"/>
    <s v="**"/>
    <s v="**"/>
    <d v="2011-05-07T00:00:00"/>
    <d v="1899-12-30T17:07:00"/>
    <s v="S22300"/>
    <s v="B004"/>
    <s v="Trauma with Acute Admission/Transfer"/>
    <n v="83"/>
    <d v="2011-05-07T00:00:00"/>
    <d v="1899-12-30T15:37:00"/>
    <n v="1"/>
    <d v="2011-05-07T00:00:00"/>
    <d v="1899-12-30T15:37:00"/>
    <d v="2011-05-07T10:58:00"/>
    <d v="2011-05-07T11:50:00"/>
    <d v="2011-05-07T17:07:00"/>
    <n v="0.86666666669771075"/>
    <n v="6.1499999999650754"/>
    <x v="0"/>
    <x v="0"/>
  </r>
  <r>
    <n v="4414"/>
    <n v="1"/>
    <s v="N"/>
    <s v="**"/>
    <s v="**"/>
    <s v="**"/>
    <s v="**"/>
    <x v="3"/>
    <d v="1899-12-30T11:00:00"/>
    <d v="2011-05-07T00:00:00"/>
    <d v="1899-12-30T10:50:00"/>
    <n v="3"/>
    <n v="1924"/>
    <d v="2011-05-07T00:00:00"/>
    <n v="9999"/>
    <n v="7"/>
    <d v="2011-05-07T00:00:00"/>
    <d v="1899-12-30T19:20:00"/>
    <s v="**"/>
    <s v="**"/>
    <s v="**"/>
    <s v="**"/>
    <d v="2011-05-08T00:00:00"/>
    <d v="1899-12-30T10:50:00"/>
    <s v="D649"/>
    <s v="B005"/>
    <s v="Other Condition with Acute Admission/Transfer"/>
    <n v="86"/>
    <d v="1970-01-01T00:00:00"/>
    <d v="1899-12-30T00:00:00"/>
    <n v="1"/>
    <d v="2011-05-07T00:00:00"/>
    <d v="1899-12-30T00:00:00"/>
    <d v="2011-05-07T11:00:00"/>
    <d v="2038-09-21T00:00:00"/>
    <d v="2011-05-08T10:50:00"/>
    <n v="239964.99999999994"/>
    <n v="23.833333333313931"/>
    <x v="1"/>
    <x v="0"/>
  </r>
  <r>
    <n v="4414"/>
    <n v="1"/>
    <s v="N"/>
    <s v="**"/>
    <s v="**"/>
    <s v="**"/>
    <s v="**"/>
    <x v="3"/>
    <d v="1899-12-30T11:04:00"/>
    <d v="2011-05-07T00:00:00"/>
    <d v="1899-12-30T10:57:00"/>
    <n v="3"/>
    <n v="1987"/>
    <d v="2011-05-07T00:00:00"/>
    <d v="1899-12-30T13:55:00"/>
    <n v="1"/>
    <d v="2011-05-07T00:00:00"/>
    <d v="1899-12-30T16:05:00"/>
    <s v="**"/>
    <s v="**"/>
    <d v="2011-05-07T00:00:00"/>
    <d v="1899-12-30T13:55:00"/>
    <d v="2011-05-07T00:00:00"/>
    <d v="1899-12-30T16:06:00"/>
    <s v="O039"/>
    <s v="B154"/>
    <s v="Disease or Disorder Female Anatomy"/>
    <n v="23"/>
    <s v="**"/>
    <s v="**"/>
    <s v="**"/>
    <s v="**"/>
    <s v="**"/>
    <d v="2011-05-07T11:04:00"/>
    <d v="2011-05-07T13:55:00"/>
    <d v="2011-05-07T16:06:00"/>
    <n v="2.8500000000349246"/>
    <n v="5.0333333333255723"/>
    <x v="0"/>
    <x v="0"/>
  </r>
  <r>
    <n v="4414"/>
    <n v="1"/>
    <s v="N"/>
    <s v="**"/>
    <s v="**"/>
    <s v="**"/>
    <s v="**"/>
    <x v="3"/>
    <d v="1899-12-30T11:07:00"/>
    <d v="2011-05-07T00:00:00"/>
    <d v="1899-12-30T11:02:00"/>
    <n v="2"/>
    <n v="1939"/>
    <d v="2011-05-07T00:00:00"/>
    <d v="1899-12-30T13:45:00"/>
    <n v="7"/>
    <d v="2011-05-07T00:00:00"/>
    <d v="1899-12-30T14:14:00"/>
    <s v="**"/>
    <s v="**"/>
    <s v="**"/>
    <s v="**"/>
    <d v="2011-05-07T00:00:00"/>
    <d v="1899-12-30T19:46:00"/>
    <s v="K922"/>
    <s v="B003"/>
    <s v="Digestive System Condition with Acute Admissi"/>
    <n v="72"/>
    <d v="2011-05-07T00:00:00"/>
    <d v="1899-12-30T14:14:00"/>
    <n v="74"/>
    <d v="2011-05-07T00:00:00"/>
    <d v="1899-12-30T14:14:00"/>
    <d v="2011-05-07T11:07:00"/>
    <d v="2011-05-07T13:45:00"/>
    <d v="2011-05-07T19:46:00"/>
    <n v="2.6333333333604969"/>
    <n v="8.6500000000814907"/>
    <x v="0"/>
    <x v="0"/>
  </r>
  <r>
    <n v="4414"/>
    <n v="1"/>
    <s v="N"/>
    <s v="**"/>
    <s v="**"/>
    <s v="**"/>
    <s v="**"/>
    <x v="3"/>
    <d v="1899-12-30T11:33:00"/>
    <d v="2011-05-07T00:00:00"/>
    <d v="1899-12-30T11:26:00"/>
    <n v="3"/>
    <n v="1991"/>
    <d v="2011-05-07T00:00:00"/>
    <d v="1899-12-30T14:28:00"/>
    <n v="1"/>
    <d v="2011-05-07T00:00:00"/>
    <d v="1899-12-30T17:15:00"/>
    <s v="**"/>
    <s v="**"/>
    <d v="2011-05-07T00:00:00"/>
    <d v="1899-12-30T14:28:00"/>
    <d v="2011-05-07T00:00:00"/>
    <d v="1899-12-30T17:18:00"/>
    <s v="O20003"/>
    <s v="B154"/>
    <s v="Disease or Disorder Female Anatomy"/>
    <n v="20"/>
    <s v="**"/>
    <s v="**"/>
    <s v="**"/>
    <s v="**"/>
    <s v="**"/>
    <d v="2011-05-07T11:33:00"/>
    <d v="2011-05-07T14:28:00"/>
    <d v="2011-05-07T17:18:00"/>
    <n v="2.9166666667442769"/>
    <n v="5.7500000000582077"/>
    <x v="0"/>
    <x v="0"/>
  </r>
  <r>
    <n v="4414"/>
    <n v="1"/>
    <s v="N"/>
    <s v="**"/>
    <s v="**"/>
    <s v="**"/>
    <s v="**"/>
    <x v="3"/>
    <d v="1899-12-30T11:47:00"/>
    <d v="2011-05-07T00:00:00"/>
    <d v="1899-12-30T11:39:00"/>
    <n v="3"/>
    <n v="1938"/>
    <d v="2011-05-07T00:00:00"/>
    <d v="1899-12-30T16:15:00"/>
    <n v="1"/>
    <d v="2011-05-08T00:00:00"/>
    <d v="1899-12-30T02:00:00"/>
    <s v="**"/>
    <s v="**"/>
    <s v="**"/>
    <s v="**"/>
    <d v="2011-05-08T00:00:00"/>
    <d v="1899-12-30T02:00:00"/>
    <s v="D649"/>
    <s v="B160"/>
    <s v="Disease or Disorder Blood or Blood Forming Or"/>
    <n v="72"/>
    <d v="2011-05-07T00:00:00"/>
    <d v="1899-12-30T16:21:00"/>
    <n v="15"/>
    <d v="2011-05-07T00:00:00"/>
    <d v="1899-12-30T16:31:00"/>
    <d v="2011-05-07T11:47:00"/>
    <d v="2011-05-07T16:15:00"/>
    <d v="2011-05-08T02:00:00"/>
    <n v="4.4666666667326353"/>
    <n v="14.216666666732635"/>
    <x v="0"/>
    <x v="0"/>
  </r>
  <r>
    <n v="4414"/>
    <n v="1"/>
    <s v="G"/>
    <d v="2011-05-07T00:00:00"/>
    <d v="1899-12-30T11:42:00"/>
    <d v="2011-05-07T00:00:00"/>
    <d v="1899-12-30T12:15:00"/>
    <x v="3"/>
    <d v="1899-12-30T12:07:00"/>
    <d v="2011-05-07T00:00:00"/>
    <d v="1899-12-30T11:50:00"/>
    <n v="3"/>
    <n v="1924"/>
    <d v="2011-05-07T00:00:00"/>
    <d v="1899-12-30T13:50:00"/>
    <n v="7"/>
    <d v="2011-05-07T00:00:00"/>
    <d v="1899-12-30T14:48:00"/>
    <s v="**"/>
    <s v="**"/>
    <s v="**"/>
    <s v="**"/>
    <d v="2011-05-07T00:00:00"/>
    <d v="1899-12-30T16:17:00"/>
    <s v="S72100"/>
    <s v="B004"/>
    <s v="Trauma with Acute Admission/Transfer"/>
    <n v="86"/>
    <d v="2011-05-07T00:00:00"/>
    <d v="1899-12-30T14:48:00"/>
    <n v="34"/>
    <d v="2011-05-07T00:00:00"/>
    <d v="1899-12-30T14:48:00"/>
    <d v="2011-05-07T12:07:00"/>
    <d v="2011-05-07T13:50:00"/>
    <d v="2011-05-07T16:17:00"/>
    <n v="1.7166666666744277"/>
    <n v="4.1666666666278616"/>
    <x v="0"/>
    <x v="0"/>
  </r>
  <r>
    <n v="4414"/>
    <n v="1"/>
    <s v="N"/>
    <s v="**"/>
    <s v="**"/>
    <s v="**"/>
    <s v="**"/>
    <x v="3"/>
    <d v="1899-12-30T21:55:00"/>
    <d v="2011-05-07T00:00:00"/>
    <d v="1899-12-30T21:48:00"/>
    <n v="3"/>
    <n v="1938"/>
    <d v="2011-05-08T00:00:00"/>
    <d v="1899-12-30T08:15:00"/>
    <n v="1"/>
    <d v="2011-05-08T00:00:00"/>
    <d v="1899-12-30T13:10:00"/>
    <s v="**"/>
    <s v="**"/>
    <s v="**"/>
    <s v="**"/>
    <d v="2011-05-08T00:00:00"/>
    <d v="1899-12-30T13:10:00"/>
    <s v="I100"/>
    <s v="B122"/>
    <s v="Other Disease or Disorder Cardiac System"/>
    <n v="73"/>
    <s v="**"/>
    <s v="**"/>
    <s v="**"/>
    <s v="**"/>
    <s v="**"/>
    <d v="2011-05-07T21:55:00"/>
    <d v="2011-05-08T08:15:00"/>
    <d v="2011-05-08T13:10:00"/>
    <n v="10.333333333313931"/>
    <n v="15.249999999941792"/>
    <x v="0"/>
    <x v="0"/>
  </r>
  <r>
    <n v="4414"/>
    <n v="50"/>
    <s v="N"/>
    <s v="**"/>
    <s v="**"/>
    <s v="**"/>
    <s v="**"/>
    <x v="6"/>
    <d v="1899-12-30T19:58:00"/>
    <d v="2011-05-05T00:00:00"/>
    <d v="1899-12-30T19:49:00"/>
    <n v="4"/>
    <n v="1992"/>
    <d v="2011-05-05T00:00:00"/>
    <d v="1899-12-30T20:10:00"/>
    <n v="7"/>
    <d v="2011-05-05T00:00:00"/>
    <d v="1899-12-30T20:45:00"/>
    <s v="**"/>
    <s v="**"/>
    <s v="**"/>
    <s v="**"/>
    <d v="2011-05-05T00:00:00"/>
    <d v="1899-12-30T21:55:00"/>
    <s v="Z349"/>
    <s v="B005"/>
    <s v="Other Condition with Acute Admission/Transfer"/>
    <n v="19"/>
    <s v="**"/>
    <s v="**"/>
    <s v="**"/>
    <s v="**"/>
    <s v="**"/>
    <d v="2011-05-05T19:58:00"/>
    <d v="2011-05-05T20:10:00"/>
    <d v="2011-05-05T21:55:00"/>
    <n v="0.20000000012805685"/>
    <n v="1.9500000000698492"/>
    <x v="0"/>
    <x v="0"/>
  </r>
  <r>
    <n v="4414"/>
    <n v="50"/>
    <s v="N"/>
    <s v="**"/>
    <s v="**"/>
    <s v="**"/>
    <s v="**"/>
    <x v="2"/>
    <d v="1899-12-30T07:29:00"/>
    <d v="2011-05-06T00:00:00"/>
    <d v="1899-12-30T07:28:00"/>
    <n v="3"/>
    <n v="1980"/>
    <d v="2011-05-06T00:00:00"/>
    <n v="9999"/>
    <n v="7"/>
    <d v="2011-05-06T00:00:00"/>
    <d v="1899-12-30T09:15:00"/>
    <s v="**"/>
    <s v="**"/>
    <d v="2011-05-06T00:00:00"/>
    <d v="1899-12-30T07:30:00"/>
    <d v="2011-05-06T00:00:00"/>
    <d v="1899-12-30T09:25:00"/>
    <s v="Z349"/>
    <s v="B005"/>
    <s v="Other Condition with Acute Admission/Transfer"/>
    <n v="30"/>
    <s v="**"/>
    <s v="**"/>
    <s v="**"/>
    <s v="**"/>
    <s v="**"/>
    <d v="2011-05-06T07:29:00"/>
    <d v="2038-09-20T00:00:00"/>
    <d v="2011-05-06T09:25:00"/>
    <n v="239968.51666666672"/>
    <n v="1.9333333333488554"/>
    <x v="1"/>
    <x v="0"/>
  </r>
  <r>
    <n v="4414"/>
    <n v="50"/>
    <s v="N"/>
    <s v="**"/>
    <s v="**"/>
    <s v="**"/>
    <s v="**"/>
    <x v="2"/>
    <d v="1899-12-30T11:47:00"/>
    <d v="2011-05-06T00:00:00"/>
    <d v="1899-12-30T11:46:00"/>
    <n v="5"/>
    <n v="1973"/>
    <d v="2011-05-06T00:00:00"/>
    <d v="1899-12-30T13:15:00"/>
    <n v="1"/>
    <d v="2011-05-06T00:00:00"/>
    <d v="1899-12-30T13:20:00"/>
    <s v="**"/>
    <s v="**"/>
    <s v="**"/>
    <s v="**"/>
    <d v="2011-05-06T00:00:00"/>
    <d v="1899-12-30T13:20:00"/>
    <s v="Z349"/>
    <s v="B187"/>
    <s v="Follow-up Examination and Other Non Emergent "/>
    <n v="38"/>
    <s v="**"/>
    <s v="**"/>
    <s v="**"/>
    <s v="**"/>
    <s v="**"/>
    <d v="2011-05-06T11:47:00"/>
    <d v="2011-05-06T13:15:00"/>
    <d v="2011-05-06T13:20:00"/>
    <n v="1.4666666667326353"/>
    <n v="1.5499999999883585"/>
    <x v="0"/>
    <x v="0"/>
  </r>
  <r>
    <n v="4414"/>
    <n v="50"/>
    <s v="N"/>
    <s v="**"/>
    <s v="**"/>
    <s v="**"/>
    <s v="**"/>
    <x v="2"/>
    <d v="1899-12-30T13:01:00"/>
    <d v="2011-05-06T00:00:00"/>
    <d v="1899-12-30T12:59:00"/>
    <n v="5"/>
    <n v="1983"/>
    <d v="2011-05-06T00:00:00"/>
    <n v="9999"/>
    <n v="1"/>
    <d v="2011-05-06T00:00:00"/>
    <d v="1899-12-30T15:15:00"/>
    <s v="**"/>
    <s v="**"/>
    <d v="2011-05-06T00:00:00"/>
    <d v="1899-12-30T13:50:00"/>
    <d v="2011-05-06T00:00:00"/>
    <d v="1899-12-30T15:25:00"/>
    <s v="O99803"/>
    <s v="B154"/>
    <s v="Disease or Disorder Female Anatomy"/>
    <n v="27"/>
    <s v="**"/>
    <s v="**"/>
    <s v="**"/>
    <s v="**"/>
    <s v="**"/>
    <d v="2011-05-06T13:01:00"/>
    <d v="2038-09-20T00:00:00"/>
    <d v="2011-05-06T15:25:00"/>
    <n v="239962.98333333334"/>
    <n v="2.3999999999650754"/>
    <x v="1"/>
    <x v="0"/>
  </r>
  <r>
    <n v="4414"/>
    <n v="50"/>
    <s v="N"/>
    <s v="**"/>
    <s v="**"/>
    <s v="**"/>
    <s v="**"/>
    <x v="2"/>
    <d v="1899-12-30T13:29:00"/>
    <d v="2011-05-06T00:00:00"/>
    <d v="1899-12-30T13:28:00"/>
    <n v="4"/>
    <n v="1980"/>
    <d v="2011-05-06T00:00:00"/>
    <d v="1899-12-30T15:20:00"/>
    <n v="1"/>
    <d v="2011-05-06T00:00:00"/>
    <d v="1899-12-30T15:30:00"/>
    <s v="**"/>
    <s v="**"/>
    <s v="**"/>
    <s v="**"/>
    <d v="2011-05-06T00:00:00"/>
    <d v="1899-12-30T15:30:00"/>
    <s v="O99803"/>
    <s v="B154"/>
    <s v="Disease or Disorder Female Anatomy"/>
    <n v="30"/>
    <s v="**"/>
    <s v="**"/>
    <s v="**"/>
    <s v="**"/>
    <s v="**"/>
    <d v="2011-05-06T13:29:00"/>
    <d v="2011-05-06T15:20:00"/>
    <d v="2011-05-06T15:30:00"/>
    <n v="1.8500000000931323"/>
    <n v="2.0166666667792015"/>
    <x v="0"/>
    <x v="0"/>
  </r>
  <r>
    <n v="4414"/>
    <n v="50"/>
    <s v="N"/>
    <s v="**"/>
    <s v="**"/>
    <s v="**"/>
    <s v="**"/>
    <x v="2"/>
    <d v="1899-12-30T15:19:00"/>
    <d v="2011-05-06T00:00:00"/>
    <d v="1899-12-30T15:19:00"/>
    <n v="3"/>
    <n v="1989"/>
    <d v="2011-05-06T00:00:00"/>
    <d v="1899-12-30T16:30:00"/>
    <n v="1"/>
    <d v="2011-05-06T00:00:00"/>
    <d v="1899-12-30T16:32:00"/>
    <s v="**"/>
    <s v="**"/>
    <s v="**"/>
    <s v="**"/>
    <d v="2011-05-06T00:00:00"/>
    <d v="1899-12-30T16:32:00"/>
    <s v="O99803"/>
    <s v="B154"/>
    <s v="Disease or Disorder Female Anatomy"/>
    <n v="22"/>
    <s v="**"/>
    <s v="**"/>
    <s v="**"/>
    <s v="**"/>
    <s v="**"/>
    <d v="2011-05-06T15:19:00"/>
    <d v="2011-05-06T16:30:00"/>
    <d v="2011-05-06T16:32:00"/>
    <n v="1.1833333333488554"/>
    <n v="1.21666666661622"/>
    <x v="0"/>
    <x v="0"/>
  </r>
  <r>
    <n v="4414"/>
    <n v="50"/>
    <s v="N"/>
    <s v="**"/>
    <s v="**"/>
    <s v="**"/>
    <s v="**"/>
    <x v="2"/>
    <d v="1899-12-30T18:07:00"/>
    <d v="2011-05-06T00:00:00"/>
    <d v="1899-12-30T18:06:00"/>
    <n v="3"/>
    <n v="1978"/>
    <d v="2011-05-06T00:00:00"/>
    <n v="9999"/>
    <n v="7"/>
    <d v="2011-05-06T00:00:00"/>
    <d v="1899-12-30T18:15:00"/>
    <s v="**"/>
    <s v="**"/>
    <d v="2011-05-06T00:00:00"/>
    <d v="1899-12-30T18:10:00"/>
    <d v="2011-05-06T00:00:00"/>
    <d v="1899-12-30T18:30:00"/>
    <s v="Z349"/>
    <s v="B005"/>
    <s v="Other Condition with Acute Admission/Transfer"/>
    <n v="32"/>
    <s v="**"/>
    <s v="**"/>
    <s v="**"/>
    <s v="**"/>
    <s v="**"/>
    <d v="2011-05-06T18:07:00"/>
    <d v="2038-09-20T00:00:00"/>
    <d v="2011-05-06T18:30:00"/>
    <n v="239957.8833333333"/>
    <n v="0.38333333336049691"/>
    <x v="1"/>
    <x v="0"/>
  </r>
  <r>
    <n v="4414"/>
    <n v="50"/>
    <s v="N"/>
    <s v="**"/>
    <s v="**"/>
    <s v="**"/>
    <s v="**"/>
    <x v="2"/>
    <d v="1899-12-30T20:14:00"/>
    <d v="2011-05-06T00:00:00"/>
    <d v="1899-12-30T20:15:00"/>
    <n v="5"/>
    <n v="1990"/>
    <d v="2011-05-06T00:00:00"/>
    <d v="1899-12-30T20:45:00"/>
    <n v="1"/>
    <d v="2011-05-06T00:00:00"/>
    <d v="1899-12-30T22:10:00"/>
    <s v="**"/>
    <s v="**"/>
    <s v="**"/>
    <s v="**"/>
    <d v="2011-05-06T00:00:00"/>
    <d v="1899-12-30T22:10:00"/>
    <s v="O99803"/>
    <s v="B154"/>
    <s v="Disease or Disorder Female Anatomy"/>
    <n v="20"/>
    <s v="**"/>
    <s v="**"/>
    <s v="**"/>
    <s v="**"/>
    <s v="**"/>
    <d v="2011-05-06T20:14:00"/>
    <d v="2011-05-06T20:45:00"/>
    <d v="2011-05-06T22:10:00"/>
    <n v="0.51666666677920148"/>
    <n v="1.9333333333488554"/>
    <x v="0"/>
    <x v="0"/>
  </r>
  <r>
    <n v="4414"/>
    <n v="50"/>
    <s v="N"/>
    <s v="**"/>
    <s v="**"/>
    <s v="**"/>
    <s v="**"/>
    <x v="2"/>
    <d v="1899-12-30T20:47:00"/>
    <d v="2011-05-06T00:00:00"/>
    <d v="1899-12-30T20:46:00"/>
    <n v="4"/>
    <n v="1982"/>
    <d v="2011-05-06T00:00:00"/>
    <n v="9999"/>
    <n v="7"/>
    <d v="2011-05-06T00:00:00"/>
    <d v="1899-12-30T21:45:00"/>
    <s v="**"/>
    <s v="**"/>
    <d v="2011-05-06T00:00:00"/>
    <d v="1899-12-30T20:50:00"/>
    <d v="2011-05-06T00:00:00"/>
    <d v="1899-12-30T21:47:00"/>
    <s v="Z349"/>
    <s v="B005"/>
    <s v="Other Condition with Acute Admission/Transfer"/>
    <n v="28"/>
    <s v="**"/>
    <s v="**"/>
    <s v="**"/>
    <s v="**"/>
    <s v="**"/>
    <d v="2011-05-06T20:47:00"/>
    <d v="2038-09-20T00:00:00"/>
    <d v="2011-05-06T21:47:00"/>
    <n v="239955.21666666667"/>
    <n v="0.99999999994179234"/>
    <x v="1"/>
    <x v="0"/>
  </r>
  <r>
    <n v="4414"/>
    <n v="50"/>
    <s v="N"/>
    <s v="**"/>
    <s v="**"/>
    <s v="**"/>
    <s v="**"/>
    <x v="3"/>
    <d v="1899-12-30T01:41:00"/>
    <d v="2011-05-07T00:00:00"/>
    <d v="1899-12-30T01:40:00"/>
    <n v="4"/>
    <n v="1988"/>
    <d v="2011-05-07T00:00:00"/>
    <d v="1899-12-30T02:35:00"/>
    <n v="7"/>
    <d v="2011-05-07T00:00:00"/>
    <d v="1899-12-30T02:35:00"/>
    <s v="**"/>
    <s v="**"/>
    <s v="**"/>
    <s v="**"/>
    <d v="2011-05-07T00:00:00"/>
    <d v="1899-12-30T02:50:00"/>
    <s v="Z349"/>
    <s v="B005"/>
    <s v="Other Condition with Acute Admission/Transfer"/>
    <n v="22"/>
    <s v="**"/>
    <s v="**"/>
    <s v="**"/>
    <s v="**"/>
    <s v="**"/>
    <d v="2011-05-07T01:41:00"/>
    <d v="2011-05-07T02:35:00"/>
    <d v="2011-05-07T02:50:00"/>
    <n v="0.8999999999650754"/>
    <n v="1.1499999999068677"/>
    <x v="0"/>
    <x v="0"/>
  </r>
  <r>
    <n v="4414"/>
    <n v="50"/>
    <s v="G"/>
    <d v="2011-05-07T00:00:00"/>
    <d v="1899-12-30T02:18:00"/>
    <d v="2011-05-07T00:00:00"/>
    <d v="1899-12-30T02:28:00"/>
    <x v="3"/>
    <d v="1899-12-30T02:25:00"/>
    <d v="2011-05-07T00:00:00"/>
    <d v="1899-12-30T02:19:00"/>
    <n v="2"/>
    <n v="1993"/>
    <d v="2011-05-07T00:00:00"/>
    <d v="1899-12-30T03:40:00"/>
    <n v="7"/>
    <d v="2011-05-07T00:00:00"/>
    <d v="1899-12-30T04:00:00"/>
    <s v="**"/>
    <s v="**"/>
    <s v="**"/>
    <s v="**"/>
    <d v="2011-05-07T00:00:00"/>
    <d v="1899-12-30T04:53:00"/>
    <s v="N832"/>
    <s v="B005"/>
    <s v="Other Condition with Acute Admission/Transfer"/>
    <n v="18"/>
    <s v="**"/>
    <s v="**"/>
    <s v="**"/>
    <s v="**"/>
    <s v="**"/>
    <d v="2011-05-07T02:25:00"/>
    <d v="2011-05-07T03:40:00"/>
    <d v="2011-05-07T04:53:00"/>
    <n v="1.2500000000582077"/>
    <n v="2.4666666666744277"/>
    <x v="0"/>
    <x v="0"/>
  </r>
  <r>
    <n v="4414"/>
    <n v="50"/>
    <s v="N"/>
    <s v="**"/>
    <s v="**"/>
    <s v="**"/>
    <s v="**"/>
    <x v="3"/>
    <d v="1899-12-30T05:03:00"/>
    <d v="2011-05-07T00:00:00"/>
    <d v="1899-12-30T05:02:00"/>
    <n v="4"/>
    <n v="1988"/>
    <d v="2011-05-07T00:00:00"/>
    <n v="9999"/>
    <n v="7"/>
    <d v="2011-05-07T00:00:00"/>
    <d v="1899-12-30T05:15:00"/>
    <s v="**"/>
    <s v="**"/>
    <d v="2011-05-07T00:00:00"/>
    <d v="1899-12-30T05:05:00"/>
    <d v="2011-05-07T00:00:00"/>
    <d v="1899-12-30T05:23:00"/>
    <s v="Z349"/>
    <s v="B005"/>
    <s v="Other Condition with Acute Admission/Transfer"/>
    <n v="22"/>
    <s v="**"/>
    <s v="**"/>
    <s v="**"/>
    <s v="**"/>
    <s v="**"/>
    <d v="2011-05-07T05:03:00"/>
    <d v="2038-09-21T00:00:00"/>
    <d v="2011-05-07T05:23:00"/>
    <n v="239970.94999999995"/>
    <n v="0.33333333337213844"/>
    <x v="1"/>
    <x v="0"/>
  </r>
  <r>
    <n v="4414"/>
    <n v="60"/>
    <s v="N"/>
    <s v="**"/>
    <s v="**"/>
    <s v="**"/>
    <s v="**"/>
    <x v="5"/>
    <d v="1899-12-30T07:48:00"/>
    <d v="2011-05-04T00:00:00"/>
    <d v="1899-12-30T07:40:00"/>
    <n v="2"/>
    <n v="2010"/>
    <d v="2011-05-04T00:00:00"/>
    <d v="1899-12-30T10:15:00"/>
    <n v="7"/>
    <d v="2011-05-04T00:00:00"/>
    <d v="1899-12-30T13:49:00"/>
    <s v="**"/>
    <s v="**"/>
    <s v="**"/>
    <s v="**"/>
    <d v="2011-05-04T00:00:00"/>
    <d v="1899-12-30T16:00:00"/>
    <s v="H709"/>
    <s v="B005"/>
    <s v="Other Condition with Acute Admission/Transfer"/>
    <n v="1"/>
    <d v="2011-05-04T00:00:00"/>
    <d v="1899-12-30T11:57:00"/>
    <n v="60"/>
    <d v="2011-05-04T00:00:00"/>
    <d v="1899-12-30T13:18:00"/>
    <d v="2011-05-04T07:48:00"/>
    <d v="2011-05-04T10:15:00"/>
    <d v="2011-05-04T16:00:00"/>
    <n v="2.4500000001280569"/>
    <n v="8.2000000000116415"/>
    <x v="0"/>
    <x v="0"/>
  </r>
  <r>
    <n v="4414"/>
    <n v="60"/>
    <s v="N"/>
    <s v="**"/>
    <s v="**"/>
    <s v="**"/>
    <s v="**"/>
    <x v="5"/>
    <d v="1899-12-30T17:20:00"/>
    <d v="2011-05-04T00:00:00"/>
    <d v="1899-12-30T17:11:00"/>
    <n v="3"/>
    <n v="1993"/>
    <d v="2011-05-04T00:00:00"/>
    <d v="1899-12-30T17:30:00"/>
    <n v="1"/>
    <d v="2011-05-04T00:00:00"/>
    <d v="1899-12-30T18:00:00"/>
    <s v="**"/>
    <s v="**"/>
    <s v="**"/>
    <s v="**"/>
    <d v="2011-05-04T00:00:00"/>
    <d v="1899-12-30T18:20:00"/>
    <s v="J039"/>
    <s v="B112"/>
    <s v="Disease or Disorder Ear, Nose or Throat"/>
    <n v="17"/>
    <s v="**"/>
    <s v="**"/>
    <s v="**"/>
    <s v="**"/>
    <s v="**"/>
    <d v="2011-05-04T17:20:00"/>
    <d v="2011-05-04T17:30:00"/>
    <d v="2011-05-04T18:20:00"/>
    <n v="0.16666666668606922"/>
    <n v="1.0000000001164153"/>
    <x v="0"/>
    <x v="0"/>
  </r>
  <r>
    <n v="4414"/>
    <n v="60"/>
    <s v="N"/>
    <s v="**"/>
    <s v="**"/>
    <s v="**"/>
    <s v="**"/>
    <x v="6"/>
    <d v="1899-12-30T11:31:00"/>
    <d v="2011-05-05T00:00:00"/>
    <d v="1899-12-30T11:25:00"/>
    <n v="4"/>
    <n v="1968"/>
    <d v="2011-05-05T00:00:00"/>
    <n v="9999"/>
    <n v="12"/>
    <d v="2011-05-05T00:00:00"/>
    <d v="1899-12-30T12:00:00"/>
    <s v="**"/>
    <s v="**"/>
    <s v="**"/>
    <s v="**"/>
    <d v="2011-05-05T00:00:00"/>
    <d v="1899-12-30T12:58:00"/>
    <s v="T181"/>
    <s v="B179"/>
    <s v="Foreign Body Excluding Eye/Ear/Nose"/>
    <n v="42"/>
    <s v="**"/>
    <s v="**"/>
    <s v="**"/>
    <s v="**"/>
    <s v="**"/>
    <d v="2011-05-05T11:31:00"/>
    <d v="2038-09-19T00:00:00"/>
    <d v="2011-05-05T12:58:00"/>
    <n v="239964.48333333334"/>
    <n v="1.4500000000116415"/>
    <x v="1"/>
    <x v="0"/>
  </r>
  <r>
    <n v="4414"/>
    <n v="60"/>
    <s v="G"/>
    <d v="2011-05-05T00:00:00"/>
    <d v="1899-12-30T19:28:00"/>
    <d v="2011-05-05T00:00:00"/>
    <d v="1899-12-30T00:00:00"/>
    <x v="6"/>
    <d v="1899-12-30T19:45:00"/>
    <d v="2011-05-05T00:00:00"/>
    <d v="1899-12-30T19:31:00"/>
    <n v="3"/>
    <n v="1972"/>
    <d v="2011-05-05T00:00:00"/>
    <n v="9999"/>
    <n v="1"/>
    <d v="2011-05-06T00:00:00"/>
    <d v="1899-12-30T09:45:00"/>
    <d v="2011-05-05T00:00:00"/>
    <d v="1899-12-30T20:50:00"/>
    <s v="**"/>
    <s v="**"/>
    <d v="2011-05-06T00:00:00"/>
    <d v="1899-12-30T09:45:00"/>
    <s v="J36"/>
    <s v="B112"/>
    <s v="Disease or Disorder Ear, Nose or Throat"/>
    <n v="39"/>
    <s v="**"/>
    <s v="**"/>
    <s v="**"/>
    <s v="**"/>
    <s v="**"/>
    <d v="2011-05-05T19:45:00"/>
    <d v="2038-09-19T00:00:00"/>
    <d v="2011-05-06T09:45:00"/>
    <n v="239956.25000000006"/>
    <n v="14.000000000058208"/>
    <x v="1"/>
    <x v="0"/>
  </r>
  <r>
    <n v="4414"/>
    <n v="1"/>
    <s v="N"/>
    <s v="**"/>
    <s v="**"/>
    <s v="**"/>
    <s v="**"/>
    <x v="4"/>
    <d v="1899-12-30T19:53:00"/>
    <d v="2011-05-03T00:00:00"/>
    <d v="1899-12-30T19:43:00"/>
    <n v="3"/>
    <n v="1932"/>
    <d v="2011-05-04T00:00:00"/>
    <d v="1899-12-30T02:02:00"/>
    <n v="1"/>
    <d v="2011-05-04T00:00:00"/>
    <d v="1899-12-30T02:30:00"/>
    <s v="**"/>
    <s v="**"/>
    <s v="**"/>
    <s v="**"/>
    <d v="2011-05-04T00:00:00"/>
    <d v="1899-12-30T02:35:00"/>
    <s v="K579"/>
    <s v="B128"/>
    <s v="Disease or Disorder Digestive System"/>
    <n v="79"/>
    <s v="**"/>
    <s v="**"/>
    <s v="**"/>
    <s v="**"/>
    <s v="**"/>
    <d v="2011-05-03T19:53:00"/>
    <d v="2011-05-04T02:02:00"/>
    <d v="2011-05-04T02:35:00"/>
    <n v="6.1499999999650754"/>
    <n v="6.7000000000116415"/>
    <x v="0"/>
    <x v="0"/>
  </r>
  <r>
    <n v="4414"/>
    <n v="1"/>
    <s v="N"/>
    <s v="**"/>
    <s v="**"/>
    <s v="**"/>
    <s v="**"/>
    <x v="4"/>
    <d v="1899-12-30T22:28:00"/>
    <d v="2011-05-03T00:00:00"/>
    <d v="1899-12-30T22:20:00"/>
    <n v="3"/>
    <n v="1986"/>
    <d v="2011-05-04T00:00:00"/>
    <d v="1899-12-30T02:26:00"/>
    <n v="1"/>
    <d v="2011-05-04T00:00:00"/>
    <d v="1899-12-30T03:10:00"/>
    <s v="**"/>
    <s v="**"/>
    <s v="**"/>
    <s v="**"/>
    <d v="2011-05-04T00:00:00"/>
    <d v="1899-12-30T03:10:00"/>
    <s v="J4590"/>
    <s v="B116"/>
    <s v="Disease or Disorder Respiratory System"/>
    <n v="25"/>
    <s v="**"/>
    <s v="**"/>
    <s v="**"/>
    <s v="**"/>
    <s v="**"/>
    <d v="2011-05-03T22:28:00"/>
    <d v="2011-05-04T02:26:00"/>
    <d v="2011-05-04T03:10:00"/>
    <n v="3.9666666666744277"/>
    <n v="4.6999999999534339"/>
    <x v="0"/>
    <x v="0"/>
  </r>
  <r>
    <n v="4414"/>
    <n v="1"/>
    <s v="N"/>
    <s v="**"/>
    <s v="**"/>
    <s v="**"/>
    <s v="**"/>
    <x v="4"/>
    <d v="1899-12-30T22:45:00"/>
    <d v="2011-05-03T00:00:00"/>
    <d v="1899-12-30T22:34:00"/>
    <n v="3"/>
    <n v="1988"/>
    <d v="2011-05-04T00:00:00"/>
    <d v="1899-12-30T02:15:00"/>
    <n v="1"/>
    <d v="2011-05-04T00:00:00"/>
    <d v="1899-12-30T03:15:00"/>
    <s v="**"/>
    <s v="**"/>
    <s v="**"/>
    <s v="**"/>
    <d v="2011-05-04T00:00:00"/>
    <d v="1899-12-30T03:20:00"/>
    <s v="R104"/>
    <s v="B128"/>
    <s v="Disease or Disorder Digestive System"/>
    <n v="22"/>
    <s v="**"/>
    <s v="**"/>
    <s v="**"/>
    <s v="**"/>
    <s v="**"/>
    <d v="2011-05-03T22:45:00"/>
    <d v="2011-05-04T02:15:00"/>
    <d v="2011-05-04T03:20:00"/>
    <n v="3.5000000000582077"/>
    <n v="4.5833333334303461"/>
    <x v="0"/>
    <x v="0"/>
  </r>
  <r>
    <n v="4414"/>
    <n v="1"/>
    <s v="N"/>
    <s v="**"/>
    <s v="**"/>
    <s v="**"/>
    <s v="**"/>
    <x v="4"/>
    <d v="1899-12-30T23:43:00"/>
    <d v="2011-05-03T00:00:00"/>
    <d v="1899-12-30T23:35:00"/>
    <n v="3"/>
    <n v="2004"/>
    <d v="2011-05-04T00:00:00"/>
    <d v="1899-12-30T02:40:00"/>
    <n v="1"/>
    <d v="2011-05-04T00:00:00"/>
    <d v="1899-12-30T02:55:00"/>
    <s v="**"/>
    <s v="**"/>
    <s v="**"/>
    <s v="**"/>
    <d v="2011-05-04T00:00:00"/>
    <d v="1899-12-30T02:55:00"/>
    <s v="A38"/>
    <s v="B165"/>
    <s v="Systemic Infection"/>
    <n v="6"/>
    <s v="**"/>
    <s v="**"/>
    <s v="**"/>
    <s v="**"/>
    <s v="**"/>
    <d v="2011-05-03T23:43:00"/>
    <d v="2011-05-04T02:40:00"/>
    <d v="2011-05-04T02:55:00"/>
    <n v="2.9500000000116415"/>
    <n v="3.2000000001280569"/>
    <x v="0"/>
    <x v="0"/>
  </r>
  <r>
    <n v="4414"/>
    <n v="1"/>
    <s v="N"/>
    <s v="**"/>
    <s v="**"/>
    <s v="**"/>
    <s v="**"/>
    <x v="4"/>
    <d v="1899-12-30T23:52:00"/>
    <d v="2011-05-03T00:00:00"/>
    <d v="1899-12-30T23:41:00"/>
    <n v="3"/>
    <n v="1964"/>
    <d v="2011-05-04T00:00:00"/>
    <d v="1899-12-30T02:50:00"/>
    <n v="1"/>
    <d v="2011-05-04T00:00:00"/>
    <d v="1899-12-30T02:55:00"/>
    <s v="**"/>
    <s v="**"/>
    <s v="**"/>
    <s v="**"/>
    <d v="2011-05-04T00:00:00"/>
    <d v="1899-12-30T02:55:00"/>
    <s v="T8188"/>
    <s v="B186"/>
    <s v="Other Trauma, Shock (without admission/interv"/>
    <n v="46"/>
    <s v="**"/>
    <s v="**"/>
    <s v="**"/>
    <s v="**"/>
    <s v="**"/>
    <d v="2011-05-03T23:52:00"/>
    <d v="2011-05-04T02:50:00"/>
    <d v="2011-05-04T02:55:00"/>
    <n v="2.9666666667326353"/>
    <n v="3.0500000001629815"/>
    <x v="0"/>
    <x v="0"/>
  </r>
  <r>
    <n v="4414"/>
    <n v="1"/>
    <s v="N"/>
    <s v="**"/>
    <s v="**"/>
    <s v="**"/>
    <s v="**"/>
    <x v="5"/>
    <d v="1899-12-30T00:00:00"/>
    <d v="2011-05-03T00:00:00"/>
    <d v="1899-12-30T23:48:00"/>
    <n v="3"/>
    <n v="1964"/>
    <d v="2011-05-04T00:00:00"/>
    <d v="1899-12-30T03:35:00"/>
    <n v="1"/>
    <d v="2011-05-04T00:00:00"/>
    <d v="1899-12-30T04:30:00"/>
    <s v="**"/>
    <s v="**"/>
    <s v="**"/>
    <s v="**"/>
    <d v="2011-05-04T00:00:00"/>
    <d v="1899-12-30T04:31:00"/>
    <s v="R042"/>
    <s v="B116"/>
    <s v="Disease or Disorder Respiratory System"/>
    <n v="46"/>
    <s v="**"/>
    <s v="**"/>
    <s v="**"/>
    <s v="**"/>
    <s v="**"/>
    <d v="2011-05-04T00:00:00"/>
    <d v="2011-05-04T03:35:00"/>
    <d v="2011-05-04T04:31:00"/>
    <n v="3.5833333333139308"/>
    <n v="4.5166666667209938"/>
    <x v="0"/>
    <x v="0"/>
  </r>
  <r>
    <n v="4414"/>
    <n v="1"/>
    <s v="N"/>
    <s v="**"/>
    <s v="**"/>
    <s v="**"/>
    <s v="**"/>
    <x v="5"/>
    <d v="1899-12-30T00:41:00"/>
    <d v="2011-05-04T00:00:00"/>
    <d v="1899-12-30T00:33:00"/>
    <n v="2"/>
    <n v="1994"/>
    <d v="2011-05-04T00:00:00"/>
    <d v="1899-12-30T01:53:00"/>
    <n v="1"/>
    <d v="2011-05-04T00:00:00"/>
    <d v="1899-12-30T03:50:00"/>
    <s v="**"/>
    <s v="**"/>
    <s v="**"/>
    <s v="**"/>
    <d v="2011-05-04T00:00:00"/>
    <d v="1899-12-30T03:50:00"/>
    <s v="K590"/>
    <s v="B128"/>
    <s v="Disease or Disorder Digestive System"/>
    <n v="17"/>
    <s v="**"/>
    <s v="**"/>
    <s v="**"/>
    <s v="**"/>
    <s v="**"/>
    <d v="2011-05-04T00:41:00"/>
    <d v="2011-05-04T01:53:00"/>
    <d v="2011-05-04T03:50:00"/>
    <n v="1.2000000000698492"/>
    <n v="3.1499999999650754"/>
    <x v="0"/>
    <x v="0"/>
  </r>
  <r>
    <n v="4414"/>
    <n v="1"/>
    <s v="N"/>
    <s v="**"/>
    <s v="**"/>
    <s v="**"/>
    <s v="**"/>
    <x v="5"/>
    <d v="1899-12-30T02:57:00"/>
    <d v="2011-05-04T00:00:00"/>
    <d v="1899-12-30T02:49:00"/>
    <n v="4"/>
    <n v="1955"/>
    <d v="2011-05-04T00:00:00"/>
    <d v="1899-12-30T03:40:00"/>
    <n v="1"/>
    <d v="2011-05-04T00:00:00"/>
    <d v="1899-12-30T03:42:00"/>
    <s v="**"/>
    <s v="**"/>
    <s v="**"/>
    <s v="**"/>
    <d v="2011-05-04T00:00:00"/>
    <d v="1899-12-30T03:43:00"/>
    <s v="J028"/>
    <s v="B112"/>
    <s v="Disease or Disorder Ear, Nose or Throat"/>
    <n v="56"/>
    <s v="**"/>
    <s v="**"/>
    <s v="**"/>
    <s v="**"/>
    <s v="**"/>
    <d v="2011-05-04T02:57:00"/>
    <d v="2011-05-04T03:40:00"/>
    <d v="2011-05-04T03:43:00"/>
    <n v="0.71666666673263535"/>
    <n v="0.76666666672099382"/>
    <x v="0"/>
    <x v="0"/>
  </r>
  <r>
    <n v="4414"/>
    <n v="1"/>
    <s v="G"/>
    <d v="2011-05-04T00:00:00"/>
    <d v="1899-12-30T02:53:00"/>
    <d v="2011-05-04T00:00:00"/>
    <d v="1899-12-30T03:10:00"/>
    <x v="5"/>
    <d v="1899-12-30T03:05:00"/>
    <d v="2011-05-04T00:00:00"/>
    <d v="1899-12-30T02:57:00"/>
    <n v="3"/>
    <n v="1948"/>
    <d v="2011-05-04T00:00:00"/>
    <d v="1899-12-30T03:16:00"/>
    <n v="7"/>
    <d v="2011-05-04T00:00:00"/>
    <d v="1899-12-30T07:46:00"/>
    <d v="2011-05-04T00:00:00"/>
    <d v="1899-12-30T04:15:00"/>
    <s v="**"/>
    <s v="**"/>
    <d v="2011-05-04T00:00:00"/>
    <d v="1899-12-30T15:35:00"/>
    <s v="K566"/>
    <s v="B003"/>
    <s v="Digestive System Condition with Acute Admissi"/>
    <n v="63"/>
    <d v="2011-05-04T00:00:00"/>
    <d v="1899-12-30T07:46:00"/>
    <n v="30"/>
    <d v="2011-05-04T00:00:00"/>
    <d v="1899-12-30T07:46:00"/>
    <d v="2011-05-04T03:05:00"/>
    <d v="2011-05-04T03:16:00"/>
    <d v="2011-05-04T15:35:00"/>
    <n v="0.18333333340706304"/>
    <n v="12.500000000058208"/>
    <x v="0"/>
    <x v="0"/>
  </r>
  <r>
    <n v="4414"/>
    <n v="1"/>
    <s v="N"/>
    <s v="**"/>
    <s v="**"/>
    <s v="**"/>
    <s v="**"/>
    <x v="5"/>
    <d v="1899-12-30T03:21:00"/>
    <d v="2011-05-04T00:00:00"/>
    <d v="1899-12-30T03:12:00"/>
    <n v="3"/>
    <n v="1955"/>
    <d v="2011-05-04T00:00:00"/>
    <d v="1899-12-30T03:42:00"/>
    <n v="1"/>
    <d v="2011-05-04T00:00:00"/>
    <d v="1899-12-30T04:05:00"/>
    <s v="**"/>
    <s v="**"/>
    <s v="**"/>
    <s v="**"/>
    <d v="2011-05-04T00:00:00"/>
    <d v="1899-12-30T04:05:00"/>
    <s v="I843"/>
    <s v="B128"/>
    <s v="Disease or Disorder Digestive System"/>
    <n v="56"/>
    <s v="**"/>
    <s v="**"/>
    <s v="**"/>
    <s v="**"/>
    <s v="**"/>
    <d v="2011-05-04T03:21:00"/>
    <d v="2011-05-04T03:42:00"/>
    <d v="2011-05-04T04:05:00"/>
    <n v="0.35000000009313226"/>
    <n v="0.73333333345362917"/>
    <x v="0"/>
    <x v="0"/>
  </r>
  <r>
    <n v="4414"/>
    <n v="1"/>
    <s v="N"/>
    <s v="**"/>
    <s v="**"/>
    <s v="**"/>
    <s v="**"/>
    <x v="5"/>
    <d v="1899-12-30T04:25:00"/>
    <d v="2011-05-04T00:00:00"/>
    <d v="1899-12-30T04:13:00"/>
    <n v="3"/>
    <n v="2009"/>
    <d v="2011-05-04T00:00:00"/>
    <d v="1899-12-30T04:30:00"/>
    <n v="1"/>
    <d v="2011-05-04T00:00:00"/>
    <d v="1899-12-30T04:38:00"/>
    <s v="**"/>
    <s v="**"/>
    <s v="**"/>
    <s v="**"/>
    <d v="2011-05-04T00:00:00"/>
    <d v="1899-12-30T04:38:00"/>
    <s v="R104"/>
    <s v="B128"/>
    <s v="Disease or Disorder Digestive System"/>
    <n v="1"/>
    <s v="**"/>
    <s v="**"/>
    <s v="**"/>
    <s v="**"/>
    <s v="**"/>
    <d v="2011-05-04T04:25:00"/>
    <d v="2011-05-04T04:30:00"/>
    <d v="2011-05-04T04:38:00"/>
    <n v="8.3333333255723119E-2"/>
    <n v="0.21666666667442769"/>
    <x v="0"/>
    <x v="0"/>
  </r>
  <r>
    <n v="4414"/>
    <n v="1"/>
    <s v="G"/>
    <d v="2011-05-04T00:00:00"/>
    <d v="1899-12-30T04:48:00"/>
    <d v="2011-05-04T00:00:00"/>
    <d v="1899-12-30T05:00:00"/>
    <x v="5"/>
    <d v="1899-12-30T04:58:00"/>
    <d v="2011-05-04T00:00:00"/>
    <d v="1899-12-30T04:51:00"/>
    <n v="2"/>
    <n v="1922"/>
    <d v="2011-05-04T00:00:00"/>
    <d v="1899-12-30T05:05:00"/>
    <n v="1"/>
    <d v="2011-05-04T00:00:00"/>
    <d v="1899-12-30T12:19:00"/>
    <s v="**"/>
    <s v="**"/>
    <s v="**"/>
    <s v="**"/>
    <d v="2011-05-04T00:00:00"/>
    <d v="1899-12-30T12:19:00"/>
    <s v="I480"/>
    <s v="B122"/>
    <s v="Other Disease or Disorder Cardiac System"/>
    <n v="88"/>
    <s v="**"/>
    <s v="**"/>
    <s v="**"/>
    <s v="**"/>
    <s v="**"/>
    <d v="2011-05-04T04:58:00"/>
    <d v="2011-05-04T05:05:00"/>
    <d v="2011-05-04T12:19:00"/>
    <n v="0.11666666669771075"/>
    <n v="7.3500000000349246"/>
    <x v="0"/>
    <x v="0"/>
  </r>
  <r>
    <n v="4414"/>
    <n v="1"/>
    <s v="N"/>
    <s v="**"/>
    <s v="**"/>
    <s v="**"/>
    <s v="**"/>
    <x v="5"/>
    <d v="1899-12-30T05:12:00"/>
    <d v="2011-05-04T00:00:00"/>
    <d v="1899-12-30T05:02:00"/>
    <n v="2"/>
    <n v="1965"/>
    <d v="2011-05-04T00:00:00"/>
    <d v="1899-12-30T05:50:00"/>
    <n v="1"/>
    <d v="2011-05-04T00:00:00"/>
    <d v="1899-12-30T21:13:00"/>
    <d v="2011-05-04T00:00:00"/>
    <d v="1899-12-30T12:00:00"/>
    <s v="**"/>
    <s v="**"/>
    <d v="2011-05-04T00:00:00"/>
    <d v="1899-12-30T21:13:00"/>
    <s v="R51"/>
    <s v="B103"/>
    <s v="Migraine &amp; Headache"/>
    <n v="46"/>
    <d v="2011-05-04T00:00:00"/>
    <d v="1899-12-30T17:25:00"/>
    <n v="17"/>
    <s v="**"/>
    <s v="**"/>
    <d v="2011-05-04T05:12:00"/>
    <d v="2011-05-04T05:50:00"/>
    <d v="2011-05-04T21:13:00"/>
    <n v="0.63333333330228925"/>
    <n v="16.016666666662786"/>
    <x v="0"/>
    <x v="0"/>
  </r>
  <r>
    <n v="4414"/>
    <n v="1"/>
    <s v="G"/>
    <d v="2011-05-04T00:00:00"/>
    <d v="1899-12-30T06:08:00"/>
    <d v="2011-05-04T00:00:00"/>
    <d v="1899-12-30T06:11:00"/>
    <x v="5"/>
    <d v="1899-12-30T06:16:00"/>
    <d v="2011-05-04T00:00:00"/>
    <d v="1899-12-30T06:11:00"/>
    <n v="3"/>
    <n v="2001"/>
    <d v="2011-05-04T00:00:00"/>
    <d v="1899-12-30T06:32:00"/>
    <n v="1"/>
    <d v="2011-05-04T00:00:00"/>
    <d v="1899-12-30T07:23:00"/>
    <s v="**"/>
    <s v="**"/>
    <s v="**"/>
    <s v="**"/>
    <d v="2011-05-04T00:00:00"/>
    <d v="1899-12-30T07:25:00"/>
    <s v="J4590"/>
    <s v="B116"/>
    <s v="Disease or Disorder Respiratory System"/>
    <n v="10"/>
    <s v="**"/>
    <s v="**"/>
    <s v="**"/>
    <s v="**"/>
    <s v="**"/>
    <d v="2011-05-04T06:16:00"/>
    <d v="2011-05-04T06:32:00"/>
    <d v="2011-05-04T07:25:00"/>
    <n v="0.26666666666278616"/>
    <n v="1.1500000000814907"/>
    <x v="0"/>
    <x v="0"/>
  </r>
  <r>
    <n v="4414"/>
    <n v="1"/>
    <s v="N"/>
    <s v="**"/>
    <s v="**"/>
    <s v="**"/>
    <s v="**"/>
    <x v="5"/>
    <d v="1899-12-30T06:23:00"/>
    <d v="2011-05-04T00:00:00"/>
    <d v="1899-12-30T06:15:00"/>
    <n v="2"/>
    <n v="1977"/>
    <d v="2011-05-04T00:00:00"/>
    <d v="1899-12-30T06:25:00"/>
    <n v="1"/>
    <d v="2011-05-04T00:00:00"/>
    <d v="1899-12-30T07:50:00"/>
    <s v="**"/>
    <s v="**"/>
    <s v="**"/>
    <s v="**"/>
    <d v="2011-05-04T00:00:00"/>
    <d v="1899-12-30T07:50:00"/>
    <s v="T147"/>
    <s v="B180"/>
    <s v="Contusion, Dislocation, Nerve &amp; Other Soft Ti"/>
    <n v="34"/>
    <d v="1970-01-01T00:00:00"/>
    <d v="1899-12-30T00:00:00"/>
    <n v="35"/>
    <s v="**"/>
    <s v="**"/>
    <d v="2011-05-04T06:23:00"/>
    <d v="2011-05-04T06:25:00"/>
    <d v="2011-05-04T07:50:00"/>
    <n v="3.3333333267364651E-2"/>
    <n v="1.4500000000116415"/>
    <x v="0"/>
    <x v="0"/>
  </r>
  <r>
    <n v="4414"/>
    <n v="50"/>
    <s v="N"/>
    <s v="**"/>
    <s v="**"/>
    <s v="**"/>
    <s v="**"/>
    <x v="4"/>
    <d v="1899-12-30T09:06:00"/>
    <d v="2011-05-03T00:00:00"/>
    <d v="1899-12-30T09:05:00"/>
    <n v="5"/>
    <n v="1975"/>
    <d v="2011-05-03T00:00:00"/>
    <d v="1899-12-30T11:50:00"/>
    <n v="1"/>
    <d v="2011-05-03T00:00:00"/>
    <d v="1899-12-30T12:00:00"/>
    <s v="**"/>
    <s v="**"/>
    <s v="**"/>
    <s v="**"/>
    <d v="2011-05-03T00:00:00"/>
    <d v="1899-12-30T12:00:00"/>
    <s v="O26803"/>
    <s v="B154"/>
    <s v="Disease or Disorder Female Anatomy"/>
    <n v="35"/>
    <s v="**"/>
    <s v="**"/>
    <s v="**"/>
    <s v="**"/>
    <s v="**"/>
    <d v="2011-05-03T09:06:00"/>
    <d v="2011-05-03T11:50:00"/>
    <d v="2011-05-03T12:00:00"/>
    <n v="2.7333333333372138"/>
    <n v="2.9000000000232831"/>
    <x v="0"/>
    <x v="0"/>
  </r>
  <r>
    <n v="4414"/>
    <n v="50"/>
    <s v="N"/>
    <s v="**"/>
    <s v="**"/>
    <s v="**"/>
    <s v="**"/>
    <x v="5"/>
    <d v="1899-12-30T16:11:00"/>
    <d v="2011-05-04T00:00:00"/>
    <d v="1899-12-30T14:58:00"/>
    <n v="5"/>
    <n v="1982"/>
    <d v="2011-05-04T00:00:00"/>
    <d v="1899-12-30T18:00:00"/>
    <n v="1"/>
    <d v="2011-05-04T00:00:00"/>
    <d v="1899-12-30T18:20:00"/>
    <s v="**"/>
    <s v="**"/>
    <s v="**"/>
    <s v="**"/>
    <d v="2011-05-04T00:00:00"/>
    <d v="1899-12-30T18:20:00"/>
    <s v="O26803"/>
    <s v="B154"/>
    <s v="Disease or Disorder Female Anatomy"/>
    <n v="28"/>
    <s v="**"/>
    <s v="**"/>
    <s v="**"/>
    <s v="**"/>
    <s v="**"/>
    <d v="2011-05-04T16:11:00"/>
    <d v="2011-05-04T18:00:00"/>
    <d v="2011-05-04T18:20:00"/>
    <n v="1.8166666666511446"/>
    <n v="2.1500000000232831"/>
    <x v="0"/>
    <x v="0"/>
  </r>
  <r>
    <n v="4414"/>
    <n v="50"/>
    <s v="N"/>
    <s v="**"/>
    <s v="**"/>
    <s v="**"/>
    <s v="**"/>
    <x v="5"/>
    <d v="1899-12-30T17:55:00"/>
    <d v="2011-05-04T00:00:00"/>
    <d v="1899-12-30T17:58:00"/>
    <n v="3"/>
    <n v="1977"/>
    <d v="2011-05-04T00:00:00"/>
    <d v="1899-12-30T18:15:00"/>
    <n v="1"/>
    <d v="2011-05-04T00:00:00"/>
    <d v="1899-12-30T18:20:00"/>
    <s v="**"/>
    <s v="**"/>
    <s v="**"/>
    <s v="**"/>
    <d v="2011-05-04T00:00:00"/>
    <d v="1899-12-30T18:20:00"/>
    <s v="O26803"/>
    <s v="B154"/>
    <s v="Disease or Disorder Female Anatomy"/>
    <n v="34"/>
    <s v="**"/>
    <s v="**"/>
    <s v="**"/>
    <s v="**"/>
    <s v="**"/>
    <d v="2011-05-04T17:55:00"/>
    <d v="2011-05-04T18:15:00"/>
    <d v="2011-05-04T18:20:00"/>
    <n v="0.33333333319751546"/>
    <n v="0.41666666662786156"/>
    <x v="0"/>
    <x v="0"/>
  </r>
  <r>
    <n v="4414"/>
    <n v="50"/>
    <s v="N"/>
    <s v="**"/>
    <s v="**"/>
    <s v="**"/>
    <s v="**"/>
    <x v="5"/>
    <d v="1899-12-30T18:42:00"/>
    <d v="2011-05-04T00:00:00"/>
    <d v="1899-12-30T18:30:00"/>
    <n v="4"/>
    <n v="1982"/>
    <d v="2011-05-04T00:00:00"/>
    <d v="1899-12-30T19:30:00"/>
    <n v="1"/>
    <d v="2011-05-04T00:00:00"/>
    <d v="1899-12-30T20:00:00"/>
    <s v="**"/>
    <s v="**"/>
    <s v="**"/>
    <s v="**"/>
    <d v="2011-05-04T00:00:00"/>
    <d v="1899-12-30T20:00:00"/>
    <s v="O99803"/>
    <s v="B154"/>
    <s v="Disease or Disorder Female Anatomy"/>
    <n v="29"/>
    <s v="**"/>
    <s v="**"/>
    <s v="**"/>
    <s v="**"/>
    <s v="**"/>
    <d v="2011-05-04T18:42:00"/>
    <d v="2011-05-04T19:30:00"/>
    <d v="2011-05-04T20:00:00"/>
    <n v="0.79999999998835847"/>
    <n v="1.3000000000465661"/>
    <x v="0"/>
    <x v="0"/>
  </r>
  <r>
    <n v="4414"/>
    <n v="50"/>
    <s v="N"/>
    <s v="**"/>
    <s v="**"/>
    <s v="**"/>
    <s v="**"/>
    <x v="5"/>
    <d v="1899-12-30T20:48:00"/>
    <d v="2011-05-04T00:00:00"/>
    <d v="1899-12-30T20:38:00"/>
    <n v="4"/>
    <n v="1982"/>
    <d v="2011-05-04T00:00:00"/>
    <d v="1899-12-30T21:05:00"/>
    <n v="1"/>
    <d v="2011-05-04T00:00:00"/>
    <d v="1899-12-30T21:55:00"/>
    <s v="**"/>
    <s v="**"/>
    <d v="2011-05-04T00:00:00"/>
    <d v="1899-12-30T20:45:00"/>
    <d v="2011-05-04T00:00:00"/>
    <d v="1899-12-30T21:55:00"/>
    <s v="Z349"/>
    <s v="B187"/>
    <s v="Follow-up Examination and Other Non Emergent "/>
    <n v="29"/>
    <s v="**"/>
    <s v="**"/>
    <s v="**"/>
    <s v="**"/>
    <s v="**"/>
    <d v="2011-05-04T20:48:00"/>
    <d v="2011-05-04T21:05:00"/>
    <d v="2011-05-04T21:55:00"/>
    <n v="0.28333333320915699"/>
    <n v="1.1166666666395031"/>
    <x v="0"/>
    <x v="0"/>
  </r>
  <r>
    <n v="4414"/>
    <n v="50"/>
    <s v="N"/>
    <s v="**"/>
    <s v="**"/>
    <s v="**"/>
    <s v="**"/>
    <x v="5"/>
    <d v="1899-12-30T20:59:00"/>
    <d v="2011-05-04T00:00:00"/>
    <d v="1899-12-30T20:54:00"/>
    <n v="3"/>
    <n v="1992"/>
    <d v="2011-05-04T00:00:00"/>
    <d v="1899-12-30T21:50:00"/>
    <n v="1"/>
    <d v="2011-05-04T00:00:00"/>
    <d v="1899-12-30T22:00:00"/>
    <s v="**"/>
    <s v="**"/>
    <s v="**"/>
    <s v="**"/>
    <d v="2011-05-04T00:00:00"/>
    <d v="1899-12-30T22:00:00"/>
    <s v="O26803"/>
    <s v="B154"/>
    <s v="Disease or Disorder Female Anatomy"/>
    <n v="18"/>
    <s v="**"/>
    <s v="**"/>
    <s v="**"/>
    <s v="**"/>
    <s v="**"/>
    <d v="2011-05-04T20:59:00"/>
    <d v="2011-05-04T21:50:00"/>
    <d v="2011-05-04T22:00:00"/>
    <n v="0.84999999997671694"/>
    <n v="1.0166666666627862"/>
    <x v="0"/>
    <x v="0"/>
  </r>
  <r>
    <n v="4414"/>
    <n v="50"/>
    <s v="N"/>
    <s v="**"/>
    <s v="**"/>
    <s v="**"/>
    <s v="**"/>
    <x v="5"/>
    <d v="1899-12-30T23:16:00"/>
    <d v="2011-05-04T00:00:00"/>
    <d v="1899-12-30T23:15:00"/>
    <n v="3"/>
    <n v="1987"/>
    <d v="2011-05-04T00:00:00"/>
    <d v="1899-12-30T23:35:00"/>
    <n v="1"/>
    <d v="2011-05-05T00:00:00"/>
    <d v="1899-12-30T00:20:00"/>
    <s v="**"/>
    <s v="**"/>
    <s v="**"/>
    <s v="**"/>
    <d v="2011-05-05T00:00:00"/>
    <d v="1899-12-30T00:20:00"/>
    <s v="O26803"/>
    <s v="B154"/>
    <s v="Disease or Disorder Female Anatomy"/>
    <n v="24"/>
    <s v="**"/>
    <s v="**"/>
    <s v="**"/>
    <s v="**"/>
    <s v="**"/>
    <d v="2011-05-04T23:16:00"/>
    <d v="2011-05-04T23:35:00"/>
    <d v="2011-05-05T00:20:00"/>
    <n v="0.31666666665114462"/>
    <n v="1.0666666666511446"/>
    <x v="0"/>
    <x v="0"/>
  </r>
  <r>
    <n v="4414"/>
    <n v="50"/>
    <s v="N"/>
    <s v="**"/>
    <s v="**"/>
    <s v="**"/>
    <s v="**"/>
    <x v="6"/>
    <d v="1899-12-30T02:11:00"/>
    <d v="2011-05-05T00:00:00"/>
    <d v="1899-12-30T02:10:00"/>
    <n v="3"/>
    <n v="1992"/>
    <d v="2011-05-05T00:00:00"/>
    <d v="1899-12-30T03:30:00"/>
    <n v="1"/>
    <d v="2011-05-05T00:00:00"/>
    <d v="1899-12-30T03:45:00"/>
    <s v="**"/>
    <s v="**"/>
    <s v="**"/>
    <s v="**"/>
    <d v="2011-05-05T00:00:00"/>
    <d v="1899-12-30T03:45:00"/>
    <s v="O37033"/>
    <s v="B154"/>
    <s v="Disease or Disorder Female Anatomy"/>
    <n v="18"/>
    <s v="**"/>
    <s v="**"/>
    <s v="**"/>
    <s v="**"/>
    <s v="**"/>
    <d v="2011-05-05T02:11:00"/>
    <d v="2011-05-05T03:30:00"/>
    <d v="2011-05-05T03:45:00"/>
    <n v="1.3166666667675599"/>
    <n v="1.5666666667093523"/>
    <x v="0"/>
    <x v="0"/>
  </r>
  <r>
    <n v="4414"/>
    <n v="50"/>
    <s v="N"/>
    <s v="**"/>
    <s v="**"/>
    <s v="**"/>
    <s v="**"/>
    <x v="6"/>
    <d v="1899-12-30T05:43:00"/>
    <d v="2011-05-05T00:00:00"/>
    <d v="1899-12-30T05:42:00"/>
    <n v="4"/>
    <n v="1978"/>
    <d v="2011-05-05T00:00:00"/>
    <n v="9999"/>
    <n v="7"/>
    <d v="2011-05-05T00:00:00"/>
    <d v="1899-12-30T06:45:00"/>
    <s v="**"/>
    <s v="**"/>
    <d v="2011-05-05T00:00:00"/>
    <d v="1899-12-30T05:46:00"/>
    <d v="2011-05-05T00:00:00"/>
    <d v="1899-12-30T07:00:00"/>
    <s v="Z349"/>
    <s v="B005"/>
    <s v="Other Condition with Acute Admission/Transfer"/>
    <n v="33"/>
    <s v="**"/>
    <s v="**"/>
    <s v="**"/>
    <s v="**"/>
    <s v="**"/>
    <d v="2011-05-05T05:43:00"/>
    <d v="2038-09-19T00:00:00"/>
    <d v="2011-05-05T07:00:00"/>
    <n v="239970.28333333338"/>
    <n v="1.2833333333255723"/>
    <x v="1"/>
    <x v="0"/>
  </r>
  <r>
    <n v="4414"/>
    <n v="39"/>
    <s v="N"/>
    <s v="**"/>
    <s v="**"/>
    <s v="**"/>
    <s v="**"/>
    <x v="1"/>
    <d v="1899-12-30T11:09:00"/>
    <d v="2011-05-02T00:00:00"/>
    <d v="1899-12-30T11:05:00"/>
    <n v="3"/>
    <n v="1953"/>
    <d v="2011-05-02T00:00:00"/>
    <n v="9999"/>
    <n v="1"/>
    <d v="2011-05-02T00:00:00"/>
    <d v="1899-12-30T13:15:00"/>
    <s v="**"/>
    <s v="**"/>
    <s v="**"/>
    <s v="**"/>
    <d v="2011-05-02T00:00:00"/>
    <d v="1899-12-30T13:45:00"/>
    <s v="Z719"/>
    <s v="B187"/>
    <s v="Follow-up Examination and Other Non Emergent "/>
    <n v="58"/>
    <d v="1970-01-01T00:00:00"/>
    <d v="1899-12-30T00:00:00"/>
    <n v="39"/>
    <d v="2011-05-02T00:00:00"/>
    <d v="1899-12-30T11:19:00"/>
    <d v="2011-05-02T11:09:00"/>
    <d v="2038-09-16T00:00:00"/>
    <d v="2011-05-02T13:45:00"/>
    <n v="239964.84999999998"/>
    <n v="2.5999999999185093"/>
    <x v="1"/>
    <x v="0"/>
  </r>
  <r>
    <n v="4414"/>
    <n v="30"/>
    <s v="N"/>
    <s v="**"/>
    <s v="**"/>
    <s v="**"/>
    <s v="**"/>
    <x v="3"/>
    <d v="1899-12-30T16:41:00"/>
    <d v="2011-05-07T00:00:00"/>
    <d v="1899-12-30T16:37:00"/>
    <n v="4"/>
    <n v="1947"/>
    <d v="2011-05-07T00:00:00"/>
    <n v="9999"/>
    <n v="7"/>
    <d v="2011-05-07T00:00:00"/>
    <d v="1899-12-30T19:45:00"/>
    <s v="**"/>
    <s v="**"/>
    <s v="**"/>
    <s v="**"/>
    <d v="2011-05-07T00:00:00"/>
    <d v="1899-12-30T20:31:00"/>
    <s v="Z718"/>
    <s v="B005"/>
    <s v="Other Condition with Acute Admission/Transfer"/>
    <n v="63"/>
    <s v="**"/>
    <s v="**"/>
    <s v="**"/>
    <s v="**"/>
    <s v="**"/>
    <d v="2011-05-07T16:41:00"/>
    <d v="2038-09-21T00:00:00"/>
    <d v="2011-05-07T20:31:00"/>
    <n v="239959.31666666659"/>
    <n v="3.8333333332557231"/>
    <x v="1"/>
    <x v="0"/>
  </r>
  <r>
    <n v="4414"/>
    <n v="1"/>
    <s v="N"/>
    <s v="**"/>
    <s v="**"/>
    <s v="**"/>
    <s v="**"/>
    <x v="0"/>
    <d v="1899-12-30T00:56:00"/>
    <d v="2011-05-01T00:00:00"/>
    <d v="1899-12-30T00:49:00"/>
    <n v="3"/>
    <n v="1999"/>
    <d v="2011-05-01T00:00:00"/>
    <d v="1899-12-30T08:45:00"/>
    <n v="1"/>
    <d v="2011-05-01T00:00:00"/>
    <d v="1899-12-30T09:15:00"/>
    <s v="**"/>
    <s v="**"/>
    <s v="**"/>
    <s v="**"/>
    <d v="2011-05-01T00:00:00"/>
    <d v="1899-12-30T09:45:00"/>
    <s v="J189"/>
    <s v="B116"/>
    <s v="Disease or Disorder Respiratory System"/>
    <n v="11"/>
    <s v="**"/>
    <s v="**"/>
    <s v="**"/>
    <s v="**"/>
    <s v="**"/>
    <d v="2011-05-01T00:56:00"/>
    <d v="2011-05-01T08:45:00"/>
    <d v="2011-05-01T09:45:00"/>
    <n v="7.8166666666511446"/>
    <n v="8.816666666592937"/>
    <x v="0"/>
    <x v="0"/>
  </r>
  <r>
    <n v="4414"/>
    <n v="1"/>
    <s v="G"/>
    <d v="2011-05-01T00:00:00"/>
    <d v="1899-12-30T00:38:00"/>
    <d v="2011-05-01T00:00:00"/>
    <d v="1899-12-30T02:08:00"/>
    <x v="0"/>
    <d v="1899-12-30T01:03:00"/>
    <d v="2011-05-01T00:00:00"/>
    <d v="1899-12-30T00:50:00"/>
    <n v="3"/>
    <n v="1942"/>
    <d v="2011-05-01T00:00:00"/>
    <d v="1899-12-30T09:00:00"/>
    <n v="1"/>
    <d v="2011-05-01T00:00:00"/>
    <d v="1899-12-30T10:30:00"/>
    <s v="**"/>
    <s v="**"/>
    <s v="**"/>
    <s v="**"/>
    <d v="2011-05-01T00:00:00"/>
    <d v="1899-12-30T10:30:00"/>
    <s v="R073"/>
    <s v="B122"/>
    <s v="Other Disease or Disorder Cardiac System"/>
    <n v="69"/>
    <s v="**"/>
    <s v="**"/>
    <s v="**"/>
    <s v="**"/>
    <s v="**"/>
    <d v="2011-05-01T01:03:00"/>
    <d v="2011-05-01T09:00:00"/>
    <d v="2011-05-01T10:30:00"/>
    <n v="7.9500000000698492"/>
    <n v="9.4500000000698492"/>
    <x v="0"/>
    <x v="0"/>
  </r>
  <r>
    <n v="4414"/>
    <n v="1"/>
    <s v="G"/>
    <d v="2011-05-01T00:00:00"/>
    <d v="1899-12-30T02:50:00"/>
    <d v="2011-05-01T00:00:00"/>
    <d v="1899-12-30T03:10:00"/>
    <x v="0"/>
    <d v="1899-12-30T03:05:00"/>
    <d v="2011-05-01T00:00:00"/>
    <d v="1899-12-30T03:01:00"/>
    <n v="3"/>
    <n v="1927"/>
    <d v="2011-05-01T00:00:00"/>
    <d v="1899-12-30T09:15:00"/>
    <n v="7"/>
    <d v="2011-05-01T00:00:00"/>
    <d v="1899-12-30T10:35:00"/>
    <s v="**"/>
    <s v="**"/>
    <s v="**"/>
    <s v="**"/>
    <d v="2011-05-01T00:00:00"/>
    <d v="1899-12-30T11:35:00"/>
    <s v="R53"/>
    <s v="B005"/>
    <s v="Other Condition with Acute Admission/Transfer"/>
    <n v="83"/>
    <d v="1970-01-01T00:00:00"/>
    <d v="1899-12-30T00:00:00"/>
    <n v="1"/>
    <d v="2011-05-01T00:00:00"/>
    <d v="1899-12-30T10:29:00"/>
    <d v="2011-05-01T03:05:00"/>
    <d v="2011-05-01T09:15:00"/>
    <d v="2011-05-01T11:35:00"/>
    <n v="6.1666666666860692"/>
    <n v="8.5000000001164153"/>
    <x v="0"/>
    <x v="0"/>
  </r>
  <r>
    <n v="4414"/>
    <n v="1"/>
    <s v="N"/>
    <s v="**"/>
    <s v="**"/>
    <s v="**"/>
    <s v="**"/>
    <x v="0"/>
    <d v="1899-12-30T06:32:00"/>
    <d v="2011-05-01T00:00:00"/>
    <d v="1899-12-30T06:17:00"/>
    <n v="3"/>
    <n v="1945"/>
    <d v="2011-05-01T00:00:00"/>
    <d v="1899-12-30T14:45:00"/>
    <n v="1"/>
    <d v="2011-05-01T00:00:00"/>
    <d v="1899-12-30T15:21:00"/>
    <s v="**"/>
    <s v="**"/>
    <s v="**"/>
    <s v="**"/>
    <d v="2011-05-01T00:00:00"/>
    <d v="1899-12-30T15:21:00"/>
    <s v="R104"/>
    <s v="B128"/>
    <s v="Disease or Disorder Digestive System"/>
    <n v="66"/>
    <s v="**"/>
    <s v="**"/>
    <s v="**"/>
    <s v="**"/>
    <s v="**"/>
    <d v="2011-05-01T06:32:00"/>
    <d v="2011-05-01T14:45:00"/>
    <d v="2011-05-01T15:21:00"/>
    <n v="8.2166666667326353"/>
    <n v="8.816666666592937"/>
    <x v="0"/>
    <x v="0"/>
  </r>
  <r>
    <n v="4414"/>
    <n v="1"/>
    <s v="N"/>
    <s v="**"/>
    <s v="**"/>
    <s v="**"/>
    <s v="**"/>
    <x v="0"/>
    <d v="1899-12-30T07:45:00"/>
    <d v="2011-05-01T00:00:00"/>
    <d v="1899-12-30T07:37:00"/>
    <n v="2"/>
    <n v="1989"/>
    <d v="2011-05-01T00:00:00"/>
    <d v="1899-12-30T11:30:00"/>
    <n v="1"/>
    <d v="2011-05-01T00:00:00"/>
    <d v="1899-12-30T11:40:00"/>
    <s v="**"/>
    <s v="**"/>
    <s v="**"/>
    <s v="**"/>
    <d v="2011-05-01T00:00:00"/>
    <d v="1899-12-30T11:40:00"/>
    <s v="F191"/>
    <s v="B170"/>
    <s v="Mental Health &amp; Psychosocial Condition"/>
    <n v="21"/>
    <s v="**"/>
    <s v="**"/>
    <s v="**"/>
    <s v="**"/>
    <s v="**"/>
    <d v="2011-05-01T07:45:00"/>
    <d v="2011-05-01T11:30:00"/>
    <d v="2011-05-01T11:40:00"/>
    <n v="3.75"/>
    <n v="3.9166666666860692"/>
    <x v="0"/>
    <x v="0"/>
  </r>
  <r>
    <n v="4414"/>
    <n v="1"/>
    <s v="N"/>
    <s v="**"/>
    <s v="**"/>
    <s v="**"/>
    <s v="**"/>
    <x v="0"/>
    <d v="1899-12-30T08:11:00"/>
    <d v="2011-05-01T00:00:00"/>
    <d v="1899-12-30T08:07:00"/>
    <n v="4"/>
    <n v="1962"/>
    <d v="2011-05-01T00:00:00"/>
    <d v="1899-12-30T10:30:00"/>
    <n v="15"/>
    <d v="2011-05-01T00:00:00"/>
    <d v="1899-12-30T11:39:00"/>
    <s v="**"/>
    <s v="**"/>
    <s v="**"/>
    <s v="**"/>
    <d v="2011-05-01T00:00:00"/>
    <d v="1899-12-30T11:40:00"/>
    <s v="Z512"/>
    <s v="B187"/>
    <s v="Follow-up Examination and Other Non Emergent "/>
    <n v="48"/>
    <s v="**"/>
    <s v="**"/>
    <s v="**"/>
    <s v="**"/>
    <s v="**"/>
    <d v="2011-05-01T08:11:00"/>
    <d v="2011-05-01T10:30:00"/>
    <d v="2011-05-01T11:40:00"/>
    <n v="2.3166666667093523"/>
    <n v="3.4833333333372138"/>
    <x v="0"/>
    <x v="0"/>
  </r>
  <r>
    <n v="4414"/>
    <n v="1"/>
    <s v="N"/>
    <s v="**"/>
    <s v="**"/>
    <s v="**"/>
    <s v="**"/>
    <x v="0"/>
    <d v="1899-12-30T09:03:00"/>
    <d v="2011-05-01T00:00:00"/>
    <d v="1899-12-30T08:59:00"/>
    <n v="3"/>
    <n v="1984"/>
    <d v="2011-05-01T00:00:00"/>
    <d v="1899-12-30T11:15:00"/>
    <n v="1"/>
    <d v="2011-05-01T00:00:00"/>
    <d v="1899-12-30T12:30:00"/>
    <s v="**"/>
    <s v="**"/>
    <s v="**"/>
    <s v="**"/>
    <d v="2011-05-01T00:00:00"/>
    <d v="1899-12-30T12:30:00"/>
    <s v="S008"/>
    <s v="B132"/>
    <s v="Disease or Disorder Skin &amp; Breast"/>
    <n v="26"/>
    <s v="**"/>
    <s v="**"/>
    <s v="**"/>
    <s v="**"/>
    <s v="**"/>
    <d v="2011-05-01T09:03:00"/>
    <d v="2011-05-01T11:15:00"/>
    <d v="2011-05-01T12:30:00"/>
    <n v="2.2000000000116415"/>
    <n v="3.4500000000698492"/>
    <x v="0"/>
    <x v="0"/>
  </r>
  <r>
    <n v="4414"/>
    <n v="1"/>
    <s v="G"/>
    <d v="2011-05-01T00:00:00"/>
    <d v="1899-12-30T09:08:00"/>
    <d v="2011-05-01T00:00:00"/>
    <d v="1899-12-30T10:52:00"/>
    <x v="0"/>
    <d v="1899-12-30T09:15:00"/>
    <d v="2011-05-01T00:00:00"/>
    <d v="1899-12-30T09:10:00"/>
    <n v="2"/>
    <n v="1936"/>
    <d v="2011-05-01T00:00:00"/>
    <d v="1899-12-30T11:38:00"/>
    <n v="7"/>
    <d v="2011-05-01T00:00:00"/>
    <d v="1899-12-30T15:38:00"/>
    <s v="**"/>
    <s v="**"/>
    <s v="**"/>
    <s v="**"/>
    <d v="2011-05-02T00:00:00"/>
    <d v="1899-12-30T20:50:00"/>
    <s v="E835"/>
    <s v="B005"/>
    <s v="Other Condition with Acute Admission/Transfer"/>
    <n v="75"/>
    <d v="2011-05-01T00:00:00"/>
    <d v="1899-12-30T15:21:00"/>
    <n v="1"/>
    <d v="2011-05-01T00:00:00"/>
    <d v="1899-12-30T15:35:00"/>
    <d v="2011-05-01T09:15:00"/>
    <d v="2011-05-01T11:38:00"/>
    <d v="2011-05-02T20:50:00"/>
    <n v="2.3833333334187046"/>
    <n v="35.583333333372138"/>
    <x v="0"/>
    <x v="0"/>
  </r>
  <r>
    <n v="4414"/>
    <n v="1"/>
    <s v="N"/>
    <s v="**"/>
    <s v="**"/>
    <s v="**"/>
    <s v="**"/>
    <x v="0"/>
    <d v="1899-12-30T09:37:00"/>
    <d v="2011-05-01T00:00:00"/>
    <d v="1899-12-30T09:29:00"/>
    <n v="2"/>
    <n v="2010"/>
    <d v="2011-05-01T00:00:00"/>
    <d v="1899-12-30T10:30:00"/>
    <n v="1"/>
    <d v="2011-05-01T00:00:00"/>
    <d v="1899-12-30T10:53:00"/>
    <s v="**"/>
    <s v="**"/>
    <s v="**"/>
    <s v="**"/>
    <d v="2011-05-01T00:00:00"/>
    <d v="1899-12-30T10:54:00"/>
    <s v="A099"/>
    <s v="B128"/>
    <s v="Disease or Disorder Digestive System"/>
    <n v="0"/>
    <s v="**"/>
    <s v="**"/>
    <s v="**"/>
    <s v="**"/>
    <s v="**"/>
    <d v="2011-05-01T09:37:00"/>
    <d v="2011-05-01T10:30:00"/>
    <d v="2011-05-01T10:54:00"/>
    <n v="0.88333333341870457"/>
    <n v="1.2833333335001953"/>
    <x v="0"/>
    <x v="0"/>
  </r>
  <r>
    <n v="4414"/>
    <n v="1"/>
    <s v="N"/>
    <s v="**"/>
    <s v="**"/>
    <s v="**"/>
    <s v="**"/>
    <x v="0"/>
    <d v="1899-12-30T09:41:00"/>
    <d v="2011-05-01T00:00:00"/>
    <d v="1899-12-30T09:36:00"/>
    <n v="3"/>
    <n v="1981"/>
    <d v="2011-05-01T00:00:00"/>
    <d v="1899-12-30T10:30:00"/>
    <n v="1"/>
    <d v="2011-05-01T00:00:00"/>
    <d v="1899-12-30T10:53:00"/>
    <s v="**"/>
    <s v="**"/>
    <s v="**"/>
    <s v="**"/>
    <d v="2011-05-01T00:00:00"/>
    <d v="1899-12-30T10:54:00"/>
    <s v="A099"/>
    <s v="B128"/>
    <s v="Disease or Disorder Digestive System"/>
    <n v="30"/>
    <s v="**"/>
    <s v="**"/>
    <s v="**"/>
    <s v="**"/>
    <s v="**"/>
    <d v="2011-05-01T09:41:00"/>
    <d v="2011-05-01T10:30:00"/>
    <d v="2011-05-01T10:54:00"/>
    <n v="0.81666666670935228"/>
    <n v="1.216666666790843"/>
    <x v="0"/>
    <x v="0"/>
  </r>
  <r>
    <n v="4414"/>
    <n v="1"/>
    <s v="N"/>
    <s v="**"/>
    <s v="**"/>
    <s v="**"/>
    <s v="**"/>
    <x v="0"/>
    <d v="1899-12-30T10:26:00"/>
    <d v="2011-05-01T00:00:00"/>
    <d v="1899-12-30T10:20:00"/>
    <n v="2"/>
    <n v="1969"/>
    <d v="2011-05-01T00:00:00"/>
    <d v="1899-12-30T12:38:00"/>
    <n v="1"/>
    <d v="2011-05-01T00:00:00"/>
    <d v="1899-12-30T14:55:00"/>
    <s v="**"/>
    <s v="**"/>
    <s v="**"/>
    <s v="**"/>
    <d v="2011-05-01T00:00:00"/>
    <d v="1899-12-30T14:55:00"/>
    <s v="R104"/>
    <s v="B128"/>
    <s v="Disease or Disorder Digestive System"/>
    <n v="41"/>
    <d v="1970-01-01T00:00:00"/>
    <d v="1899-12-30T00:00:00"/>
    <n v="39"/>
    <d v="2011-05-01T00:00:00"/>
    <d v="1899-12-30T14:30:00"/>
    <d v="2011-05-01T10:26:00"/>
    <d v="2011-05-01T12:38:00"/>
    <d v="2011-05-01T14:55:00"/>
    <n v="2.2000000000116415"/>
    <n v="4.4833333334536292"/>
    <x v="0"/>
    <x v="0"/>
  </r>
  <r>
    <n v="4414"/>
    <n v="1"/>
    <s v="N"/>
    <s v="**"/>
    <s v="**"/>
    <s v="**"/>
    <s v="**"/>
    <x v="0"/>
    <d v="1899-12-30T10:36:00"/>
    <d v="2011-05-01T00:00:00"/>
    <d v="1899-12-30T10:29:00"/>
    <n v="4"/>
    <n v="1946"/>
    <d v="2011-05-01T00:00:00"/>
    <d v="1899-12-30T14:20:00"/>
    <n v="1"/>
    <d v="2011-05-01T00:00:00"/>
    <d v="1899-12-30T16:00:00"/>
    <d v="2011-05-01T00:00:00"/>
    <d v="1899-12-30T14:25:00"/>
    <d v="2011-05-01T00:00:00"/>
    <d v="1899-12-30T14:20:00"/>
    <d v="2011-05-01T00:00:00"/>
    <d v="1899-12-30T16:00:00"/>
    <s v="J189"/>
    <s v="B116"/>
    <s v="Disease or Disorder Respiratory System"/>
    <n v="64"/>
    <d v="2011-05-01T00:00:00"/>
    <d v="1899-12-30T15:38:00"/>
    <n v="18"/>
    <d v="2011-05-01T00:00:00"/>
    <d v="1899-12-30T15:41:00"/>
    <d v="2011-05-01T10:36:00"/>
    <d v="2011-05-01T14:20:00"/>
    <d v="2011-05-01T16:00:00"/>
    <n v="3.7333333332790062"/>
    <n v="5.3999999999650754"/>
    <x v="0"/>
    <x v="0"/>
  </r>
  <r>
    <n v="4414"/>
    <n v="1"/>
    <s v="N"/>
    <s v="**"/>
    <s v="**"/>
    <s v="**"/>
    <s v="**"/>
    <x v="0"/>
    <d v="1899-12-30T10:50:00"/>
    <d v="2011-05-01T00:00:00"/>
    <d v="1899-12-30T10:41:00"/>
    <n v="4"/>
    <n v="2009"/>
    <d v="2011-05-01T00:00:00"/>
    <d v="1899-12-30T13:50:00"/>
    <n v="1"/>
    <d v="2011-05-01T00:00:00"/>
    <d v="1899-12-30T14:06:00"/>
    <s v="**"/>
    <s v="**"/>
    <s v="**"/>
    <s v="**"/>
    <d v="2011-05-01T00:00:00"/>
    <d v="1899-12-30T14:06:00"/>
    <s v="S53190"/>
    <s v="B051"/>
    <s v="Emergency Visit Interventions"/>
    <n v="1"/>
    <s v="**"/>
    <s v="**"/>
    <s v="**"/>
    <s v="**"/>
    <s v="**"/>
    <d v="2011-05-01T10:50:00"/>
    <d v="2011-05-01T13:50:00"/>
    <d v="2011-05-01T14:06:00"/>
    <n v="3"/>
    <n v="3.2666666666627862"/>
    <x v="0"/>
    <x v="0"/>
  </r>
  <r>
    <n v="4414"/>
    <n v="1"/>
    <s v="N"/>
    <s v="**"/>
    <s v="**"/>
    <s v="**"/>
    <s v="**"/>
    <x v="0"/>
    <d v="1899-12-30T11:31:00"/>
    <d v="2011-05-01T00:00:00"/>
    <d v="1899-12-30T11:26:00"/>
    <n v="4"/>
    <n v="1968"/>
    <d v="2011-05-01T00:00:00"/>
    <d v="1899-12-30T14:10:00"/>
    <n v="15"/>
    <d v="2011-05-01T00:00:00"/>
    <d v="1899-12-30T15:45:00"/>
    <s v="**"/>
    <s v="**"/>
    <d v="2011-05-01T00:00:00"/>
    <d v="1899-12-30T14:10:00"/>
    <d v="2011-05-01T00:00:00"/>
    <d v="1899-12-30T15:45:00"/>
    <s v="Z512"/>
    <s v="B187"/>
    <s v="Follow-up Examination and Other Non Emergent "/>
    <n v="43"/>
    <s v="**"/>
    <s v="**"/>
    <s v="**"/>
    <s v="**"/>
    <s v="**"/>
    <d v="2011-05-01T11:31:00"/>
    <d v="2011-05-01T14:10:00"/>
    <d v="2011-05-01T15:45:00"/>
    <n v="2.6500000000814907"/>
    <n v="4.2333333333372138"/>
    <x v="0"/>
    <x v="0"/>
  </r>
  <r>
    <n v="4414"/>
    <n v="1"/>
    <s v="N"/>
    <s v="**"/>
    <s v="**"/>
    <s v="**"/>
    <s v="**"/>
    <x v="0"/>
    <d v="1899-12-30T11:39:00"/>
    <d v="2011-05-01T00:00:00"/>
    <d v="1899-12-30T11:34:00"/>
    <n v="4"/>
    <n v="1950"/>
    <d v="2011-05-01T00:00:00"/>
    <d v="1899-12-30T13:45:00"/>
    <n v="1"/>
    <d v="2011-05-01T00:00:00"/>
    <d v="1899-12-30T13:50:00"/>
    <s v="**"/>
    <s v="**"/>
    <s v="**"/>
    <s v="**"/>
    <d v="2011-05-01T00:00:00"/>
    <d v="1899-12-30T13:50:00"/>
    <s v="M6266"/>
    <s v="B136"/>
    <s v="Disease or Disorder Musculoskeletal and Conne"/>
    <n v="61"/>
    <s v="**"/>
    <s v="**"/>
    <s v="**"/>
    <s v="**"/>
    <s v="**"/>
    <d v="2011-05-01T11:39:00"/>
    <d v="2011-05-01T13:45:00"/>
    <d v="2011-05-01T13:50:00"/>
    <n v="2.0999999998603016"/>
    <n v="2.1833333332906477"/>
    <x v="0"/>
    <x v="0"/>
  </r>
  <r>
    <n v="4414"/>
    <n v="1"/>
    <s v="N"/>
    <s v="**"/>
    <s v="**"/>
    <s v="**"/>
    <s v="**"/>
    <x v="0"/>
    <d v="1899-12-30T11:57:00"/>
    <d v="2011-05-01T00:00:00"/>
    <d v="1899-12-30T11:47:00"/>
    <n v="2"/>
    <n v="2006"/>
    <d v="2011-05-01T00:00:00"/>
    <d v="1899-12-30T12:30:00"/>
    <n v="1"/>
    <d v="2011-05-01T00:00:00"/>
    <d v="1899-12-30T14:41:00"/>
    <s v="**"/>
    <s v="**"/>
    <s v="**"/>
    <s v="**"/>
    <d v="2011-05-01T00:00:00"/>
    <d v="1899-12-30T14:41:00"/>
    <s v="A099"/>
    <s v="B128"/>
    <s v="Disease or Disorder Digestive System"/>
    <n v="5"/>
    <s v="**"/>
    <s v="**"/>
    <s v="**"/>
    <s v="**"/>
    <s v="**"/>
    <d v="2011-05-01T11:57:00"/>
    <d v="2011-05-01T12:30:00"/>
    <d v="2011-05-01T14:41:00"/>
    <n v="0.55000000004656613"/>
    <n v="2.7333333333372138"/>
    <x v="0"/>
    <x v="0"/>
  </r>
  <r>
    <n v="4414"/>
    <n v="1"/>
    <s v="N"/>
    <s v="**"/>
    <s v="**"/>
    <s v="**"/>
    <s v="**"/>
    <x v="0"/>
    <d v="1899-12-30T11:57:00"/>
    <d v="2011-05-01T00:00:00"/>
    <d v="1899-12-30T11:56:00"/>
    <n v="4"/>
    <n v="1978"/>
    <d v="2011-05-01T00:00:00"/>
    <d v="1899-12-30T14:10:00"/>
    <n v="1"/>
    <d v="2011-05-01T00:00:00"/>
    <d v="1899-12-30T14:15:00"/>
    <s v="**"/>
    <s v="**"/>
    <s v="**"/>
    <s v="**"/>
    <d v="2011-05-01T00:00:00"/>
    <d v="1899-12-30T14:15:00"/>
    <s v="Z098"/>
    <s v="B187"/>
    <s v="Follow-up Examination and Other Non Emergent "/>
    <n v="33"/>
    <s v="**"/>
    <s v="**"/>
    <s v="**"/>
    <s v="**"/>
    <s v="**"/>
    <d v="2011-05-01T11:57:00"/>
    <d v="2011-05-01T14:10:00"/>
    <d v="2011-05-01T14:15:00"/>
    <n v="2.2166666667326353"/>
    <n v="2.2999999999883585"/>
    <x v="0"/>
    <x v="0"/>
  </r>
  <r>
    <n v="4414"/>
    <n v="1"/>
    <s v="N"/>
    <s v="**"/>
    <s v="**"/>
    <s v="**"/>
    <s v="**"/>
    <x v="0"/>
    <d v="1899-12-30T12:07:00"/>
    <d v="2011-05-01T00:00:00"/>
    <d v="1899-12-30T12:01:00"/>
    <n v="2"/>
    <n v="1998"/>
    <d v="2011-05-01T00:00:00"/>
    <d v="1899-12-30T12:45:00"/>
    <n v="1"/>
    <d v="2011-05-01T00:00:00"/>
    <d v="1899-12-30T13:25:00"/>
    <s v="**"/>
    <s v="**"/>
    <s v="**"/>
    <s v="**"/>
    <d v="2011-05-01T00:00:00"/>
    <d v="1899-12-30T13:25:00"/>
    <s v="R002"/>
    <s v="B122"/>
    <s v="Other Disease or Disorder Cardiac System"/>
    <n v="12"/>
    <s v="**"/>
    <s v="**"/>
    <s v="**"/>
    <s v="**"/>
    <s v="**"/>
    <d v="2011-05-01T12:07:00"/>
    <d v="2011-05-01T12:45:00"/>
    <d v="2011-05-01T13:25:00"/>
    <n v="0.63333333330228925"/>
    <n v="1.3000000000465661"/>
    <x v="0"/>
    <x v="0"/>
  </r>
  <r>
    <n v="4414"/>
    <n v="1"/>
    <s v="N"/>
    <s v="**"/>
    <s v="**"/>
    <s v="**"/>
    <s v="**"/>
    <x v="0"/>
    <d v="1899-12-30T12:12:00"/>
    <d v="2011-05-01T00:00:00"/>
    <d v="1899-12-30T12:05:00"/>
    <n v="4"/>
    <n v="2003"/>
    <d v="2011-05-01T00:00:00"/>
    <d v="1899-12-30T16:05:00"/>
    <n v="1"/>
    <d v="2011-05-01T00:00:00"/>
    <d v="1899-12-30T16:50:00"/>
    <s v="**"/>
    <s v="**"/>
    <d v="2011-05-01T00:00:00"/>
    <d v="1899-12-30T16:05:00"/>
    <d v="2011-05-01T00:00:00"/>
    <d v="1899-12-30T16:50:00"/>
    <s v="S52090"/>
    <s v="B182"/>
    <s v="Closed Fracture Other Site"/>
    <n v="7"/>
    <s v="**"/>
    <s v="**"/>
    <s v="**"/>
    <s v="**"/>
    <s v="**"/>
    <d v="2011-05-01T12:12:00"/>
    <d v="2011-05-01T16:05:00"/>
    <d v="2011-05-01T16:50:00"/>
    <n v="3.8833333334187046"/>
    <n v="4.6333333334187046"/>
    <x v="0"/>
    <x v="0"/>
  </r>
  <r>
    <n v="4414"/>
    <n v="1"/>
    <s v="N"/>
    <s v="**"/>
    <s v="**"/>
    <s v="**"/>
    <s v="**"/>
    <x v="0"/>
    <d v="1899-12-30T12:39:00"/>
    <d v="2011-05-01T00:00:00"/>
    <d v="1899-12-30T12:30:00"/>
    <n v="4"/>
    <n v="1989"/>
    <d v="2011-05-01T00:00:00"/>
    <d v="1899-12-30T16:15:00"/>
    <n v="1"/>
    <d v="2011-05-01T00:00:00"/>
    <d v="1899-12-30T17:10:00"/>
    <s v="**"/>
    <s v="**"/>
    <s v="**"/>
    <s v="**"/>
    <d v="2011-05-01T00:00:00"/>
    <d v="1899-12-30T17:10:00"/>
    <s v="S62390"/>
    <s v="B051"/>
    <s v="Emergency Visit Interventions"/>
    <n v="21"/>
    <d v="2011-05-01T00:00:00"/>
    <d v="1899-12-30T16:42:00"/>
    <n v="35"/>
    <d v="2011-05-01T00:00:00"/>
    <d v="1899-12-30T16:43:00"/>
    <d v="2011-05-01T12:39:00"/>
    <d v="2011-05-01T16:15:00"/>
    <d v="2011-05-01T17:10:00"/>
    <n v="3.6000000000349246"/>
    <n v="4.5166666667209938"/>
    <x v="0"/>
    <x v="0"/>
  </r>
  <r>
    <n v="4414"/>
    <n v="1"/>
    <s v="N"/>
    <s v="**"/>
    <s v="**"/>
    <s v="**"/>
    <s v="**"/>
    <x v="0"/>
    <d v="1899-12-30T12:45:00"/>
    <d v="2011-05-01T00:00:00"/>
    <d v="1899-12-30T12:37:00"/>
    <n v="3"/>
    <n v="2000"/>
    <d v="2011-05-01T00:00:00"/>
    <d v="1899-12-30T15:05:00"/>
    <n v="1"/>
    <d v="2011-05-01T00:00:00"/>
    <d v="1899-12-30T18:43:00"/>
    <s v="**"/>
    <s v="**"/>
    <s v="**"/>
    <s v="**"/>
    <d v="2011-05-01T00:00:00"/>
    <d v="1899-12-30T18:49:00"/>
    <s v="R104"/>
    <s v="B128"/>
    <s v="Disease or Disorder Digestive System"/>
    <n v="11"/>
    <s v="**"/>
    <s v="**"/>
    <s v="**"/>
    <s v="**"/>
    <s v="**"/>
    <d v="2011-05-01T12:45:00"/>
    <d v="2011-05-01T15:05:00"/>
    <d v="2011-05-01T18:49:00"/>
    <n v="2.3333333332557231"/>
    <n v="6.0666666667093523"/>
    <x v="0"/>
    <x v="0"/>
  </r>
  <r>
    <n v="4414"/>
    <n v="1"/>
    <s v="N"/>
    <s v="**"/>
    <s v="**"/>
    <s v="**"/>
    <s v="**"/>
    <x v="0"/>
    <d v="1899-12-30T13:00:00"/>
    <d v="2011-05-01T00:00:00"/>
    <d v="1899-12-30T12:56:00"/>
    <n v="4"/>
    <n v="1971"/>
    <d v="2011-05-01T00:00:00"/>
    <d v="1899-12-30T16:05:00"/>
    <n v="1"/>
    <d v="2011-05-01T00:00:00"/>
    <d v="1899-12-30T17:54:00"/>
    <s v="**"/>
    <s v="**"/>
    <d v="2011-05-01T00:00:00"/>
    <d v="1899-12-30T16:05:00"/>
    <d v="2011-05-01T00:00:00"/>
    <d v="1899-12-30T17:54:00"/>
    <s v="Z712"/>
    <s v="B187"/>
    <s v="Follow-up Examination and Other Non Emergent "/>
    <n v="40"/>
    <s v="**"/>
    <s v="**"/>
    <s v="**"/>
    <s v="**"/>
    <s v="**"/>
    <d v="2011-05-01T13:00:00"/>
    <d v="2011-05-01T16:05:00"/>
    <d v="2011-05-01T17:54:00"/>
    <n v="3.0833333334303461"/>
    <n v="4.9000000000814907"/>
    <x v="0"/>
    <x v="0"/>
  </r>
  <r>
    <n v="4414"/>
    <n v="1"/>
    <s v="N"/>
    <s v="**"/>
    <s v="**"/>
    <s v="**"/>
    <s v="**"/>
    <x v="0"/>
    <d v="1899-12-30T13:11:00"/>
    <d v="2011-05-01T00:00:00"/>
    <d v="1899-12-30T13:04:00"/>
    <n v="4"/>
    <n v="2003"/>
    <d v="2011-05-01T00:00:00"/>
    <d v="1899-12-30T16:50:00"/>
    <n v="1"/>
    <d v="2011-05-01T00:00:00"/>
    <d v="1899-12-30T17:00:00"/>
    <s v="**"/>
    <s v="**"/>
    <s v="**"/>
    <s v="**"/>
    <d v="2011-05-01T00:00:00"/>
    <d v="1899-12-30T17:00:00"/>
    <s v="S52590"/>
    <s v="B182"/>
    <s v="Closed Fracture Other Site"/>
    <n v="7"/>
    <s v="**"/>
    <s v="**"/>
    <s v="**"/>
    <s v="**"/>
    <s v="**"/>
    <d v="2011-05-01T13:11:00"/>
    <d v="2011-05-01T16:50:00"/>
    <d v="2011-05-01T17:00:00"/>
    <n v="3.6500000000232831"/>
    <n v="3.8166666667093523"/>
    <x v="0"/>
    <x v="0"/>
  </r>
  <r>
    <n v="4414"/>
    <n v="1"/>
    <s v="N"/>
    <s v="**"/>
    <s v="**"/>
    <s v="**"/>
    <s v="**"/>
    <x v="5"/>
    <d v="1899-12-30T06:26:00"/>
    <d v="2011-05-04T00:00:00"/>
    <d v="1899-12-30T06:11:00"/>
    <n v="3"/>
    <n v="2004"/>
    <d v="2011-05-04T00:00:00"/>
    <d v="1899-12-30T08:00:00"/>
    <n v="1"/>
    <d v="2011-05-04T00:00:00"/>
    <d v="1899-12-30T10:00:00"/>
    <s v="**"/>
    <s v="**"/>
    <s v="**"/>
    <s v="**"/>
    <d v="2011-05-04T00:00:00"/>
    <d v="1899-12-30T10:19:00"/>
    <s v="K297"/>
    <s v="B128"/>
    <s v="Disease or Disorder Digestive System"/>
    <n v="6"/>
    <s v="**"/>
    <s v="**"/>
    <s v="**"/>
    <s v="**"/>
    <s v="**"/>
    <d v="2011-05-04T06:26:00"/>
    <d v="2011-05-04T08:00:00"/>
    <d v="2011-05-04T10:19:00"/>
    <n v="1.5666666667093523"/>
    <n v="3.8833333332440816"/>
    <x v="0"/>
    <x v="0"/>
  </r>
  <r>
    <n v="4414"/>
    <n v="1"/>
    <s v="N"/>
    <s v="**"/>
    <s v="**"/>
    <s v="**"/>
    <s v="**"/>
    <x v="5"/>
    <d v="1899-12-30T07:39:00"/>
    <d v="2011-05-04T00:00:00"/>
    <d v="1899-12-30T07:37:00"/>
    <n v="4"/>
    <n v="1950"/>
    <d v="2011-05-04T00:00:00"/>
    <d v="1899-12-30T08:00:00"/>
    <n v="1"/>
    <d v="2011-05-04T00:00:00"/>
    <d v="1899-12-30T09:10:00"/>
    <s v="**"/>
    <s v="**"/>
    <s v="**"/>
    <s v="**"/>
    <d v="2011-05-04T00:00:00"/>
    <d v="1899-12-30T09:10:00"/>
    <s v="Z512"/>
    <s v="B187"/>
    <s v="Follow-up Examination and Other Non Emergent "/>
    <n v="60"/>
    <s v="**"/>
    <s v="**"/>
    <s v="**"/>
    <s v="**"/>
    <s v="**"/>
    <d v="2011-05-04T07:39:00"/>
    <d v="2011-05-04T08:00:00"/>
    <d v="2011-05-04T09:10:00"/>
    <n v="0.35000000009313226"/>
    <n v="1.5166666667209938"/>
    <x v="0"/>
    <x v="0"/>
  </r>
  <r>
    <n v="4414"/>
    <n v="1"/>
    <s v="N"/>
    <s v="**"/>
    <s v="**"/>
    <s v="**"/>
    <s v="**"/>
    <x v="5"/>
    <d v="1899-12-30T08:11:00"/>
    <d v="2011-05-04T00:00:00"/>
    <d v="1899-12-30T08:04:00"/>
    <n v="2"/>
    <n v="1981"/>
    <d v="2011-05-04T00:00:00"/>
    <d v="1899-12-30T11:35:00"/>
    <n v="1"/>
    <d v="2011-05-04T00:00:00"/>
    <d v="1899-12-30T17:57:00"/>
    <d v="2011-05-04T00:00:00"/>
    <d v="1899-12-30T14:00:00"/>
    <s v="**"/>
    <s v="**"/>
    <d v="2011-05-04T00:00:00"/>
    <d v="1899-12-30T18:00:00"/>
    <s v="K8050"/>
    <s v="B128"/>
    <s v="Disease or Disorder Digestive System"/>
    <n v="29"/>
    <s v="**"/>
    <s v="**"/>
    <s v="**"/>
    <s v="**"/>
    <s v="**"/>
    <d v="2011-05-04T08:11:00"/>
    <d v="2011-05-04T11:35:00"/>
    <d v="2011-05-04T18:00:00"/>
    <n v="3.4000000000814907"/>
    <n v="9.8166666667093523"/>
    <x v="0"/>
    <x v="0"/>
  </r>
  <r>
    <n v="4414"/>
    <n v="1"/>
    <s v="N"/>
    <s v="**"/>
    <s v="**"/>
    <s v="**"/>
    <s v="**"/>
    <x v="5"/>
    <d v="1899-12-30T09:10:00"/>
    <d v="2011-05-04T00:00:00"/>
    <d v="1899-12-30T09:04:00"/>
    <n v="4"/>
    <n v="1956"/>
    <d v="2011-05-04T00:00:00"/>
    <d v="1899-12-30T09:55:00"/>
    <n v="1"/>
    <d v="2011-05-04T00:00:00"/>
    <d v="1899-12-30T13:00:00"/>
    <s v="**"/>
    <s v="**"/>
    <s v="**"/>
    <s v="**"/>
    <d v="2011-05-04T00:00:00"/>
    <d v="1899-12-30T13:00:00"/>
    <s v="N12"/>
    <s v="B145"/>
    <s v="Renal Failure &amp; Other Disorders of the Kidney"/>
    <n v="54"/>
    <s v="**"/>
    <s v="**"/>
    <s v="**"/>
    <s v="**"/>
    <s v="**"/>
    <d v="2011-05-04T09:10:00"/>
    <d v="2011-05-04T09:55:00"/>
    <d v="2011-05-04T13:00:00"/>
    <n v="0.75"/>
    <n v="3.8333333332557231"/>
    <x v="0"/>
    <x v="0"/>
  </r>
  <r>
    <n v="4414"/>
    <n v="1"/>
    <s v="N"/>
    <s v="**"/>
    <s v="**"/>
    <s v="**"/>
    <s v="**"/>
    <x v="5"/>
    <d v="1899-12-30T09:24:00"/>
    <d v="2011-05-04T00:00:00"/>
    <d v="1899-12-30T09:11:00"/>
    <n v="3"/>
    <n v="1970"/>
    <d v="2011-05-04T00:00:00"/>
    <d v="1899-12-30T14:38:00"/>
    <n v="1"/>
    <d v="2011-05-04T00:00:00"/>
    <d v="1899-12-30T15:00:00"/>
    <s v="**"/>
    <s v="**"/>
    <s v="**"/>
    <s v="**"/>
    <d v="2011-05-04T00:00:00"/>
    <d v="1899-12-30T15:04:00"/>
    <s v="F419"/>
    <s v="B170"/>
    <s v="Mental Health &amp; Psychosocial Condition"/>
    <n v="40"/>
    <s v="**"/>
    <s v="**"/>
    <s v="**"/>
    <s v="**"/>
    <s v="**"/>
    <d v="2011-05-04T09:24:00"/>
    <d v="2011-05-04T14:38:00"/>
    <d v="2011-05-04T15:04:00"/>
    <n v="5.2333333332790062"/>
    <n v="5.6666666666278616"/>
    <x v="0"/>
    <x v="0"/>
  </r>
  <r>
    <n v="4414"/>
    <n v="1"/>
    <s v="N"/>
    <s v="**"/>
    <s v="**"/>
    <s v="**"/>
    <s v="**"/>
    <x v="5"/>
    <d v="1899-12-30T09:49:00"/>
    <d v="2011-05-04T00:00:00"/>
    <d v="1899-12-30T09:45:00"/>
    <n v="4"/>
    <n v="1941"/>
    <d v="2011-05-04T00:00:00"/>
    <d v="1899-12-30T12:05:00"/>
    <n v="1"/>
    <d v="2011-05-04T00:00:00"/>
    <d v="1899-12-30T15:15:00"/>
    <d v="2011-05-04T00:00:00"/>
    <d v="1899-12-30T13:30:00"/>
    <d v="2011-05-04T00:00:00"/>
    <d v="1899-12-30T12:05:00"/>
    <d v="2011-05-04T00:00:00"/>
    <d v="1899-12-30T15:15:00"/>
    <s v="R51"/>
    <s v="B103"/>
    <s v="Migraine &amp; Headache"/>
    <n v="70"/>
    <d v="2011-05-04T00:00:00"/>
    <d v="1899-12-30T12:50:00"/>
    <n v="17"/>
    <d v="2011-05-04T00:00:00"/>
    <d v="1899-12-30T13:40:00"/>
    <d v="2011-05-04T09:49:00"/>
    <d v="2011-05-04T12:05:00"/>
    <d v="2011-05-04T15:15:00"/>
    <n v="2.2666666665463708"/>
    <n v="5.4333333332324401"/>
    <x v="0"/>
    <x v="0"/>
  </r>
  <r>
    <n v="4414"/>
    <n v="1"/>
    <s v="G"/>
    <d v="2011-05-04T00:00:00"/>
    <d v="1899-12-30T10:06:00"/>
    <d v="2011-05-04T00:00:00"/>
    <d v="1899-12-30T10:20:00"/>
    <x v="5"/>
    <d v="1899-12-30T10:14:00"/>
    <d v="2011-05-04T00:00:00"/>
    <d v="1899-12-30T10:10:00"/>
    <n v="3"/>
    <n v="1980"/>
    <d v="2011-05-04T00:00:00"/>
    <d v="1899-12-30T11:13:00"/>
    <n v="1"/>
    <d v="2011-05-04T00:00:00"/>
    <d v="1899-12-30T13:26:00"/>
    <s v="**"/>
    <s v="**"/>
    <s v="**"/>
    <s v="**"/>
    <d v="2011-05-04T00:00:00"/>
    <d v="1899-12-30T13:27:00"/>
    <s v="N939"/>
    <s v="B154"/>
    <s v="Disease or Disorder Female Anatomy"/>
    <n v="30"/>
    <s v="**"/>
    <s v="**"/>
    <s v="**"/>
    <s v="**"/>
    <s v="**"/>
    <d v="2011-05-04T10:14:00"/>
    <d v="2011-05-04T11:13:00"/>
    <d v="2011-05-04T13:27:00"/>
    <n v="0.9833333333954215"/>
    <n v="3.2166666666744277"/>
    <x v="0"/>
    <x v="0"/>
  </r>
  <r>
    <n v="4414"/>
    <n v="1"/>
    <s v="N"/>
    <s v="**"/>
    <s v="**"/>
    <s v="**"/>
    <s v="**"/>
    <x v="5"/>
    <d v="1899-12-30T11:13:00"/>
    <d v="2011-05-04T00:00:00"/>
    <d v="1899-12-30T11:05:00"/>
    <n v="3"/>
    <n v="1968"/>
    <d v="2011-05-04T00:00:00"/>
    <n v="9999"/>
    <n v="4"/>
    <d v="2011-05-04T00:00:00"/>
    <d v="1899-12-30T14:43:00"/>
    <s v="**"/>
    <s v="**"/>
    <s v="**"/>
    <s v="**"/>
    <d v="2011-05-04T00:00:00"/>
    <d v="1899-12-30T14:45:00"/>
    <s v="Z098"/>
    <s v="B187"/>
    <s v="Follow-up Examination and Other Non Emergent "/>
    <n v="42"/>
    <s v="**"/>
    <s v="**"/>
    <s v="**"/>
    <s v="**"/>
    <s v="**"/>
    <d v="2011-05-04T11:13:00"/>
    <d v="2038-09-18T00:00:00"/>
    <d v="2011-05-04T14:45:00"/>
    <n v="239964.78333333327"/>
    <n v="3.5333333333255723"/>
    <x v="1"/>
    <x v="0"/>
  </r>
  <r>
    <n v="4414"/>
    <n v="1"/>
    <s v="G"/>
    <d v="2011-05-04T00:00:00"/>
    <d v="1899-12-30T11:03:00"/>
    <d v="2011-05-04T00:00:00"/>
    <d v="1899-12-30T12:20:00"/>
    <x v="5"/>
    <d v="1899-12-30T11:17:00"/>
    <d v="2011-05-04T00:00:00"/>
    <d v="1899-12-30T11:08:00"/>
    <n v="3"/>
    <n v="1957"/>
    <d v="2011-05-04T00:00:00"/>
    <d v="1899-12-30T13:40:00"/>
    <n v="15"/>
    <d v="2011-05-04T00:00:00"/>
    <d v="1899-12-30T17:05:00"/>
    <s v="**"/>
    <s v="**"/>
    <s v="**"/>
    <s v="**"/>
    <d v="2011-05-04T00:00:00"/>
    <d v="1899-12-30T17:05:00"/>
    <s v="Z431"/>
    <s v="B187"/>
    <s v="Follow-up Examination and Other Non Emergent "/>
    <n v="53"/>
    <d v="1970-01-01T00:00:00"/>
    <d v="1899-12-30T00:00:00"/>
    <n v="15"/>
    <s v="**"/>
    <s v="**"/>
    <d v="2011-05-04T11:17:00"/>
    <d v="2011-05-04T13:40:00"/>
    <d v="2011-05-04T17:05:00"/>
    <n v="2.3833333334187046"/>
    <n v="5.8000000000465661"/>
    <x v="0"/>
    <x v="0"/>
  </r>
  <r>
    <n v="4414"/>
    <n v="1"/>
    <s v="N"/>
    <s v="**"/>
    <s v="**"/>
    <s v="**"/>
    <s v="**"/>
    <x v="5"/>
    <d v="1899-12-30T11:22:00"/>
    <d v="2011-05-04T00:00:00"/>
    <d v="1899-12-30T11:15:00"/>
    <n v="3"/>
    <n v="1923"/>
    <d v="2011-05-04T00:00:00"/>
    <d v="1899-12-30T12:10:00"/>
    <n v="1"/>
    <d v="2011-05-04T00:00:00"/>
    <d v="1899-12-30T13:15:00"/>
    <s v="**"/>
    <s v="**"/>
    <d v="2011-05-04T00:00:00"/>
    <d v="1899-12-30T12:10:00"/>
    <d v="2011-05-04T00:00:00"/>
    <d v="1899-12-30T13:20:00"/>
    <s v="S099"/>
    <s v="B175"/>
    <s v="Head Injury"/>
    <n v="88"/>
    <s v="**"/>
    <s v="**"/>
    <s v="**"/>
    <s v="**"/>
    <s v="**"/>
    <d v="2011-05-04T11:22:00"/>
    <d v="2011-05-04T12:10:00"/>
    <d v="2011-05-04T13:20:00"/>
    <n v="0.79999999998835847"/>
    <n v="1.96666666661622"/>
    <x v="0"/>
    <x v="0"/>
  </r>
  <r>
    <n v="4414"/>
    <n v="1"/>
    <s v="G"/>
    <d v="2011-05-04T00:00:00"/>
    <d v="1899-12-30T11:44:00"/>
    <d v="2011-05-04T00:00:00"/>
    <d v="1899-12-30T12:00:00"/>
    <x v="5"/>
    <d v="1899-12-30T11:54:00"/>
    <d v="2011-05-04T00:00:00"/>
    <d v="1899-12-30T11:48:00"/>
    <n v="2"/>
    <n v="1994"/>
    <d v="2011-05-04T00:00:00"/>
    <d v="1899-12-30T13:00:00"/>
    <n v="7"/>
    <d v="2011-05-04T00:00:00"/>
    <d v="1899-12-30T18:25:00"/>
    <s v="**"/>
    <s v="**"/>
    <s v="**"/>
    <s v="**"/>
    <d v="2011-05-04T00:00:00"/>
    <d v="1899-12-30T22:20:00"/>
    <s v="G4090"/>
    <s v="B005"/>
    <s v="Other Condition with Acute Admission/Transfer"/>
    <n v="16"/>
    <s v="**"/>
    <s v="**"/>
    <s v="**"/>
    <s v="**"/>
    <s v="**"/>
    <d v="2011-05-04T11:54:00"/>
    <d v="2011-05-04T13:00:00"/>
    <d v="2011-05-04T22:20:00"/>
    <n v="1.0999999999185093"/>
    <n v="10.433333333290648"/>
    <x v="0"/>
    <x v="0"/>
  </r>
  <r>
    <n v="4414"/>
    <n v="1"/>
    <s v="N"/>
    <s v="**"/>
    <s v="**"/>
    <s v="**"/>
    <s v="**"/>
    <x v="5"/>
    <d v="1899-12-30T12:27:00"/>
    <d v="2011-05-04T00:00:00"/>
    <d v="1899-12-30T12:19:00"/>
    <n v="4"/>
    <n v="2007"/>
    <d v="2011-05-04T00:00:00"/>
    <d v="1899-12-30T15:30:00"/>
    <n v="1"/>
    <d v="2011-05-04T00:00:00"/>
    <d v="1899-12-30T15:40:00"/>
    <s v="**"/>
    <s v="**"/>
    <s v="**"/>
    <s v="**"/>
    <d v="2011-05-04T00:00:00"/>
    <d v="1899-12-30T15:42:00"/>
    <s v="J050"/>
    <s v="B116"/>
    <s v="Disease or Disorder Respiratory System"/>
    <n v="3"/>
    <s v="**"/>
    <s v="**"/>
    <s v="**"/>
    <s v="**"/>
    <s v="**"/>
    <d v="2011-05-04T12:27:00"/>
    <d v="2011-05-04T15:30:00"/>
    <d v="2011-05-04T15:42:00"/>
    <n v="3.0499999999883585"/>
    <n v="3.2499999999417923"/>
    <x v="0"/>
    <x v="0"/>
  </r>
  <r>
    <n v="4414"/>
    <n v="1"/>
    <s v="N"/>
    <s v="**"/>
    <s v="**"/>
    <s v="**"/>
    <s v="**"/>
    <x v="5"/>
    <d v="1899-12-30T12:35:00"/>
    <d v="2011-05-04T00:00:00"/>
    <d v="1899-12-30T12:25:00"/>
    <n v="3"/>
    <n v="1973"/>
    <d v="2011-05-04T00:00:00"/>
    <d v="1899-12-30T15:40:00"/>
    <n v="1"/>
    <d v="2011-05-04T00:00:00"/>
    <d v="1899-12-30T18:05:00"/>
    <s v="**"/>
    <s v="**"/>
    <s v="**"/>
    <s v="**"/>
    <d v="2011-05-04T00:00:00"/>
    <d v="1899-12-30T18:05:00"/>
    <s v="J40"/>
    <s v="B116"/>
    <s v="Disease or Disorder Respiratory System"/>
    <n v="37"/>
    <s v="**"/>
    <s v="**"/>
    <s v="**"/>
    <s v="**"/>
    <s v="**"/>
    <d v="2011-05-04T12:35:00"/>
    <d v="2011-05-04T15:40:00"/>
    <d v="2011-05-04T18:05:00"/>
    <n v="3.0833333334303461"/>
    <n v="5.4999999999417923"/>
    <x v="0"/>
    <x v="0"/>
  </r>
  <r>
    <n v="4414"/>
    <n v="1"/>
    <s v="G"/>
    <d v="2011-05-04T00:00:00"/>
    <d v="1899-12-30T12:56:00"/>
    <d v="2011-05-04T00:00:00"/>
    <d v="1899-12-30T14:05:00"/>
    <x v="5"/>
    <d v="1899-12-30T13:06:00"/>
    <d v="2011-05-04T00:00:00"/>
    <d v="1899-12-30T13:00:00"/>
    <n v="3"/>
    <n v="1962"/>
    <d v="2011-05-04T00:00:00"/>
    <n v="9999"/>
    <n v="4"/>
    <d v="2011-05-04T00:00:00"/>
    <d v="1899-12-30T14:50:00"/>
    <s v="**"/>
    <s v="**"/>
    <s v="**"/>
    <s v="**"/>
    <d v="2011-05-04T00:00:00"/>
    <d v="1899-12-30T14:50:00"/>
    <s v="R5688"/>
    <s v="B102"/>
    <s v="Seizure Disorder"/>
    <n v="49"/>
    <s v="**"/>
    <s v="**"/>
    <s v="**"/>
    <s v="**"/>
    <s v="**"/>
    <d v="2011-05-04T13:06:00"/>
    <d v="2038-09-18T00:00:00"/>
    <d v="2011-05-04T14:50:00"/>
    <n v="239962.90000000008"/>
    <n v="1.7333333333954215"/>
    <x v="1"/>
    <x v="0"/>
  </r>
  <r>
    <n v="4414"/>
    <n v="1"/>
    <s v="N"/>
    <s v="**"/>
    <s v="**"/>
    <s v="**"/>
    <s v="**"/>
    <x v="5"/>
    <d v="1899-12-30T15:21:00"/>
    <d v="2011-05-04T00:00:00"/>
    <d v="1899-12-30T15:16:00"/>
    <n v="3"/>
    <n v="1990"/>
    <d v="2011-05-04T00:00:00"/>
    <d v="1899-12-30T16:20:00"/>
    <n v="1"/>
    <d v="2011-05-04T00:00:00"/>
    <d v="1899-12-30T19:00:00"/>
    <s v="**"/>
    <s v="**"/>
    <s v="**"/>
    <s v="**"/>
    <d v="2011-05-04T00:00:00"/>
    <d v="1899-12-30T20:00:00"/>
    <s v="**"/>
    <s v="**"/>
    <s v="**"/>
    <n v="20"/>
    <d v="2011-05-04T00:00:00"/>
    <d v="1899-12-30T18:17:00"/>
    <n v="50"/>
    <d v="2011-05-04T00:00:00"/>
    <d v="1899-12-30T19:00:00"/>
    <d v="2011-05-04T15:21:00"/>
    <d v="2011-05-04T16:20:00"/>
    <d v="2011-05-04T20:00:00"/>
    <n v="0.9833333333954215"/>
    <n v="4.6500000001396984"/>
    <x v="0"/>
    <x v="0"/>
  </r>
  <r>
    <n v="4414"/>
    <n v="50"/>
    <s v="N"/>
    <s v="**"/>
    <s v="**"/>
    <s v="**"/>
    <s v="**"/>
    <x v="6"/>
    <d v="1899-12-30T09:11:00"/>
    <d v="2011-05-05T00:00:00"/>
    <d v="1899-12-30T09:10:00"/>
    <n v="5"/>
    <n v="1980"/>
    <d v="2011-05-05T00:00:00"/>
    <d v="1899-12-30T13:05:00"/>
    <n v="1"/>
    <d v="2011-05-05T00:00:00"/>
    <d v="1899-12-30T13:05:00"/>
    <s v="**"/>
    <s v="**"/>
    <s v="**"/>
    <s v="**"/>
    <d v="2011-05-05T00:00:00"/>
    <d v="1899-12-30T13:05:00"/>
    <s v="O26803"/>
    <s v="B154"/>
    <s v="Disease or Disorder Female Anatomy"/>
    <n v="30"/>
    <s v="**"/>
    <s v="**"/>
    <s v="**"/>
    <s v="**"/>
    <s v="**"/>
    <d v="2011-05-05T09:11:00"/>
    <d v="2011-05-05T13:05:00"/>
    <d v="2011-05-05T13:05:00"/>
    <n v="3.8999999999650754"/>
    <n v="3.8999999999650754"/>
    <x v="0"/>
    <x v="0"/>
  </r>
  <r>
    <n v="4414"/>
    <n v="50"/>
    <s v="N"/>
    <s v="**"/>
    <s v="**"/>
    <s v="**"/>
    <s v="**"/>
    <x v="6"/>
    <d v="1899-12-30T09:32:00"/>
    <d v="2011-05-05T00:00:00"/>
    <d v="1899-12-30T09:31:00"/>
    <n v="3"/>
    <n v="1985"/>
    <d v="2011-05-05T00:00:00"/>
    <d v="1899-12-30T10:20:00"/>
    <n v="7"/>
    <d v="2011-05-05T00:00:00"/>
    <d v="1899-12-30T10:20:00"/>
    <s v="**"/>
    <s v="**"/>
    <s v="**"/>
    <s v="**"/>
    <d v="2011-05-05T00:00:00"/>
    <d v="1899-12-30T10:50:00"/>
    <s v="Z349"/>
    <s v="B005"/>
    <s v="Other Condition with Acute Admission/Transfer"/>
    <n v="25"/>
    <s v="**"/>
    <s v="**"/>
    <s v="**"/>
    <s v="**"/>
    <s v="**"/>
    <d v="2011-05-05T09:32:00"/>
    <d v="2011-05-05T10:20:00"/>
    <d v="2011-05-05T10:50:00"/>
    <n v="0.79999999998835847"/>
    <n v="1.3000000000465661"/>
    <x v="0"/>
    <x v="0"/>
  </r>
  <r>
    <n v="4414"/>
    <n v="50"/>
    <s v="N"/>
    <s v="**"/>
    <s v="**"/>
    <s v="**"/>
    <s v="**"/>
    <x v="6"/>
    <d v="1899-12-30T09:40:00"/>
    <d v="2011-05-05T00:00:00"/>
    <d v="1899-12-30T09:39:00"/>
    <n v="3"/>
    <n v="1983"/>
    <d v="2011-05-05T00:00:00"/>
    <d v="1899-12-30T13:00:00"/>
    <n v="1"/>
    <d v="2011-05-05T00:00:00"/>
    <d v="1899-12-30T13:00:00"/>
    <s v="**"/>
    <s v="**"/>
    <s v="**"/>
    <s v="**"/>
    <d v="2011-05-05T00:00:00"/>
    <d v="1899-12-30T13:00:00"/>
    <s v="Z349"/>
    <s v="B187"/>
    <s v="Follow-up Examination and Other Non Emergent "/>
    <n v="27"/>
    <s v="**"/>
    <s v="**"/>
    <s v="**"/>
    <s v="**"/>
    <s v="**"/>
    <d v="2011-05-05T09:40:00"/>
    <d v="2011-05-05T13:00:00"/>
    <d v="2011-05-05T13:00:00"/>
    <n v="3.3333333331975155"/>
    <n v="3.3333333331975155"/>
    <x v="0"/>
    <x v="0"/>
  </r>
  <r>
    <n v="4414"/>
    <n v="50"/>
    <s v="N"/>
    <s v="**"/>
    <s v="**"/>
    <s v="**"/>
    <s v="**"/>
    <x v="6"/>
    <d v="1899-12-30T09:47:00"/>
    <d v="2011-05-05T00:00:00"/>
    <d v="1899-12-30T09:46:00"/>
    <n v="3"/>
    <n v="1983"/>
    <d v="2011-05-05T00:00:00"/>
    <d v="1899-12-30T10:20:00"/>
    <n v="7"/>
    <d v="2011-05-05T00:00:00"/>
    <d v="1899-12-30T10:20:00"/>
    <s v="**"/>
    <s v="**"/>
    <s v="**"/>
    <s v="**"/>
    <d v="2011-05-05T00:00:00"/>
    <d v="1899-12-30T10:25:00"/>
    <s v="O039"/>
    <s v="B005"/>
    <s v="Other Condition with Acute Admission/Transfer"/>
    <n v="27"/>
    <s v="**"/>
    <s v="**"/>
    <s v="**"/>
    <s v="**"/>
    <s v="**"/>
    <d v="2011-05-05T09:47:00"/>
    <d v="2011-05-05T10:20:00"/>
    <d v="2011-05-05T10:25:00"/>
    <n v="0.55000000004656613"/>
    <n v="0.63333333347691223"/>
    <x v="0"/>
    <x v="0"/>
  </r>
  <r>
    <n v="4414"/>
    <n v="50"/>
    <s v="N"/>
    <s v="**"/>
    <s v="**"/>
    <s v="**"/>
    <s v="**"/>
    <x v="6"/>
    <d v="1899-12-30T11:14:00"/>
    <d v="2011-05-05T00:00:00"/>
    <d v="1899-12-30T11:13:00"/>
    <n v="5"/>
    <n v="1971"/>
    <d v="2011-05-05T00:00:00"/>
    <d v="1899-12-30T13:10:00"/>
    <n v="1"/>
    <d v="2011-05-05T00:00:00"/>
    <d v="1899-12-30T13:10:00"/>
    <s v="**"/>
    <s v="**"/>
    <s v="**"/>
    <s v="**"/>
    <d v="2011-05-05T00:00:00"/>
    <d v="1899-12-30T13:10:00"/>
    <s v="O13003"/>
    <s v="B154"/>
    <s v="Disease or Disorder Female Anatomy"/>
    <n v="39"/>
    <s v="**"/>
    <s v="**"/>
    <s v="**"/>
    <s v="**"/>
    <s v="**"/>
    <d v="2011-05-05T11:14:00"/>
    <d v="2011-05-05T13:10:00"/>
    <d v="2011-05-05T13:10:00"/>
    <n v="1.9333333333488554"/>
    <n v="1.9333333333488554"/>
    <x v="0"/>
    <x v="0"/>
  </r>
  <r>
    <n v="4414"/>
    <n v="50"/>
    <s v="N"/>
    <s v="**"/>
    <s v="**"/>
    <s v="**"/>
    <s v="**"/>
    <x v="6"/>
    <d v="1899-12-30T11:20:00"/>
    <d v="2011-05-05T00:00:00"/>
    <d v="1899-12-30T11:19:00"/>
    <n v="3"/>
    <n v="1992"/>
    <d v="2011-05-05T00:00:00"/>
    <n v="9999"/>
    <n v="1"/>
    <d v="2011-05-05T00:00:00"/>
    <d v="1899-12-30T12:30:00"/>
    <s v="**"/>
    <s v="**"/>
    <d v="2011-05-05T00:00:00"/>
    <d v="1899-12-30T12:00:00"/>
    <d v="2011-05-05T00:00:00"/>
    <d v="1899-12-30T12:30:00"/>
    <s v="O37033"/>
    <s v="B154"/>
    <s v="Disease or Disorder Female Anatomy"/>
    <n v="18"/>
    <s v="**"/>
    <s v="**"/>
    <s v="**"/>
    <s v="**"/>
    <s v="**"/>
    <d v="2011-05-05T11:20:00"/>
    <d v="2038-09-19T00:00:00"/>
    <d v="2011-05-05T12:30:00"/>
    <n v="239964.66666666674"/>
    <n v="1.1666666668024845"/>
    <x v="1"/>
    <x v="0"/>
  </r>
  <r>
    <n v="4414"/>
    <n v="50"/>
    <s v="N"/>
    <s v="**"/>
    <s v="**"/>
    <s v="**"/>
    <s v="**"/>
    <x v="6"/>
    <d v="1899-12-30T13:53:00"/>
    <d v="2011-05-05T00:00:00"/>
    <d v="1899-12-30T13:52:00"/>
    <n v="5"/>
    <n v="1982"/>
    <d v="2011-05-05T00:00:00"/>
    <d v="1899-12-30T17:15:00"/>
    <n v="7"/>
    <d v="2011-05-05T00:00:00"/>
    <d v="1899-12-30T18:10:00"/>
    <s v="**"/>
    <s v="**"/>
    <s v="**"/>
    <s v="**"/>
    <d v="2011-05-05T00:00:00"/>
    <d v="1899-12-30T18:15:00"/>
    <s v="O26803"/>
    <s v="B005"/>
    <s v="Other Condition with Acute Admission/Transfer"/>
    <n v="28"/>
    <s v="**"/>
    <s v="**"/>
    <s v="**"/>
    <s v="**"/>
    <s v="**"/>
    <d v="2011-05-05T13:53:00"/>
    <d v="2011-05-05T17:15:00"/>
    <d v="2011-05-05T18:15:00"/>
    <n v="3.3666666666395031"/>
    <n v="4.3666666665812954"/>
    <x v="0"/>
    <x v="0"/>
  </r>
  <r>
    <n v="4414"/>
    <n v="50"/>
    <s v="N"/>
    <s v="**"/>
    <s v="**"/>
    <s v="**"/>
    <s v="**"/>
    <x v="6"/>
    <d v="1899-12-30T14:36:00"/>
    <d v="2011-05-05T00:00:00"/>
    <d v="1899-12-30T14:35:00"/>
    <n v="5"/>
    <n v="1982"/>
    <d v="2011-05-05T00:00:00"/>
    <d v="1899-12-30T15:40:00"/>
    <n v="1"/>
    <d v="2011-05-05T00:00:00"/>
    <d v="1899-12-30T15:45:00"/>
    <s v="**"/>
    <s v="**"/>
    <s v="**"/>
    <s v="**"/>
    <d v="2011-05-05T00:00:00"/>
    <d v="1899-12-30T15:45:00"/>
    <s v="O26803"/>
    <s v="B154"/>
    <s v="Disease or Disorder Female Anatomy"/>
    <n v="29"/>
    <s v="**"/>
    <s v="**"/>
    <s v="**"/>
    <s v="**"/>
    <s v="**"/>
    <d v="2011-05-05T14:36:00"/>
    <d v="2011-05-05T15:40:00"/>
    <d v="2011-05-05T15:45:00"/>
    <n v="1.0666666668257676"/>
    <n v="1.1500000000814907"/>
    <x v="0"/>
    <x v="0"/>
  </r>
  <r>
    <n v="4414"/>
    <n v="50"/>
    <s v="N"/>
    <s v="**"/>
    <s v="**"/>
    <s v="**"/>
    <s v="**"/>
    <x v="6"/>
    <d v="1899-12-30T15:01:00"/>
    <d v="2011-05-05T00:00:00"/>
    <d v="1899-12-30T15:00:00"/>
    <n v="4"/>
    <n v="1967"/>
    <d v="2011-05-05T00:00:00"/>
    <n v="9999"/>
    <n v="1"/>
    <d v="2011-05-05T00:00:00"/>
    <d v="1899-12-30T17:15:00"/>
    <s v="**"/>
    <s v="**"/>
    <d v="2011-05-05T00:00:00"/>
    <d v="1899-12-30T15:10:00"/>
    <d v="2011-05-05T00:00:00"/>
    <d v="1899-12-30T17:15:00"/>
    <s v="O13003"/>
    <s v="B154"/>
    <s v="Disease or Disorder Female Anatomy"/>
    <n v="44"/>
    <s v="**"/>
    <s v="**"/>
    <s v="**"/>
    <s v="**"/>
    <s v="**"/>
    <d v="2011-05-05T15:01:00"/>
    <d v="2038-09-19T00:00:00"/>
    <d v="2011-05-05T17:15:00"/>
    <n v="239960.98333333328"/>
    <n v="2.2333333332790062"/>
    <x v="1"/>
    <x v="0"/>
  </r>
  <r>
    <n v="4414"/>
    <n v="50"/>
    <s v="N"/>
    <s v="**"/>
    <s v="**"/>
    <s v="**"/>
    <s v="**"/>
    <x v="6"/>
    <d v="1899-12-30T16:10:00"/>
    <d v="2011-05-05T00:00:00"/>
    <d v="1899-12-30T16:09:00"/>
    <n v="4"/>
    <n v="1983"/>
    <d v="2011-05-05T00:00:00"/>
    <n v="9999"/>
    <n v="7"/>
    <d v="2011-05-05T00:00:00"/>
    <d v="1899-12-30T16:43:00"/>
    <s v="**"/>
    <s v="**"/>
    <d v="2011-05-05T00:00:00"/>
    <d v="1899-12-30T16:20:00"/>
    <d v="2011-05-05T00:00:00"/>
    <d v="1899-12-30T17:15:00"/>
    <s v="Z349"/>
    <s v="B005"/>
    <s v="Other Condition with Acute Admission/Transfer"/>
    <n v="28"/>
    <s v="**"/>
    <s v="**"/>
    <s v="**"/>
    <s v="**"/>
    <s v="**"/>
    <d v="2011-05-05T16:10:00"/>
    <d v="2038-09-19T00:00:00"/>
    <d v="2011-05-05T17:15:00"/>
    <n v="239959.83333333337"/>
    <n v="1.0833333333721384"/>
    <x v="1"/>
    <x v="0"/>
  </r>
  <r>
    <n v="4414"/>
    <n v="50"/>
    <s v="N"/>
    <s v="**"/>
    <s v="**"/>
    <s v="**"/>
    <s v="**"/>
    <x v="6"/>
    <d v="1899-12-30T17:51:00"/>
    <d v="2011-05-05T00:00:00"/>
    <d v="1899-12-30T17:50:00"/>
    <n v="4"/>
    <n v="1975"/>
    <d v="2011-05-05T00:00:00"/>
    <d v="1899-12-30T18:05:00"/>
    <n v="1"/>
    <d v="2011-05-05T00:00:00"/>
    <d v="1899-12-30T18:19:00"/>
    <s v="**"/>
    <s v="**"/>
    <s v="**"/>
    <s v="**"/>
    <d v="2011-05-05T00:00:00"/>
    <d v="1899-12-30T18:19:00"/>
    <s v="Z349"/>
    <s v="B187"/>
    <s v="Follow-up Examination and Other Non Emergent "/>
    <n v="36"/>
    <s v="**"/>
    <s v="**"/>
    <s v="**"/>
    <s v="**"/>
    <s v="**"/>
    <d v="2011-05-05T17:51:00"/>
    <d v="2011-05-05T18:05:00"/>
    <d v="2011-05-05T18:19:00"/>
    <n v="0.23333333322079852"/>
    <n v="0.46666666661622003"/>
    <x v="0"/>
    <x v="0"/>
  </r>
  <r>
    <n v="4414"/>
    <n v="50"/>
    <s v="N"/>
    <s v="**"/>
    <s v="**"/>
    <s v="**"/>
    <s v="**"/>
    <x v="6"/>
    <d v="1899-12-30T19:02:00"/>
    <d v="2011-05-05T00:00:00"/>
    <d v="1899-12-30T19:01:00"/>
    <n v="4"/>
    <n v="1983"/>
    <d v="2011-05-05T00:00:00"/>
    <d v="1899-12-30T21:50:00"/>
    <n v="7"/>
    <d v="2011-05-05T00:00:00"/>
    <d v="1899-12-30T21:50:00"/>
    <s v="**"/>
    <s v="**"/>
    <s v="**"/>
    <s v="**"/>
    <d v="2011-05-05T00:00:00"/>
    <d v="1899-12-30T22:00:00"/>
    <s v="Z349"/>
    <s v="B005"/>
    <s v="Other Condition with Acute Admission/Transfer"/>
    <n v="28"/>
    <s v="**"/>
    <s v="**"/>
    <s v="**"/>
    <s v="**"/>
    <s v="**"/>
    <d v="2011-05-05T19:02:00"/>
    <d v="2011-05-05T21:50:00"/>
    <d v="2011-05-05T22:00:00"/>
    <n v="2.7999999998719431"/>
    <n v="2.9666666665580124"/>
    <x v="0"/>
    <x v="0"/>
  </r>
  <r>
    <n v="4414"/>
    <n v="50"/>
    <s v="N"/>
    <s v="**"/>
    <s v="**"/>
    <s v="**"/>
    <s v="**"/>
    <x v="6"/>
    <d v="1899-12-30T22:01:00"/>
    <d v="2011-05-05T00:00:00"/>
    <d v="1899-12-30T22:00:00"/>
    <n v="3"/>
    <n v="1990"/>
    <d v="2011-05-05T00:00:00"/>
    <n v="9999"/>
    <n v="7"/>
    <d v="2011-05-05T00:00:00"/>
    <d v="1899-12-30T22:10:00"/>
    <s v="**"/>
    <s v="**"/>
    <d v="2011-05-05T00:00:00"/>
    <d v="1899-12-30T22:05:00"/>
    <d v="2011-05-05T00:00:00"/>
    <d v="1899-12-30T22:25:00"/>
    <s v="Z349"/>
    <s v="B005"/>
    <s v="Other Condition with Acute Admission/Transfer"/>
    <n v="21"/>
    <s v="**"/>
    <s v="**"/>
    <s v="**"/>
    <s v="**"/>
    <s v="**"/>
    <d v="2011-05-05T22:01:00"/>
    <d v="2038-09-19T00:00:00"/>
    <d v="2011-05-05T22:25:00"/>
    <n v="239953.98333333334"/>
    <n v="0.40000000008149073"/>
    <x v="1"/>
    <x v="0"/>
  </r>
  <r>
    <n v="4414"/>
    <n v="50"/>
    <s v="N"/>
    <s v="**"/>
    <s v="**"/>
    <s v="**"/>
    <s v="**"/>
    <x v="6"/>
    <d v="1899-12-30T22:23:00"/>
    <d v="2011-05-05T00:00:00"/>
    <d v="1899-12-30T22:22:00"/>
    <n v="5"/>
    <n v="1975"/>
    <d v="2011-05-05T00:00:00"/>
    <d v="1899-12-30T23:10:00"/>
    <n v="1"/>
    <d v="2011-05-05T00:00:00"/>
    <d v="1899-12-30T23:15:00"/>
    <s v="**"/>
    <s v="**"/>
    <s v="**"/>
    <s v="**"/>
    <d v="2011-05-05T00:00:00"/>
    <d v="1899-12-30T23:15:00"/>
    <s v="O99803"/>
    <s v="B154"/>
    <s v="Disease or Disorder Female Anatomy"/>
    <n v="35"/>
    <s v="**"/>
    <s v="**"/>
    <s v="**"/>
    <s v="**"/>
    <s v="**"/>
    <d v="2011-05-05T22:23:00"/>
    <d v="2011-05-05T23:10:00"/>
    <d v="2011-05-05T23:15:00"/>
    <n v="0.78333333344198763"/>
    <n v="0.86666666669771075"/>
    <x v="0"/>
    <x v="0"/>
  </r>
  <r>
    <n v="4414"/>
    <n v="50"/>
    <s v="N"/>
    <s v="**"/>
    <s v="**"/>
    <s v="**"/>
    <s v="**"/>
    <x v="2"/>
    <d v="1899-12-30T00:41:00"/>
    <d v="2011-05-06T00:00:00"/>
    <d v="1899-12-30T00:23:00"/>
    <n v="3"/>
    <n v="1980"/>
    <d v="2011-05-06T00:00:00"/>
    <d v="1899-12-30T01:00:00"/>
    <n v="1"/>
    <d v="2011-05-06T00:00:00"/>
    <d v="1899-12-30T01:10:00"/>
    <s v="**"/>
    <s v="**"/>
    <s v="**"/>
    <s v="**"/>
    <d v="2011-05-06T00:00:00"/>
    <d v="1899-12-30T01:10:00"/>
    <s v="O99803"/>
    <s v="B154"/>
    <s v="Disease or Disorder Female Anatomy"/>
    <n v="30"/>
    <s v="**"/>
    <s v="**"/>
    <s v="**"/>
    <s v="**"/>
    <s v="**"/>
    <d v="2011-05-06T00:41:00"/>
    <d v="2011-05-06T01:00:00"/>
    <d v="2011-05-06T01:10:00"/>
    <n v="0.31666666665114462"/>
    <n v="0.48333333333721384"/>
    <x v="0"/>
    <x v="0"/>
  </r>
  <r>
    <n v="4414"/>
    <n v="50"/>
    <s v="N"/>
    <s v="**"/>
    <s v="**"/>
    <s v="**"/>
    <s v="**"/>
    <x v="2"/>
    <d v="1899-12-30T03:01:00"/>
    <d v="2011-05-06T00:00:00"/>
    <d v="1899-12-30T03:00:00"/>
    <n v="3"/>
    <n v="1992"/>
    <d v="2011-05-06T00:00:00"/>
    <d v="1899-12-30T03:40:00"/>
    <n v="7"/>
    <d v="2011-05-06T00:00:00"/>
    <d v="1899-12-30T03:40:00"/>
    <s v="**"/>
    <s v="**"/>
    <s v="**"/>
    <s v="**"/>
    <d v="2011-05-06T00:00:00"/>
    <d v="1899-12-30T03:45:00"/>
    <s v="Z349"/>
    <s v="B005"/>
    <s v="Other Condition with Acute Admission/Transfer"/>
    <n v="19"/>
    <s v="**"/>
    <s v="**"/>
    <s v="**"/>
    <s v="**"/>
    <s v="**"/>
    <d v="2011-05-06T03:01:00"/>
    <d v="2011-05-06T03:40:00"/>
    <d v="2011-05-06T03:45:00"/>
    <n v="0.65000000002328306"/>
    <n v="0.73333333327900618"/>
    <x v="0"/>
    <x v="0"/>
  </r>
  <r>
    <n v="4414"/>
    <n v="34"/>
    <s v="N"/>
    <s v="**"/>
    <s v="**"/>
    <s v="**"/>
    <s v="**"/>
    <x v="2"/>
    <d v="1899-12-30T15:59:00"/>
    <d v="1970-01-01T00:00:00"/>
    <d v="1899-12-30T00:00:00"/>
    <s v="**"/>
    <n v="1957"/>
    <s v="**"/>
    <d v="1899-12-30T00:00:00"/>
    <n v="1"/>
    <d v="2011-05-06T00:00:00"/>
    <d v="1899-12-30T16:35:00"/>
    <s v="**"/>
    <s v="**"/>
    <s v="**"/>
    <s v="**"/>
    <d v="1970-01-01T00:00:00"/>
    <d v="1899-12-30T00:00:00"/>
    <s v="L039"/>
    <s v="B132"/>
    <s v="Disease or Disorder Skin &amp; Breast"/>
    <n v="54"/>
    <s v="**"/>
    <s v="**"/>
    <s v="**"/>
    <s v="**"/>
    <s v="**"/>
    <d v="2011-05-06T15:59:00"/>
    <e v="#VALUE!"/>
    <d v="1970-01-01T00:00:00"/>
    <e v="#VALUE!"/>
    <n v="-362415.9833333334"/>
    <x v="1"/>
    <x v="1"/>
  </r>
  <r>
    <n v="4414"/>
    <s v="11003 Nurse Practitioner"/>
    <s v="N"/>
    <s v="**"/>
    <s v="**"/>
    <s v="**"/>
    <s v="**"/>
    <x v="1"/>
    <d v="1899-12-30T10:14:00"/>
    <d v="2011-05-02T00:00:00"/>
    <d v="1899-12-30T10:12:00"/>
    <n v="4"/>
    <n v="1976"/>
    <d v="2011-05-02T00:00:00"/>
    <d v="1899-12-30T10:28:00"/>
    <n v="1"/>
    <d v="2011-05-02T00:00:00"/>
    <d v="1899-12-30T10:40:00"/>
    <s v="**"/>
    <s v="**"/>
    <d v="2011-05-02T00:00:00"/>
    <d v="1899-12-30T10:28:00"/>
    <d v="2011-05-02T00:00:00"/>
    <d v="1899-12-30T10:53:00"/>
    <s v="J028"/>
    <s v="B112"/>
    <s v="Disease or Disorder Ear, Nose or Throat"/>
    <n v="35"/>
    <s v="**"/>
    <s v="**"/>
    <s v="**"/>
    <s v="**"/>
    <s v="**"/>
    <d v="2011-05-02T10:14:00"/>
    <d v="2011-05-02T10:28:00"/>
    <d v="2011-05-02T10:53:00"/>
    <n v="0.2333333333954215"/>
    <n v="0.65000000002328306"/>
    <x v="0"/>
    <x v="0"/>
  </r>
  <r>
    <n v="4414"/>
    <s v="11003 Nurse Practitioner"/>
    <s v="N"/>
    <s v="**"/>
    <s v="**"/>
    <s v="**"/>
    <s v="**"/>
    <x v="1"/>
    <d v="1899-12-30T11:23:00"/>
    <d v="2011-05-02T00:00:00"/>
    <d v="1899-12-30T11:07:00"/>
    <n v="5"/>
    <n v="1985"/>
    <s v="**"/>
    <d v="1899-12-30T00:00:00"/>
    <n v="3"/>
    <d v="2011-05-02T00:00:00"/>
    <d v="1899-12-30T12:56:00"/>
    <s v="**"/>
    <s v="**"/>
    <d v="2011-05-02T00:00:00"/>
    <d v="1899-12-30T00:00:00"/>
    <d v="2011-05-02T00:00:00"/>
    <d v="1899-12-30T12:56:00"/>
    <s v="Z098"/>
    <s v="A002"/>
    <s v="Left without being seen or Triage and not see"/>
    <n v="26"/>
    <s v="**"/>
    <s v="**"/>
    <s v="**"/>
    <s v="**"/>
    <s v="**"/>
    <d v="2011-05-02T11:23:00"/>
    <e v="#VALUE!"/>
    <d v="2011-05-02T12:56:00"/>
    <e v="#VALUE!"/>
    <n v="1.5499999999883585"/>
    <x v="1"/>
    <x v="0"/>
  </r>
  <r>
    <n v="4414"/>
    <s v="11003 Nurse Practitioner"/>
    <s v="N"/>
    <s v="**"/>
    <s v="**"/>
    <s v="**"/>
    <s v="**"/>
    <x v="6"/>
    <d v="1899-12-30T12:36:00"/>
    <d v="2011-05-05T00:00:00"/>
    <d v="1899-12-30T12:26:00"/>
    <n v="4"/>
    <n v="1938"/>
    <s v="**"/>
    <d v="1899-12-30T00:00:00"/>
    <n v="1"/>
    <d v="2011-05-05T00:00:00"/>
    <d v="1899-12-30T14:00:00"/>
    <s v="**"/>
    <s v="**"/>
    <d v="2011-05-05T00:00:00"/>
    <d v="1899-12-30T13:50:00"/>
    <d v="2011-05-05T00:00:00"/>
    <d v="1899-12-30T14:09:00"/>
    <s v="T494"/>
    <s v="B184"/>
    <s v="Poisoning"/>
    <n v="72"/>
    <s v="**"/>
    <s v="**"/>
    <s v="**"/>
    <s v="**"/>
    <s v="**"/>
    <d v="2011-05-05T12:36:00"/>
    <e v="#VALUE!"/>
    <d v="2011-05-05T14:09:00"/>
    <e v="#VALUE!"/>
    <n v="1.5499999999883585"/>
    <x v="1"/>
    <x v="0"/>
  </r>
  <r>
    <n v="4414"/>
    <s v="11003 Nurse Practitioner"/>
    <s v="N"/>
    <s v="**"/>
    <s v="**"/>
    <s v="**"/>
    <s v="**"/>
    <x v="6"/>
    <d v="1899-12-30T19:23:00"/>
    <d v="2011-05-05T00:00:00"/>
    <d v="1899-12-30T19:15:00"/>
    <n v="3"/>
    <n v="2007"/>
    <s v="**"/>
    <d v="1899-12-30T00:00:00"/>
    <n v="1"/>
    <d v="2011-05-05T00:00:00"/>
    <d v="1899-12-30T21:00:00"/>
    <s v="**"/>
    <s v="**"/>
    <d v="2011-05-05T00:00:00"/>
    <d v="1899-12-30T20:30:00"/>
    <d v="2011-05-05T00:00:00"/>
    <d v="1899-12-30T21:07:00"/>
    <s v="S0190"/>
    <s v="B176"/>
    <s v="Open Wound"/>
    <n v="3"/>
    <s v="**"/>
    <s v="**"/>
    <s v="**"/>
    <s v="**"/>
    <s v="**"/>
    <d v="2011-05-05T19:23:00"/>
    <e v="#VALUE!"/>
    <d v="2011-05-05T21:07:00"/>
    <e v="#VALUE!"/>
    <n v="1.7333333333954215"/>
    <x v="1"/>
    <x v="0"/>
  </r>
  <r>
    <n v="4414"/>
    <s v="11003 Nurse Practitioner"/>
    <s v="N"/>
    <s v="**"/>
    <s v="**"/>
    <s v="**"/>
    <s v="**"/>
    <x v="6"/>
    <d v="1899-12-30T19:36:00"/>
    <d v="2011-05-05T00:00:00"/>
    <d v="1899-12-30T19:31:00"/>
    <n v="4"/>
    <n v="1974"/>
    <d v="2011-05-05T00:00:00"/>
    <d v="1899-12-30T20:06:00"/>
    <n v="1"/>
    <d v="2011-05-05T00:00:00"/>
    <d v="1899-12-30T21:45:00"/>
    <s v="**"/>
    <s v="**"/>
    <d v="2011-05-05T00:00:00"/>
    <d v="1899-12-30T20:06:00"/>
    <d v="2011-05-05T00:00:00"/>
    <d v="1899-12-30T22:06:00"/>
    <s v="D391"/>
    <s v="B154"/>
    <s v="Disease or Disorder Female Anatomy"/>
    <n v="36"/>
    <d v="1970-01-01T00:00:00"/>
    <d v="1899-12-30T00:00:00"/>
    <n v="50"/>
    <d v="2011-05-05T00:00:00"/>
    <d v="1899-12-30T21:30:00"/>
    <d v="2011-05-05T19:36:00"/>
    <d v="2011-05-05T20:06:00"/>
    <d v="2011-05-05T22:06:00"/>
    <n v="0.50000000005820766"/>
    <n v="2.4999999999417923"/>
    <x v="0"/>
    <x v="0"/>
  </r>
  <r>
    <n v="4414"/>
    <s v="11003 Nurse Practitioner"/>
    <s v="N"/>
    <s v="**"/>
    <s v="**"/>
    <s v="**"/>
    <s v="**"/>
    <x v="6"/>
    <d v="1899-12-30T20:21:00"/>
    <d v="2011-05-05T00:00:00"/>
    <d v="1899-12-30T20:13:00"/>
    <n v="4"/>
    <n v="2007"/>
    <s v="**"/>
    <d v="1899-12-30T00:00:00"/>
    <n v="1"/>
    <d v="2011-05-05T00:00:00"/>
    <d v="1899-12-30T21:45:00"/>
    <s v="**"/>
    <s v="**"/>
    <d v="2011-05-05T00:00:00"/>
    <d v="1899-12-30T21:22:00"/>
    <d v="2011-05-05T00:00:00"/>
    <d v="1899-12-30T21:45:00"/>
    <s v="H669"/>
    <s v="B112"/>
    <s v="Disease or Disorder Ear, Nose or Throat"/>
    <n v="3"/>
    <s v="**"/>
    <s v="**"/>
    <s v="**"/>
    <s v="**"/>
    <s v="**"/>
    <d v="2011-05-05T20:21:00"/>
    <e v="#VALUE!"/>
    <d v="2011-05-05T21:45:00"/>
    <e v="#VALUE!"/>
    <n v="1.4000000000232831"/>
    <x v="1"/>
    <x v="0"/>
  </r>
  <r>
    <n v="4414"/>
    <s v="11003 Nurse Practitioner"/>
    <s v="N"/>
    <s v="**"/>
    <s v="**"/>
    <s v="**"/>
    <s v="**"/>
    <x v="2"/>
    <d v="1899-12-30T13:02:00"/>
    <d v="2011-05-06T00:00:00"/>
    <d v="1899-12-30T12:55:00"/>
    <n v="4"/>
    <n v="1985"/>
    <s v="**"/>
    <d v="1899-12-30T00:00:00"/>
    <n v="1"/>
    <d v="2011-05-06T00:00:00"/>
    <d v="1899-12-30T15:25:00"/>
    <s v="**"/>
    <s v="**"/>
    <d v="2011-05-06T00:00:00"/>
    <d v="1899-12-30T15:12:00"/>
    <d v="2011-05-06T00:00:00"/>
    <d v="1899-12-30T15:25:00"/>
    <s v="M7919"/>
    <s v="B136"/>
    <s v="Disease or Disorder Musculoskeletal and Conne"/>
    <n v="26"/>
    <s v="**"/>
    <s v="**"/>
    <s v="**"/>
    <s v="**"/>
    <s v="**"/>
    <d v="2011-05-06T13:02:00"/>
    <e v="#VALUE!"/>
    <d v="2011-05-06T15:25:00"/>
    <e v="#VALUE!"/>
    <n v="2.3833333332440816"/>
    <x v="1"/>
    <x v="0"/>
  </r>
  <r>
    <n v="4414"/>
    <s v="11003 Nurse Practitioner"/>
    <s v="N"/>
    <s v="**"/>
    <s v="**"/>
    <s v="**"/>
    <s v="**"/>
    <x v="2"/>
    <d v="1899-12-30T13:15:00"/>
    <d v="2011-05-06T00:00:00"/>
    <d v="1899-12-30T13:06:00"/>
    <n v="4"/>
    <n v="1990"/>
    <s v="**"/>
    <d v="1899-12-30T00:00:00"/>
    <n v="1"/>
    <d v="2011-05-06T00:00:00"/>
    <d v="1899-12-30T16:33:00"/>
    <s v="**"/>
    <s v="**"/>
    <d v="2011-05-06T00:00:00"/>
    <d v="1899-12-30T14:54:00"/>
    <d v="2011-05-06T00:00:00"/>
    <d v="1899-12-30T16:38:00"/>
    <s v="J020"/>
    <s v="B112"/>
    <s v="Disease or Disorder Ear, Nose or Throat"/>
    <n v="21"/>
    <s v="**"/>
    <s v="**"/>
    <s v="**"/>
    <s v="**"/>
    <s v="**"/>
    <d v="2011-05-06T13:15:00"/>
    <e v="#VALUE!"/>
    <d v="2011-05-06T16:38:00"/>
    <e v="#VALUE!"/>
    <n v="3.3833333333604969"/>
    <x v="1"/>
    <x v="0"/>
  </r>
  <r>
    <n v="4414"/>
    <s v="11003 Nurse Practitioner"/>
    <s v="N"/>
    <s v="**"/>
    <s v="**"/>
    <s v="**"/>
    <s v="**"/>
    <x v="2"/>
    <d v="1899-12-30T16:37:00"/>
    <d v="2011-05-06T00:00:00"/>
    <d v="1899-12-30T16:30:00"/>
    <n v="3"/>
    <n v="1993"/>
    <s v="**"/>
    <d v="1899-12-30T00:00:00"/>
    <n v="1"/>
    <d v="2011-05-06T00:00:00"/>
    <d v="1899-12-30T18:33:00"/>
    <s v="**"/>
    <s v="**"/>
    <d v="2011-05-06T00:00:00"/>
    <d v="1899-12-30T18:06:00"/>
    <d v="2011-05-06T00:00:00"/>
    <d v="1899-12-30T18:36:00"/>
    <s v="S099"/>
    <s v="B175"/>
    <s v="Head Injury"/>
    <n v="17"/>
    <s v="**"/>
    <s v="**"/>
    <s v="**"/>
    <s v="**"/>
    <s v="**"/>
    <d v="2011-05-06T16:37:00"/>
    <e v="#VALUE!"/>
    <d v="2011-05-06T18:36:00"/>
    <e v="#VALUE!"/>
    <n v="1.9833333333372138"/>
    <x v="1"/>
    <x v="0"/>
  </r>
  <r>
    <n v="4414"/>
    <s v="11003 Nurse Practitioner"/>
    <s v="G"/>
    <d v="2011-05-06T00:00:00"/>
    <d v="1899-12-30T19:13:00"/>
    <d v="2011-05-06T00:00:00"/>
    <d v="1899-12-30T19:20:00"/>
    <x v="2"/>
    <d v="1899-12-30T19:13:00"/>
    <d v="2011-05-06T00:00:00"/>
    <d v="1899-12-30T19:01:00"/>
    <n v="4"/>
    <n v="2007"/>
    <s v="**"/>
    <d v="1899-12-30T00:00:00"/>
    <n v="1"/>
    <d v="2011-05-06T00:00:00"/>
    <d v="1899-12-30T20:15:00"/>
    <s v="**"/>
    <s v="**"/>
    <d v="2011-05-06T00:00:00"/>
    <d v="1899-12-30T19:51:00"/>
    <d v="2011-05-06T00:00:00"/>
    <d v="1899-12-30T20:15:00"/>
    <s v="R040"/>
    <s v="B112"/>
    <s v="Disease or Disorder Ear, Nose or Throat"/>
    <n v="3"/>
    <s v="**"/>
    <s v="**"/>
    <s v="**"/>
    <s v="**"/>
    <s v="**"/>
    <d v="2011-05-06T19:13:00"/>
    <e v="#VALUE!"/>
    <d v="2011-05-06T20:15:00"/>
    <e v="#VALUE!"/>
    <n v="1.03333333338378"/>
    <x v="1"/>
    <x v="0"/>
  </r>
  <r>
    <n v="4414"/>
    <s v="11003 Nurse Practitioner"/>
    <s v="N"/>
    <s v="**"/>
    <s v="**"/>
    <s v="**"/>
    <s v="**"/>
    <x v="2"/>
    <d v="1899-12-30T20:43:00"/>
    <d v="2011-05-06T00:00:00"/>
    <d v="1899-12-30T20:36:00"/>
    <n v="4"/>
    <n v="1968"/>
    <s v="**"/>
    <d v="1899-12-30T00:00:00"/>
    <n v="1"/>
    <d v="2011-05-06T00:00:00"/>
    <d v="1899-12-30T21:50:00"/>
    <s v="**"/>
    <s v="**"/>
    <d v="2011-05-06T00:00:00"/>
    <d v="1899-12-30T21:35:00"/>
    <d v="2011-05-06T00:00:00"/>
    <d v="1899-12-30T21:50:00"/>
    <s v="N309"/>
    <s v="B146"/>
    <s v="Other Disease or Disorder Urinary System"/>
    <n v="43"/>
    <s v="**"/>
    <s v="**"/>
    <s v="**"/>
    <s v="**"/>
    <s v="**"/>
    <d v="2011-05-06T20:43:00"/>
    <e v="#VALUE!"/>
    <d v="2011-05-06T21:50:00"/>
    <e v="#VALUE!"/>
    <n v="1.1166666666395031"/>
    <x v="1"/>
    <x v="0"/>
  </r>
  <r>
    <n v="4414"/>
    <n v="1"/>
    <s v="N"/>
    <s v="**"/>
    <s v="**"/>
    <s v="**"/>
    <s v="**"/>
    <x v="6"/>
    <d v="1899-12-30T10:42:00"/>
    <d v="2011-05-05T00:00:00"/>
    <d v="1899-12-30T10:34:00"/>
    <n v="3"/>
    <n v="1935"/>
    <d v="2011-05-05T00:00:00"/>
    <d v="1899-12-30T15:23:00"/>
    <n v="1"/>
    <d v="2011-05-05T00:00:00"/>
    <d v="1899-12-30T17:05:00"/>
    <s v="**"/>
    <s v="**"/>
    <s v="**"/>
    <s v="**"/>
    <d v="2011-05-05T00:00:00"/>
    <d v="1899-12-30T17:09:00"/>
    <s v="A099"/>
    <s v="B128"/>
    <s v="Disease or Disorder Digestive System"/>
    <n v="75"/>
    <s v="**"/>
    <s v="**"/>
    <s v="**"/>
    <s v="**"/>
    <s v="**"/>
    <d v="2011-05-05T10:42:00"/>
    <d v="2011-05-05T15:23:00"/>
    <d v="2011-05-05T17:09:00"/>
    <n v="4.683333333407063"/>
    <n v="6.4500000000698492"/>
    <x v="0"/>
    <x v="0"/>
  </r>
  <r>
    <n v="4414"/>
    <n v="1"/>
    <s v="N"/>
    <s v="**"/>
    <s v="**"/>
    <s v="**"/>
    <s v="**"/>
    <x v="6"/>
    <d v="1899-12-30T12:05:00"/>
    <d v="2011-05-05T00:00:00"/>
    <d v="1899-12-30T11:56:00"/>
    <n v="3"/>
    <n v="1929"/>
    <d v="2011-05-05T00:00:00"/>
    <d v="1899-12-30T13:10:00"/>
    <n v="7"/>
    <d v="2011-05-05T00:00:00"/>
    <d v="1899-12-30T18:45:00"/>
    <s v="**"/>
    <s v="**"/>
    <s v="**"/>
    <s v="**"/>
    <d v="2011-05-05T00:00:00"/>
    <d v="1899-12-30T20:10:00"/>
    <s v="I500"/>
    <s v="B001"/>
    <s v="Cardiovascular Condition with Acute Admission"/>
    <n v="81"/>
    <d v="1970-01-01T00:00:00"/>
    <d v="1899-12-30T00:00:00"/>
    <n v="1"/>
    <d v="2011-05-05T00:00:00"/>
    <d v="1899-12-30T18:45:00"/>
    <d v="2011-05-05T12:05:00"/>
    <d v="2011-05-05T13:10:00"/>
    <d v="2011-05-05T20:10:00"/>
    <n v="1.0833333333721384"/>
    <n v="8.0833333334885538"/>
    <x v="0"/>
    <x v="0"/>
  </r>
  <r>
    <n v="4414"/>
    <n v="1"/>
    <s v="G"/>
    <d v="2011-05-05T00:00:00"/>
    <d v="1899-12-30T13:09:00"/>
    <d v="2011-05-05T00:00:00"/>
    <d v="1899-12-30T13:16:00"/>
    <x v="6"/>
    <d v="1899-12-30T13:17:00"/>
    <d v="2011-05-05T00:00:00"/>
    <d v="1899-12-30T13:11:00"/>
    <n v="3"/>
    <n v="1919"/>
    <d v="2011-05-05T00:00:00"/>
    <d v="1899-12-30T15:10:00"/>
    <n v="15"/>
    <d v="2011-05-05T00:00:00"/>
    <d v="1899-12-30T18:25:00"/>
    <s v="**"/>
    <s v="**"/>
    <s v="**"/>
    <s v="**"/>
    <d v="2011-05-05T00:00:00"/>
    <d v="1899-12-30T18:25:00"/>
    <s v="N189"/>
    <s v="B145"/>
    <s v="Renal Failure &amp; Other Disorders of the Kidney"/>
    <n v="92"/>
    <s v="**"/>
    <s v="**"/>
    <s v="**"/>
    <s v="**"/>
    <s v="**"/>
    <d v="2011-05-05T13:17:00"/>
    <d v="2011-05-05T15:10:00"/>
    <d v="2011-05-05T18:25:00"/>
    <n v="1.8833333333604969"/>
    <n v="5.1333333333022892"/>
    <x v="0"/>
    <x v="0"/>
  </r>
  <r>
    <n v="4414"/>
    <n v="1"/>
    <s v="N"/>
    <s v="**"/>
    <s v="**"/>
    <s v="**"/>
    <s v="**"/>
    <x v="6"/>
    <d v="1899-12-30T13:52:00"/>
    <d v="2011-05-05T00:00:00"/>
    <d v="1899-12-30T13:45:00"/>
    <n v="3"/>
    <n v="1964"/>
    <d v="2011-05-05T00:00:00"/>
    <d v="1899-12-30T15:35:00"/>
    <n v="1"/>
    <d v="2011-05-05T00:00:00"/>
    <d v="1899-12-30T16:05:00"/>
    <s v="**"/>
    <s v="**"/>
    <s v="**"/>
    <s v="**"/>
    <d v="2011-05-05T00:00:00"/>
    <d v="1899-12-30T16:05:00"/>
    <s v="T242"/>
    <s v="B183"/>
    <s v="Burn"/>
    <n v="47"/>
    <s v="**"/>
    <s v="**"/>
    <s v="**"/>
    <s v="**"/>
    <s v="**"/>
    <d v="2011-05-05T13:52:00"/>
    <d v="2011-05-05T15:35:00"/>
    <d v="2011-05-05T16:05:00"/>
    <n v="1.7166666666744277"/>
    <n v="2.2166666667326353"/>
    <x v="0"/>
    <x v="0"/>
  </r>
  <r>
    <n v="4414"/>
    <n v="1"/>
    <s v="N"/>
    <s v="**"/>
    <s v="**"/>
    <s v="**"/>
    <s v="**"/>
    <x v="6"/>
    <d v="1899-12-30T14:02:00"/>
    <d v="2011-05-05T00:00:00"/>
    <d v="1899-12-30T13:51:00"/>
    <n v="3"/>
    <n v="2009"/>
    <d v="2011-05-05T00:00:00"/>
    <d v="1899-12-30T15:40:00"/>
    <n v="1"/>
    <d v="2011-05-05T00:00:00"/>
    <d v="1899-12-30T16:03:00"/>
    <s v="**"/>
    <s v="**"/>
    <s v="**"/>
    <s v="**"/>
    <d v="2011-05-05T00:00:00"/>
    <d v="1899-12-30T16:03:00"/>
    <s v="J069"/>
    <s v="B112"/>
    <s v="Disease or Disorder Ear, Nose or Throat"/>
    <n v="2"/>
    <s v="**"/>
    <s v="**"/>
    <s v="**"/>
    <s v="**"/>
    <s v="**"/>
    <d v="2011-05-05T14:02:00"/>
    <d v="2011-05-05T15:40:00"/>
    <d v="2011-05-05T16:03:00"/>
    <n v="1.6333333334187046"/>
    <n v="2.0166666666045785"/>
    <x v="0"/>
    <x v="0"/>
  </r>
  <r>
    <n v="4414"/>
    <n v="1"/>
    <s v="G"/>
    <d v="2011-05-05T00:00:00"/>
    <d v="1899-12-30T14:04:00"/>
    <d v="2011-05-05T00:00:00"/>
    <d v="1899-12-30T14:06:00"/>
    <x v="6"/>
    <d v="1899-12-30T14:04:00"/>
    <d v="2011-05-05T00:00:00"/>
    <d v="1899-12-30T13:55:00"/>
    <n v="3"/>
    <n v="1937"/>
    <d v="2011-05-05T00:00:00"/>
    <d v="1899-12-30T18:20:00"/>
    <n v="7"/>
    <d v="2011-05-05T00:00:00"/>
    <d v="1899-12-30T22:00:00"/>
    <s v="**"/>
    <s v="**"/>
    <s v="**"/>
    <s v="**"/>
    <d v="2011-05-05T00:00:00"/>
    <d v="1899-12-30T22:45:00"/>
    <s v="F03"/>
    <s v="B005"/>
    <s v="Other Condition with Acute Admission/Transfer"/>
    <n v="73"/>
    <d v="1970-01-01T00:00:00"/>
    <d v="1899-12-30T00:00:00"/>
    <n v="1"/>
    <d v="2011-05-05T00:00:00"/>
    <d v="1899-12-30T21:50:00"/>
    <d v="2011-05-05T14:04:00"/>
    <d v="2011-05-05T18:20:00"/>
    <d v="2011-05-05T22:45:00"/>
    <n v="4.2666666667792015"/>
    <n v="8.6833333333488554"/>
    <x v="0"/>
    <x v="0"/>
  </r>
  <r>
    <n v="4414"/>
    <n v="1"/>
    <s v="G"/>
    <d v="2011-05-05T00:00:00"/>
    <d v="1899-12-30T14:03:00"/>
    <d v="2011-05-05T00:00:00"/>
    <d v="1899-12-30T14:21:00"/>
    <x v="6"/>
    <d v="1899-12-30T14:20:00"/>
    <d v="2011-05-05T00:00:00"/>
    <d v="1899-12-30T14:16:00"/>
    <n v="2"/>
    <n v="1942"/>
    <d v="2011-05-05T00:00:00"/>
    <d v="1899-12-30T15:03:00"/>
    <n v="1"/>
    <d v="2011-05-05T00:00:00"/>
    <d v="1899-12-30T20:15:00"/>
    <d v="2011-05-05T00:00:00"/>
    <d v="1899-12-30T16:05:00"/>
    <s v="**"/>
    <s v="**"/>
    <d v="2011-05-05T00:00:00"/>
    <d v="1899-12-30T20:15:00"/>
    <s v="R074"/>
    <s v="B122"/>
    <s v="Other Disease or Disorder Cardiac System"/>
    <n v="68"/>
    <s v="**"/>
    <s v="**"/>
    <s v="**"/>
    <s v="**"/>
    <s v="**"/>
    <d v="2011-05-05T14:20:00"/>
    <d v="2011-05-05T15:03:00"/>
    <d v="2011-05-05T20:15:00"/>
    <n v="0.71666666673263535"/>
    <n v="5.9166666667442769"/>
    <x v="0"/>
    <x v="0"/>
  </r>
  <r>
    <n v="4414"/>
    <n v="1"/>
    <s v="N"/>
    <s v="**"/>
    <s v="**"/>
    <s v="**"/>
    <s v="**"/>
    <x v="6"/>
    <d v="1899-12-30T14:44:00"/>
    <d v="2011-05-05T00:00:00"/>
    <d v="1899-12-30T14:36:00"/>
    <n v="3"/>
    <n v="1968"/>
    <d v="2011-05-05T00:00:00"/>
    <d v="1899-12-30T20:43:00"/>
    <n v="1"/>
    <d v="2011-05-05T00:00:00"/>
    <d v="1899-12-30T21:18:00"/>
    <s v="**"/>
    <s v="**"/>
    <s v="**"/>
    <s v="**"/>
    <d v="2011-05-05T00:00:00"/>
    <d v="1899-12-30T21:18:00"/>
    <s v="R104"/>
    <s v="B128"/>
    <s v="Disease or Disorder Digestive System"/>
    <n v="42"/>
    <s v="**"/>
    <s v="**"/>
    <s v="**"/>
    <s v="**"/>
    <s v="**"/>
    <d v="2011-05-05T14:44:00"/>
    <d v="2011-05-05T20:43:00"/>
    <d v="2011-05-05T21:18:00"/>
    <n v="5.9833333332790062"/>
    <n v="6.566666666592937"/>
    <x v="0"/>
    <x v="0"/>
  </r>
  <r>
    <n v="4414"/>
    <n v="1"/>
    <s v="N"/>
    <s v="**"/>
    <s v="**"/>
    <s v="**"/>
    <s v="**"/>
    <x v="6"/>
    <d v="1899-12-30T15:03:00"/>
    <d v="2011-05-05T00:00:00"/>
    <d v="1899-12-30T14:54:00"/>
    <n v="2"/>
    <n v="1962"/>
    <d v="2011-05-05T00:00:00"/>
    <d v="1899-12-30T16:40:00"/>
    <n v="1"/>
    <d v="2011-05-05T00:00:00"/>
    <d v="1899-12-30T18:55:00"/>
    <s v="**"/>
    <s v="**"/>
    <d v="2011-05-05T00:00:00"/>
    <d v="1899-12-30T16:40:00"/>
    <d v="2011-05-05T00:00:00"/>
    <d v="1899-12-30T18:58:00"/>
    <s v="R33"/>
    <s v="B146"/>
    <s v="Other Disease or Disorder Urinary System"/>
    <n v="48"/>
    <s v="**"/>
    <s v="**"/>
    <s v="**"/>
    <s v="**"/>
    <s v="**"/>
    <d v="2011-05-05T15:03:00"/>
    <d v="2011-05-05T16:40:00"/>
    <d v="2011-05-05T18:58:00"/>
    <n v="1.6166666666977108"/>
    <n v="3.9166666666860692"/>
    <x v="0"/>
    <x v="0"/>
  </r>
  <r>
    <n v="4414"/>
    <n v="1"/>
    <s v="G"/>
    <d v="2011-05-05T00:00:00"/>
    <d v="1899-12-30T15:10:00"/>
    <d v="2011-05-05T00:00:00"/>
    <d v="1899-12-30T15:24:00"/>
    <x v="6"/>
    <d v="1899-12-30T15:22:00"/>
    <d v="2011-05-05T00:00:00"/>
    <d v="1899-12-30T15:13:00"/>
    <n v="2"/>
    <n v="1966"/>
    <d v="2011-05-05T00:00:00"/>
    <d v="1899-12-30T16:10:00"/>
    <n v="1"/>
    <d v="2011-05-05T00:00:00"/>
    <d v="1899-12-30T19:30:00"/>
    <s v="**"/>
    <s v="**"/>
    <s v="**"/>
    <s v="**"/>
    <d v="2011-05-05T00:00:00"/>
    <d v="1899-12-30T19:30:00"/>
    <s v="A099"/>
    <s v="B128"/>
    <s v="Disease or Disorder Digestive System"/>
    <n v="44"/>
    <s v="**"/>
    <s v="**"/>
    <s v="**"/>
    <s v="**"/>
    <s v="**"/>
    <d v="2011-05-05T15:22:00"/>
    <d v="2011-05-05T16:10:00"/>
    <d v="2011-05-05T19:30:00"/>
    <n v="0.79999999998835847"/>
    <n v="4.1333333333604969"/>
    <x v="0"/>
    <x v="0"/>
  </r>
  <r>
    <n v="4414"/>
    <n v="1"/>
    <s v="N"/>
    <s v="**"/>
    <s v="**"/>
    <s v="**"/>
    <s v="**"/>
    <x v="6"/>
    <d v="1899-12-30T15:29:00"/>
    <d v="2011-05-05T00:00:00"/>
    <d v="1899-12-30T15:21:00"/>
    <n v="2"/>
    <n v="1960"/>
    <d v="2011-05-05T00:00:00"/>
    <d v="1899-12-30T20:55:00"/>
    <n v="1"/>
    <d v="2011-05-05T00:00:00"/>
    <d v="1899-12-30T21:20:00"/>
    <s v="**"/>
    <s v="**"/>
    <s v="**"/>
    <s v="**"/>
    <d v="2011-05-05T00:00:00"/>
    <d v="1899-12-30T21:20:00"/>
    <s v="I100"/>
    <s v="B122"/>
    <s v="Other Disease or Disorder Cardiac System"/>
    <n v="51"/>
    <s v="**"/>
    <s v="**"/>
    <s v="**"/>
    <s v="**"/>
    <s v="**"/>
    <d v="2011-05-05T15:29:00"/>
    <d v="2011-05-05T20:55:00"/>
    <d v="2011-05-05T21:20:00"/>
    <n v="5.433333333407063"/>
    <n v="5.8500000000349246"/>
    <x v="0"/>
    <x v="0"/>
  </r>
  <r>
    <n v="4414"/>
    <n v="1"/>
    <s v="G"/>
    <d v="2011-05-05T00:00:00"/>
    <d v="1899-12-30T15:33:00"/>
    <d v="2011-05-05T00:00:00"/>
    <d v="1899-12-30T16:47:00"/>
    <x v="6"/>
    <d v="1899-12-30T15:33:00"/>
    <d v="2011-05-05T00:00:00"/>
    <d v="1899-12-30T15:22:00"/>
    <n v="2"/>
    <n v="1932"/>
    <d v="2011-05-05T00:00:00"/>
    <d v="1899-12-30T17:45:00"/>
    <n v="7"/>
    <d v="2011-05-05T00:00:00"/>
    <d v="1899-12-30T21:55:00"/>
    <s v="**"/>
    <s v="**"/>
    <s v="**"/>
    <s v="**"/>
    <d v="2011-05-05T00:00:00"/>
    <d v="1899-12-30T23:05:00"/>
    <s v="I269"/>
    <s v="B002"/>
    <s v="Respiratory Condition with Acute Admission/Tr"/>
    <n v="78"/>
    <d v="1970-01-01T00:00:00"/>
    <d v="1899-12-30T00:00:00"/>
    <n v="1"/>
    <d v="2011-05-05T00:00:00"/>
    <d v="1899-12-30T21:50:00"/>
    <d v="2011-05-05T15:33:00"/>
    <d v="2011-05-05T17:45:00"/>
    <d v="2011-05-05T23:05:00"/>
    <n v="2.2000000000116415"/>
    <n v="7.5333333332673647"/>
    <x v="0"/>
    <x v="0"/>
  </r>
  <r>
    <n v="4414"/>
    <n v="1"/>
    <s v="N"/>
    <s v="**"/>
    <s v="**"/>
    <s v="**"/>
    <s v="**"/>
    <x v="6"/>
    <d v="1899-12-30T15:39:00"/>
    <d v="2011-05-05T00:00:00"/>
    <d v="1899-12-30T15:33:00"/>
    <n v="2"/>
    <n v="1965"/>
    <d v="2011-05-05T00:00:00"/>
    <n v="9999"/>
    <n v="4"/>
    <d v="2011-05-05T00:00:00"/>
    <d v="1899-12-30T20:28:00"/>
    <s v="**"/>
    <s v="**"/>
    <s v="**"/>
    <s v="**"/>
    <d v="2011-05-05T00:00:00"/>
    <d v="1899-12-30T20:28:00"/>
    <s v="R074"/>
    <s v="B122"/>
    <s v="Other Disease or Disorder Cardiac System"/>
    <n v="45"/>
    <s v="**"/>
    <s v="**"/>
    <s v="**"/>
    <s v="**"/>
    <s v="**"/>
    <d v="2011-05-05T15:39:00"/>
    <d v="2038-09-19T00:00:00"/>
    <d v="2011-05-05T20:28:00"/>
    <n v="239960.34999999998"/>
    <n v="4.8166666666511446"/>
    <x v="1"/>
    <x v="0"/>
  </r>
  <r>
    <n v="4414"/>
    <n v="1"/>
    <s v="N"/>
    <s v="**"/>
    <s v="**"/>
    <s v="**"/>
    <s v="**"/>
    <x v="6"/>
    <d v="1899-12-30T15:50:00"/>
    <d v="2011-05-05T00:00:00"/>
    <d v="1899-12-30T15:43:00"/>
    <n v="3"/>
    <n v="1938"/>
    <d v="2011-05-05T00:00:00"/>
    <d v="1899-12-30T16:02:00"/>
    <n v="1"/>
    <d v="2011-05-05T00:00:00"/>
    <d v="1899-12-30T16:33:00"/>
    <s v="**"/>
    <s v="**"/>
    <s v="**"/>
    <s v="**"/>
    <d v="2011-05-05T00:00:00"/>
    <d v="1899-12-30T16:33:00"/>
    <s v="J189"/>
    <s v="B116"/>
    <s v="Disease or Disorder Respiratory System"/>
    <n v="72"/>
    <s v="**"/>
    <s v="**"/>
    <s v="**"/>
    <s v="**"/>
    <s v="**"/>
    <d v="2011-05-05T15:50:00"/>
    <d v="2011-05-05T16:02:00"/>
    <d v="2011-05-05T16:33:00"/>
    <n v="0.20000000012805685"/>
    <n v="0.71666666673263535"/>
    <x v="0"/>
    <x v="0"/>
  </r>
  <r>
    <n v="4414"/>
    <n v="1"/>
    <s v="N"/>
    <s v="**"/>
    <s v="**"/>
    <s v="**"/>
    <s v="**"/>
    <x v="6"/>
    <d v="1899-12-30T15:58:00"/>
    <d v="2011-05-05T00:00:00"/>
    <d v="1899-12-30T15:50:00"/>
    <n v="2"/>
    <n v="1964"/>
    <d v="2011-05-05T00:00:00"/>
    <d v="1899-12-30T17:15:00"/>
    <n v="1"/>
    <d v="2011-05-05T00:00:00"/>
    <d v="1899-12-30T20:49:00"/>
    <s v="**"/>
    <s v="**"/>
    <s v="**"/>
    <s v="**"/>
    <d v="2011-05-05T00:00:00"/>
    <d v="1899-12-30T20:50:00"/>
    <s v="G439"/>
    <s v="B103"/>
    <s v="Migraine &amp; Headache"/>
    <n v="46"/>
    <s v="**"/>
    <s v="**"/>
    <s v="**"/>
    <s v="**"/>
    <s v="**"/>
    <d v="2011-05-05T15:58:00"/>
    <d v="2011-05-05T17:15:00"/>
    <d v="2011-05-05T20:50:00"/>
    <n v="1.2833333333255723"/>
    <n v="4.8666666666395031"/>
    <x v="0"/>
    <x v="0"/>
  </r>
  <r>
    <n v="4414"/>
    <n v="1"/>
    <s v="G"/>
    <d v="2011-05-05T00:00:00"/>
    <d v="1899-12-30T15:59:00"/>
    <d v="2011-05-05T00:00:00"/>
    <d v="1899-12-30T16:11:00"/>
    <x v="6"/>
    <d v="1899-12-30T16:10:00"/>
    <d v="2011-05-05T00:00:00"/>
    <d v="1899-12-30T16:03:00"/>
    <n v="2"/>
    <n v="1963"/>
    <d v="2011-05-05T00:00:00"/>
    <d v="1899-12-30T16:30:00"/>
    <n v="1"/>
    <d v="2011-05-05T00:00:00"/>
    <d v="1899-12-30T17:30:00"/>
    <s v="**"/>
    <s v="**"/>
    <s v="**"/>
    <s v="**"/>
    <d v="2011-05-05T00:00:00"/>
    <d v="1899-12-30T17:30:00"/>
    <s v="R074"/>
    <s v="B122"/>
    <s v="Other Disease or Disorder Cardiac System"/>
    <n v="48"/>
    <s v="**"/>
    <s v="**"/>
    <s v="**"/>
    <s v="**"/>
    <s v="**"/>
    <d v="2011-05-05T16:10:00"/>
    <d v="2011-05-05T16:30:00"/>
    <d v="2011-05-05T17:30:00"/>
    <n v="0.33333333337213844"/>
    <n v="1.3333333333139308"/>
    <x v="0"/>
    <x v="0"/>
  </r>
  <r>
    <n v="4414"/>
    <n v="1"/>
    <s v="G"/>
    <d v="2011-05-05T00:00:00"/>
    <d v="1899-12-30T15:52:00"/>
    <d v="2011-05-05T00:00:00"/>
    <d v="1899-12-30T16:15:00"/>
    <x v="6"/>
    <d v="1899-12-30T16:18:00"/>
    <d v="2011-05-05T00:00:00"/>
    <d v="1899-12-30T16:08:00"/>
    <n v="2"/>
    <n v="1977"/>
    <d v="2011-05-05T00:00:00"/>
    <d v="1899-12-30T16:35:00"/>
    <n v="1"/>
    <d v="2011-05-05T00:00:00"/>
    <d v="1899-12-30T18:10:00"/>
    <s v="**"/>
    <s v="**"/>
    <s v="**"/>
    <s v="**"/>
    <d v="2011-05-05T00:00:00"/>
    <d v="1899-12-30T18:18:00"/>
    <s v="M542"/>
    <s v="B136"/>
    <s v="Disease or Disorder Musculoskeletal and Conne"/>
    <n v="33"/>
    <s v="**"/>
    <s v="**"/>
    <s v="**"/>
    <s v="**"/>
    <s v="**"/>
    <d v="2011-05-05T16:18:00"/>
    <d v="2011-05-05T16:35:00"/>
    <d v="2011-05-05T18:18:00"/>
    <n v="0.28333333320915699"/>
    <n v="1.9999999998835847"/>
    <x v="0"/>
    <x v="0"/>
  </r>
  <r>
    <n v="4414"/>
    <n v="1"/>
    <s v="N"/>
    <s v="**"/>
    <s v="**"/>
    <s v="**"/>
    <s v="**"/>
    <x v="6"/>
    <d v="1899-12-30T16:40:00"/>
    <d v="2011-05-05T00:00:00"/>
    <d v="1899-12-30T16:34:00"/>
    <n v="3"/>
    <n v="1985"/>
    <d v="2011-05-05T00:00:00"/>
    <d v="1899-12-30T17:17:00"/>
    <n v="1"/>
    <d v="2011-05-05T00:00:00"/>
    <d v="1899-12-30T20:19:00"/>
    <s v="**"/>
    <s v="**"/>
    <s v="**"/>
    <s v="**"/>
    <d v="2011-05-05T00:00:00"/>
    <d v="1899-12-30T20:20:00"/>
    <s v="I269"/>
    <s v="B116"/>
    <s v="Disease or Disorder Respiratory System"/>
    <n v="26"/>
    <s v="**"/>
    <s v="**"/>
    <s v="**"/>
    <s v="**"/>
    <s v="**"/>
    <d v="2011-05-05T16:40:00"/>
    <d v="2011-05-05T17:17:00"/>
    <d v="2011-05-05T20:20:00"/>
    <n v="0.61666666658129543"/>
    <n v="3.6666666665696539"/>
    <x v="0"/>
    <x v="0"/>
  </r>
  <r>
    <n v="4414"/>
    <n v="1"/>
    <s v="N"/>
    <s v="**"/>
    <s v="**"/>
    <s v="**"/>
    <s v="**"/>
    <x v="6"/>
    <d v="1899-12-30T17:01:00"/>
    <d v="2011-05-05T00:00:00"/>
    <d v="1899-12-30T16:48:00"/>
    <n v="2"/>
    <n v="1970"/>
    <d v="2011-05-05T00:00:00"/>
    <d v="1899-12-30T18:00:00"/>
    <n v="1"/>
    <d v="2011-05-05T00:00:00"/>
    <d v="1899-12-30T18:20:00"/>
    <s v="**"/>
    <s v="**"/>
    <s v="**"/>
    <s v="**"/>
    <d v="2011-05-05T00:00:00"/>
    <d v="1899-12-30T18:30:00"/>
    <s v="E1164"/>
    <s v="B140"/>
    <s v="Diabetes/Glucose Intolerance"/>
    <n v="41"/>
    <s v="**"/>
    <s v="**"/>
    <s v="**"/>
    <s v="**"/>
    <s v="**"/>
    <d v="2011-05-05T17:01:00"/>
    <d v="2011-05-05T18:00:00"/>
    <d v="2011-05-05T18:30:00"/>
    <n v="0.9833333333954215"/>
    <n v="1.4833333334536292"/>
    <x v="0"/>
    <x v="0"/>
  </r>
  <r>
    <n v="4414"/>
    <n v="1"/>
    <s v="N"/>
    <s v="**"/>
    <s v="**"/>
    <s v="**"/>
    <s v="**"/>
    <x v="6"/>
    <d v="1899-12-30T17:17:00"/>
    <d v="2011-05-05T00:00:00"/>
    <d v="1899-12-30T17:11:00"/>
    <n v="4"/>
    <n v="1936"/>
    <d v="2011-05-05T00:00:00"/>
    <d v="1899-12-30T17:45:00"/>
    <n v="1"/>
    <d v="2011-05-05T00:00:00"/>
    <d v="1899-12-30T20:56:00"/>
    <s v="**"/>
    <s v="**"/>
    <s v="**"/>
    <s v="**"/>
    <d v="2011-05-05T00:00:00"/>
    <d v="1899-12-30T20:57:00"/>
    <s v="M1093"/>
    <s v="B136"/>
    <s v="Disease or Disorder Musculoskeletal and Conne"/>
    <n v="75"/>
    <s v="**"/>
    <s v="**"/>
    <s v="**"/>
    <s v="**"/>
    <s v="**"/>
    <d v="2011-05-05T17:17:00"/>
    <d v="2011-05-05T17:45:00"/>
    <d v="2011-05-05T20:57:00"/>
    <n v="0.46666666679084301"/>
    <n v="3.6666666667442769"/>
    <x v="0"/>
    <x v="0"/>
  </r>
  <r>
    <n v="4414"/>
    <n v="1"/>
    <s v="N"/>
    <s v="**"/>
    <s v="**"/>
    <s v="**"/>
    <s v="**"/>
    <x v="6"/>
    <d v="1899-12-30T17:50:00"/>
    <d v="2011-05-05T00:00:00"/>
    <d v="1899-12-30T17:45:00"/>
    <n v="2"/>
    <n v="1977"/>
    <d v="2011-05-05T00:00:00"/>
    <d v="1899-12-30T18:45:00"/>
    <n v="1"/>
    <d v="2011-05-05T00:00:00"/>
    <d v="1899-12-30T20:30:00"/>
    <s v="**"/>
    <s v="**"/>
    <s v="**"/>
    <s v="**"/>
    <d v="2011-05-05T00:00:00"/>
    <d v="1899-12-30T20:34:00"/>
    <s v="F191"/>
    <s v="B170"/>
    <s v="Mental Health &amp; Psychosocial Condition"/>
    <n v="34"/>
    <s v="**"/>
    <s v="**"/>
    <s v="**"/>
    <s v="**"/>
    <s v="**"/>
    <d v="2011-05-05T17:50:00"/>
    <d v="2011-05-05T18:45:00"/>
    <d v="2011-05-05T20:34:00"/>
    <n v="0.91666666668606922"/>
    <n v="2.7333333333372138"/>
    <x v="0"/>
    <x v="0"/>
  </r>
  <r>
    <n v="4414"/>
    <n v="1"/>
    <s v="N"/>
    <s v="**"/>
    <s v="**"/>
    <s v="**"/>
    <s v="**"/>
    <x v="6"/>
    <d v="1899-12-30T17:57:00"/>
    <d v="2011-05-05T00:00:00"/>
    <d v="1899-12-30T17:51:00"/>
    <n v="3"/>
    <n v="1990"/>
    <d v="2011-05-05T00:00:00"/>
    <d v="1899-12-30T18:17:00"/>
    <n v="1"/>
    <d v="2011-05-05T00:00:00"/>
    <d v="1899-12-30T18:40:00"/>
    <s v="**"/>
    <s v="**"/>
    <d v="2011-05-05T00:00:00"/>
    <d v="1899-12-30T18:17:00"/>
    <d v="2011-05-05T00:00:00"/>
    <d v="1899-12-30T19:14:00"/>
    <s v="F191"/>
    <s v="B170"/>
    <s v="Mental Health &amp; Psychosocial Condition"/>
    <n v="21"/>
    <s v="**"/>
    <s v="**"/>
    <s v="**"/>
    <s v="**"/>
    <s v="**"/>
    <d v="2011-05-05T17:57:00"/>
    <d v="2011-05-05T18:17:00"/>
    <d v="2011-05-05T19:14:00"/>
    <n v="0.33333333337213844"/>
    <n v="1.2833333333255723"/>
    <x v="0"/>
    <x v="0"/>
  </r>
  <r>
    <n v="4414"/>
    <n v="1"/>
    <s v="G"/>
    <d v="2011-05-05T00:00:00"/>
    <d v="1899-12-30T17:44:00"/>
    <d v="2011-05-05T00:00:00"/>
    <d v="1899-12-30T17:58:00"/>
    <x v="6"/>
    <d v="1899-12-30T17:59:00"/>
    <d v="2011-05-05T00:00:00"/>
    <d v="1899-12-30T17:52:00"/>
    <n v="4"/>
    <n v="1992"/>
    <d v="2011-05-05T00:00:00"/>
    <d v="1899-12-30T18:41:00"/>
    <n v="1"/>
    <d v="2011-05-05T00:00:00"/>
    <d v="1899-12-30T18:52:00"/>
    <s v="**"/>
    <s v="**"/>
    <s v="**"/>
    <s v="**"/>
    <d v="2011-05-05T00:00:00"/>
    <d v="1899-12-30T19:19:00"/>
    <s v="S82890"/>
    <s v="B182"/>
    <s v="Closed Fracture Other Site"/>
    <n v="18"/>
    <s v="**"/>
    <s v="**"/>
    <s v="**"/>
    <s v="**"/>
    <s v="**"/>
    <d v="2011-05-05T17:59:00"/>
    <d v="2011-05-05T18:41:00"/>
    <d v="2011-05-05T19:19:00"/>
    <n v="0.70000000001164153"/>
    <n v="1.3333333333139308"/>
    <x v="0"/>
    <x v="0"/>
  </r>
  <r>
    <n v="4414"/>
    <n v="1"/>
    <s v="N"/>
    <s v="**"/>
    <s v="**"/>
    <s v="**"/>
    <s v="**"/>
    <x v="6"/>
    <d v="1899-12-30T18:08:00"/>
    <d v="2011-05-05T00:00:00"/>
    <d v="1899-12-30T17:55:00"/>
    <n v="3"/>
    <n v="1997"/>
    <d v="2011-05-05T00:00:00"/>
    <d v="1899-12-30T19:30:00"/>
    <n v="1"/>
    <d v="2011-05-05T00:00:00"/>
    <d v="1899-12-30T19:42:00"/>
    <s v="**"/>
    <s v="**"/>
    <s v="**"/>
    <s v="**"/>
    <d v="2011-05-05T00:00:00"/>
    <d v="1899-12-30T19:42:00"/>
    <s v="T859"/>
    <s v="B186"/>
    <s v="Other Trauma, Shock (without admission/interv"/>
    <n v="13"/>
    <s v="**"/>
    <s v="**"/>
    <s v="**"/>
    <s v="**"/>
    <s v="**"/>
    <d v="2011-05-05T18:08:00"/>
    <d v="2011-05-05T19:30:00"/>
    <d v="2011-05-05T19:42:00"/>
    <n v="1.3666666665812954"/>
    <n v="1.5666666665347293"/>
    <x v="0"/>
    <x v="0"/>
  </r>
  <r>
    <n v="4414"/>
    <n v="1"/>
    <s v="N"/>
    <s v="**"/>
    <s v="**"/>
    <s v="**"/>
    <s v="**"/>
    <x v="6"/>
    <d v="1899-12-30T18:14:00"/>
    <d v="2011-05-05T00:00:00"/>
    <d v="1899-12-30T18:04:00"/>
    <n v="4"/>
    <n v="1968"/>
    <d v="2011-05-05T00:00:00"/>
    <d v="1899-12-30T19:00:00"/>
    <n v="1"/>
    <d v="2011-05-05T00:00:00"/>
    <d v="1899-12-30T19:15:00"/>
    <s v="**"/>
    <s v="**"/>
    <s v="**"/>
    <s v="**"/>
    <d v="2011-05-05T00:00:00"/>
    <d v="1899-12-30T19:16:00"/>
    <s v="N309"/>
    <s v="B146"/>
    <s v="Other Disease or Disorder Urinary System"/>
    <n v="43"/>
    <s v="**"/>
    <s v="**"/>
    <s v="**"/>
    <s v="**"/>
    <s v="**"/>
    <d v="2011-05-05T18:14:00"/>
    <d v="2011-05-05T19:00:00"/>
    <d v="2011-05-05T19:16:00"/>
    <n v="0.76666666654637083"/>
    <n v="1.033333333209157"/>
    <x v="0"/>
    <x v="0"/>
  </r>
  <r>
    <n v="4414"/>
    <n v="1"/>
    <s v="N"/>
    <s v="**"/>
    <s v="**"/>
    <s v="**"/>
    <s v="**"/>
    <x v="6"/>
    <d v="1899-12-30T18:24:00"/>
    <d v="2011-05-05T00:00:00"/>
    <d v="1899-12-30T18:13:00"/>
    <n v="3"/>
    <n v="2009"/>
    <d v="2011-05-05T00:00:00"/>
    <d v="1899-12-30T19:05:00"/>
    <n v="1"/>
    <d v="2011-05-05T00:00:00"/>
    <d v="1899-12-30T21:20:00"/>
    <s v="**"/>
    <s v="**"/>
    <s v="**"/>
    <s v="**"/>
    <d v="2011-05-05T00:00:00"/>
    <d v="1899-12-30T21:20:00"/>
    <s v="K590"/>
    <s v="B128"/>
    <s v="Disease or Disorder Digestive System"/>
    <n v="2"/>
    <s v="**"/>
    <s v="**"/>
    <s v="**"/>
    <s v="**"/>
    <s v="**"/>
    <d v="2011-05-05T18:24:00"/>
    <d v="2011-05-05T19:05:00"/>
    <d v="2011-05-05T21:20:00"/>
    <n v="0.68333333329064772"/>
    <n v="2.9333333332906477"/>
    <x v="0"/>
    <x v="0"/>
  </r>
  <r>
    <n v="4414"/>
    <n v="1"/>
    <s v="G"/>
    <d v="2011-05-05T00:00:00"/>
    <d v="1899-12-30T18:57:00"/>
    <d v="2011-05-05T00:00:00"/>
    <d v="1899-12-30T19:06:00"/>
    <x v="6"/>
    <d v="1899-12-30T19:09:00"/>
    <d v="2011-05-05T00:00:00"/>
    <d v="1899-12-30T18:59:00"/>
    <n v="2"/>
    <n v="1929"/>
    <d v="2011-05-05T00:00:00"/>
    <d v="1899-12-30T20:05:00"/>
    <n v="7"/>
    <d v="2011-05-05T00:00:00"/>
    <d v="1899-12-30T23:10:00"/>
    <s v="**"/>
    <s v="**"/>
    <s v="**"/>
    <s v="**"/>
    <d v="2011-05-06T00:00:00"/>
    <d v="1899-12-30T13:40:00"/>
    <s v="F03"/>
    <s v="B005"/>
    <s v="Other Condition with Acute Admission/Transfer"/>
    <n v="82"/>
    <d v="1970-01-01T00:00:00"/>
    <d v="1899-12-30T00:00:00"/>
    <n v="1"/>
    <d v="2011-05-05T00:00:00"/>
    <d v="1899-12-30T00:00:00"/>
    <d v="2011-05-05T19:09:00"/>
    <d v="2011-05-05T20:05:00"/>
    <d v="2011-05-06T13:40:00"/>
    <n v="0.93333333323244005"/>
    <n v="18.516666666604578"/>
    <x v="0"/>
    <x v="0"/>
  </r>
  <r>
    <n v="4414"/>
    <n v="1"/>
    <s v="N"/>
    <s v="**"/>
    <s v="**"/>
    <s v="**"/>
    <s v="**"/>
    <x v="6"/>
    <d v="1899-12-30T19:12:00"/>
    <d v="2011-05-05T00:00:00"/>
    <d v="1899-12-30T19:06:00"/>
    <n v="3"/>
    <n v="1947"/>
    <d v="2011-05-05T00:00:00"/>
    <d v="1899-12-30T19:30:00"/>
    <n v="1"/>
    <d v="2011-05-05T00:00:00"/>
    <d v="1899-12-30T19:42:00"/>
    <s v="**"/>
    <s v="**"/>
    <s v="**"/>
    <s v="**"/>
    <d v="2011-05-05T00:00:00"/>
    <d v="1899-12-30T19:42:00"/>
    <s v="T810"/>
    <s v="B186"/>
    <s v="Other Trauma, Shock (without admission/interv"/>
    <n v="63"/>
    <s v="**"/>
    <s v="**"/>
    <s v="**"/>
    <s v="**"/>
    <s v="**"/>
    <d v="2011-05-05T19:12:00"/>
    <d v="2011-05-05T19:30:00"/>
    <d v="2011-05-05T19:42:00"/>
    <n v="0.29999999993015081"/>
    <n v="0.49999999988358468"/>
    <x v="0"/>
    <x v="0"/>
  </r>
  <r>
    <n v="4414"/>
    <n v="1"/>
    <s v="N"/>
    <s v="**"/>
    <s v="**"/>
    <s v="**"/>
    <s v="**"/>
    <x v="6"/>
    <d v="1899-12-30T19:27:00"/>
    <d v="2011-05-05T00:00:00"/>
    <d v="1899-12-30T19:21:00"/>
    <n v="3"/>
    <n v="1963"/>
    <d v="2011-05-05T00:00:00"/>
    <d v="1899-12-30T21:05:00"/>
    <n v="1"/>
    <d v="2011-05-05T00:00:00"/>
    <d v="1899-12-30T21:24:00"/>
    <s v="**"/>
    <s v="**"/>
    <s v="**"/>
    <s v="**"/>
    <d v="2011-05-05T00:00:00"/>
    <d v="1899-12-30T21:34:00"/>
    <s v="M543"/>
    <s v="B136"/>
    <s v="Disease or Disorder Musculoskeletal and Conne"/>
    <n v="47"/>
    <s v="**"/>
    <s v="**"/>
    <s v="**"/>
    <s v="**"/>
    <s v="**"/>
    <d v="2011-05-05T19:27:00"/>
    <d v="2011-05-05T21:05:00"/>
    <d v="2011-05-05T21:34:00"/>
    <n v="1.6333333332440816"/>
    <n v="2.1166666665812954"/>
    <x v="0"/>
    <x v="0"/>
  </r>
  <r>
    <n v="4414"/>
    <n v="1"/>
    <s v="G"/>
    <d v="2011-05-05T00:00:00"/>
    <d v="1899-12-30T19:29:00"/>
    <d v="2011-05-05T00:00:00"/>
    <d v="1899-12-30T20:39:00"/>
    <x v="6"/>
    <d v="1899-12-30T20:09:00"/>
    <d v="2011-05-05T00:00:00"/>
    <d v="1899-12-30T19:42:00"/>
    <n v="2"/>
    <n v="1924"/>
    <d v="2011-05-05T00:00:00"/>
    <d v="1899-12-30T21:15:00"/>
    <n v="1"/>
    <d v="2011-05-05T00:00:00"/>
    <d v="1899-12-30T21:40:00"/>
    <s v="**"/>
    <s v="**"/>
    <s v="**"/>
    <s v="**"/>
    <d v="2011-05-05T00:00:00"/>
    <d v="1899-12-30T21:40:00"/>
    <s v="R074"/>
    <s v="B122"/>
    <s v="Other Disease or Disorder Cardiac System"/>
    <n v="86"/>
    <s v="**"/>
    <s v="**"/>
    <s v="**"/>
    <s v="**"/>
    <s v="**"/>
    <d v="2011-05-05T20:09:00"/>
    <d v="2011-05-05T21:15:00"/>
    <d v="2011-05-05T21:40:00"/>
    <n v="1.0999999999185093"/>
    <n v="1.5166666667209938"/>
    <x v="0"/>
    <x v="0"/>
  </r>
  <r>
    <n v="4414"/>
    <n v="1"/>
    <s v="N"/>
    <s v="**"/>
    <s v="**"/>
    <s v="**"/>
    <s v="**"/>
    <x v="6"/>
    <d v="1899-12-30T20:17:00"/>
    <d v="2011-05-05T00:00:00"/>
    <d v="1899-12-30T20:10:00"/>
    <n v="4"/>
    <n v="2007"/>
    <d v="2011-05-05T00:00:00"/>
    <d v="1899-12-30T21:47:00"/>
    <n v="1"/>
    <d v="2011-05-05T00:00:00"/>
    <d v="1899-12-30T22:22:00"/>
    <s v="**"/>
    <s v="**"/>
    <d v="2011-05-05T00:00:00"/>
    <d v="1899-12-30T21:47:00"/>
    <d v="2011-05-05T00:00:00"/>
    <d v="1899-12-30T22:24:00"/>
    <s v="T172"/>
    <s v="B179"/>
    <s v="Foreign Body Excluding Eye/Ear/Nose"/>
    <n v="3"/>
    <s v="**"/>
    <s v="**"/>
    <s v="**"/>
    <s v="**"/>
    <s v="**"/>
    <d v="2011-05-05T20:17:00"/>
    <d v="2011-05-05T21:47:00"/>
    <d v="2011-05-05T22:24:00"/>
    <n v="1.5"/>
    <n v="2.1166666667559184"/>
    <x v="0"/>
    <x v="0"/>
  </r>
  <r>
    <n v="4414"/>
    <n v="1"/>
    <s v="N"/>
    <s v="**"/>
    <s v="**"/>
    <s v="**"/>
    <s v="**"/>
    <x v="6"/>
    <d v="1899-12-30T20:44:00"/>
    <d v="2011-05-05T00:00:00"/>
    <d v="1899-12-30T20:34:00"/>
    <n v="2"/>
    <n v="2007"/>
    <d v="2011-05-05T00:00:00"/>
    <d v="1899-12-30T22:20:00"/>
    <n v="1"/>
    <d v="2011-05-06T00:00:00"/>
    <d v="1899-12-30T00:50:00"/>
    <s v="**"/>
    <s v="**"/>
    <s v="**"/>
    <s v="**"/>
    <d v="2011-05-06T00:00:00"/>
    <d v="1899-12-30T00:50:00"/>
    <s v="H669"/>
    <s v="B112"/>
    <s v="Disease or Disorder Ear, Nose or Throat"/>
    <n v="3"/>
    <s v="**"/>
    <s v="**"/>
    <s v="**"/>
    <s v="**"/>
    <s v="**"/>
    <d v="2011-05-05T20:44:00"/>
    <d v="2011-05-05T22:20:00"/>
    <d v="2011-05-06T00:50:00"/>
    <n v="1.5999999999767169"/>
    <n v="4.0999999999185093"/>
    <x v="0"/>
    <x v="0"/>
  </r>
  <r>
    <n v="4414"/>
    <n v="1"/>
    <s v="N"/>
    <s v="**"/>
    <s v="**"/>
    <s v="**"/>
    <s v="**"/>
    <x v="6"/>
    <d v="1899-12-30T20:49:00"/>
    <d v="2011-05-05T00:00:00"/>
    <d v="1899-12-30T20:43:00"/>
    <n v="3"/>
    <n v="1942"/>
    <d v="2011-05-05T00:00:00"/>
    <d v="1899-12-30T23:20:00"/>
    <n v="1"/>
    <d v="2011-05-06T00:00:00"/>
    <d v="1899-12-30T00:45:00"/>
    <s v="**"/>
    <s v="**"/>
    <s v="**"/>
    <s v="**"/>
    <d v="2011-05-06T00:00:00"/>
    <d v="1899-12-30T00:45:00"/>
    <s v="R040"/>
    <s v="B112"/>
    <s v="Disease or Disorder Ear, Nose or Throat"/>
    <n v="68"/>
    <s v="**"/>
    <s v="**"/>
    <s v="**"/>
    <s v="**"/>
    <s v="**"/>
    <d v="2011-05-05T20:49:00"/>
    <d v="2011-05-05T23:20:00"/>
    <d v="2011-05-06T00:45:00"/>
    <n v="2.5166666666627862"/>
    <n v="3.933333333407063"/>
    <x v="0"/>
    <x v="0"/>
  </r>
  <r>
    <n v="4414"/>
    <n v="1"/>
    <s v="G"/>
    <d v="2011-05-05T00:00:00"/>
    <d v="1899-12-30T20:39:00"/>
    <d v="2011-05-05T00:00:00"/>
    <d v="1899-12-30T21:00:00"/>
    <x v="6"/>
    <d v="1899-12-30T20:52:00"/>
    <d v="2011-05-05T00:00:00"/>
    <d v="1899-12-30T20:41:00"/>
    <n v="2"/>
    <n v="1956"/>
    <d v="2011-05-05T00:00:00"/>
    <d v="1899-12-30T22:00:00"/>
    <n v="1"/>
    <d v="2011-05-06T00:00:00"/>
    <d v="1899-12-30T00:10:00"/>
    <s v="**"/>
    <s v="**"/>
    <s v="**"/>
    <s v="**"/>
    <d v="2011-05-06T00:00:00"/>
    <d v="1899-12-30T00:16:00"/>
    <s v="R074"/>
    <s v="B122"/>
    <s v="Other Disease or Disorder Cardiac System"/>
    <n v="54"/>
    <s v="**"/>
    <s v="**"/>
    <s v="**"/>
    <s v="**"/>
    <s v="**"/>
    <d v="2011-05-05T20:52:00"/>
    <d v="2011-05-05T22:00:00"/>
    <d v="2011-05-06T00:16:00"/>
    <n v="1.1333333333604969"/>
    <n v="3.4000000000814907"/>
    <x v="0"/>
    <x v="0"/>
  </r>
  <r>
    <n v="4414"/>
    <n v="1"/>
    <s v="N"/>
    <s v="**"/>
    <s v="**"/>
    <s v="**"/>
    <s v="**"/>
    <x v="6"/>
    <d v="1899-12-30T21:16:00"/>
    <d v="2011-05-05T00:00:00"/>
    <d v="1899-12-30T21:05:00"/>
    <n v="3"/>
    <n v="1968"/>
    <d v="2011-05-05T00:00:00"/>
    <d v="1899-12-30T23:10:00"/>
    <n v="1"/>
    <d v="2011-05-05T00:00:00"/>
    <d v="1899-12-30T23:50:00"/>
    <s v="**"/>
    <s v="**"/>
    <s v="**"/>
    <s v="**"/>
    <d v="2011-05-05T00:00:00"/>
    <d v="1899-12-30T23:50:00"/>
    <s v="S202"/>
    <s v="B180"/>
    <s v="Contusion, Dislocation, Nerve &amp; Other Soft Ti"/>
    <n v="42"/>
    <s v="**"/>
    <s v="**"/>
    <s v="**"/>
    <s v="**"/>
    <s v="**"/>
    <d v="2011-05-05T21:16:00"/>
    <d v="2011-05-05T23:10:00"/>
    <d v="2011-05-05T23:50:00"/>
    <n v="1.9000000000814907"/>
    <n v="2.5666666666511446"/>
    <x v="0"/>
    <x v="0"/>
  </r>
  <r>
    <n v="4414"/>
    <n v="1"/>
    <s v="G"/>
    <d v="2011-05-05T00:00:00"/>
    <d v="1899-12-30T21:45:00"/>
    <d v="2011-05-05T00:00:00"/>
    <d v="1899-12-30T22:05:00"/>
    <x v="6"/>
    <d v="1899-12-30T21:53:00"/>
    <d v="2011-05-05T00:00:00"/>
    <d v="1899-12-30T21:46:00"/>
    <n v="2"/>
    <n v="1961"/>
    <d v="2011-05-05T00:00:00"/>
    <d v="1899-12-30T22:30:00"/>
    <n v="1"/>
    <d v="2011-05-06T00:00:00"/>
    <d v="1899-12-30T00:05:00"/>
    <s v="**"/>
    <s v="**"/>
    <s v="**"/>
    <s v="**"/>
    <d v="2011-05-06T00:00:00"/>
    <d v="1899-12-30T00:05:00"/>
    <s v="S099"/>
    <s v="B175"/>
    <s v="Head Injury"/>
    <n v="49"/>
    <s v="**"/>
    <s v="**"/>
    <s v="**"/>
    <s v="**"/>
    <s v="**"/>
    <d v="2011-05-05T21:53:00"/>
    <d v="2011-05-05T22:30:00"/>
    <d v="2011-05-06T00:05:00"/>
    <n v="0.61666666658129543"/>
    <n v="2.1999999998370185"/>
    <x v="0"/>
    <x v="0"/>
  </r>
  <r>
    <n v="4414"/>
    <n v="1"/>
    <s v="N"/>
    <s v="**"/>
    <s v="**"/>
    <s v="**"/>
    <s v="**"/>
    <x v="6"/>
    <d v="1899-12-30T21:54:00"/>
    <d v="2011-05-05T00:00:00"/>
    <d v="1899-12-30T21:43:00"/>
    <n v="3"/>
    <n v="2010"/>
    <d v="2011-05-06T00:00:00"/>
    <d v="1899-12-30T00:10:00"/>
    <n v="1"/>
    <d v="2011-05-06T00:00:00"/>
    <d v="1899-12-30T00:47:00"/>
    <s v="**"/>
    <s v="**"/>
    <s v="**"/>
    <s v="**"/>
    <d v="2011-05-06T00:00:00"/>
    <d v="1899-12-30T00:49:00"/>
    <s v="R220"/>
    <s v="B132"/>
    <s v="Disease or Disorder Skin &amp; Breast"/>
    <n v="0"/>
    <s v="**"/>
    <s v="**"/>
    <s v="**"/>
    <s v="**"/>
    <s v="**"/>
    <d v="2011-05-05T21:54:00"/>
    <d v="2011-05-06T00:10:00"/>
    <d v="2011-05-06T00:49:00"/>
    <n v="2.2666666667209938"/>
    <n v="2.9166666667442769"/>
    <x v="0"/>
    <x v="0"/>
  </r>
  <r>
    <n v="4414"/>
    <n v="1"/>
    <s v="N"/>
    <s v="**"/>
    <s v="**"/>
    <s v="**"/>
    <s v="**"/>
    <x v="6"/>
    <d v="1899-12-30T21:58:00"/>
    <d v="2011-05-05T00:00:00"/>
    <d v="1899-12-30T21:52:00"/>
    <n v="3"/>
    <n v="1960"/>
    <d v="2011-05-06T00:00:00"/>
    <d v="1899-12-30T00:20:00"/>
    <n v="1"/>
    <d v="2011-05-06T00:00:00"/>
    <d v="1899-12-30T00:35:00"/>
    <s v="**"/>
    <s v="**"/>
    <s v="**"/>
    <s v="**"/>
    <d v="2011-05-06T00:00:00"/>
    <d v="1899-12-30T00:36:00"/>
    <s v="L0310"/>
    <s v="B132"/>
    <s v="Disease or Disorder Skin &amp; Breast"/>
    <n v="50"/>
    <s v="**"/>
    <s v="**"/>
    <s v="**"/>
    <s v="**"/>
    <s v="**"/>
    <d v="2011-05-05T21:58:00"/>
    <d v="2011-05-06T00:20:00"/>
    <d v="2011-05-06T00:36:00"/>
    <n v="2.3666666666977108"/>
    <n v="2.6333333333604969"/>
    <x v="0"/>
    <x v="0"/>
  </r>
  <r>
    <n v="4414"/>
    <n v="1"/>
    <s v="G"/>
    <d v="2011-05-05T00:00:00"/>
    <d v="1899-12-30T21:50:00"/>
    <d v="2011-05-05T00:00:00"/>
    <d v="1899-12-30T22:00:00"/>
    <x v="6"/>
    <d v="1899-12-30T22:02:00"/>
    <d v="2011-05-05T00:00:00"/>
    <d v="1899-12-30T21:53:00"/>
    <n v="2"/>
    <n v="1997"/>
    <d v="2011-05-05T00:00:00"/>
    <d v="1899-12-30T22:30:00"/>
    <n v="1"/>
    <d v="2011-05-05T00:00:00"/>
    <d v="1899-12-30T23:22:00"/>
    <s v="**"/>
    <s v="**"/>
    <s v="**"/>
    <s v="**"/>
    <d v="2011-05-05T00:00:00"/>
    <d v="1899-12-30T23:22:00"/>
    <s v="S82200"/>
    <s v="B051"/>
    <s v="Emergency Visit Interventions"/>
    <n v="14"/>
    <s v="**"/>
    <s v="**"/>
    <s v="**"/>
    <s v="**"/>
    <s v="**"/>
    <d v="2011-05-05T22:02:00"/>
    <d v="2011-05-05T22:30:00"/>
    <d v="2011-05-05T23:22:00"/>
    <n v="0.46666666661622003"/>
    <n v="1.3333333333139308"/>
    <x v="0"/>
    <x v="0"/>
  </r>
  <r>
    <n v="4414"/>
    <n v="1"/>
    <s v="N"/>
    <s v="**"/>
    <s v="**"/>
    <s v="**"/>
    <s v="**"/>
    <x v="6"/>
    <d v="1899-12-30T22:33:00"/>
    <d v="2011-05-05T00:00:00"/>
    <d v="1899-12-30T22:23:00"/>
    <n v="3"/>
    <n v="2007"/>
    <d v="2011-05-06T00:00:00"/>
    <d v="1899-12-30T00:20:00"/>
    <n v="1"/>
    <d v="2011-05-06T00:00:00"/>
    <d v="1899-12-30T00:28:00"/>
    <s v="**"/>
    <s v="**"/>
    <s v="**"/>
    <s v="**"/>
    <d v="2011-05-06T00:00:00"/>
    <d v="1899-12-30T00:28:00"/>
    <s v="L509"/>
    <s v="B132"/>
    <s v="Disease or Disorder Skin &amp; Breast"/>
    <n v="4"/>
    <s v="**"/>
    <s v="**"/>
    <s v="**"/>
    <s v="**"/>
    <s v="**"/>
    <d v="2011-05-05T22:33:00"/>
    <d v="2011-05-06T00:20:00"/>
    <d v="2011-05-06T00:28:00"/>
    <n v="1.78333333338378"/>
    <n v="1.9166666666278616"/>
    <x v="0"/>
    <x v="0"/>
  </r>
  <r>
    <n v="4414"/>
    <n v="1"/>
    <s v="N"/>
    <s v="**"/>
    <s v="**"/>
    <s v="**"/>
    <s v="**"/>
    <x v="6"/>
    <d v="1899-12-30T23:00:00"/>
    <d v="2011-05-05T00:00:00"/>
    <d v="1899-12-30T22:47:00"/>
    <n v="3"/>
    <n v="1938"/>
    <d v="2011-05-06T00:00:00"/>
    <d v="1899-12-30T00:50:00"/>
    <n v="1"/>
    <d v="2011-05-06T00:00:00"/>
    <d v="1899-12-30T01:11:00"/>
    <s v="**"/>
    <s v="**"/>
    <s v="**"/>
    <s v="**"/>
    <d v="2011-05-06T00:00:00"/>
    <d v="1899-12-30T01:11:00"/>
    <s v="M545"/>
    <s v="B136"/>
    <s v="Disease or Disorder Musculoskeletal and Conne"/>
    <n v="72"/>
    <s v="**"/>
    <s v="**"/>
    <s v="**"/>
    <s v="**"/>
    <s v="**"/>
    <d v="2011-05-05T23:00:00"/>
    <d v="2011-05-06T00:50:00"/>
    <d v="2011-05-06T01:11:00"/>
    <n v="1.8333333331975155"/>
    <n v="2.1833333332906477"/>
    <x v="0"/>
    <x v="0"/>
  </r>
  <r>
    <n v="4414"/>
    <n v="1"/>
    <s v="N"/>
    <s v="**"/>
    <s v="**"/>
    <s v="**"/>
    <s v="**"/>
    <x v="6"/>
    <d v="1899-12-30T23:35:00"/>
    <d v="2011-05-05T00:00:00"/>
    <d v="1899-12-30T23:26:00"/>
    <n v="3"/>
    <n v="2011"/>
    <d v="2011-05-06T00:00:00"/>
    <d v="1899-12-30T01:00:00"/>
    <n v="1"/>
    <d v="2011-05-06T00:00:00"/>
    <d v="1899-12-30T01:15:00"/>
    <s v="**"/>
    <s v="**"/>
    <s v="**"/>
    <s v="**"/>
    <d v="2011-05-06T00:00:00"/>
    <d v="1899-12-30T01:15:00"/>
    <s v="K590"/>
    <s v="B128"/>
    <s v="Disease or Disorder Digestive System"/>
    <n v="0"/>
    <s v="**"/>
    <s v="**"/>
    <s v="**"/>
    <s v="**"/>
    <s v="**"/>
    <d v="2011-05-05T23:35:00"/>
    <d v="2011-05-06T01:00:00"/>
    <d v="2011-05-06T01:15:00"/>
    <n v="1.4166666665696539"/>
    <n v="1.6666666666860692"/>
    <x v="0"/>
    <x v="0"/>
  </r>
  <r>
    <n v="4414"/>
    <n v="50"/>
    <s v="N"/>
    <s v="**"/>
    <s v="**"/>
    <s v="**"/>
    <s v="**"/>
    <x v="1"/>
    <d v="1899-12-30T08:37:00"/>
    <d v="2011-05-02T00:00:00"/>
    <d v="1899-12-30T08:36:00"/>
    <n v="3"/>
    <n v="1975"/>
    <d v="2011-05-02T00:00:00"/>
    <d v="1899-12-30T09:20:00"/>
    <n v="1"/>
    <d v="2011-05-02T00:00:00"/>
    <d v="1899-12-30T09:25:00"/>
    <s v="**"/>
    <s v="**"/>
    <s v="**"/>
    <s v="**"/>
    <d v="2011-05-02T00:00:00"/>
    <d v="1899-12-30T09:25:00"/>
    <s v="O26803"/>
    <s v="B154"/>
    <s v="Disease or Disorder Female Anatomy"/>
    <n v="36"/>
    <s v="**"/>
    <s v="**"/>
    <s v="**"/>
    <s v="**"/>
    <s v="**"/>
    <d v="2011-05-02T08:37:00"/>
    <d v="2011-05-02T09:20:00"/>
    <d v="2011-05-02T09:25:00"/>
    <n v="0.71666666673263535"/>
    <n v="0.79999999998835847"/>
    <x v="0"/>
    <x v="0"/>
  </r>
  <r>
    <n v="4414"/>
    <n v="1"/>
    <s v="N"/>
    <s v="**"/>
    <s v="**"/>
    <s v="**"/>
    <s v="**"/>
    <x v="0"/>
    <d v="1899-12-30T12:48:00"/>
    <d v="2011-05-01T00:00:00"/>
    <d v="1899-12-30T12:42:00"/>
    <n v="4"/>
    <n v="1962"/>
    <d v="2011-05-01T00:00:00"/>
    <d v="1899-12-30T16:05:00"/>
    <n v="15"/>
    <d v="2011-05-01T00:00:00"/>
    <d v="1899-12-30T18:00:00"/>
    <s v="**"/>
    <s v="**"/>
    <d v="2011-05-01T00:00:00"/>
    <d v="1899-12-30T16:05:00"/>
    <d v="2011-05-01T00:00:00"/>
    <d v="1899-12-30T18:00:00"/>
    <s v="Z098"/>
    <s v="B187"/>
    <s v="Follow-up Examination and Other Non Emergent "/>
    <n v="48"/>
    <s v="**"/>
    <s v="**"/>
    <s v="**"/>
    <s v="**"/>
    <s v="**"/>
    <d v="2011-05-01T12:48:00"/>
    <d v="2011-05-01T16:05:00"/>
    <d v="2011-05-01T18:00:00"/>
    <n v="3.28333333338378"/>
    <n v="5.2000000000116415"/>
    <x v="0"/>
    <x v="0"/>
  </r>
  <r>
    <n v="4414"/>
    <n v="1"/>
    <s v="N"/>
    <s v="**"/>
    <s v="**"/>
    <s v="**"/>
    <s v="**"/>
    <x v="0"/>
    <d v="1899-12-30T12:54:00"/>
    <d v="2011-05-01T00:00:00"/>
    <d v="1899-12-30T12:49:00"/>
    <n v="4"/>
    <n v="1980"/>
    <d v="2011-05-01T00:00:00"/>
    <d v="1899-12-30T17:25:00"/>
    <n v="1"/>
    <d v="2011-05-01T00:00:00"/>
    <d v="1899-12-30T17:27:00"/>
    <s v="**"/>
    <s v="**"/>
    <s v="**"/>
    <s v="**"/>
    <d v="2011-05-01T00:00:00"/>
    <d v="1899-12-30T17:27:00"/>
    <s v="L0311"/>
    <s v="B132"/>
    <s v="Disease or Disorder Skin &amp; Breast"/>
    <n v="31"/>
    <s v="**"/>
    <s v="**"/>
    <s v="**"/>
    <s v="**"/>
    <s v="**"/>
    <d v="2011-05-01T12:54:00"/>
    <d v="2011-05-01T17:25:00"/>
    <d v="2011-05-01T17:27:00"/>
    <n v="4.5166666667209938"/>
    <n v="4.5499999999883585"/>
    <x v="0"/>
    <x v="0"/>
  </r>
  <r>
    <n v="4414"/>
    <n v="1"/>
    <s v="N"/>
    <s v="**"/>
    <s v="**"/>
    <s v="**"/>
    <s v="**"/>
    <x v="0"/>
    <d v="1899-12-30T13:06:00"/>
    <d v="2011-05-01T00:00:00"/>
    <d v="1899-12-30T13:01:00"/>
    <n v="3"/>
    <n v="1975"/>
    <d v="2011-05-01T00:00:00"/>
    <d v="1899-12-30T17:30:00"/>
    <n v="1"/>
    <d v="2011-05-01T00:00:00"/>
    <d v="1899-12-30T19:23:00"/>
    <s v="**"/>
    <s v="**"/>
    <s v="**"/>
    <s v="**"/>
    <d v="2011-05-01T00:00:00"/>
    <d v="1899-12-30T19:23:00"/>
    <s v="L0310"/>
    <s v="B132"/>
    <s v="Disease or Disorder Skin &amp; Breast"/>
    <n v="36"/>
    <s v="**"/>
    <s v="**"/>
    <s v="**"/>
    <s v="**"/>
    <s v="**"/>
    <d v="2011-05-01T13:06:00"/>
    <d v="2011-05-01T17:30:00"/>
    <d v="2011-05-01T19:23:00"/>
    <n v="4.4000000000232831"/>
    <n v="6.28333333338378"/>
    <x v="0"/>
    <x v="0"/>
  </r>
  <r>
    <n v="4414"/>
    <n v="1"/>
    <s v="N"/>
    <s v="**"/>
    <s v="**"/>
    <s v="**"/>
    <s v="**"/>
    <x v="0"/>
    <d v="1899-12-30T13:41:00"/>
    <d v="2011-05-01T00:00:00"/>
    <d v="1899-12-30T13:35:00"/>
    <n v="3"/>
    <n v="1979"/>
    <d v="2011-05-01T00:00:00"/>
    <d v="1899-12-30T18:50:00"/>
    <n v="1"/>
    <d v="2011-05-01T00:00:00"/>
    <d v="1899-12-30T23:30:00"/>
    <s v="**"/>
    <s v="**"/>
    <s v="**"/>
    <s v="**"/>
    <d v="2011-05-01T00:00:00"/>
    <d v="1899-12-30T23:30:00"/>
    <s v="L038"/>
    <s v="B132"/>
    <s v="Disease or Disorder Skin &amp; Breast"/>
    <n v="31"/>
    <d v="1970-01-01T00:00:00"/>
    <d v="1899-12-30T00:00:00"/>
    <n v="62"/>
    <d v="2011-05-01T00:00:00"/>
    <d v="1899-12-30T23:25:00"/>
    <d v="2011-05-01T13:41:00"/>
    <d v="2011-05-01T18:50:00"/>
    <d v="2011-05-01T23:30:00"/>
    <n v="5.1499999998486601"/>
    <n v="9.8166666665347293"/>
    <x v="0"/>
    <x v="0"/>
  </r>
  <r>
    <n v="4414"/>
    <n v="1"/>
    <s v="N"/>
    <s v="**"/>
    <s v="**"/>
    <s v="**"/>
    <s v="**"/>
    <x v="0"/>
    <d v="1899-12-30T13:48:00"/>
    <d v="2011-05-01T00:00:00"/>
    <d v="1899-12-30T13:41:00"/>
    <n v="3"/>
    <n v="1986"/>
    <d v="2011-05-01T00:00:00"/>
    <d v="1899-12-30T17:40:00"/>
    <n v="1"/>
    <d v="2011-05-01T00:00:00"/>
    <d v="1899-12-30T21:40:00"/>
    <s v="**"/>
    <s v="**"/>
    <s v="**"/>
    <s v="**"/>
    <d v="2011-05-01T00:00:00"/>
    <d v="1899-12-30T21:40:00"/>
    <s v="M512"/>
    <s v="B136"/>
    <s v="Disease or Disorder Musculoskeletal and Conne"/>
    <n v="25"/>
    <s v="**"/>
    <s v="**"/>
    <s v="**"/>
    <s v="**"/>
    <s v="**"/>
    <d v="2011-05-01T13:48:00"/>
    <d v="2011-05-01T17:40:00"/>
    <d v="2011-05-01T21:40:00"/>
    <n v="3.8666666666977108"/>
    <n v="7.8666666668141261"/>
    <x v="0"/>
    <x v="0"/>
  </r>
  <r>
    <n v="4414"/>
    <n v="1"/>
    <s v="N"/>
    <s v="**"/>
    <s v="**"/>
    <s v="**"/>
    <s v="**"/>
    <x v="0"/>
    <d v="1899-12-30T14:00:00"/>
    <d v="2011-05-01T00:00:00"/>
    <d v="1899-12-30T13:51:00"/>
    <n v="3"/>
    <n v="1998"/>
    <d v="2011-05-01T00:00:00"/>
    <d v="1899-12-30T18:07:00"/>
    <n v="1"/>
    <d v="2011-05-01T00:00:00"/>
    <d v="1899-12-30T19:15:00"/>
    <s v="**"/>
    <s v="**"/>
    <s v="**"/>
    <s v="**"/>
    <d v="2011-05-01T00:00:00"/>
    <d v="1899-12-30T19:17:00"/>
    <s v="S0120"/>
    <s v="B176"/>
    <s v="Open Wound"/>
    <n v="12"/>
    <s v="**"/>
    <s v="**"/>
    <s v="**"/>
    <s v="**"/>
    <s v="**"/>
    <d v="2011-05-01T14:00:00"/>
    <d v="2011-05-01T18:07:00"/>
    <d v="2011-05-01T19:17:00"/>
    <n v="4.1166666666395031"/>
    <n v="5.2833333332673647"/>
    <x v="0"/>
    <x v="0"/>
  </r>
  <r>
    <n v="4414"/>
    <n v="1"/>
    <s v="N"/>
    <s v="**"/>
    <s v="**"/>
    <s v="**"/>
    <s v="**"/>
    <x v="0"/>
    <d v="1899-12-30T14:03:00"/>
    <d v="2011-05-01T00:00:00"/>
    <d v="1899-12-30T13:55:00"/>
    <n v="4"/>
    <n v="1958"/>
    <d v="2011-05-01T00:00:00"/>
    <d v="1899-12-30T18:10:00"/>
    <n v="1"/>
    <d v="2011-05-01T00:00:00"/>
    <d v="1899-12-30T19:25:00"/>
    <s v="**"/>
    <s v="**"/>
    <d v="2011-05-01T00:00:00"/>
    <d v="1899-12-30T18:10:00"/>
    <d v="2011-05-01T00:00:00"/>
    <d v="1899-12-30T19:25:00"/>
    <s v="S899"/>
    <s v="B180"/>
    <s v="Contusion, Dislocation, Nerve &amp; Other Soft Ti"/>
    <n v="52"/>
    <s v="**"/>
    <s v="**"/>
    <s v="**"/>
    <s v="**"/>
    <s v="**"/>
    <d v="2011-05-01T14:03:00"/>
    <d v="2011-05-01T18:10:00"/>
    <d v="2011-05-01T19:25:00"/>
    <n v="4.1166666666395031"/>
    <n v="5.3666666666977108"/>
    <x v="0"/>
    <x v="0"/>
  </r>
  <r>
    <n v="4414"/>
    <n v="1"/>
    <s v="N"/>
    <s v="**"/>
    <s v="**"/>
    <s v="**"/>
    <s v="**"/>
    <x v="0"/>
    <d v="1899-12-30T14:04:00"/>
    <d v="2011-05-01T00:00:00"/>
    <d v="1899-12-30T14:01:00"/>
    <n v="4"/>
    <n v="1946"/>
    <d v="2011-05-01T00:00:00"/>
    <d v="1899-12-30T17:10:00"/>
    <n v="1"/>
    <d v="2011-05-01T00:00:00"/>
    <d v="1899-12-30T17:20:00"/>
    <s v="**"/>
    <s v="**"/>
    <s v="**"/>
    <s v="**"/>
    <d v="2011-05-01T00:00:00"/>
    <d v="1899-12-30T17:20:00"/>
    <s v="M7961"/>
    <s v="B136"/>
    <s v="Disease or Disorder Musculoskeletal and Conne"/>
    <n v="65"/>
    <s v="**"/>
    <s v="**"/>
    <s v="**"/>
    <s v="**"/>
    <s v="**"/>
    <d v="2011-05-01T14:04:00"/>
    <d v="2011-05-01T17:10:00"/>
    <d v="2011-05-01T17:20:00"/>
    <n v="3.1000000001513399"/>
    <n v="3.2666666666627862"/>
    <x v="0"/>
    <x v="0"/>
  </r>
  <r>
    <n v="4414"/>
    <n v="1"/>
    <s v="N"/>
    <s v="**"/>
    <s v="**"/>
    <s v="**"/>
    <s v="**"/>
    <x v="0"/>
    <d v="1899-12-30T14:07:00"/>
    <d v="2011-05-01T00:00:00"/>
    <d v="1899-12-30T13:59:00"/>
    <n v="4"/>
    <n v="1935"/>
    <d v="2011-05-01T00:00:00"/>
    <d v="1899-12-30T18:40:00"/>
    <n v="15"/>
    <d v="2011-05-01T00:00:00"/>
    <d v="1899-12-30T19:00:00"/>
    <s v="**"/>
    <s v="**"/>
    <s v="**"/>
    <s v="**"/>
    <d v="2011-05-01T00:00:00"/>
    <d v="1899-12-30T19:00:00"/>
    <s v="T814"/>
    <s v="B186"/>
    <s v="Other Trauma, Shock (without admission/interv"/>
    <n v="76"/>
    <s v="**"/>
    <s v="**"/>
    <s v="**"/>
    <s v="**"/>
    <s v="**"/>
    <d v="2011-05-01T14:07:00"/>
    <d v="2011-05-01T18:40:00"/>
    <d v="2011-05-01T19:00:00"/>
    <n v="4.5500000001629815"/>
    <n v="4.8833333333604969"/>
    <x v="0"/>
    <x v="0"/>
  </r>
  <r>
    <n v="4414"/>
    <n v="1"/>
    <s v="N"/>
    <s v="**"/>
    <s v="**"/>
    <s v="**"/>
    <s v="**"/>
    <x v="0"/>
    <d v="1899-12-30T14:13:00"/>
    <d v="2011-05-01T00:00:00"/>
    <d v="1899-12-30T14:04:00"/>
    <n v="4"/>
    <n v="2006"/>
    <d v="2011-05-01T00:00:00"/>
    <d v="1899-12-30T18:00:00"/>
    <n v="1"/>
    <d v="2011-05-01T00:00:00"/>
    <d v="1899-12-30T18:05:00"/>
    <s v="**"/>
    <s v="**"/>
    <s v="**"/>
    <s v="**"/>
    <d v="2011-05-01T00:00:00"/>
    <d v="1899-12-30T18:05:00"/>
    <s v="H669"/>
    <s v="B112"/>
    <s v="Disease or Disorder Ear, Nose or Throat"/>
    <n v="4"/>
    <s v="**"/>
    <s v="**"/>
    <s v="**"/>
    <s v="**"/>
    <s v="**"/>
    <d v="2011-05-01T14:13:00"/>
    <d v="2011-05-01T18:00:00"/>
    <d v="2011-05-01T18:05:00"/>
    <n v="3.7833333332673647"/>
    <n v="3.8666666665230878"/>
    <x v="0"/>
    <x v="0"/>
  </r>
  <r>
    <n v="4414"/>
    <n v="1"/>
    <s v="N"/>
    <s v="**"/>
    <s v="**"/>
    <s v="**"/>
    <s v="**"/>
    <x v="0"/>
    <d v="1899-12-30T14:53:00"/>
    <d v="2011-05-01T00:00:00"/>
    <d v="1899-12-30T14:51:00"/>
    <n v="3"/>
    <n v="1951"/>
    <d v="2011-05-01T00:00:00"/>
    <d v="1899-12-30T19:20:00"/>
    <n v="1"/>
    <d v="2011-05-01T00:00:00"/>
    <d v="1899-12-30T21:23:00"/>
    <s v="**"/>
    <s v="**"/>
    <s v="**"/>
    <s v="**"/>
    <d v="2011-05-01T00:00:00"/>
    <d v="1899-12-30T21:23:00"/>
    <s v="S136"/>
    <s v="B180"/>
    <s v="Contusion, Dislocation, Nerve &amp; Other Soft Ti"/>
    <n v="59"/>
    <s v="**"/>
    <s v="**"/>
    <s v="**"/>
    <s v="**"/>
    <s v="**"/>
    <d v="2011-05-01T14:53:00"/>
    <d v="2011-05-01T19:20:00"/>
    <d v="2011-05-01T21:23:00"/>
    <n v="4.4500000000116415"/>
    <n v="6.5000000000582077"/>
    <x v="0"/>
    <x v="0"/>
  </r>
  <r>
    <n v="4414"/>
    <n v="1"/>
    <s v="N"/>
    <s v="**"/>
    <s v="**"/>
    <s v="**"/>
    <s v="**"/>
    <x v="0"/>
    <d v="1899-12-30T15:11:00"/>
    <d v="2011-05-01T00:00:00"/>
    <d v="1899-12-30T15:03:00"/>
    <n v="2"/>
    <n v="1994"/>
    <d v="2011-05-01T00:00:00"/>
    <d v="1899-12-30T19:15:00"/>
    <n v="1"/>
    <d v="2011-05-01T00:00:00"/>
    <d v="1899-12-30T21:12:00"/>
    <s v="**"/>
    <s v="**"/>
    <s v="**"/>
    <s v="**"/>
    <d v="2011-05-01T00:00:00"/>
    <d v="1899-12-30T21:19:00"/>
    <s v="R002"/>
    <s v="B122"/>
    <s v="Other Disease or Disorder Cardiac System"/>
    <n v="16"/>
    <s v="**"/>
    <s v="**"/>
    <s v="**"/>
    <s v="**"/>
    <s v="**"/>
    <d v="2011-05-01T15:11:00"/>
    <d v="2011-05-01T19:15:00"/>
    <d v="2011-05-01T21:19:00"/>
    <n v="4.0666666666511446"/>
    <n v="6.1333333332440816"/>
    <x v="0"/>
    <x v="0"/>
  </r>
  <r>
    <n v="4414"/>
    <n v="1"/>
    <s v="N"/>
    <s v="**"/>
    <s v="**"/>
    <s v="**"/>
    <s v="**"/>
    <x v="0"/>
    <d v="1899-12-30T15:29:00"/>
    <d v="2011-05-01T00:00:00"/>
    <d v="1899-12-30T15:25:00"/>
    <n v="4"/>
    <n v="1991"/>
    <d v="2011-05-01T00:00:00"/>
    <d v="1899-12-30T18:35:00"/>
    <n v="1"/>
    <d v="2011-05-01T00:00:00"/>
    <d v="1899-12-30T20:04:00"/>
    <s v="**"/>
    <s v="**"/>
    <d v="2011-05-01T00:00:00"/>
    <d v="1899-12-30T18:35:00"/>
    <d v="2011-05-01T00:00:00"/>
    <d v="1899-12-30T20:04:00"/>
    <s v="S62390"/>
    <s v="B182"/>
    <s v="Closed Fracture Other Site"/>
    <n v="19"/>
    <d v="1970-01-01T00:00:00"/>
    <d v="1899-12-30T00:00:00"/>
    <n v="35"/>
    <d v="2011-05-01T00:00:00"/>
    <d v="1899-12-30T19:40:00"/>
    <d v="2011-05-01T15:29:00"/>
    <d v="2011-05-01T18:35:00"/>
    <d v="2011-05-01T20:04:00"/>
    <n v="3.0999999999767169"/>
    <n v="4.5833333332557231"/>
    <x v="0"/>
    <x v="0"/>
  </r>
  <r>
    <n v="4414"/>
    <n v="1"/>
    <s v="N"/>
    <s v="**"/>
    <s v="**"/>
    <s v="**"/>
    <s v="**"/>
    <x v="0"/>
    <d v="1899-12-30T15:34:00"/>
    <d v="2011-05-01T00:00:00"/>
    <d v="1899-12-30T15:27:00"/>
    <n v="3"/>
    <n v="1983"/>
    <d v="2011-05-01T00:00:00"/>
    <d v="1899-12-30T19:30:00"/>
    <n v="1"/>
    <d v="2011-05-01T00:00:00"/>
    <d v="1899-12-30T21:05:00"/>
    <s v="**"/>
    <s v="**"/>
    <s v="**"/>
    <s v="**"/>
    <d v="2011-05-01T00:00:00"/>
    <d v="1899-12-30T21:10:00"/>
    <s v="S02201"/>
    <s v="B182"/>
    <s v="Closed Fracture Other Site"/>
    <n v="27"/>
    <d v="1970-01-01T00:00:00"/>
    <d v="1899-12-30T00:00:00"/>
    <n v="60"/>
    <d v="2011-05-01T00:00:00"/>
    <d v="1899-12-30T20:45:00"/>
    <d v="2011-05-01T15:34:00"/>
    <d v="2011-05-01T19:30:00"/>
    <d v="2011-05-01T21:10:00"/>
    <n v="3.933333333407063"/>
    <n v="5.6000000000931323"/>
    <x v="0"/>
    <x v="0"/>
  </r>
  <r>
    <n v="4414"/>
    <n v="1"/>
    <s v="N"/>
    <s v="**"/>
    <s v="**"/>
    <s v="**"/>
    <s v="**"/>
    <x v="0"/>
    <d v="1899-12-30T15:40:00"/>
    <d v="2011-05-01T00:00:00"/>
    <d v="1899-12-30T15:35:00"/>
    <n v="5"/>
    <n v="1980"/>
    <d v="2011-05-01T00:00:00"/>
    <d v="1899-12-30T19:00:00"/>
    <n v="1"/>
    <d v="2011-05-02T00:00:00"/>
    <d v="1899-12-30T01:45:00"/>
    <s v="**"/>
    <s v="**"/>
    <d v="2011-05-01T00:00:00"/>
    <d v="1899-12-30T19:00:00"/>
    <d v="2011-05-02T00:00:00"/>
    <d v="1899-12-30T01:45:00"/>
    <s v="K130"/>
    <s v="B112"/>
    <s v="Disease or Disorder Ear, Nose or Throat"/>
    <n v="30"/>
    <d v="1970-01-01T00:00:00"/>
    <d v="1899-12-30T00:00:00"/>
    <n v="60"/>
    <d v="2011-05-01T00:00:00"/>
    <d v="1899-12-30T22:45:00"/>
    <d v="2011-05-01T15:40:00"/>
    <d v="2011-05-01T19:00:00"/>
    <d v="2011-05-02T01:45:00"/>
    <n v="3.3333333331975155"/>
    <n v="10.083333333197515"/>
    <x v="0"/>
    <x v="0"/>
  </r>
  <r>
    <n v="4414"/>
    <n v="1"/>
    <s v="N"/>
    <s v="**"/>
    <s v="**"/>
    <s v="**"/>
    <s v="**"/>
    <x v="0"/>
    <d v="1899-12-30T16:08:00"/>
    <d v="2011-05-01T00:00:00"/>
    <d v="1899-12-30T16:03:00"/>
    <n v="3"/>
    <n v="1984"/>
    <d v="2011-05-01T00:00:00"/>
    <d v="1899-12-30T20:05:00"/>
    <n v="1"/>
    <d v="2011-05-01T00:00:00"/>
    <d v="1899-12-30T23:03:00"/>
    <s v="**"/>
    <s v="**"/>
    <s v="**"/>
    <s v="**"/>
    <d v="2011-05-01T00:00:00"/>
    <d v="1899-12-30T23:03:00"/>
    <s v="K429"/>
    <s v="B128"/>
    <s v="Disease or Disorder Digestive System"/>
    <n v="27"/>
    <s v="**"/>
    <s v="**"/>
    <s v="**"/>
    <s v="**"/>
    <s v="**"/>
    <d v="2011-05-01T16:08:00"/>
    <d v="2011-05-01T20:05:00"/>
    <d v="2011-05-01T23:03:00"/>
    <n v="3.9499999999534339"/>
    <n v="6.9166666666860692"/>
    <x v="0"/>
    <x v="0"/>
  </r>
  <r>
    <n v="4414"/>
    <n v="1"/>
    <s v="N"/>
    <s v="**"/>
    <s v="**"/>
    <s v="**"/>
    <s v="**"/>
    <x v="0"/>
    <d v="1899-12-30T16:12:00"/>
    <d v="2011-05-01T00:00:00"/>
    <d v="1899-12-30T16:07:00"/>
    <n v="3"/>
    <n v="1986"/>
    <d v="2011-05-01T00:00:00"/>
    <d v="1899-12-30T21:05:00"/>
    <n v="1"/>
    <d v="2011-05-01T00:00:00"/>
    <d v="1899-12-30T22:05:00"/>
    <s v="**"/>
    <s v="**"/>
    <s v="**"/>
    <s v="**"/>
    <d v="2011-05-01T00:00:00"/>
    <d v="1899-12-30T22:05:00"/>
    <s v="R190"/>
    <s v="B128"/>
    <s v="Disease or Disorder Digestive System"/>
    <n v="25"/>
    <s v="**"/>
    <s v="**"/>
    <s v="**"/>
    <s v="**"/>
    <s v="**"/>
    <d v="2011-05-01T16:12:00"/>
    <d v="2011-05-01T21:05:00"/>
    <d v="2011-05-01T22:05:00"/>
    <n v="4.8833333331858739"/>
    <n v="5.8833333333022892"/>
    <x v="0"/>
    <x v="0"/>
  </r>
  <r>
    <n v="4414"/>
    <n v="1"/>
    <s v="N"/>
    <s v="**"/>
    <s v="**"/>
    <s v="**"/>
    <s v="**"/>
    <x v="0"/>
    <d v="1899-12-30T16:41:00"/>
    <d v="2011-05-01T00:00:00"/>
    <d v="1899-12-30T16:38:00"/>
    <n v="3"/>
    <n v="2010"/>
    <d v="2011-05-01T00:00:00"/>
    <d v="1899-12-30T20:10:00"/>
    <n v="1"/>
    <d v="2011-05-01T00:00:00"/>
    <d v="1899-12-30T20:20:00"/>
    <s v="**"/>
    <s v="**"/>
    <s v="**"/>
    <s v="**"/>
    <d v="2011-05-01T00:00:00"/>
    <d v="1899-12-30T20:20:00"/>
    <s v="J069"/>
    <s v="B112"/>
    <s v="Disease or Disorder Ear, Nose or Throat"/>
    <n v="1"/>
    <s v="**"/>
    <s v="**"/>
    <s v="**"/>
    <s v="**"/>
    <s v="**"/>
    <d v="2011-05-01T16:41:00"/>
    <d v="2011-05-01T20:10:00"/>
    <d v="2011-05-01T20:20:00"/>
    <n v="3.4833333333372138"/>
    <n v="3.6499999998486601"/>
    <x v="0"/>
    <x v="0"/>
  </r>
  <r>
    <n v="4414"/>
    <n v="1"/>
    <s v="N"/>
    <s v="**"/>
    <s v="**"/>
    <s v="**"/>
    <s v="**"/>
    <x v="0"/>
    <d v="1899-12-30T16:43:00"/>
    <d v="2011-05-01T00:00:00"/>
    <d v="1899-12-30T16:36:00"/>
    <n v="3"/>
    <n v="2004"/>
    <d v="2011-05-01T00:00:00"/>
    <d v="1899-12-30T20:50:00"/>
    <n v="1"/>
    <d v="2011-05-01T00:00:00"/>
    <d v="1899-12-30T21:25:00"/>
    <s v="**"/>
    <s v="**"/>
    <s v="**"/>
    <s v="**"/>
    <d v="2011-05-01T00:00:00"/>
    <d v="1899-12-30T21:25:00"/>
    <s v="R112"/>
    <s v="B128"/>
    <s v="Disease or Disorder Digestive System"/>
    <n v="6"/>
    <s v="**"/>
    <s v="**"/>
    <s v="**"/>
    <s v="**"/>
    <s v="**"/>
    <d v="2011-05-01T16:43:00"/>
    <d v="2011-05-01T20:50:00"/>
    <d v="2011-05-01T21:25:00"/>
    <n v="4.1166666666395031"/>
    <n v="4.6999999999534339"/>
    <x v="0"/>
    <x v="0"/>
  </r>
  <r>
    <n v="4414"/>
    <n v="1"/>
    <s v="N"/>
    <s v="**"/>
    <s v="**"/>
    <s v="**"/>
    <s v="**"/>
    <x v="0"/>
    <d v="1899-12-30T17:01:00"/>
    <d v="2011-05-01T00:00:00"/>
    <d v="1899-12-30T16:54:00"/>
    <n v="4"/>
    <n v="1946"/>
    <d v="2011-05-01T00:00:00"/>
    <d v="1899-12-30T19:40:00"/>
    <n v="1"/>
    <d v="2011-05-01T00:00:00"/>
    <d v="1899-12-30T20:30:00"/>
    <s v="**"/>
    <s v="**"/>
    <s v="**"/>
    <s v="**"/>
    <d v="2011-05-01T00:00:00"/>
    <d v="1899-12-30T20:30:00"/>
    <s v="S903"/>
    <s v="B180"/>
    <s v="Contusion, Dislocation, Nerve &amp; Other Soft Ti"/>
    <n v="65"/>
    <s v="**"/>
    <s v="**"/>
    <s v="**"/>
    <s v="**"/>
    <s v="**"/>
    <d v="2011-05-01T17:01:00"/>
    <d v="2011-05-01T19:40:00"/>
    <d v="2011-05-01T20:30:00"/>
    <n v="2.6500000000814907"/>
    <n v="3.4833333333372138"/>
    <x v="0"/>
    <x v="0"/>
  </r>
  <r>
    <n v="4414"/>
    <n v="1"/>
    <s v="N"/>
    <s v="**"/>
    <s v="**"/>
    <s v="**"/>
    <s v="**"/>
    <x v="0"/>
    <d v="1899-12-30T17:45:00"/>
    <d v="2011-05-01T00:00:00"/>
    <d v="1899-12-30T17:37:00"/>
    <n v="3"/>
    <n v="2009"/>
    <d v="2011-05-01T00:00:00"/>
    <d v="1899-12-30T20:25:00"/>
    <n v="1"/>
    <d v="2011-05-01T00:00:00"/>
    <d v="1899-12-30T22:15:00"/>
    <s v="**"/>
    <s v="**"/>
    <s v="**"/>
    <s v="**"/>
    <d v="2011-05-01T00:00:00"/>
    <d v="1899-12-30T22:15:00"/>
    <s v="R112"/>
    <s v="B128"/>
    <s v="Disease or Disorder Digestive System"/>
    <n v="1"/>
    <s v="**"/>
    <s v="**"/>
    <s v="**"/>
    <s v="**"/>
    <s v="**"/>
    <d v="2011-05-01T17:45:00"/>
    <d v="2011-05-01T20:25:00"/>
    <d v="2011-05-01T22:15:00"/>
    <n v="2.6666666666278616"/>
    <n v="4.5"/>
    <x v="0"/>
    <x v="0"/>
  </r>
  <r>
    <n v="4414"/>
    <n v="1"/>
    <s v="N"/>
    <s v="**"/>
    <s v="**"/>
    <s v="**"/>
    <s v="**"/>
    <x v="0"/>
    <d v="1899-12-30T18:50:00"/>
    <d v="2011-05-01T00:00:00"/>
    <d v="1899-12-30T18:45:00"/>
    <n v="4"/>
    <n v="1966"/>
    <d v="2011-05-01T00:00:00"/>
    <d v="1899-12-30T21:40:00"/>
    <n v="1"/>
    <d v="2011-05-01T00:00:00"/>
    <d v="1899-12-30T21:50:00"/>
    <s v="**"/>
    <s v="**"/>
    <s v="**"/>
    <s v="**"/>
    <d v="2011-05-01T00:00:00"/>
    <d v="1899-12-30T21:50:00"/>
    <s v="S903"/>
    <s v="B180"/>
    <s v="Contusion, Dislocation, Nerve &amp; Other Soft Ti"/>
    <n v="44"/>
    <s v="**"/>
    <s v="**"/>
    <s v="**"/>
    <s v="**"/>
    <s v="**"/>
    <d v="2011-05-01T18:50:00"/>
    <d v="2011-05-01T21:40:00"/>
    <d v="2011-05-01T21:50:00"/>
    <n v="2.8333333334885538"/>
    <n v="3"/>
    <x v="0"/>
    <x v="0"/>
  </r>
  <r>
    <n v="4414"/>
    <n v="1"/>
    <s v="N"/>
    <s v="**"/>
    <s v="**"/>
    <s v="**"/>
    <s v="**"/>
    <x v="0"/>
    <d v="1899-12-30T20:01:00"/>
    <d v="2011-05-01T00:00:00"/>
    <d v="1899-12-30T19:55:00"/>
    <n v="3"/>
    <n v="1997"/>
    <d v="2011-05-01T00:00:00"/>
    <d v="1899-12-30T22:10:00"/>
    <n v="1"/>
    <d v="2011-05-01T00:00:00"/>
    <d v="1899-12-30T23:23:00"/>
    <s v="**"/>
    <s v="**"/>
    <s v="**"/>
    <s v="**"/>
    <d v="2011-05-01T00:00:00"/>
    <d v="1899-12-30T23:23:00"/>
    <s v="R073"/>
    <s v="B122"/>
    <s v="Other Disease or Disorder Cardiac System"/>
    <n v="14"/>
    <s v="**"/>
    <s v="**"/>
    <s v="**"/>
    <s v="**"/>
    <s v="**"/>
    <d v="2011-05-01T20:01:00"/>
    <d v="2011-05-01T22:10:00"/>
    <d v="2011-05-01T23:23:00"/>
    <n v="2.1500000000232831"/>
    <n v="3.3666666668141261"/>
    <x v="0"/>
    <x v="0"/>
  </r>
  <r>
    <n v="4414"/>
    <n v="1"/>
    <s v="N"/>
    <s v="**"/>
    <s v="**"/>
    <s v="**"/>
    <s v="**"/>
    <x v="0"/>
    <d v="1899-12-30T20:10:00"/>
    <d v="2011-05-01T00:00:00"/>
    <d v="1899-12-30T20:01:00"/>
    <n v="3"/>
    <n v="2009"/>
    <d v="2011-05-01T00:00:00"/>
    <d v="1899-12-30T22:50:00"/>
    <n v="1"/>
    <d v="2011-05-01T00:00:00"/>
    <d v="1899-12-30T22:50:00"/>
    <s v="**"/>
    <s v="**"/>
    <s v="**"/>
    <s v="**"/>
    <d v="2011-05-01T00:00:00"/>
    <d v="1899-12-30T23:54:00"/>
    <s v="J988"/>
    <s v="B116"/>
    <s v="Disease or Disorder Respiratory System"/>
    <n v="1"/>
    <s v="**"/>
    <s v="**"/>
    <s v="**"/>
    <s v="**"/>
    <s v="**"/>
    <d v="2011-05-01T20:10:00"/>
    <d v="2011-05-01T22:50:00"/>
    <d v="2011-05-01T23:54:00"/>
    <n v="2.6666666666278616"/>
    <n v="3.7333333332790062"/>
    <x v="0"/>
    <x v="0"/>
  </r>
  <r>
    <n v="4414"/>
    <n v="1"/>
    <s v="N"/>
    <s v="**"/>
    <s v="**"/>
    <s v="**"/>
    <s v="**"/>
    <x v="0"/>
    <d v="1899-12-30T20:17:00"/>
    <d v="2011-05-01T00:00:00"/>
    <d v="1899-12-30T20:10:00"/>
    <n v="4"/>
    <n v="1989"/>
    <d v="2011-05-01T00:00:00"/>
    <d v="1899-12-30T22:35:00"/>
    <n v="1"/>
    <d v="2011-05-02T00:00:00"/>
    <d v="1899-12-30T01:10:00"/>
    <s v="**"/>
    <s v="**"/>
    <s v="**"/>
    <s v="**"/>
    <d v="2011-05-02T00:00:00"/>
    <d v="1899-12-30T01:12:00"/>
    <s v="J029"/>
    <s v="B112"/>
    <s v="Disease or Disorder Ear, Nose or Throat"/>
    <n v="21"/>
    <s v="**"/>
    <s v="**"/>
    <s v="**"/>
    <s v="**"/>
    <s v="**"/>
    <d v="2011-05-01T20:17:00"/>
    <d v="2011-05-01T22:35:00"/>
    <d v="2011-05-02T01:12:00"/>
    <n v="2.2999999999883585"/>
    <n v="4.9166666668024845"/>
    <x v="0"/>
    <x v="0"/>
  </r>
  <r>
    <n v="4414"/>
    <n v="1"/>
    <s v="N"/>
    <s v="**"/>
    <s v="**"/>
    <s v="**"/>
    <s v="**"/>
    <x v="0"/>
    <d v="1899-12-30T20:50:00"/>
    <d v="2011-05-01T00:00:00"/>
    <d v="1899-12-30T20:46:00"/>
    <n v="4"/>
    <n v="1996"/>
    <d v="2011-05-01T00:00:00"/>
    <d v="1899-12-30T22:58:00"/>
    <n v="1"/>
    <d v="2011-05-02T00:00:00"/>
    <d v="1899-12-30T00:10:00"/>
    <s v="**"/>
    <s v="**"/>
    <d v="2011-05-01T00:00:00"/>
    <d v="1899-12-30T22:58:00"/>
    <d v="2011-05-02T00:00:00"/>
    <d v="1899-12-30T00:15:00"/>
    <s v="H669"/>
    <s v="B112"/>
    <s v="Disease or Disorder Ear, Nose or Throat"/>
    <n v="15"/>
    <s v="**"/>
    <s v="**"/>
    <s v="**"/>
    <s v="**"/>
    <s v="**"/>
    <d v="2011-05-01T20:50:00"/>
    <d v="2011-05-01T22:58:00"/>
    <d v="2011-05-02T00:15:00"/>
    <n v="2.1333333333022892"/>
    <n v="3.4166666666278616"/>
    <x v="0"/>
    <x v="0"/>
  </r>
  <r>
    <n v="4414"/>
    <n v="1"/>
    <s v="G"/>
    <d v="2011-05-01T00:00:00"/>
    <d v="1899-12-30T21:09:00"/>
    <d v="2011-05-01T00:00:00"/>
    <d v="1899-12-30T21:25:00"/>
    <x v="0"/>
    <d v="1899-12-30T21:13:00"/>
    <d v="2011-05-01T00:00:00"/>
    <d v="1899-12-30T21:00:00"/>
    <n v="3"/>
    <n v="1939"/>
    <d v="2011-05-01T00:00:00"/>
    <d v="1899-12-30T21:30:00"/>
    <n v="1"/>
    <d v="2011-05-01T00:00:00"/>
    <d v="1899-12-30T21:50:00"/>
    <s v="**"/>
    <s v="**"/>
    <s v="**"/>
    <s v="**"/>
    <d v="2011-05-01T00:00:00"/>
    <d v="1899-12-30T21:50:00"/>
    <s v="S0180"/>
    <s v="B176"/>
    <s v="Open Wound"/>
    <n v="72"/>
    <s v="**"/>
    <s v="**"/>
    <s v="**"/>
    <s v="**"/>
    <s v="**"/>
    <d v="2011-05-01T21:13:00"/>
    <d v="2011-05-01T21:30:00"/>
    <d v="2011-05-01T21:50:00"/>
    <n v="0.28333333338377997"/>
    <n v="0.61666666658129543"/>
    <x v="0"/>
    <x v="0"/>
  </r>
  <r>
    <n v="4414"/>
    <n v="1"/>
    <s v="N"/>
    <s v="**"/>
    <s v="**"/>
    <s v="**"/>
    <s v="**"/>
    <x v="1"/>
    <d v="1899-12-30T12:27:00"/>
    <d v="2011-05-02T00:00:00"/>
    <d v="1899-12-30T12:14:00"/>
    <n v="3"/>
    <n v="1974"/>
    <d v="2011-05-02T00:00:00"/>
    <d v="1899-12-30T18:25:00"/>
    <n v="1"/>
    <d v="2011-05-02T00:00:00"/>
    <d v="1899-12-30T19:00:00"/>
    <s v="**"/>
    <s v="**"/>
    <s v="**"/>
    <s v="**"/>
    <d v="2011-05-02T00:00:00"/>
    <d v="1899-12-30T19:11:00"/>
    <s v="R102"/>
    <s v="B128"/>
    <s v="Disease or Disorder Digestive System"/>
    <n v="36"/>
    <s v="**"/>
    <s v="**"/>
    <s v="**"/>
    <s v="**"/>
    <s v="**"/>
    <d v="2011-05-02T12:27:00"/>
    <d v="2011-05-02T18:25:00"/>
    <d v="2011-05-02T19:11:00"/>
    <n v="5.9666666665580124"/>
    <n v="6.7333333332790062"/>
    <x v="0"/>
    <x v="0"/>
  </r>
  <r>
    <n v="4414"/>
    <n v="1"/>
    <s v="N"/>
    <s v="**"/>
    <s v="**"/>
    <s v="**"/>
    <s v="**"/>
    <x v="1"/>
    <d v="1899-12-30T12:57:00"/>
    <d v="2011-05-02T00:00:00"/>
    <d v="1899-12-30T12:47:00"/>
    <n v="3"/>
    <n v="1970"/>
    <d v="2011-05-02T00:00:00"/>
    <d v="1899-12-30T18:20:00"/>
    <n v="1"/>
    <d v="2011-05-02T00:00:00"/>
    <d v="1899-12-30T21:10:00"/>
    <s v="**"/>
    <s v="**"/>
    <s v="**"/>
    <s v="**"/>
    <d v="2011-05-02T00:00:00"/>
    <d v="1899-12-30T21:11:00"/>
    <s v="M549"/>
    <s v="B136"/>
    <s v="Disease or Disorder Musculoskeletal and Conne"/>
    <n v="40"/>
    <s v="**"/>
    <s v="**"/>
    <s v="**"/>
    <s v="**"/>
    <s v="**"/>
    <d v="2011-05-02T12:57:00"/>
    <d v="2011-05-02T18:20:00"/>
    <d v="2011-05-02T21:11:00"/>
    <n v="5.3833333334187046"/>
    <n v="8.2333333334536292"/>
    <x v="0"/>
    <x v="0"/>
  </r>
  <r>
    <n v="4414"/>
    <n v="1"/>
    <s v="N"/>
    <s v="**"/>
    <s v="**"/>
    <s v="**"/>
    <s v="**"/>
    <x v="1"/>
    <d v="1899-12-30T14:21:00"/>
    <d v="2011-05-02T00:00:00"/>
    <d v="1899-12-30T14:00:00"/>
    <n v="3"/>
    <n v="2009"/>
    <d v="2011-05-02T00:00:00"/>
    <d v="1899-12-30T17:35:00"/>
    <n v="1"/>
    <d v="2011-05-02T00:00:00"/>
    <d v="1899-12-30T21:25:00"/>
    <s v="**"/>
    <s v="**"/>
    <s v="**"/>
    <s v="**"/>
    <d v="2011-05-02T00:00:00"/>
    <d v="1899-12-30T21:25:00"/>
    <s v="J189"/>
    <s v="B116"/>
    <s v="Disease or Disorder Respiratory System"/>
    <n v="1"/>
    <s v="**"/>
    <s v="**"/>
    <s v="**"/>
    <s v="**"/>
    <s v="**"/>
    <d v="2011-05-02T14:21:00"/>
    <d v="2011-05-02T17:35:00"/>
    <d v="2011-05-02T21:25:00"/>
    <n v="3.2333333333954215"/>
    <n v="7.0666666666511446"/>
    <x v="0"/>
    <x v="0"/>
  </r>
  <r>
    <n v="4414"/>
    <n v="1"/>
    <s v="N"/>
    <s v="**"/>
    <s v="**"/>
    <s v="**"/>
    <s v="**"/>
    <x v="1"/>
    <d v="1899-12-30T15:56:00"/>
    <d v="2011-05-02T00:00:00"/>
    <d v="1899-12-30T15:47:00"/>
    <n v="2"/>
    <n v="1983"/>
    <d v="2011-05-02T00:00:00"/>
    <d v="1899-12-30T19:05:00"/>
    <n v="1"/>
    <d v="2011-05-02T00:00:00"/>
    <d v="1899-12-30T21:23:00"/>
    <s v="**"/>
    <s v="**"/>
    <s v="**"/>
    <s v="**"/>
    <d v="2011-05-02T00:00:00"/>
    <d v="1899-12-30T21:23:00"/>
    <s v="R002"/>
    <s v="B122"/>
    <s v="Other Disease or Disorder Cardiac System"/>
    <n v="28"/>
    <s v="**"/>
    <s v="**"/>
    <s v="**"/>
    <s v="**"/>
    <s v="**"/>
    <d v="2011-05-02T15:56:00"/>
    <d v="2011-05-02T19:05:00"/>
    <d v="2011-05-02T21:23:00"/>
    <n v="3.1499999999650754"/>
    <n v="5.4499999999534339"/>
    <x v="0"/>
    <x v="0"/>
  </r>
  <r>
    <n v="4414"/>
    <n v="1"/>
    <s v="N"/>
    <s v="**"/>
    <s v="**"/>
    <s v="**"/>
    <s v="**"/>
    <x v="1"/>
    <d v="1899-12-30T16:48:00"/>
    <d v="2011-05-02T00:00:00"/>
    <d v="1899-12-30T16:39:00"/>
    <n v="2"/>
    <n v="2007"/>
    <d v="2011-05-02T00:00:00"/>
    <d v="1899-12-30T17:15:00"/>
    <n v="1"/>
    <d v="2011-05-02T00:00:00"/>
    <d v="1899-12-30T17:26:00"/>
    <s v="**"/>
    <s v="**"/>
    <s v="**"/>
    <s v="**"/>
    <d v="2011-05-02T00:00:00"/>
    <d v="1899-12-30T17:26:00"/>
    <s v="S099"/>
    <s v="B175"/>
    <s v="Head Injury"/>
    <n v="3"/>
    <s v="**"/>
    <s v="**"/>
    <s v="**"/>
    <s v="**"/>
    <s v="**"/>
    <d v="2011-05-02T16:48:00"/>
    <d v="2011-05-02T17:15:00"/>
    <d v="2011-05-02T17:26:00"/>
    <n v="0.45000000006984919"/>
    <n v="0.63333333347691223"/>
    <x v="0"/>
    <x v="0"/>
  </r>
  <r>
    <n v="4414"/>
    <n v="1"/>
    <s v="N"/>
    <s v="**"/>
    <s v="**"/>
    <s v="**"/>
    <s v="**"/>
    <x v="1"/>
    <d v="1899-12-30T17:02:00"/>
    <d v="2011-05-02T00:00:00"/>
    <d v="1899-12-30T16:49:00"/>
    <n v="3"/>
    <n v="1928"/>
    <d v="2011-05-02T00:00:00"/>
    <d v="1899-12-30T22:45:00"/>
    <n v="1"/>
    <d v="2011-05-02T00:00:00"/>
    <d v="1899-12-30T23:44:00"/>
    <s v="**"/>
    <s v="**"/>
    <s v="**"/>
    <s v="**"/>
    <d v="2011-05-02T00:00:00"/>
    <d v="1899-12-30T23:44:00"/>
    <s v="A099"/>
    <s v="B128"/>
    <s v="Disease or Disorder Digestive System"/>
    <n v="82"/>
    <s v="**"/>
    <s v="**"/>
    <s v="**"/>
    <s v="**"/>
    <s v="**"/>
    <d v="2011-05-02T17:02:00"/>
    <d v="2011-05-02T22:45:00"/>
    <d v="2011-05-02T23:44:00"/>
    <n v="5.71666666661622"/>
    <n v="6.7000000000116415"/>
    <x v="0"/>
    <x v="0"/>
  </r>
  <r>
    <n v="4414"/>
    <n v="1"/>
    <s v="N"/>
    <s v="**"/>
    <s v="**"/>
    <s v="**"/>
    <s v="**"/>
    <x v="1"/>
    <d v="1899-12-30T17:24:00"/>
    <d v="2011-05-02T00:00:00"/>
    <d v="1899-12-30T17:16:00"/>
    <n v="2"/>
    <n v="2009"/>
    <d v="2011-05-02T00:00:00"/>
    <d v="1899-12-30T17:45:00"/>
    <n v="1"/>
    <d v="2011-05-02T00:00:00"/>
    <d v="1899-12-30T18:00:00"/>
    <s v="**"/>
    <s v="**"/>
    <s v="**"/>
    <s v="**"/>
    <d v="2011-05-02T00:00:00"/>
    <d v="1899-12-30T18:00:00"/>
    <s v="H669"/>
    <s v="B112"/>
    <s v="Disease or Disorder Ear, Nose or Throat"/>
    <n v="1"/>
    <s v="**"/>
    <s v="**"/>
    <s v="**"/>
    <s v="**"/>
    <s v="**"/>
    <d v="2011-05-02T17:24:00"/>
    <d v="2011-05-02T17:45:00"/>
    <d v="2011-05-02T18:00:00"/>
    <n v="0.35000000009313226"/>
    <n v="0.6000000000349246"/>
    <x v="0"/>
    <x v="0"/>
  </r>
  <r>
    <n v="4414"/>
    <n v="1"/>
    <s v="N"/>
    <s v="**"/>
    <s v="**"/>
    <s v="**"/>
    <s v="**"/>
    <x v="1"/>
    <d v="1899-12-30T17:37:00"/>
    <d v="2011-05-02T00:00:00"/>
    <d v="1899-12-30T17:22:00"/>
    <n v="2"/>
    <n v="2009"/>
    <d v="2011-05-02T00:00:00"/>
    <d v="1899-12-30T18:30:00"/>
    <n v="1"/>
    <d v="2011-05-02T00:00:00"/>
    <d v="1899-12-30T21:10:00"/>
    <s v="**"/>
    <s v="**"/>
    <s v="**"/>
    <s v="**"/>
    <d v="2011-05-02T00:00:00"/>
    <d v="1899-12-30T21:10:00"/>
    <s v="R05"/>
    <s v="B116"/>
    <s v="Disease or Disorder Respiratory System"/>
    <n v="1"/>
    <s v="**"/>
    <s v="**"/>
    <s v="**"/>
    <s v="**"/>
    <s v="**"/>
    <d v="2011-05-02T17:37:00"/>
    <d v="2011-05-02T18:30:00"/>
    <d v="2011-05-02T21:10:00"/>
    <n v="0.88333333341870457"/>
    <n v="3.5500000000465661"/>
    <x v="0"/>
    <x v="0"/>
  </r>
  <r>
    <n v="4414"/>
    <n v="1"/>
    <s v="N"/>
    <s v="**"/>
    <s v="**"/>
    <s v="**"/>
    <s v="**"/>
    <x v="1"/>
    <d v="1899-12-30T18:19:00"/>
    <d v="2011-05-02T00:00:00"/>
    <d v="1899-12-30T18:11:00"/>
    <n v="3"/>
    <n v="1996"/>
    <d v="2011-05-02T00:00:00"/>
    <d v="1899-12-30T19:20:00"/>
    <n v="1"/>
    <d v="2011-05-02T00:00:00"/>
    <d v="1899-12-30T20:33:00"/>
    <s v="**"/>
    <s v="**"/>
    <s v="**"/>
    <s v="**"/>
    <d v="2011-05-02T00:00:00"/>
    <d v="1899-12-30T20:33:00"/>
    <s v="S9349"/>
    <s v="B180"/>
    <s v="Contusion, Dislocation, Nerve &amp; Other Soft Ti"/>
    <n v="14"/>
    <s v="**"/>
    <s v="**"/>
    <s v="**"/>
    <s v="**"/>
    <s v="**"/>
    <d v="2011-05-02T18:19:00"/>
    <d v="2011-05-02T19:20:00"/>
    <d v="2011-05-02T20:33:00"/>
    <n v="1.0166666666627862"/>
    <n v="2.2333333332790062"/>
    <x v="0"/>
    <x v="0"/>
  </r>
  <r>
    <n v="4414"/>
    <n v="1"/>
    <s v="N"/>
    <s v="**"/>
    <s v="**"/>
    <s v="**"/>
    <s v="**"/>
    <x v="1"/>
    <d v="1899-12-30T18:25:00"/>
    <d v="2011-05-02T00:00:00"/>
    <d v="1899-12-30T18:16:00"/>
    <n v="4"/>
    <n v="1994"/>
    <d v="2011-05-02T00:00:00"/>
    <d v="1899-12-30T19:35:00"/>
    <n v="1"/>
    <d v="2011-05-02T00:00:00"/>
    <d v="1899-12-30T19:55:00"/>
    <s v="**"/>
    <s v="**"/>
    <s v="**"/>
    <s v="**"/>
    <d v="2011-05-02T00:00:00"/>
    <d v="1899-12-30T19:55:00"/>
    <s v="N4591"/>
    <s v="B150"/>
    <s v="Disease or Disorder Male Anatomy"/>
    <n v="16"/>
    <s v="**"/>
    <s v="**"/>
    <s v="**"/>
    <s v="**"/>
    <s v="**"/>
    <d v="2011-05-02T18:25:00"/>
    <d v="2011-05-02T19:35:00"/>
    <d v="2011-05-02T19:55:00"/>
    <n v="1.1666666666278616"/>
    <n v="1.5"/>
    <x v="0"/>
    <x v="0"/>
  </r>
  <r>
    <n v="4414"/>
    <n v="1"/>
    <s v="N"/>
    <s v="**"/>
    <s v="**"/>
    <s v="**"/>
    <s v="**"/>
    <x v="1"/>
    <d v="1899-12-30T18:31:00"/>
    <d v="2011-05-02T00:00:00"/>
    <d v="1899-12-30T18:21:00"/>
    <n v="2"/>
    <n v="1996"/>
    <d v="2011-05-02T00:00:00"/>
    <d v="1899-12-30T19:04:00"/>
    <n v="1"/>
    <d v="2011-05-02T00:00:00"/>
    <d v="1899-12-30T21:11:00"/>
    <s v="**"/>
    <s v="**"/>
    <s v="**"/>
    <s v="**"/>
    <d v="2011-05-02T00:00:00"/>
    <d v="1899-12-30T20:08:00"/>
    <s v="S500"/>
    <s v="B180"/>
    <s v="Contusion, Dislocation, Nerve &amp; Other Soft Ti"/>
    <n v="15"/>
    <s v="**"/>
    <s v="**"/>
    <s v="**"/>
    <s v="**"/>
    <s v="**"/>
    <d v="2011-05-02T18:31:00"/>
    <d v="2011-05-02T19:04:00"/>
    <d v="2011-05-02T20:08:00"/>
    <n v="0.55000000004656613"/>
    <n v="1.6166666666977108"/>
    <x v="0"/>
    <x v="0"/>
  </r>
  <r>
    <n v="4414"/>
    <n v="1"/>
    <s v="N"/>
    <s v="**"/>
    <s v="**"/>
    <s v="**"/>
    <s v="**"/>
    <x v="1"/>
    <d v="1899-12-30T19:07:00"/>
    <d v="2011-05-02T00:00:00"/>
    <d v="1899-12-30T19:01:00"/>
    <n v="3"/>
    <n v="2007"/>
    <d v="2011-05-02T00:00:00"/>
    <d v="1899-12-30T20:15:00"/>
    <n v="1"/>
    <d v="2011-05-02T00:00:00"/>
    <d v="1899-12-30T20:25:00"/>
    <s v="**"/>
    <s v="**"/>
    <s v="**"/>
    <s v="**"/>
    <d v="2011-05-02T00:00:00"/>
    <d v="1899-12-30T20:26:00"/>
    <s v="S0180"/>
    <s v="B176"/>
    <s v="Open Wound"/>
    <n v="3"/>
    <s v="**"/>
    <s v="**"/>
    <s v="**"/>
    <s v="**"/>
    <s v="**"/>
    <d v="2011-05-02T19:07:00"/>
    <d v="2011-05-02T20:15:00"/>
    <d v="2011-05-02T20:26:00"/>
    <n v="1.1333333333604969"/>
    <n v="1.3166666667675599"/>
    <x v="0"/>
    <x v="0"/>
  </r>
  <r>
    <n v="4414"/>
    <n v="1"/>
    <s v="N"/>
    <s v="**"/>
    <s v="**"/>
    <s v="**"/>
    <s v="**"/>
    <x v="1"/>
    <d v="1899-12-30T19:22:00"/>
    <d v="2011-05-02T00:00:00"/>
    <d v="1899-12-30T19:15:00"/>
    <n v="3"/>
    <n v="2011"/>
    <d v="2011-05-02T00:00:00"/>
    <d v="1899-12-30T20:09:00"/>
    <n v="1"/>
    <d v="2011-05-02T00:00:00"/>
    <d v="1899-12-30T20:40:00"/>
    <s v="**"/>
    <s v="**"/>
    <s v="**"/>
    <s v="**"/>
    <d v="2011-05-02T00:00:00"/>
    <d v="1899-12-30T20:40:00"/>
    <s v="J069"/>
    <s v="B112"/>
    <s v="Disease or Disorder Ear, Nose or Throat"/>
    <n v="0"/>
    <s v="**"/>
    <s v="**"/>
    <s v="**"/>
    <s v="**"/>
    <s v="**"/>
    <d v="2011-05-02T19:22:00"/>
    <d v="2011-05-02T20:09:00"/>
    <d v="2011-05-02T20:40:00"/>
    <n v="0.78333333344198763"/>
    <n v="1.3000000000465661"/>
    <x v="0"/>
    <x v="0"/>
  </r>
  <r>
    <n v="4414"/>
    <n v="1"/>
    <s v="N"/>
    <s v="**"/>
    <s v="**"/>
    <s v="**"/>
    <s v="**"/>
    <x v="1"/>
    <d v="1899-12-30T19:39:00"/>
    <d v="2011-05-02T00:00:00"/>
    <d v="1899-12-30T19:29:00"/>
    <n v="3"/>
    <n v="2008"/>
    <d v="2011-05-02T00:00:00"/>
    <d v="1899-12-30T20:43:00"/>
    <n v="1"/>
    <d v="2011-05-02T00:00:00"/>
    <d v="1899-12-30T22:00:00"/>
    <s v="**"/>
    <s v="**"/>
    <s v="**"/>
    <s v="**"/>
    <d v="2011-05-02T00:00:00"/>
    <d v="1899-12-30T22:00:00"/>
    <s v="H669"/>
    <s v="B112"/>
    <s v="Disease or Disorder Ear, Nose or Throat"/>
    <n v="2"/>
    <s v="**"/>
    <s v="**"/>
    <s v="**"/>
    <s v="**"/>
    <s v="**"/>
    <d v="2011-05-02T19:39:00"/>
    <d v="2011-05-02T20:43:00"/>
    <d v="2011-05-02T22:00:00"/>
    <n v="1.0666666666511446"/>
    <n v="2.3499999999767169"/>
    <x v="0"/>
    <x v="0"/>
  </r>
  <r>
    <n v="4414"/>
    <n v="1"/>
    <s v="N"/>
    <s v="**"/>
    <s v="**"/>
    <s v="**"/>
    <s v="**"/>
    <x v="1"/>
    <d v="1899-12-30T20:06:00"/>
    <d v="2011-05-02T00:00:00"/>
    <d v="1899-12-30T19:55:00"/>
    <n v="3"/>
    <n v="2009"/>
    <d v="2011-05-02T00:00:00"/>
    <d v="1899-12-30T21:38:00"/>
    <n v="1"/>
    <d v="2011-05-02T00:00:00"/>
    <d v="1899-12-30T22:45:00"/>
    <s v="**"/>
    <s v="**"/>
    <s v="**"/>
    <s v="**"/>
    <d v="2011-05-02T00:00:00"/>
    <d v="1899-12-30T22:46:00"/>
    <s v="M2557"/>
    <s v="B136"/>
    <s v="Disease or Disorder Musculoskeletal and Conne"/>
    <n v="1"/>
    <s v="**"/>
    <s v="**"/>
    <s v="**"/>
    <s v="**"/>
    <s v="**"/>
    <d v="2011-05-02T20:06:00"/>
    <d v="2011-05-02T21:38:00"/>
    <d v="2011-05-02T22:46:00"/>
    <n v="1.5333333332673647"/>
    <n v="2.6666666666278616"/>
    <x v="0"/>
    <x v="0"/>
  </r>
  <r>
    <n v="4414"/>
    <n v="1"/>
    <s v="N"/>
    <s v="**"/>
    <s v="**"/>
    <s v="**"/>
    <s v="**"/>
    <x v="1"/>
    <d v="1899-12-30T20:11:00"/>
    <d v="2011-05-02T00:00:00"/>
    <d v="1899-12-30T20:05:00"/>
    <n v="2"/>
    <n v="2005"/>
    <d v="2011-05-02T00:00:00"/>
    <d v="1899-12-30T21:20:00"/>
    <n v="1"/>
    <d v="2011-05-02T00:00:00"/>
    <d v="1899-12-30T22:05:00"/>
    <s v="**"/>
    <s v="**"/>
    <s v="**"/>
    <s v="**"/>
    <d v="2011-05-02T00:00:00"/>
    <d v="1899-12-30T22:10:00"/>
    <s v="J4590"/>
    <s v="B116"/>
    <s v="Disease or Disorder Respiratory System"/>
    <n v="5"/>
    <s v="**"/>
    <s v="**"/>
    <s v="**"/>
    <s v="**"/>
    <s v="**"/>
    <d v="2011-05-02T20:11:00"/>
    <d v="2011-05-02T21:20:00"/>
    <d v="2011-05-02T22:10:00"/>
    <n v="1.1500000000814907"/>
    <n v="1.9833333333372138"/>
    <x v="0"/>
    <x v="0"/>
  </r>
  <r>
    <n v="4414"/>
    <n v="1"/>
    <s v="G"/>
    <d v="2011-05-02T00:00:00"/>
    <d v="1899-12-30T19:58:00"/>
    <d v="2011-05-02T00:00:00"/>
    <d v="1899-12-30T20:05:00"/>
    <x v="1"/>
    <d v="1899-12-30T20:12:00"/>
    <d v="2011-05-02T00:00:00"/>
    <d v="1899-12-30T20:00:00"/>
    <n v="3"/>
    <n v="1967"/>
    <d v="2011-05-02T00:00:00"/>
    <d v="1899-12-30T20:40:00"/>
    <n v="1"/>
    <d v="2011-05-02T00:00:00"/>
    <d v="1899-12-30T21:35:00"/>
    <s v="**"/>
    <s v="**"/>
    <d v="2011-05-02T00:00:00"/>
    <d v="1899-12-30T20:10:00"/>
    <d v="2011-05-02T00:00:00"/>
    <d v="1899-12-30T21:35:00"/>
    <s v="S202"/>
    <s v="B180"/>
    <s v="Contusion, Dislocation, Nerve &amp; Other Soft Ti"/>
    <n v="44"/>
    <s v="**"/>
    <s v="**"/>
    <s v="**"/>
    <s v="**"/>
    <s v="**"/>
    <d v="2011-05-02T20:12:00"/>
    <d v="2011-05-02T20:40:00"/>
    <d v="2011-05-02T21:35:00"/>
    <n v="0.46666666661622003"/>
    <n v="1.3833333333022892"/>
    <x v="0"/>
    <x v="0"/>
  </r>
  <r>
    <n v="4414"/>
    <n v="1"/>
    <s v="N"/>
    <s v="**"/>
    <s v="**"/>
    <s v="**"/>
    <s v="**"/>
    <x v="1"/>
    <d v="1899-12-30T20:30:00"/>
    <d v="2011-05-02T00:00:00"/>
    <d v="1899-12-30T20:23:00"/>
    <n v="3"/>
    <n v="1953"/>
    <d v="2011-05-02T00:00:00"/>
    <d v="1899-12-30T21:40:00"/>
    <n v="1"/>
    <d v="2011-05-02T00:00:00"/>
    <d v="1899-12-30T22:00:00"/>
    <s v="**"/>
    <s v="**"/>
    <s v="**"/>
    <s v="**"/>
    <d v="2011-05-02T00:00:00"/>
    <d v="1899-12-30T22:20:00"/>
    <s v="G439"/>
    <s v="B103"/>
    <s v="Migraine &amp; Headache"/>
    <n v="58"/>
    <s v="**"/>
    <s v="**"/>
    <s v="**"/>
    <s v="**"/>
    <s v="**"/>
    <d v="2011-05-02T20:30:00"/>
    <d v="2011-05-02T21:40:00"/>
    <d v="2011-05-02T22:20:00"/>
    <n v="1.1666666668024845"/>
    <n v="1.8333333333721384"/>
    <x v="0"/>
    <x v="0"/>
  </r>
  <r>
    <n v="4414"/>
    <n v="1"/>
    <s v="N"/>
    <s v="**"/>
    <s v="**"/>
    <s v="**"/>
    <s v="**"/>
    <x v="1"/>
    <d v="1899-12-30T20:38:00"/>
    <d v="2011-05-02T00:00:00"/>
    <d v="1899-12-30T20:31:00"/>
    <n v="3"/>
    <n v="1994"/>
    <d v="2011-05-02T00:00:00"/>
    <d v="1899-12-30T22:29:00"/>
    <n v="1"/>
    <d v="2011-05-02T00:00:00"/>
    <d v="1899-12-30T23:50:00"/>
    <s v="**"/>
    <s v="**"/>
    <s v="**"/>
    <s v="**"/>
    <d v="2011-05-03T00:00:00"/>
    <d v="1899-12-30T00:09:00"/>
    <s v="G439"/>
    <s v="B103"/>
    <s v="Migraine &amp; Headache"/>
    <n v="16"/>
    <d v="2011-05-02T00:00:00"/>
    <d v="1899-12-30T23:46:00"/>
    <n v="17"/>
    <s v="**"/>
    <s v="**"/>
    <d v="2011-05-02T20:38:00"/>
    <d v="2011-05-02T22:29:00"/>
    <d v="2011-05-03T00:09:00"/>
    <n v="1.8499999999185093"/>
    <n v="3.5166666666045785"/>
    <x v="0"/>
    <x v="0"/>
  </r>
  <r>
    <n v="4414"/>
    <n v="1"/>
    <s v="N"/>
    <s v="**"/>
    <s v="**"/>
    <s v="**"/>
    <s v="**"/>
    <x v="1"/>
    <d v="1899-12-30T20:51:00"/>
    <d v="2011-05-02T00:00:00"/>
    <d v="1899-12-30T20:39:00"/>
    <n v="3"/>
    <n v="2007"/>
    <d v="2011-05-02T00:00:00"/>
    <d v="1899-12-30T21:50:00"/>
    <n v="1"/>
    <d v="2011-05-02T00:00:00"/>
    <d v="1899-12-30T23:00:00"/>
    <s v="**"/>
    <s v="**"/>
    <s v="**"/>
    <s v="**"/>
    <d v="2011-05-02T00:00:00"/>
    <d v="1899-12-30T23:00:00"/>
    <s v="J069"/>
    <s v="B112"/>
    <s v="Disease or Disorder Ear, Nose or Throat"/>
    <n v="4"/>
    <s v="**"/>
    <s v="**"/>
    <s v="**"/>
    <s v="**"/>
    <s v="**"/>
    <d v="2011-05-02T20:51:00"/>
    <d v="2011-05-02T21:50:00"/>
    <d v="2011-05-02T23:00:00"/>
    <n v="0.98333333322079852"/>
    <n v="2.1500000000232831"/>
    <x v="0"/>
    <x v="0"/>
  </r>
  <r>
    <n v="4414"/>
    <n v="1"/>
    <s v="G"/>
    <d v="2011-05-04T00:00:00"/>
    <d v="1899-12-30T12:08:00"/>
    <d v="2011-05-04T00:00:00"/>
    <d v="1899-12-30T12:15:00"/>
    <x v="5"/>
    <d v="1899-12-30T12:16:00"/>
    <d v="2011-05-04T00:00:00"/>
    <d v="1899-12-30T12:10:00"/>
    <n v="3"/>
    <n v="1930"/>
    <d v="2011-05-04T00:00:00"/>
    <d v="1899-12-30T15:30:00"/>
    <n v="1"/>
    <d v="2011-05-04T00:00:00"/>
    <d v="1899-12-30T19:00:00"/>
    <s v="**"/>
    <s v="**"/>
    <s v="**"/>
    <s v="**"/>
    <d v="2011-05-04T00:00:00"/>
    <d v="1899-12-30T19:04:00"/>
    <s v="J4590"/>
    <s v="B116"/>
    <s v="Disease or Disorder Respiratory System"/>
    <n v="81"/>
    <s v="**"/>
    <s v="**"/>
    <s v="**"/>
    <s v="**"/>
    <s v="**"/>
    <d v="2011-05-04T12:16:00"/>
    <d v="2011-05-04T15:30:00"/>
    <d v="2011-05-04T19:04:00"/>
    <n v="3.2333333333954215"/>
    <n v="6.7999999999883585"/>
    <x v="0"/>
    <x v="0"/>
  </r>
  <r>
    <n v="4414"/>
    <n v="1"/>
    <s v="N"/>
    <s v="**"/>
    <s v="**"/>
    <s v="**"/>
    <s v="**"/>
    <x v="5"/>
    <d v="1899-12-30T13:50:00"/>
    <d v="2011-05-04T00:00:00"/>
    <d v="1899-12-30T13:39:00"/>
    <n v="3"/>
    <n v="1923"/>
    <d v="2011-05-04T00:00:00"/>
    <d v="1899-12-30T15:40:00"/>
    <n v="1"/>
    <d v="2011-05-04T00:00:00"/>
    <d v="1899-12-30T18:45:00"/>
    <s v="**"/>
    <s v="**"/>
    <s v="**"/>
    <s v="**"/>
    <d v="2011-05-04T00:00:00"/>
    <d v="1899-12-30T18:45:00"/>
    <s v="K590"/>
    <s v="B128"/>
    <s v="Disease or Disorder Digestive System"/>
    <n v="87"/>
    <s v="**"/>
    <s v="**"/>
    <s v="**"/>
    <s v="**"/>
    <s v="**"/>
    <d v="2011-05-04T13:50:00"/>
    <d v="2011-05-04T15:40:00"/>
    <d v="2011-05-04T18:45:00"/>
    <n v="1.8333333333721384"/>
    <n v="4.9166666666278616"/>
    <x v="0"/>
    <x v="0"/>
  </r>
  <r>
    <n v="4414"/>
    <n v="1"/>
    <s v="N"/>
    <s v="**"/>
    <s v="**"/>
    <s v="**"/>
    <s v="**"/>
    <x v="5"/>
    <d v="1899-12-30T13:59:00"/>
    <d v="2011-05-04T00:00:00"/>
    <d v="1899-12-30T13:53:00"/>
    <n v="3"/>
    <n v="1923"/>
    <d v="2011-05-04T00:00:00"/>
    <d v="1899-12-30T15:50:00"/>
    <n v="1"/>
    <d v="2011-05-04T00:00:00"/>
    <d v="1899-12-30T19:00:00"/>
    <s v="**"/>
    <s v="**"/>
    <s v="**"/>
    <s v="**"/>
    <d v="2011-05-04T00:00:00"/>
    <d v="1899-12-30T19:04:00"/>
    <s v="R104"/>
    <s v="B128"/>
    <s v="Disease or Disorder Digestive System"/>
    <n v="87"/>
    <s v="**"/>
    <s v="**"/>
    <s v="**"/>
    <s v="**"/>
    <s v="**"/>
    <d v="2011-05-04T13:59:00"/>
    <d v="2011-05-04T15:50:00"/>
    <d v="2011-05-04T19:04:00"/>
    <n v="1.8499999999185093"/>
    <n v="5.0833333333139308"/>
    <x v="0"/>
    <x v="0"/>
  </r>
  <r>
    <n v="4414"/>
    <n v="1"/>
    <s v="N"/>
    <s v="**"/>
    <s v="**"/>
    <s v="**"/>
    <s v="**"/>
    <x v="5"/>
    <d v="1899-12-30T15:07:00"/>
    <d v="2011-05-04T00:00:00"/>
    <d v="1899-12-30T15:00:00"/>
    <n v="3"/>
    <n v="1948"/>
    <d v="2011-05-04T00:00:00"/>
    <d v="1899-12-30T16:10:00"/>
    <n v="1"/>
    <d v="2011-05-04T00:00:00"/>
    <d v="1899-12-30T18:40:00"/>
    <s v="**"/>
    <s v="**"/>
    <s v="**"/>
    <s v="**"/>
    <d v="2011-05-04T00:00:00"/>
    <d v="1899-12-30T18:40:00"/>
    <s v="I500"/>
    <s v="B121"/>
    <s v="Congestive Heart Failure"/>
    <n v="62"/>
    <s v="**"/>
    <s v="**"/>
    <s v="**"/>
    <s v="**"/>
    <s v="**"/>
    <d v="2011-05-04T15:07:00"/>
    <d v="2011-05-04T16:10:00"/>
    <d v="2011-05-04T18:40:00"/>
    <n v="1.0499999999301508"/>
    <n v="3.5500000000465661"/>
    <x v="0"/>
    <x v="0"/>
  </r>
  <r>
    <n v="4414"/>
    <n v="1"/>
    <s v="N"/>
    <s v="**"/>
    <s v="**"/>
    <s v="**"/>
    <s v="**"/>
    <x v="5"/>
    <d v="1899-12-30T15:43:00"/>
    <d v="2011-05-04T00:00:00"/>
    <d v="1899-12-30T15:33:00"/>
    <n v="3"/>
    <n v="1988"/>
    <d v="2011-05-04T00:00:00"/>
    <d v="1899-12-30T16:45:00"/>
    <n v="1"/>
    <d v="2011-05-04T00:00:00"/>
    <d v="1899-12-30T22:00:00"/>
    <s v="**"/>
    <s v="**"/>
    <s v="**"/>
    <s v="**"/>
    <d v="2011-05-04T00:00:00"/>
    <d v="1899-12-30T22:00:00"/>
    <s v="S62591"/>
    <s v="B186"/>
    <s v="Other Trauma, Shock (without admission/interv"/>
    <n v="22"/>
    <s v="**"/>
    <s v="**"/>
    <s v="**"/>
    <s v="**"/>
    <s v="**"/>
    <d v="2011-05-04T15:43:00"/>
    <d v="2011-05-04T16:45:00"/>
    <d v="2011-05-04T22:00:00"/>
    <n v="1.033333333209157"/>
    <n v="6.283333333209157"/>
    <x v="0"/>
    <x v="0"/>
  </r>
  <r>
    <n v="4414"/>
    <n v="1"/>
    <s v="N"/>
    <s v="**"/>
    <s v="**"/>
    <s v="**"/>
    <s v="**"/>
    <x v="5"/>
    <d v="1899-12-30T16:00:00"/>
    <d v="2011-05-04T00:00:00"/>
    <d v="1899-12-30T15:50:00"/>
    <n v="3"/>
    <n v="1941"/>
    <d v="2011-05-04T00:00:00"/>
    <d v="1899-12-30T19:20:00"/>
    <n v="1"/>
    <d v="2011-05-04T00:00:00"/>
    <d v="1899-12-30T23:30:00"/>
    <s v="**"/>
    <s v="**"/>
    <s v="**"/>
    <s v="**"/>
    <d v="2011-05-04T00:00:00"/>
    <d v="1899-12-30T23:35:00"/>
    <s v="R51"/>
    <s v="B103"/>
    <s v="Migraine &amp; Headache"/>
    <n v="70"/>
    <s v="**"/>
    <s v="**"/>
    <s v="**"/>
    <s v="**"/>
    <s v="**"/>
    <d v="2011-05-04T16:00:00"/>
    <d v="2011-05-04T19:20:00"/>
    <d v="2011-05-04T23:35:00"/>
    <n v="3.3333333333721384"/>
    <n v="7.5833333334303461"/>
    <x v="0"/>
    <x v="0"/>
  </r>
  <r>
    <n v="4414"/>
    <n v="1"/>
    <s v="G"/>
    <d v="2011-05-04T00:00:00"/>
    <d v="1899-12-30T16:03:00"/>
    <d v="2011-05-04T00:00:00"/>
    <d v="1899-12-30T16:14:00"/>
    <x v="5"/>
    <d v="1899-12-30T16:13:00"/>
    <d v="2011-05-04T00:00:00"/>
    <d v="1899-12-30T16:08:00"/>
    <n v="2"/>
    <n v="1955"/>
    <d v="2011-05-04T00:00:00"/>
    <d v="1899-12-30T16:30:00"/>
    <n v="5"/>
    <d v="2011-05-04T00:00:00"/>
    <d v="1899-12-30T21:37:00"/>
    <s v="**"/>
    <s v="**"/>
    <s v="**"/>
    <s v="**"/>
    <d v="2011-05-04T00:00:00"/>
    <d v="1899-12-30T22:05:00"/>
    <s v="R51"/>
    <s v="B103"/>
    <s v="Migraine &amp; Headache"/>
    <n v="55"/>
    <s v="**"/>
    <s v="**"/>
    <s v="**"/>
    <s v="**"/>
    <s v="**"/>
    <d v="2011-05-04T16:13:00"/>
    <d v="2011-05-04T16:30:00"/>
    <d v="2011-05-04T22:05:00"/>
    <n v="0.28333333338377997"/>
    <n v="5.8666666667559184"/>
    <x v="0"/>
    <x v="0"/>
  </r>
  <r>
    <n v="4414"/>
    <n v="1"/>
    <s v="N"/>
    <s v="**"/>
    <s v="**"/>
    <s v="**"/>
    <s v="**"/>
    <x v="5"/>
    <d v="1899-12-30T16:32:00"/>
    <d v="2011-05-04T00:00:00"/>
    <d v="1899-12-30T16:29:00"/>
    <n v="4"/>
    <n v="1982"/>
    <d v="2011-05-04T00:00:00"/>
    <d v="1899-12-30T18:00:00"/>
    <n v="1"/>
    <d v="2011-05-04T00:00:00"/>
    <d v="1899-12-30T18:20:00"/>
    <s v="**"/>
    <s v="**"/>
    <s v="**"/>
    <s v="**"/>
    <d v="2011-05-04T00:00:00"/>
    <d v="1899-12-30T18:20:00"/>
    <s v="M6582"/>
    <s v="B136"/>
    <s v="Disease or Disorder Musculoskeletal and Conne"/>
    <n v="29"/>
    <s v="**"/>
    <s v="**"/>
    <s v="**"/>
    <s v="**"/>
    <s v="**"/>
    <d v="2011-05-04T16:32:00"/>
    <d v="2011-05-04T18:00:00"/>
    <d v="2011-05-04T18:20:00"/>
    <n v="1.4666666667326353"/>
    <n v="1.8000000001047738"/>
    <x v="0"/>
    <x v="0"/>
  </r>
  <r>
    <n v="4414"/>
    <n v="1"/>
    <s v="N"/>
    <s v="**"/>
    <s v="**"/>
    <s v="**"/>
    <s v="**"/>
    <x v="5"/>
    <d v="1899-12-30T16:38:00"/>
    <d v="2011-05-04T00:00:00"/>
    <d v="1899-12-30T16:33:00"/>
    <n v="3"/>
    <n v="1989"/>
    <d v="2011-05-04T00:00:00"/>
    <d v="1899-12-30T19:30:00"/>
    <n v="1"/>
    <d v="2011-05-04T00:00:00"/>
    <d v="1899-12-30T22:30:00"/>
    <s v="**"/>
    <s v="**"/>
    <s v="**"/>
    <s v="**"/>
    <d v="2011-05-04T00:00:00"/>
    <d v="1899-12-30T22:54:00"/>
    <s v="R104"/>
    <s v="B128"/>
    <s v="Disease or Disorder Digestive System"/>
    <n v="21"/>
    <s v="**"/>
    <s v="**"/>
    <s v="**"/>
    <s v="**"/>
    <s v="**"/>
    <d v="2011-05-04T16:38:00"/>
    <d v="2011-05-04T19:30:00"/>
    <d v="2011-05-04T22:54:00"/>
    <n v="2.8666666665812954"/>
    <n v="6.2666666666627862"/>
    <x v="0"/>
    <x v="0"/>
  </r>
  <r>
    <n v="4414"/>
    <n v="1"/>
    <s v="N"/>
    <s v="**"/>
    <s v="**"/>
    <s v="**"/>
    <s v="**"/>
    <x v="5"/>
    <d v="1899-12-30T16:42:00"/>
    <d v="2011-05-04T00:00:00"/>
    <d v="1899-12-30T16:37:00"/>
    <n v="4"/>
    <n v="1995"/>
    <d v="2011-05-04T00:00:00"/>
    <d v="1899-12-30T18:27:00"/>
    <n v="1"/>
    <d v="2011-05-04T00:00:00"/>
    <d v="1899-12-30T19:00:00"/>
    <s v="**"/>
    <s v="**"/>
    <s v="**"/>
    <s v="**"/>
    <d v="2011-05-04T00:00:00"/>
    <d v="1899-12-30T19:05:00"/>
    <s v="H612"/>
    <s v="B112"/>
    <s v="Disease or Disorder Ear, Nose or Throat"/>
    <n v="16"/>
    <s v="**"/>
    <s v="**"/>
    <s v="**"/>
    <s v="**"/>
    <s v="**"/>
    <d v="2011-05-04T16:42:00"/>
    <d v="2011-05-04T18:27:00"/>
    <d v="2011-05-04T19:05:00"/>
    <n v="1.7500000001164153"/>
    <n v="2.3833333334187046"/>
    <x v="0"/>
    <x v="0"/>
  </r>
  <r>
    <n v="4414"/>
    <n v="1"/>
    <s v="G"/>
    <d v="2011-05-04T00:00:00"/>
    <d v="1899-12-30T16:30:00"/>
    <d v="2011-05-04T00:00:00"/>
    <d v="1899-12-30T16:40:00"/>
    <x v="5"/>
    <d v="1899-12-30T16:44:00"/>
    <d v="2011-05-04T00:00:00"/>
    <d v="1899-12-30T16:35:00"/>
    <n v="3"/>
    <n v="1921"/>
    <d v="2011-05-04T00:00:00"/>
    <d v="1899-12-30T19:51:00"/>
    <n v="15"/>
    <d v="2011-05-04T00:00:00"/>
    <d v="1899-12-30T21:45:00"/>
    <s v="**"/>
    <s v="**"/>
    <s v="**"/>
    <s v="**"/>
    <d v="2011-05-04T00:00:00"/>
    <d v="1899-12-30T21:45:00"/>
    <s v="M2556"/>
    <s v="B136"/>
    <s v="Disease or Disorder Musculoskeletal and Conne"/>
    <n v="89"/>
    <s v="**"/>
    <s v="**"/>
    <s v="**"/>
    <s v="**"/>
    <s v="**"/>
    <d v="2011-05-04T16:44:00"/>
    <d v="2011-05-04T19:51:00"/>
    <d v="2011-05-04T21:45:00"/>
    <n v="3.1166666665230878"/>
    <n v="5.0166666666045785"/>
    <x v="0"/>
    <x v="0"/>
  </r>
  <r>
    <n v="4414"/>
    <n v="1"/>
    <s v="N"/>
    <s v="**"/>
    <s v="**"/>
    <s v="**"/>
    <s v="**"/>
    <x v="5"/>
    <d v="1899-12-30T17:03:00"/>
    <d v="2011-05-04T00:00:00"/>
    <d v="1899-12-30T14:59:00"/>
    <n v="2"/>
    <n v="1987"/>
    <d v="2011-05-04T00:00:00"/>
    <d v="1899-12-30T17:35:00"/>
    <n v="7"/>
    <d v="2011-05-04T00:00:00"/>
    <d v="1899-12-30T19:48:00"/>
    <s v="**"/>
    <s v="**"/>
    <s v="**"/>
    <s v="**"/>
    <d v="2011-05-04T00:00:00"/>
    <d v="1899-12-30T21:00:00"/>
    <s v="**"/>
    <s v="**"/>
    <s v="**"/>
    <n v="24"/>
    <s v="**"/>
    <s v="**"/>
    <s v="**"/>
    <s v="**"/>
    <s v="**"/>
    <d v="2011-05-04T17:03:00"/>
    <d v="2011-05-04T17:35:00"/>
    <d v="2011-05-04T21:00:00"/>
    <n v="0.53333333332557231"/>
    <n v="3.9499999999534339"/>
    <x v="0"/>
    <x v="0"/>
  </r>
  <r>
    <n v="4414"/>
    <n v="1"/>
    <s v="N"/>
    <s v="**"/>
    <s v="**"/>
    <s v="**"/>
    <s v="**"/>
    <x v="5"/>
    <d v="1899-12-30T17:14:00"/>
    <d v="2011-05-04T00:00:00"/>
    <d v="1899-12-30T17:08:00"/>
    <n v="2"/>
    <n v="1969"/>
    <d v="2011-05-04T00:00:00"/>
    <d v="1899-12-30T19:38:00"/>
    <n v="1"/>
    <d v="2011-05-05T00:00:00"/>
    <d v="1899-12-30T01:55:00"/>
    <s v="**"/>
    <s v="**"/>
    <s v="**"/>
    <s v="**"/>
    <d v="2011-05-05T00:00:00"/>
    <d v="1899-12-30T01:56:00"/>
    <s v="R074"/>
    <s v="B122"/>
    <s v="Other Disease or Disorder Cardiac System"/>
    <n v="41"/>
    <s v="**"/>
    <s v="**"/>
    <s v="**"/>
    <s v="**"/>
    <s v="**"/>
    <d v="2011-05-04T17:14:00"/>
    <d v="2011-05-04T19:38:00"/>
    <d v="2011-05-05T01:56:00"/>
    <n v="2.4000000001396984"/>
    <n v="8.7000000000698492"/>
    <x v="0"/>
    <x v="0"/>
  </r>
  <r>
    <n v="4414"/>
    <n v="1"/>
    <s v="N"/>
    <s v="**"/>
    <s v="**"/>
    <s v="**"/>
    <s v="**"/>
    <x v="5"/>
    <d v="1899-12-30T17:23:00"/>
    <d v="2011-05-04T00:00:00"/>
    <d v="1899-12-30T17:32:00"/>
    <n v="2"/>
    <n v="1970"/>
    <d v="2011-05-04T00:00:00"/>
    <d v="1899-12-30T21:00:00"/>
    <n v="1"/>
    <d v="2011-05-04T00:00:00"/>
    <d v="1899-12-30T22:47:00"/>
    <s v="**"/>
    <s v="**"/>
    <s v="**"/>
    <s v="**"/>
    <d v="2011-05-04T00:00:00"/>
    <d v="1899-12-30T22:49:00"/>
    <s v="N939"/>
    <s v="B154"/>
    <s v="Disease or Disorder Female Anatomy"/>
    <n v="40"/>
    <s v="**"/>
    <s v="**"/>
    <s v="**"/>
    <s v="**"/>
    <s v="**"/>
    <d v="2011-05-04T17:23:00"/>
    <d v="2011-05-04T21:00:00"/>
    <d v="2011-05-04T22:49:00"/>
    <n v="3.6166666665812954"/>
    <n v="5.4333333332324401"/>
    <x v="0"/>
    <x v="0"/>
  </r>
  <r>
    <n v="4414"/>
    <n v="1"/>
    <s v="N"/>
    <s v="**"/>
    <s v="**"/>
    <s v="**"/>
    <s v="**"/>
    <x v="5"/>
    <d v="1899-12-30T17:39:00"/>
    <d v="2011-05-04T00:00:00"/>
    <d v="1899-12-30T17:30:00"/>
    <n v="3"/>
    <n v="1991"/>
    <d v="2011-05-04T00:00:00"/>
    <d v="1899-12-30T20:26:00"/>
    <n v="1"/>
    <d v="2011-05-04T00:00:00"/>
    <d v="1899-12-30T20:45:00"/>
    <s v="**"/>
    <s v="**"/>
    <s v="**"/>
    <s v="**"/>
    <d v="2011-05-04T00:00:00"/>
    <d v="1899-12-30T20:50:00"/>
    <s v="R104"/>
    <s v="B128"/>
    <s v="Disease or Disorder Digestive System"/>
    <n v="20"/>
    <s v="**"/>
    <s v="**"/>
    <s v="**"/>
    <s v="**"/>
    <s v="**"/>
    <d v="2011-05-04T17:39:00"/>
    <d v="2011-05-04T20:26:00"/>
    <d v="2011-05-04T20:50:00"/>
    <n v="2.7833333333255723"/>
    <n v="3.1833333332324401"/>
    <x v="0"/>
    <x v="0"/>
  </r>
  <r>
    <n v="4414"/>
    <n v="1"/>
    <s v="G"/>
    <d v="2011-05-04T00:00:00"/>
    <d v="1899-12-30T17:50:00"/>
    <d v="2011-05-04T00:00:00"/>
    <d v="1899-12-30T18:00:00"/>
    <x v="5"/>
    <d v="1899-12-30T18:00:00"/>
    <d v="2011-05-04T00:00:00"/>
    <d v="1899-12-30T17:50:00"/>
    <n v="3"/>
    <n v="1938"/>
    <d v="2011-05-04T00:00:00"/>
    <d v="1899-12-30T21:24:00"/>
    <n v="1"/>
    <d v="2011-05-05T00:00:00"/>
    <d v="1899-12-30T02:30:00"/>
    <s v="**"/>
    <s v="**"/>
    <s v="**"/>
    <s v="**"/>
    <d v="2011-05-05T00:00:00"/>
    <d v="1899-12-30T03:18:00"/>
    <s v="S800"/>
    <s v="B180"/>
    <s v="Contusion, Dislocation, Nerve &amp; Other Soft Ti"/>
    <n v="73"/>
    <s v="**"/>
    <s v="**"/>
    <s v="**"/>
    <s v="**"/>
    <s v="**"/>
    <d v="2011-05-04T18:00:00"/>
    <d v="2011-05-04T21:24:00"/>
    <d v="2011-05-05T03:18:00"/>
    <n v="3.4000000000814907"/>
    <n v="9.2999999999301508"/>
    <x v="0"/>
    <x v="0"/>
  </r>
  <r>
    <n v="4414"/>
    <n v="1"/>
    <s v="G"/>
    <d v="2011-05-04T00:00:00"/>
    <d v="1899-12-30T19:16:00"/>
    <d v="2011-05-04T00:00:00"/>
    <d v="1899-12-30T19:44:00"/>
    <x v="5"/>
    <d v="1899-12-30T19:30:00"/>
    <d v="2011-05-04T00:00:00"/>
    <d v="1899-12-30T19:15:00"/>
    <n v="2"/>
    <n v="1925"/>
    <d v="2011-05-04T00:00:00"/>
    <d v="1899-12-30T20:12:00"/>
    <n v="1"/>
    <d v="2011-05-05T00:00:00"/>
    <d v="1899-12-30T06:20:00"/>
    <s v="**"/>
    <s v="**"/>
    <s v="**"/>
    <s v="**"/>
    <d v="2011-05-05T00:00:00"/>
    <d v="1899-12-30T06:23:00"/>
    <s v="R060"/>
    <s v="B116"/>
    <s v="Disease or Disorder Respiratory System"/>
    <n v="85"/>
    <s v="**"/>
    <s v="**"/>
    <s v="**"/>
    <s v="**"/>
    <s v="**"/>
    <d v="2011-05-04T19:30:00"/>
    <d v="2011-05-04T20:12:00"/>
    <d v="2011-05-05T06:23:00"/>
    <n v="0.70000000001164153"/>
    <n v="10.883333333360497"/>
    <x v="0"/>
    <x v="0"/>
  </r>
  <r>
    <n v="4414"/>
    <n v="1"/>
    <s v="G"/>
    <d v="2011-05-04T00:00:00"/>
    <d v="1899-12-30T19:18:00"/>
    <d v="2011-05-04T00:00:00"/>
    <d v="1899-12-30T19:45:00"/>
    <x v="5"/>
    <d v="1899-12-30T19:40:00"/>
    <d v="2011-05-04T00:00:00"/>
    <d v="1899-12-30T19:25:00"/>
    <n v="3"/>
    <n v="1983"/>
    <d v="2011-05-04T00:00:00"/>
    <d v="1899-12-30T20:10:00"/>
    <n v="1"/>
    <d v="2011-05-04T00:00:00"/>
    <d v="1899-12-30T22:07:00"/>
    <s v="**"/>
    <s v="**"/>
    <s v="**"/>
    <s v="**"/>
    <d v="2011-05-04T00:00:00"/>
    <d v="1899-12-30T22:14:00"/>
    <s v="R5680"/>
    <s v="B102"/>
    <s v="Seizure Disorder"/>
    <n v="27"/>
    <s v="**"/>
    <s v="**"/>
    <s v="**"/>
    <s v="**"/>
    <s v="**"/>
    <d v="2011-05-04T19:40:00"/>
    <d v="2011-05-04T20:10:00"/>
    <d v="2011-05-04T22:14:00"/>
    <n v="0.50000000005820766"/>
    <n v="2.5666666666511446"/>
    <x v="0"/>
    <x v="0"/>
  </r>
  <r>
    <n v="4414"/>
    <n v="1"/>
    <s v="N"/>
    <s v="**"/>
    <s v="**"/>
    <s v="**"/>
    <s v="**"/>
    <x v="5"/>
    <d v="1899-12-30T19:49:00"/>
    <d v="2011-05-04T00:00:00"/>
    <d v="1899-12-30T19:40:00"/>
    <n v="3"/>
    <n v="2006"/>
    <d v="2011-05-04T00:00:00"/>
    <d v="1899-12-30T20:00:00"/>
    <n v="1"/>
    <d v="2011-05-04T00:00:00"/>
    <d v="1899-12-30T21:25:00"/>
    <s v="**"/>
    <s v="**"/>
    <s v="**"/>
    <s v="**"/>
    <d v="2011-05-04T00:00:00"/>
    <d v="1899-12-30T21:25:00"/>
    <s v="S899"/>
    <s v="B180"/>
    <s v="Contusion, Dislocation, Nerve &amp; Other Soft Ti"/>
    <n v="5"/>
    <s v="**"/>
    <s v="**"/>
    <s v="**"/>
    <s v="**"/>
    <s v="**"/>
    <d v="2011-05-04T19:49:00"/>
    <d v="2011-05-04T20:00:00"/>
    <d v="2011-05-04T21:25:00"/>
    <n v="0.18333333340706304"/>
    <n v="1.5999999999767169"/>
    <x v="0"/>
    <x v="0"/>
  </r>
  <r>
    <n v="4414"/>
    <n v="1"/>
    <s v="N"/>
    <s v="**"/>
    <s v="**"/>
    <s v="**"/>
    <s v="**"/>
    <x v="5"/>
    <d v="1899-12-30T19:55:00"/>
    <d v="2011-05-04T00:00:00"/>
    <d v="1899-12-30T19:51:00"/>
    <n v="3"/>
    <n v="1958"/>
    <d v="2011-05-04T00:00:00"/>
    <d v="1899-12-30T21:35:00"/>
    <n v="1"/>
    <d v="2011-05-04T00:00:00"/>
    <d v="1899-12-30T22:53:00"/>
    <s v="**"/>
    <s v="**"/>
    <s v="**"/>
    <s v="**"/>
    <d v="2011-05-04T00:00:00"/>
    <d v="1899-12-30T22:54:00"/>
    <s v="S52200"/>
    <s v="B182"/>
    <s v="Closed Fracture Other Site"/>
    <n v="52"/>
    <d v="2011-05-04T00:00:00"/>
    <d v="1899-12-30T22:24:00"/>
    <n v="34"/>
    <s v="**"/>
    <s v="**"/>
    <d v="2011-05-04T19:55:00"/>
    <d v="2011-05-04T21:35:00"/>
    <d v="2011-05-04T22:54:00"/>
    <n v="1.6666666666860692"/>
    <n v="2.9833333334536292"/>
    <x v="0"/>
    <x v="0"/>
  </r>
  <r>
    <n v="4414"/>
    <n v="1"/>
    <s v="N"/>
    <s v="**"/>
    <s v="**"/>
    <s v="**"/>
    <s v="**"/>
    <x v="5"/>
    <d v="1899-12-30T20:04:00"/>
    <d v="2011-05-04T00:00:00"/>
    <d v="1899-12-30T19:57:00"/>
    <n v="3"/>
    <n v="2009"/>
    <d v="2011-05-04T00:00:00"/>
    <d v="1899-12-30T21:41:00"/>
    <n v="1"/>
    <d v="2011-05-04T00:00:00"/>
    <d v="1899-12-30T22:25:00"/>
    <s v="**"/>
    <s v="**"/>
    <s v="**"/>
    <s v="**"/>
    <d v="2011-05-04T00:00:00"/>
    <d v="1899-12-30T22:25:00"/>
    <s v="S098"/>
    <s v="B175"/>
    <s v="Head Injury"/>
    <n v="2"/>
    <s v="**"/>
    <s v="**"/>
    <s v="**"/>
    <s v="**"/>
    <s v="**"/>
    <d v="2011-05-04T20:04:00"/>
    <d v="2011-05-04T21:41:00"/>
    <d v="2011-05-04T22:25:00"/>
    <n v="1.6166666666977108"/>
    <n v="2.3500000001513399"/>
    <x v="0"/>
    <x v="0"/>
  </r>
  <r>
    <n v="4414"/>
    <n v="1"/>
    <s v="N"/>
    <s v="**"/>
    <s v="**"/>
    <s v="**"/>
    <s v="**"/>
    <x v="5"/>
    <d v="1899-12-30T20:08:00"/>
    <d v="2011-05-04T00:00:00"/>
    <d v="1899-12-30T20:04:00"/>
    <n v="3"/>
    <n v="1975"/>
    <d v="2011-05-04T00:00:00"/>
    <d v="1899-12-30T22:24:00"/>
    <n v="1"/>
    <d v="2011-05-04T00:00:00"/>
    <d v="1899-12-30T23:20:00"/>
    <s v="**"/>
    <s v="**"/>
    <s v="**"/>
    <s v="**"/>
    <d v="2011-05-04T00:00:00"/>
    <d v="1899-12-30T23:21:00"/>
    <s v="T814"/>
    <s v="B186"/>
    <s v="Other Trauma, Shock (without admission/interv"/>
    <n v="36"/>
    <s v="**"/>
    <s v="**"/>
    <s v="**"/>
    <s v="**"/>
    <s v="**"/>
    <d v="2011-05-04T20:08:00"/>
    <d v="2011-05-04T22:24:00"/>
    <d v="2011-05-04T23:21:00"/>
    <n v="2.2666666667209938"/>
    <n v="3.2166666666744277"/>
    <x v="0"/>
    <x v="0"/>
  </r>
  <r>
    <n v="4414"/>
    <n v="1"/>
    <s v="N"/>
    <s v="**"/>
    <s v="**"/>
    <s v="**"/>
    <s v="**"/>
    <x v="5"/>
    <d v="1899-12-30T21:11:00"/>
    <d v="2011-05-04T00:00:00"/>
    <d v="1899-12-30T21:02:00"/>
    <n v="2"/>
    <n v="2005"/>
    <d v="2011-05-04T00:00:00"/>
    <d v="1899-12-30T21:40:00"/>
    <n v="7"/>
    <d v="2011-05-04T00:00:00"/>
    <d v="1899-12-30T22:19:00"/>
    <s v="**"/>
    <s v="**"/>
    <s v="**"/>
    <s v="**"/>
    <d v="2011-05-05T00:00:00"/>
    <d v="1899-12-30T00:30:00"/>
    <s v="T814"/>
    <s v="B004"/>
    <s v="Trauma with Acute Admission/Transfer"/>
    <n v="5"/>
    <d v="2011-05-04T00:00:00"/>
    <d v="1899-12-30T21:53:00"/>
    <n v="20"/>
    <d v="2011-05-04T00:00:00"/>
    <d v="1899-12-30T22:19:00"/>
    <d v="2011-05-04T21:11:00"/>
    <d v="2011-05-04T21:40:00"/>
    <d v="2011-05-05T00:30:00"/>
    <n v="0.48333333333721384"/>
    <n v="3.3166666666511446"/>
    <x v="0"/>
    <x v="0"/>
  </r>
  <r>
    <n v="4414"/>
    <n v="1"/>
    <s v="N"/>
    <s v="**"/>
    <s v="**"/>
    <s v="**"/>
    <s v="**"/>
    <x v="5"/>
    <d v="1899-12-30T21:19:00"/>
    <d v="2011-05-04T00:00:00"/>
    <d v="1899-12-30T21:10:00"/>
    <n v="3"/>
    <n v="1951"/>
    <d v="2011-05-04T00:00:00"/>
    <d v="1899-12-30T23:05:00"/>
    <n v="7"/>
    <d v="2011-05-04T00:00:00"/>
    <d v="1899-12-30T23:55:00"/>
    <s v="**"/>
    <s v="**"/>
    <s v="**"/>
    <s v="**"/>
    <d v="2011-05-06T00:00:00"/>
    <d v="1899-12-30T12:58:00"/>
    <s v="I269"/>
    <s v="B002"/>
    <s v="Respiratory Condition with Acute Admission/Tr"/>
    <n v="59"/>
    <d v="2011-05-04T00:00:00"/>
    <d v="1899-12-30T23:56:00"/>
    <n v="18"/>
    <s v="**"/>
    <s v="**"/>
    <d v="2011-05-04T21:19:00"/>
    <d v="2011-05-04T23:05:00"/>
    <d v="2011-05-06T12:58:00"/>
    <n v="1.7666666666627862"/>
    <n v="39.650000000023283"/>
    <x v="0"/>
    <x v="0"/>
  </r>
  <r>
    <n v="4414"/>
    <n v="1"/>
    <s v="N"/>
    <s v="**"/>
    <s v="**"/>
    <s v="**"/>
    <s v="**"/>
    <x v="5"/>
    <d v="1899-12-30T21:20:00"/>
    <d v="2011-05-04T00:00:00"/>
    <d v="1899-12-30T21:12:00"/>
    <n v="2"/>
    <n v="1947"/>
    <d v="2011-05-04T00:00:00"/>
    <d v="1899-12-30T22:25:00"/>
    <n v="1"/>
    <d v="2011-05-05T00:00:00"/>
    <d v="1899-12-30T14:50:00"/>
    <d v="2011-05-04T00:00:00"/>
    <d v="1899-12-30T22:55:00"/>
    <s v="**"/>
    <s v="**"/>
    <d v="2011-05-05T00:00:00"/>
    <d v="1899-12-30T14:50:00"/>
    <s v="R104"/>
    <s v="B128"/>
    <s v="Disease or Disorder Digestive System"/>
    <n v="64"/>
    <d v="2011-05-04T00:00:00"/>
    <d v="1899-12-30T22:39:00"/>
    <n v="30"/>
    <s v="**"/>
    <s v="**"/>
    <d v="2011-05-04T21:20:00"/>
    <d v="2011-05-04T22:25:00"/>
    <d v="2011-05-05T14:50:00"/>
    <n v="1.0833333333721384"/>
    <n v="17.499999999941792"/>
    <x v="0"/>
    <x v="0"/>
  </r>
  <r>
    <n v="4414"/>
    <n v="1"/>
    <s v="N"/>
    <s v="**"/>
    <s v="**"/>
    <s v="**"/>
    <s v="**"/>
    <x v="5"/>
    <d v="1899-12-30T21:34:00"/>
    <d v="2011-05-04T00:00:00"/>
    <d v="1899-12-30T21:27:00"/>
    <n v="4"/>
    <n v="1986"/>
    <d v="2011-05-04T00:00:00"/>
    <d v="1899-12-30T23:41:00"/>
    <n v="1"/>
    <d v="2011-05-05T00:00:00"/>
    <d v="1899-12-30T00:58:00"/>
    <s v="**"/>
    <s v="**"/>
    <s v="**"/>
    <s v="**"/>
    <d v="2011-05-05T00:00:00"/>
    <d v="1899-12-30T00:58:00"/>
    <s v="R040"/>
    <s v="B112"/>
    <s v="Disease or Disorder Ear, Nose or Throat"/>
    <n v="24"/>
    <d v="2011-05-05T00:00:00"/>
    <d v="1899-12-30T00:19:00"/>
    <n v="60"/>
    <s v="**"/>
    <s v="**"/>
    <d v="2011-05-04T21:34:00"/>
    <d v="2011-05-04T23:41:00"/>
    <d v="2011-05-05T00:58:00"/>
    <n v="2.1166666667559184"/>
    <n v="3.4000000000814907"/>
    <x v="0"/>
    <x v="0"/>
  </r>
  <r>
    <n v="4414"/>
    <n v="1"/>
    <s v="N"/>
    <s v="**"/>
    <s v="**"/>
    <s v="**"/>
    <s v="**"/>
    <x v="5"/>
    <d v="1899-12-30T21:43:00"/>
    <d v="2011-05-04T00:00:00"/>
    <d v="1899-12-30T21:36:00"/>
    <n v="3"/>
    <n v="1939"/>
    <d v="2011-05-05T00:00:00"/>
    <d v="1899-12-30T01:45:00"/>
    <n v="1"/>
    <d v="2011-05-05T00:00:00"/>
    <d v="1899-12-30T02:16:00"/>
    <s v="**"/>
    <s v="**"/>
    <s v="**"/>
    <s v="**"/>
    <d v="2011-05-05T00:00:00"/>
    <d v="1899-12-30T02:16:00"/>
    <s v="R221"/>
    <s v="B132"/>
    <s v="Disease or Disorder Skin &amp; Breast"/>
    <n v="71"/>
    <s v="**"/>
    <s v="**"/>
    <s v="**"/>
    <s v="**"/>
    <s v="**"/>
    <d v="2011-05-04T21:43:00"/>
    <d v="2011-05-05T01:45:00"/>
    <d v="2011-05-05T02:16:00"/>
    <n v="4.033333333209157"/>
    <n v="4.5499999999883585"/>
    <x v="0"/>
    <x v="0"/>
  </r>
  <r>
    <n v="4414"/>
    <n v="1"/>
    <s v="N"/>
    <s v="**"/>
    <s v="**"/>
    <s v="**"/>
    <s v="**"/>
    <x v="5"/>
    <d v="1899-12-30T21:53:00"/>
    <d v="2011-05-04T00:00:00"/>
    <d v="1899-12-30T21:47:00"/>
    <n v="3"/>
    <n v="1981"/>
    <d v="2011-05-05T00:00:00"/>
    <d v="1899-12-30T00:25:00"/>
    <n v="1"/>
    <d v="2011-05-05T00:00:00"/>
    <d v="1899-12-30T08:23:00"/>
    <d v="2011-05-05T00:00:00"/>
    <d v="1899-12-30T01:30:00"/>
    <s v="**"/>
    <s v="**"/>
    <d v="2011-05-05T00:00:00"/>
    <d v="1899-12-30T08:23:00"/>
    <s v="J329"/>
    <s v="B112"/>
    <s v="Disease or Disorder Ear, Nose or Throat"/>
    <n v="30"/>
    <s v="**"/>
    <s v="**"/>
    <s v="**"/>
    <s v="**"/>
    <s v="**"/>
    <d v="2011-05-04T21:53:00"/>
    <d v="2011-05-05T00:25:00"/>
    <d v="2011-05-05T08:23:00"/>
    <n v="2.533333333209157"/>
    <n v="10.5"/>
    <x v="0"/>
    <x v="0"/>
  </r>
  <r>
    <n v="4414"/>
    <n v="1"/>
    <s v="N"/>
    <s v="**"/>
    <s v="**"/>
    <s v="**"/>
    <s v="**"/>
    <x v="5"/>
    <d v="1899-12-30T22:01:00"/>
    <d v="2011-05-04T00:00:00"/>
    <d v="1899-12-30T21:54:00"/>
    <n v="2"/>
    <n v="1997"/>
    <d v="2011-05-05T00:00:00"/>
    <d v="1899-12-30T00:35:00"/>
    <n v="9"/>
    <d v="2011-05-05T00:00:00"/>
    <d v="1899-12-30T01:40:00"/>
    <s v="**"/>
    <s v="**"/>
    <s v="**"/>
    <s v="**"/>
    <d v="2011-05-05T00:00:00"/>
    <d v="1899-12-30T03:45:00"/>
    <s v="R458"/>
    <s v="B170"/>
    <s v="Mental Health &amp; Psychosocial Condition"/>
    <n v="13"/>
    <s v="**"/>
    <s v="**"/>
    <s v="**"/>
    <s v="**"/>
    <s v="**"/>
    <d v="2011-05-04T22:01:00"/>
    <d v="2011-05-05T00:35:00"/>
    <d v="2011-05-05T03:45:00"/>
    <n v="2.5666666666511446"/>
    <n v="5.7333333333372138"/>
    <x v="0"/>
    <x v="0"/>
  </r>
  <r>
    <n v="4414"/>
    <n v="1"/>
    <s v="N"/>
    <s v="**"/>
    <s v="**"/>
    <s v="**"/>
    <s v="**"/>
    <x v="5"/>
    <d v="1899-12-30T22:21:00"/>
    <d v="2011-05-04T00:00:00"/>
    <d v="1899-12-30T22:12:00"/>
    <n v="3"/>
    <n v="1957"/>
    <d v="2011-05-05T00:00:00"/>
    <d v="1899-12-30T02:00:00"/>
    <n v="1"/>
    <d v="2011-05-05T00:00:00"/>
    <d v="1899-12-30T02:10:00"/>
    <s v="**"/>
    <s v="**"/>
    <s v="**"/>
    <s v="**"/>
    <d v="2011-05-05T00:00:00"/>
    <d v="1899-12-30T02:10:00"/>
    <s v="R040"/>
    <s v="B112"/>
    <s v="Disease or Disorder Ear, Nose or Throat"/>
    <n v="53"/>
    <s v="**"/>
    <s v="**"/>
    <s v="**"/>
    <s v="**"/>
    <s v="**"/>
    <d v="2011-05-04T22:21:00"/>
    <d v="2011-05-05T02:00:00"/>
    <d v="2011-05-05T02:10:00"/>
    <n v="3.6500000000232831"/>
    <n v="3.8166666667093523"/>
    <x v="0"/>
    <x v="0"/>
  </r>
  <r>
    <n v="4414"/>
    <n v="1"/>
    <s v="N"/>
    <s v="**"/>
    <s v="**"/>
    <s v="**"/>
    <s v="**"/>
    <x v="5"/>
    <d v="1899-12-30T22:26:00"/>
    <d v="2011-05-04T00:00:00"/>
    <d v="1899-12-30T22:19:00"/>
    <n v="2"/>
    <n v="1950"/>
    <d v="2011-05-05T00:00:00"/>
    <d v="1899-12-30T02:05:00"/>
    <n v="1"/>
    <d v="2011-05-05T00:00:00"/>
    <d v="1899-12-30T10:45:00"/>
    <d v="2011-05-05T00:00:00"/>
    <d v="1899-12-30T02:30:00"/>
    <s v="**"/>
    <s v="**"/>
    <d v="2011-05-05T00:00:00"/>
    <d v="1899-12-30T10:45:00"/>
    <s v="R104"/>
    <s v="B128"/>
    <s v="Disease or Disorder Digestive System"/>
    <n v="60"/>
    <s v="**"/>
    <s v="**"/>
    <s v="**"/>
    <s v="**"/>
    <s v="**"/>
    <d v="2011-05-04T22:26:00"/>
    <d v="2011-05-05T02:05:00"/>
    <d v="2011-05-05T10:45:00"/>
    <n v="3.6500000000232831"/>
    <n v="12.316666666651145"/>
    <x v="0"/>
    <x v="0"/>
  </r>
  <r>
    <n v="4414"/>
    <n v="1"/>
    <s v="N"/>
    <s v="**"/>
    <s v="**"/>
    <s v="**"/>
    <s v="**"/>
    <x v="6"/>
    <d v="1899-12-30T07:33:00"/>
    <d v="2011-05-05T00:00:00"/>
    <d v="1899-12-30T07:22:00"/>
    <n v="3"/>
    <n v="1970"/>
    <d v="2011-05-05T00:00:00"/>
    <n v="9999"/>
    <n v="1"/>
    <d v="2011-05-05T00:00:00"/>
    <d v="1899-12-30T12:12:00"/>
    <s v="**"/>
    <s v="**"/>
    <s v="**"/>
    <s v="**"/>
    <d v="2011-05-05T00:00:00"/>
    <d v="1899-12-30T12:12:00"/>
    <s v="O26903"/>
    <s v="B154"/>
    <s v="Disease or Disorder Female Anatomy"/>
    <n v="40"/>
    <d v="1970-01-01T00:00:00"/>
    <d v="1899-12-30T00:00:00"/>
    <n v="50"/>
    <d v="2011-05-05T00:00:00"/>
    <d v="1899-12-30T08:26:00"/>
    <d v="2011-05-05T07:33:00"/>
    <d v="2038-09-19T00:00:00"/>
    <d v="2011-05-05T12:12:00"/>
    <n v="239968.45"/>
    <n v="4.6499999999650754"/>
    <x v="1"/>
    <x v="0"/>
  </r>
  <r>
    <n v="4414"/>
    <n v="1"/>
    <s v="N"/>
    <s v="**"/>
    <s v="**"/>
    <s v="**"/>
    <s v="**"/>
    <x v="6"/>
    <d v="1899-12-30T11:57:00"/>
    <d v="2011-05-05T00:00:00"/>
    <d v="1899-12-30T11:50:00"/>
    <n v="3"/>
    <n v="1969"/>
    <d v="2011-05-05T00:00:00"/>
    <d v="1899-12-30T16:02:00"/>
    <n v="1"/>
    <d v="2011-05-05T00:00:00"/>
    <d v="1899-12-30T17:25:00"/>
    <s v="**"/>
    <s v="**"/>
    <s v="**"/>
    <s v="**"/>
    <d v="2011-05-05T00:00:00"/>
    <d v="1899-12-30T17:25:00"/>
    <s v="R104"/>
    <s v="B128"/>
    <s v="Disease or Disorder Digestive System"/>
    <n v="41"/>
    <s v="**"/>
    <s v="**"/>
    <s v="**"/>
    <s v="**"/>
    <s v="**"/>
    <d v="2011-05-05T11:57:00"/>
    <d v="2011-05-05T16:02:00"/>
    <d v="2011-05-05T17:25:00"/>
    <n v="4.0833333333721384"/>
    <n v="5.4666666666744277"/>
    <x v="0"/>
    <x v="0"/>
  </r>
  <r>
    <n v="4414"/>
    <n v="1"/>
    <s v="N"/>
    <s v="**"/>
    <s v="**"/>
    <s v="**"/>
    <s v="**"/>
    <x v="6"/>
    <d v="1899-12-30T12:17:00"/>
    <d v="2011-05-05T00:00:00"/>
    <d v="1899-12-30T12:08:00"/>
    <n v="3"/>
    <n v="1977"/>
    <d v="2011-05-05T00:00:00"/>
    <d v="1899-12-30T16:30:00"/>
    <n v="1"/>
    <d v="2011-05-05T00:00:00"/>
    <d v="1899-12-30T18:50:00"/>
    <s v="**"/>
    <s v="**"/>
    <s v="**"/>
    <s v="**"/>
    <d v="2011-05-05T00:00:00"/>
    <d v="1899-12-30T18:50:00"/>
    <s v="N390"/>
    <s v="B146"/>
    <s v="Other Disease or Disorder Urinary System"/>
    <n v="34"/>
    <s v="**"/>
    <s v="**"/>
    <s v="**"/>
    <s v="**"/>
    <s v="**"/>
    <d v="2011-05-05T12:17:00"/>
    <d v="2011-05-05T16:30:00"/>
    <d v="2011-05-05T18:50:00"/>
    <n v="4.21666666661622"/>
    <n v="6.5499999998719431"/>
    <x v="0"/>
    <x v="0"/>
  </r>
  <r>
    <n v="4414"/>
    <n v="1"/>
    <s v="N"/>
    <s v="**"/>
    <s v="**"/>
    <s v="**"/>
    <s v="**"/>
    <x v="6"/>
    <d v="1899-12-30T13:24:00"/>
    <d v="2011-05-05T00:00:00"/>
    <d v="1899-12-30T13:16:00"/>
    <n v="3"/>
    <n v="1936"/>
    <d v="2011-05-05T00:00:00"/>
    <d v="1899-12-30T17:25:00"/>
    <n v="1"/>
    <d v="2011-05-05T00:00:00"/>
    <d v="1899-12-30T21:00:00"/>
    <s v="**"/>
    <s v="**"/>
    <s v="**"/>
    <s v="**"/>
    <d v="2011-05-05T00:00:00"/>
    <d v="1899-12-30T21:00:00"/>
    <s v="R1011"/>
    <s v="B128"/>
    <s v="Disease or Disorder Digestive System"/>
    <n v="74"/>
    <s v="**"/>
    <s v="**"/>
    <s v="**"/>
    <s v="**"/>
    <s v="**"/>
    <d v="2011-05-05T13:24:00"/>
    <d v="2011-05-05T17:25:00"/>
    <d v="2011-05-05T21:00:00"/>
    <n v="4.0166666666627862"/>
    <n v="7.5999999999767169"/>
    <x v="0"/>
    <x v="0"/>
  </r>
  <r>
    <n v="4414"/>
    <n v="1"/>
    <s v="N"/>
    <s v="**"/>
    <s v="**"/>
    <s v="**"/>
    <s v="**"/>
    <x v="6"/>
    <d v="1899-12-30T13:33:00"/>
    <d v="2011-05-05T00:00:00"/>
    <d v="1899-12-30T13:26:00"/>
    <n v="2"/>
    <n v="1950"/>
    <d v="2011-05-05T00:00:00"/>
    <d v="1899-12-30T15:54:00"/>
    <n v="1"/>
    <d v="2011-05-05T00:00:00"/>
    <d v="1899-12-30T21:20:00"/>
    <s v="**"/>
    <s v="**"/>
    <s v="**"/>
    <s v="**"/>
    <d v="2011-05-05T00:00:00"/>
    <d v="1899-12-30T21:20:00"/>
    <s v="R074"/>
    <s v="B122"/>
    <s v="Other Disease or Disorder Cardiac System"/>
    <n v="61"/>
    <s v="**"/>
    <s v="**"/>
    <s v="**"/>
    <s v="**"/>
    <s v="**"/>
    <d v="2011-05-05T13:33:00"/>
    <d v="2011-05-05T15:54:00"/>
    <d v="2011-05-05T21:20:00"/>
    <n v="2.3499999999767169"/>
    <n v="7.78333333338378"/>
    <x v="0"/>
    <x v="0"/>
  </r>
  <r>
    <n v="4414"/>
    <n v="1"/>
    <s v="N"/>
    <s v="**"/>
    <s v="**"/>
    <s v="**"/>
    <s v="**"/>
    <x v="6"/>
    <d v="1899-12-30T14:16:00"/>
    <d v="2011-05-05T00:00:00"/>
    <d v="1899-12-30T14:10:00"/>
    <n v="2"/>
    <n v="1954"/>
    <d v="2011-05-05T00:00:00"/>
    <d v="1899-12-30T18:14:00"/>
    <n v="1"/>
    <d v="2011-05-06T00:00:00"/>
    <d v="1899-12-30T01:30:00"/>
    <d v="2011-05-06T00:00:00"/>
    <d v="1899-12-30T00:15:00"/>
    <s v="**"/>
    <s v="**"/>
    <d v="2011-05-06T00:00:00"/>
    <d v="1899-12-30T01:30:00"/>
    <s v="R074"/>
    <s v="B122"/>
    <s v="Other Disease or Disorder Cardiac System"/>
    <n v="56"/>
    <s v="**"/>
    <s v="**"/>
    <s v="**"/>
    <s v="**"/>
    <s v="**"/>
    <d v="2011-05-05T14:16:00"/>
    <d v="2011-05-05T18:14:00"/>
    <d v="2011-05-06T01:30:00"/>
    <n v="3.9666666666744277"/>
    <n v="11.233333333279006"/>
    <x v="0"/>
    <x v="0"/>
  </r>
  <r>
    <n v="4414"/>
    <n v="1"/>
    <s v="G"/>
    <d v="2011-05-05T00:00:00"/>
    <d v="1899-12-30T14:41:00"/>
    <d v="2011-05-05T00:00:00"/>
    <d v="1899-12-30T14:53:00"/>
    <x v="6"/>
    <d v="1899-12-30T14:48:00"/>
    <d v="2011-05-05T00:00:00"/>
    <d v="1899-12-30T14:40:00"/>
    <n v="3"/>
    <n v="1930"/>
    <d v="2011-05-05T00:00:00"/>
    <d v="1899-12-30T19:00:00"/>
    <n v="7"/>
    <d v="2011-05-05T00:00:00"/>
    <d v="1899-12-30T23:32:00"/>
    <s v="**"/>
    <s v="**"/>
    <s v="**"/>
    <s v="**"/>
    <d v="2011-05-06T00:00:00"/>
    <d v="1899-12-30T16:50:00"/>
    <s v="R53"/>
    <s v="B005"/>
    <s v="Other Condition with Acute Admission/Transfer"/>
    <n v="81"/>
    <d v="1970-01-01T00:00:00"/>
    <d v="1899-12-30T00:00:00"/>
    <n v="1"/>
    <d v="2011-05-05T00:00:00"/>
    <d v="1899-12-30T23:30:00"/>
    <d v="2011-05-05T14:48:00"/>
    <d v="2011-05-05T19:00:00"/>
    <d v="2011-05-06T16:50:00"/>
    <n v="4.1999999998952262"/>
    <n v="26.033333333325572"/>
    <x v="0"/>
    <x v="0"/>
  </r>
  <r>
    <n v="4414"/>
    <n v="1"/>
    <s v="G"/>
    <d v="2011-05-05T00:00:00"/>
    <d v="1899-12-30T15:04:00"/>
    <d v="2011-05-05T00:00:00"/>
    <d v="1899-12-30T15:20:00"/>
    <x v="6"/>
    <d v="1899-12-30T15:04:00"/>
    <d v="2011-05-05T00:00:00"/>
    <d v="1899-12-30T14:59:00"/>
    <n v="3"/>
    <n v="1933"/>
    <d v="2011-05-05T00:00:00"/>
    <d v="1899-12-30T16:17:00"/>
    <n v="15"/>
    <d v="2011-05-05T00:00:00"/>
    <d v="1899-12-30T19:20:00"/>
    <s v="**"/>
    <s v="**"/>
    <s v="**"/>
    <s v="**"/>
    <d v="2011-05-05T00:00:00"/>
    <d v="1899-12-30T19:30:00"/>
    <s v="J22"/>
    <s v="B116"/>
    <s v="Disease or Disorder Respiratory System"/>
    <n v="77"/>
    <s v="**"/>
    <s v="**"/>
    <s v="**"/>
    <s v="**"/>
    <s v="**"/>
    <d v="2011-05-05T15:04:00"/>
    <d v="2011-05-05T16:17:00"/>
    <d v="2011-05-05T19:30:00"/>
    <n v="1.21666666661622"/>
    <n v="4.4333333332906477"/>
    <x v="0"/>
    <x v="0"/>
  </r>
  <r>
    <n v="4414"/>
    <n v="1"/>
    <s v="N"/>
    <s v="**"/>
    <s v="**"/>
    <s v="**"/>
    <s v="**"/>
    <x v="6"/>
    <d v="1899-12-30T15:14:00"/>
    <d v="2011-05-05T00:00:00"/>
    <d v="1899-12-30T15:06:00"/>
    <n v="3"/>
    <n v="1987"/>
    <d v="2011-05-05T00:00:00"/>
    <d v="1899-12-30T18:37:00"/>
    <n v="1"/>
    <d v="2011-05-05T00:00:00"/>
    <d v="1899-12-30T20:47:00"/>
    <s v="**"/>
    <s v="**"/>
    <s v="**"/>
    <s v="**"/>
    <d v="2011-05-05T00:00:00"/>
    <d v="1899-12-30T20:47:00"/>
    <s v="N920"/>
    <s v="B154"/>
    <s v="Disease or Disorder Female Anatomy"/>
    <n v="23"/>
    <d v="1970-01-01T00:00:00"/>
    <d v="1899-12-30T00:00:00"/>
    <n v="50"/>
    <d v="2011-05-05T00:00:00"/>
    <d v="1899-12-30T20:12:00"/>
    <d v="2011-05-05T15:14:00"/>
    <d v="2011-05-05T18:37:00"/>
    <d v="2011-05-05T20:47:00"/>
    <n v="3.3833333331858739"/>
    <n v="5.5499999999301508"/>
    <x v="0"/>
    <x v="0"/>
  </r>
  <r>
    <n v="4414"/>
    <n v="1"/>
    <s v="G"/>
    <d v="2011-05-05T00:00:00"/>
    <d v="1899-12-30T15:47:00"/>
    <d v="2011-05-05T00:00:00"/>
    <d v="1899-12-30T16:00:00"/>
    <x v="6"/>
    <d v="1899-12-30T16:08:00"/>
    <d v="2011-05-05T00:00:00"/>
    <d v="1899-12-30T15:50:00"/>
    <n v="3"/>
    <n v="1985"/>
    <d v="2011-05-05T00:00:00"/>
    <d v="1899-12-30T19:32:00"/>
    <n v="1"/>
    <d v="2011-05-05T00:00:00"/>
    <d v="1899-12-30T22:08:00"/>
    <s v="**"/>
    <s v="**"/>
    <s v="**"/>
    <s v="**"/>
    <d v="2011-05-05T00:00:00"/>
    <d v="1899-12-30T22:55:00"/>
    <s v="R102"/>
    <s v="B128"/>
    <s v="Disease or Disorder Digestive System"/>
    <n v="26"/>
    <s v="**"/>
    <s v="**"/>
    <s v="**"/>
    <s v="**"/>
    <s v="**"/>
    <d v="2011-05-05T16:08:00"/>
    <d v="2011-05-05T19:32:00"/>
    <d v="2011-05-05T22:55:00"/>
    <n v="3.3999999999068677"/>
    <n v="6.7833333332673647"/>
    <x v="0"/>
    <x v="0"/>
  </r>
  <r>
    <n v="4414"/>
    <n v="1"/>
    <s v="N"/>
    <s v="**"/>
    <s v="**"/>
    <s v="**"/>
    <s v="**"/>
    <x v="6"/>
    <d v="1899-12-30T16:10:00"/>
    <d v="2011-05-05T00:00:00"/>
    <d v="1899-12-30T16:01:00"/>
    <n v="2"/>
    <n v="1963"/>
    <d v="2011-05-05T00:00:00"/>
    <d v="1899-12-30T20:40:00"/>
    <n v="4"/>
    <d v="2011-05-05T00:00:00"/>
    <d v="1899-12-30T22:00:00"/>
    <s v="**"/>
    <s v="**"/>
    <s v="**"/>
    <s v="**"/>
    <d v="2011-05-05T00:00:00"/>
    <d v="1899-12-30T22:03:00"/>
    <s v="R104"/>
    <s v="B128"/>
    <s v="Disease or Disorder Digestive System"/>
    <n v="47"/>
    <s v="**"/>
    <s v="**"/>
    <s v="**"/>
    <s v="**"/>
    <s v="**"/>
    <d v="2011-05-05T16:10:00"/>
    <d v="2011-05-05T20:40:00"/>
    <d v="2011-05-05T22:03:00"/>
    <n v="4.5"/>
    <n v="5.8833333333022892"/>
    <x v="0"/>
    <x v="0"/>
  </r>
  <r>
    <n v="4414"/>
    <n v="1"/>
    <s v="N"/>
    <s v="**"/>
    <s v="**"/>
    <s v="**"/>
    <s v="**"/>
    <x v="6"/>
    <d v="1899-12-30T16:16:00"/>
    <d v="2011-05-05T00:00:00"/>
    <d v="1899-12-30T16:07:00"/>
    <n v="3"/>
    <n v="1998"/>
    <d v="2011-05-05T00:00:00"/>
    <d v="1899-12-30T16:50:00"/>
    <n v="1"/>
    <d v="2011-05-05T00:00:00"/>
    <d v="1899-12-30T20:21:00"/>
    <s v="**"/>
    <s v="**"/>
    <d v="2011-05-05T00:00:00"/>
    <d v="1899-12-30T16:50:00"/>
    <d v="2011-05-05T00:00:00"/>
    <d v="1899-12-30T20:21:00"/>
    <s v="R51"/>
    <s v="B103"/>
    <s v="Migraine &amp; Headache"/>
    <n v="12"/>
    <d v="1970-01-01T00:00:00"/>
    <d v="1899-12-30T00:00:00"/>
    <n v="17"/>
    <d v="2011-05-05T00:00:00"/>
    <d v="1899-12-30T19:43:00"/>
    <d v="2011-05-05T16:16:00"/>
    <d v="2011-05-05T16:50:00"/>
    <d v="2011-05-05T20:21:00"/>
    <n v="0.56666666676755995"/>
    <n v="4.0833333333721384"/>
    <x v="0"/>
    <x v="0"/>
  </r>
  <r>
    <n v="4414"/>
    <n v="1"/>
    <s v="N"/>
    <s v="**"/>
    <s v="**"/>
    <s v="**"/>
    <s v="**"/>
    <x v="6"/>
    <d v="1899-12-30T16:35:00"/>
    <d v="2011-05-05T00:00:00"/>
    <d v="1899-12-30T16:24:00"/>
    <n v="3"/>
    <n v="2010"/>
    <d v="2011-05-05T00:00:00"/>
    <d v="1899-12-30T17:10:00"/>
    <n v="1"/>
    <d v="2011-05-05T00:00:00"/>
    <d v="1899-12-30T17:15:00"/>
    <s v="**"/>
    <s v="**"/>
    <s v="**"/>
    <s v="**"/>
    <d v="2011-05-05T00:00:00"/>
    <d v="1899-12-30T17:15:00"/>
    <s v="S099"/>
    <s v="B175"/>
    <s v="Head Injury"/>
    <n v="0"/>
    <s v="**"/>
    <s v="**"/>
    <s v="**"/>
    <s v="**"/>
    <s v="**"/>
    <d v="2011-05-05T16:35:00"/>
    <d v="2011-05-05T17:10:00"/>
    <d v="2011-05-05T17:15:00"/>
    <n v="0.58333333348855376"/>
    <n v="0.66666666674427688"/>
    <x v="0"/>
    <x v="0"/>
  </r>
  <r>
    <n v="4414"/>
    <n v="1"/>
    <s v="N"/>
    <s v="**"/>
    <s v="**"/>
    <s v="**"/>
    <s v="**"/>
    <x v="6"/>
    <d v="1899-12-30T17:33:00"/>
    <d v="2011-05-05T00:00:00"/>
    <d v="1899-12-30T17:24:00"/>
    <n v="4"/>
    <n v="1995"/>
    <d v="2011-05-05T00:00:00"/>
    <d v="1899-12-30T17:44:00"/>
    <n v="1"/>
    <d v="2011-05-05T00:00:00"/>
    <d v="1899-12-30T18:20:00"/>
    <s v="**"/>
    <s v="**"/>
    <d v="2011-05-05T00:00:00"/>
    <d v="1899-12-30T17:44:00"/>
    <d v="2011-05-05T00:00:00"/>
    <d v="1899-12-30T18:29:00"/>
    <s v="S999"/>
    <s v="B180"/>
    <s v="Contusion, Dislocation, Nerve &amp; Other Soft Ti"/>
    <n v="15"/>
    <s v="**"/>
    <s v="**"/>
    <s v="**"/>
    <s v="**"/>
    <s v="**"/>
    <d v="2011-05-05T17:33:00"/>
    <d v="2011-05-05T17:44:00"/>
    <d v="2011-05-05T18:29:00"/>
    <n v="0.18333333340706304"/>
    <n v="0.93333333340706304"/>
    <x v="0"/>
    <x v="0"/>
  </r>
  <r>
    <n v="4414"/>
    <n v="1"/>
    <s v="N"/>
    <s v="**"/>
    <s v="**"/>
    <s v="**"/>
    <s v="**"/>
    <x v="6"/>
    <d v="1899-12-30T17:41:00"/>
    <d v="2011-05-05T00:00:00"/>
    <d v="1899-12-30T17:33:00"/>
    <n v="3"/>
    <n v="1933"/>
    <d v="2011-05-05T00:00:00"/>
    <d v="1899-12-30T22:24:00"/>
    <n v="7"/>
    <d v="2011-05-05T00:00:00"/>
    <d v="1899-12-30T23:38:00"/>
    <s v="**"/>
    <s v="**"/>
    <s v="**"/>
    <s v="**"/>
    <d v="2011-05-06T00:00:00"/>
    <d v="1899-12-30T01:22:00"/>
    <s v="K358"/>
    <s v="B003"/>
    <s v="Digestive System Condition with Acute Admissi"/>
    <n v="78"/>
    <d v="2011-05-05T00:00:00"/>
    <d v="1899-12-30T23:38:00"/>
    <n v="30"/>
    <d v="2011-05-05T00:00:00"/>
    <d v="1899-12-30T23:38:00"/>
    <d v="2011-05-05T17:41:00"/>
    <d v="2011-05-05T22:24:00"/>
    <d v="2011-05-06T01:22:00"/>
    <n v="4.7166666666744277"/>
    <n v="7.6833333332324401"/>
    <x v="0"/>
    <x v="0"/>
  </r>
  <r>
    <n v="4414"/>
    <n v="1"/>
    <s v="G"/>
    <d v="2011-05-05T00:00:00"/>
    <d v="1899-12-30T17:34:00"/>
    <d v="2011-05-05T00:00:00"/>
    <d v="1899-12-30T17:51:00"/>
    <x v="6"/>
    <d v="1899-12-30T17:47:00"/>
    <d v="2011-05-05T00:00:00"/>
    <d v="1899-12-30T17:38:00"/>
    <n v="3"/>
    <n v="1931"/>
    <d v="2011-05-05T00:00:00"/>
    <d v="1899-12-30T18:00:00"/>
    <n v="7"/>
    <d v="2011-05-06T00:00:00"/>
    <d v="1899-12-30T08:00:00"/>
    <d v="2011-05-06T00:00:00"/>
    <d v="1899-12-30T00:15:00"/>
    <s v="**"/>
    <s v="**"/>
    <d v="2011-05-07T00:00:00"/>
    <d v="1899-12-30T01:30:00"/>
    <s v="R060"/>
    <s v="B002"/>
    <s v="Respiratory Condition with Acute Admission/Tr"/>
    <n v="80"/>
    <d v="1970-01-01T00:00:00"/>
    <d v="1899-12-30T00:00:00"/>
    <n v="1"/>
    <d v="2011-05-05T00:00:00"/>
    <d v="1899-12-30T00:00:00"/>
    <d v="2011-05-05T17:47:00"/>
    <d v="2011-05-05T18:00:00"/>
    <d v="2011-05-07T01:30:00"/>
    <n v="0.21666666667442769"/>
    <n v="31.716666666674428"/>
    <x v="0"/>
    <x v="0"/>
  </r>
  <r>
    <n v="4414"/>
    <n v="1"/>
    <s v="N"/>
    <s v="**"/>
    <s v="**"/>
    <s v="**"/>
    <s v="**"/>
    <x v="6"/>
    <d v="1899-12-30T18:30:00"/>
    <d v="2011-05-05T00:00:00"/>
    <d v="1899-12-30T18:23:00"/>
    <n v="3"/>
    <n v="1968"/>
    <d v="2011-05-05T00:00:00"/>
    <d v="1899-12-30T22:11:00"/>
    <n v="1"/>
    <d v="2011-05-06T00:00:00"/>
    <d v="1899-12-30T06:25:00"/>
    <d v="2011-05-06T00:00:00"/>
    <d v="1899-12-30T01:30:00"/>
    <s v="**"/>
    <s v="**"/>
    <d v="2011-05-06T00:00:00"/>
    <d v="1899-12-30T06:25:00"/>
    <s v="D508"/>
    <s v="B160"/>
    <s v="Disease or Disorder Blood or Blood Forming Or"/>
    <n v="42"/>
    <s v="**"/>
    <s v="**"/>
    <s v="**"/>
    <s v="**"/>
    <s v="**"/>
    <d v="2011-05-05T18:30:00"/>
    <d v="2011-05-05T22:11:00"/>
    <d v="2011-05-06T06:25:00"/>
    <n v="3.6833333332906477"/>
    <n v="11.916666666569654"/>
    <x v="0"/>
    <x v="0"/>
  </r>
  <r>
    <n v="4414"/>
    <n v="1"/>
    <s v="G"/>
    <d v="2011-05-05T00:00:00"/>
    <d v="1899-12-30T18:36:00"/>
    <d v="2011-05-05T00:00:00"/>
    <d v="1899-12-30T18:44:00"/>
    <x v="6"/>
    <d v="1899-12-30T18:43:00"/>
    <d v="2011-05-05T00:00:00"/>
    <d v="1899-12-30T18:37:00"/>
    <n v="3"/>
    <n v="1937"/>
    <d v="2011-05-05T00:00:00"/>
    <d v="1899-12-30T21:45:00"/>
    <n v="7"/>
    <d v="2011-05-05T00:00:00"/>
    <d v="1899-12-30T23:15:00"/>
    <d v="2011-05-05T00:00:00"/>
    <d v="1899-12-30T23:00:00"/>
    <s v="**"/>
    <s v="**"/>
    <d v="2011-05-06T00:00:00"/>
    <d v="1899-12-30T00:22:00"/>
    <s v="K859"/>
    <s v="B003"/>
    <s v="Digestive System Condition with Acute Admissi"/>
    <n v="73"/>
    <d v="2011-05-05T00:00:00"/>
    <d v="1899-12-30T23:14:00"/>
    <n v="15"/>
    <d v="2011-05-05T00:00:00"/>
    <d v="1899-12-30T23:05:00"/>
    <d v="2011-05-05T18:43:00"/>
    <d v="2011-05-05T21:45:00"/>
    <d v="2011-05-06T00:22:00"/>
    <n v="3.0333333332673647"/>
    <n v="5.6499999999068677"/>
    <x v="0"/>
    <x v="0"/>
  </r>
  <r>
    <n v="4414"/>
    <n v="1"/>
    <s v="G"/>
    <d v="2011-05-05T00:00:00"/>
    <d v="1899-12-30T19:38:00"/>
    <d v="2011-05-05T00:00:00"/>
    <d v="1899-12-30T19:50:00"/>
    <x v="6"/>
    <d v="1899-12-30T19:58:00"/>
    <d v="2011-05-05T00:00:00"/>
    <d v="1899-12-30T19:44:00"/>
    <n v="3"/>
    <n v="1930"/>
    <d v="2011-05-05T00:00:00"/>
    <d v="1899-12-30T21:35:00"/>
    <n v="7"/>
    <d v="2011-05-06T00:00:00"/>
    <d v="1899-12-30T00:05:00"/>
    <s v="**"/>
    <s v="**"/>
    <s v="**"/>
    <s v="**"/>
    <d v="2011-05-06T00:00:00"/>
    <d v="1899-12-30T05:45:00"/>
    <s v="R318"/>
    <s v="B005"/>
    <s v="Other Condition with Acute Admission/Transfer"/>
    <n v="81"/>
    <d v="2011-05-06T00:00:00"/>
    <d v="1899-12-30T00:01:00"/>
    <n v="39"/>
    <d v="2011-05-06T00:00:00"/>
    <d v="1899-12-30T00:05:00"/>
    <d v="2011-05-05T19:58:00"/>
    <d v="2011-05-05T21:35:00"/>
    <d v="2011-05-06T05:45:00"/>
    <n v="1.6166666666977108"/>
    <n v="9.7833333334419876"/>
    <x v="0"/>
    <x v="0"/>
  </r>
  <r>
    <n v="4414"/>
    <n v="1"/>
    <s v="N"/>
    <s v="**"/>
    <s v="**"/>
    <s v="**"/>
    <s v="**"/>
    <x v="6"/>
    <d v="1899-12-30T21:07:00"/>
    <d v="2011-05-05T00:00:00"/>
    <d v="1899-12-30T20:52:00"/>
    <n v="4"/>
    <n v="1998"/>
    <d v="2011-05-05T00:00:00"/>
    <d v="1899-12-30T22:08:00"/>
    <n v="1"/>
    <d v="2011-05-05T00:00:00"/>
    <d v="1899-12-30T22:56:00"/>
    <s v="**"/>
    <s v="**"/>
    <d v="2011-05-05T00:00:00"/>
    <d v="1899-12-30T22:08:00"/>
    <d v="2011-05-05T00:00:00"/>
    <d v="1899-12-30T22:56:00"/>
    <s v="S9349"/>
    <s v="B180"/>
    <s v="Contusion, Dislocation, Nerve &amp; Other Soft Ti"/>
    <n v="12"/>
    <s v="**"/>
    <s v="**"/>
    <s v="**"/>
    <s v="**"/>
    <s v="**"/>
    <d v="2011-05-05T21:07:00"/>
    <d v="2011-05-05T22:08:00"/>
    <d v="2011-05-05T22:56:00"/>
    <n v="1.0166666666627862"/>
    <n v="1.8166666666511446"/>
    <x v="0"/>
    <x v="0"/>
  </r>
  <r>
    <n v="4414"/>
    <n v="1"/>
    <s v="G"/>
    <d v="2011-05-05T00:00:00"/>
    <d v="1899-12-30T00:00:00"/>
    <d v="2011-05-05T00:00:00"/>
    <d v="1899-12-30T21:03:00"/>
    <x v="6"/>
    <d v="1899-12-30T21:16:00"/>
    <d v="2011-05-05T00:00:00"/>
    <d v="1899-12-30T21:00:00"/>
    <n v="4"/>
    <n v="1917"/>
    <d v="2011-05-05T00:00:00"/>
    <d v="1899-12-30T22:30:00"/>
    <n v="15"/>
    <d v="2011-05-05T00:00:00"/>
    <d v="1899-12-30T23:53:00"/>
    <s v="**"/>
    <s v="**"/>
    <d v="2011-05-05T00:00:00"/>
    <d v="1899-12-30T22:30:00"/>
    <d v="2011-05-05T00:00:00"/>
    <d v="1899-12-30T23:53:00"/>
    <s v="Z043"/>
    <s v="B186"/>
    <s v="Other Trauma, Shock (without admission/interv"/>
    <n v="94"/>
    <s v="**"/>
    <s v="**"/>
    <s v="**"/>
    <s v="**"/>
    <s v="**"/>
    <d v="2011-05-05T21:16:00"/>
    <d v="2011-05-05T22:30:00"/>
    <d v="2011-05-05T23:53:00"/>
    <n v="1.2333333333372138"/>
    <n v="2.6166666666395031"/>
    <x v="0"/>
    <x v="0"/>
  </r>
  <r>
    <n v="4414"/>
    <n v="1"/>
    <s v="N"/>
    <s v="**"/>
    <s v="**"/>
    <s v="**"/>
    <s v="**"/>
    <x v="6"/>
    <d v="1899-12-30T21:50:00"/>
    <d v="2011-05-05T00:00:00"/>
    <d v="1899-12-30T21:39:00"/>
    <n v="4"/>
    <n v="1967"/>
    <d v="2011-05-05T00:00:00"/>
    <d v="1899-12-30T23:12:00"/>
    <n v="1"/>
    <d v="2011-05-05T00:00:00"/>
    <d v="1899-12-30T23:57:00"/>
    <s v="**"/>
    <s v="**"/>
    <d v="2011-05-05T00:00:00"/>
    <d v="1899-12-30T23:12:00"/>
    <d v="2011-05-06T00:00:00"/>
    <d v="1899-12-30T00:33:00"/>
    <s v="T16"/>
    <s v="B178"/>
    <s v="Foreign Body Eye, Ear, Nose/Throat"/>
    <n v="43"/>
    <d v="2011-05-05T00:00:00"/>
    <d v="1899-12-30T23:35:00"/>
    <n v="60"/>
    <d v="2011-05-05T00:00:00"/>
    <d v="1899-12-30T23:36:00"/>
    <d v="2011-05-05T21:50:00"/>
    <d v="2011-05-05T23:12:00"/>
    <d v="2011-05-06T00:33:00"/>
    <n v="1.3666666667559184"/>
    <n v="2.716666666790843"/>
    <x v="0"/>
    <x v="0"/>
  </r>
  <r>
    <n v="4414"/>
    <n v="1"/>
    <s v="N"/>
    <s v="**"/>
    <s v="**"/>
    <s v="**"/>
    <s v="**"/>
    <x v="6"/>
    <d v="1899-12-30T22:10:00"/>
    <d v="2011-05-05T00:00:00"/>
    <d v="1899-12-30T22:05:00"/>
    <n v="4"/>
    <n v="1964"/>
    <d v="2011-05-06T00:00:00"/>
    <d v="1899-12-30T00:30:00"/>
    <n v="1"/>
    <d v="2011-05-06T00:00:00"/>
    <d v="1899-12-30T00:39:00"/>
    <s v="**"/>
    <s v="**"/>
    <s v="**"/>
    <s v="**"/>
    <d v="2011-05-06T00:00:00"/>
    <d v="1899-12-30T00:54:00"/>
    <s v="S02200"/>
    <s v="B182"/>
    <s v="Closed Fracture Other Site"/>
    <n v="47"/>
    <s v="**"/>
    <s v="**"/>
    <s v="**"/>
    <s v="**"/>
    <s v="**"/>
    <d v="2011-05-05T22:10:00"/>
    <d v="2011-05-06T00:30:00"/>
    <d v="2011-05-06T00:54:00"/>
    <n v="2.3333333334303461"/>
    <n v="2.7333333333372138"/>
    <x v="0"/>
    <x v="0"/>
  </r>
  <r>
    <n v="4414"/>
    <n v="1"/>
    <s v="N"/>
    <s v="**"/>
    <s v="**"/>
    <s v="**"/>
    <s v="**"/>
    <x v="6"/>
    <d v="1899-12-30T22:24:00"/>
    <d v="2011-05-05T00:00:00"/>
    <d v="1899-12-30T22:15:00"/>
    <n v="2"/>
    <n v="1979"/>
    <d v="2011-05-05T00:00:00"/>
    <n v="9999"/>
    <n v="4"/>
    <d v="2011-05-06T00:00:00"/>
    <d v="1899-12-30T00:54:00"/>
    <s v="**"/>
    <s v="**"/>
    <s v="**"/>
    <s v="**"/>
    <d v="2011-05-06T00:00:00"/>
    <d v="1899-12-30T00:54:00"/>
    <s v="R074"/>
    <s v="B122"/>
    <s v="Other Disease or Disorder Cardiac System"/>
    <n v="32"/>
    <s v="**"/>
    <s v="**"/>
    <s v="**"/>
    <s v="**"/>
    <s v="**"/>
    <d v="2011-05-05T22:24:00"/>
    <d v="2038-09-19T00:00:00"/>
    <d v="2011-05-06T00:54:00"/>
    <n v="239953.59999999998"/>
    <n v="2.4999999999417923"/>
    <x v="1"/>
    <x v="0"/>
  </r>
  <r>
    <n v="4414"/>
    <n v="1"/>
    <s v="N"/>
    <s v="**"/>
    <s v="**"/>
    <s v="**"/>
    <s v="**"/>
    <x v="6"/>
    <d v="1899-12-30T22:29:00"/>
    <d v="2011-05-05T00:00:00"/>
    <d v="1899-12-30T22:12:00"/>
    <n v="4"/>
    <n v="2003"/>
    <d v="2011-05-06T00:00:00"/>
    <d v="1899-12-30T00:30:00"/>
    <n v="1"/>
    <d v="2011-05-06T00:00:00"/>
    <d v="1899-12-30T01:10:00"/>
    <s v="**"/>
    <s v="**"/>
    <s v="**"/>
    <s v="**"/>
    <d v="2011-05-06T00:00:00"/>
    <d v="1899-12-30T01:10:00"/>
    <s v="S0110"/>
    <s v="B176"/>
    <s v="Open Wound"/>
    <n v="7"/>
    <s v="**"/>
    <s v="**"/>
    <s v="**"/>
    <s v="**"/>
    <s v="**"/>
    <d v="2011-05-05T22:29:00"/>
    <d v="2011-05-06T00:30:00"/>
    <d v="2011-05-06T01:10:00"/>
    <n v="2.0166666667792015"/>
    <n v="2.6833333333488554"/>
    <x v="0"/>
    <x v="0"/>
  </r>
  <r>
    <n v="4414"/>
    <n v="1"/>
    <s v="N"/>
    <s v="**"/>
    <s v="**"/>
    <s v="**"/>
    <s v="**"/>
    <x v="3"/>
    <d v="1899-12-30T19:17:00"/>
    <d v="2011-05-07T00:00:00"/>
    <d v="1899-12-30T19:05:00"/>
    <n v="3"/>
    <n v="1961"/>
    <d v="2011-05-08T00:00:00"/>
    <d v="1899-12-30T00:20:00"/>
    <n v="1"/>
    <d v="2011-05-08T00:00:00"/>
    <d v="1899-12-30T02:46:00"/>
    <s v="**"/>
    <s v="**"/>
    <s v="**"/>
    <s v="**"/>
    <d v="2011-05-08T00:00:00"/>
    <d v="1899-12-30T02:48:00"/>
    <s v="R1031"/>
    <s v="B128"/>
    <s v="Disease or Disorder Digestive System"/>
    <n v="49"/>
    <s v="**"/>
    <s v="**"/>
    <s v="**"/>
    <s v="**"/>
    <s v="**"/>
    <d v="2011-05-07T19:17:00"/>
    <d v="2011-05-08T00:20:00"/>
    <d v="2011-05-08T02:48:00"/>
    <n v="5.0500000000465661"/>
    <n v="7.5166666667209938"/>
    <x v="0"/>
    <x v="0"/>
  </r>
  <r>
    <n v="4414"/>
    <n v="1"/>
    <s v="N"/>
    <s v="**"/>
    <s v="**"/>
    <s v="**"/>
    <s v="**"/>
    <x v="3"/>
    <d v="1899-12-30T19:48:00"/>
    <d v="2011-05-07T00:00:00"/>
    <d v="1899-12-30T19:37:00"/>
    <n v="3"/>
    <n v="1941"/>
    <d v="2011-05-08T00:00:00"/>
    <d v="1899-12-30T00:40:00"/>
    <n v="7"/>
    <d v="2011-05-08T00:00:00"/>
    <d v="1899-12-30T09:25:00"/>
    <d v="2011-05-07T00:00:00"/>
    <d v="1899-12-30T02:10:00"/>
    <s v="**"/>
    <s v="**"/>
    <d v="2011-05-09T00:00:00"/>
    <d v="1899-12-30T00:10:00"/>
    <s v="R060"/>
    <s v="B002"/>
    <s v="Respiratory Condition with Acute Admission/Tr"/>
    <n v="69"/>
    <d v="2011-05-08T00:00:00"/>
    <d v="1899-12-30T09:25:00"/>
    <n v="12"/>
    <d v="2011-05-08T00:00:00"/>
    <d v="1899-12-30T09:25:00"/>
    <d v="2011-05-07T19:48:00"/>
    <d v="2011-05-08T00:40:00"/>
    <d v="2011-05-09T00:10:00"/>
    <n v="4.8666666668141261"/>
    <n v="28.366666666755918"/>
    <x v="0"/>
    <x v="0"/>
  </r>
  <r>
    <n v="4414"/>
    <n v="1"/>
    <s v="N"/>
    <s v="**"/>
    <s v="**"/>
    <s v="**"/>
    <s v="**"/>
    <x v="3"/>
    <d v="1899-12-30T20:09:00"/>
    <d v="2011-05-07T00:00:00"/>
    <d v="1899-12-30T19:56:00"/>
    <n v="3"/>
    <n v="2006"/>
    <d v="2011-05-08T00:00:00"/>
    <d v="1899-12-30T00:01:00"/>
    <n v="1"/>
    <d v="2011-05-08T00:00:00"/>
    <d v="1899-12-30T08:25:00"/>
    <s v="**"/>
    <s v="**"/>
    <s v="**"/>
    <s v="**"/>
    <d v="2011-05-08T00:00:00"/>
    <d v="1899-12-30T08:28:00"/>
    <s v="R112"/>
    <s v="B128"/>
    <s v="Disease or Disorder Digestive System"/>
    <n v="5"/>
    <s v="**"/>
    <s v="**"/>
    <s v="**"/>
    <s v="**"/>
    <s v="**"/>
    <d v="2011-05-07T20:09:00"/>
    <d v="2011-05-08T00:01:00"/>
    <d v="2011-05-08T08:28:00"/>
    <n v="3.8666666666977108"/>
    <n v="12.316666666651145"/>
    <x v="0"/>
    <x v="0"/>
  </r>
  <r>
    <n v="4414"/>
    <n v="1"/>
    <s v="G"/>
    <d v="2011-05-07T00:00:00"/>
    <d v="1899-12-30T20:10:00"/>
    <d v="2011-05-07T00:00:00"/>
    <d v="1899-12-30T20:17:00"/>
    <x v="3"/>
    <d v="1899-12-30T20:13:00"/>
    <d v="2011-05-07T00:00:00"/>
    <d v="1899-12-30T20:10:00"/>
    <n v="3"/>
    <n v="1929"/>
    <d v="2011-05-07T00:00:00"/>
    <d v="1899-12-30T23:00:00"/>
    <n v="7"/>
    <d v="2011-05-08T00:00:00"/>
    <d v="1899-12-30T06:55:00"/>
    <s v="**"/>
    <s v="**"/>
    <s v="**"/>
    <s v="**"/>
    <d v="2011-05-08T00:00:00"/>
    <d v="1899-12-30T22:30:00"/>
    <s v="I495"/>
    <s v="B001"/>
    <s v="Cardiovascular Condition with Acute Admission"/>
    <n v="81"/>
    <d v="2011-05-08T00:00:00"/>
    <d v="1899-12-30T06:55:00"/>
    <n v="12"/>
    <d v="2011-05-08T00:00:00"/>
    <d v="1899-12-30T06:55:00"/>
    <d v="2011-05-07T20:13:00"/>
    <d v="2011-05-07T23:00:00"/>
    <d v="2011-05-08T22:30:00"/>
    <n v="2.7833333333255723"/>
    <n v="26.283333333267365"/>
    <x v="0"/>
    <x v="0"/>
  </r>
  <r>
    <n v="4414"/>
    <n v="1"/>
    <s v="N"/>
    <s v="**"/>
    <s v="**"/>
    <s v="**"/>
    <s v="**"/>
    <x v="3"/>
    <d v="1899-12-30T20:58:00"/>
    <d v="2011-05-07T00:00:00"/>
    <d v="1899-12-30T20:40:00"/>
    <n v="3"/>
    <n v="1946"/>
    <d v="2011-05-08T00:00:00"/>
    <d v="1899-12-30T02:55:00"/>
    <n v="1"/>
    <d v="2011-05-08T00:00:00"/>
    <d v="1899-12-30T03:11:00"/>
    <s v="**"/>
    <s v="**"/>
    <s v="**"/>
    <s v="**"/>
    <d v="2011-05-08T00:00:00"/>
    <d v="1899-12-30T03:11:00"/>
    <s v="S300"/>
    <s v="B180"/>
    <s v="Contusion, Dislocation, Nerve &amp; Other Soft Ti"/>
    <n v="65"/>
    <s v="**"/>
    <s v="**"/>
    <s v="**"/>
    <s v="**"/>
    <s v="**"/>
    <d v="2011-05-07T20:58:00"/>
    <d v="2011-05-08T02:55:00"/>
    <d v="2011-05-08T03:11:00"/>
    <n v="5.9500000000116415"/>
    <n v="6.2166666666744277"/>
    <x v="0"/>
    <x v="0"/>
  </r>
  <r>
    <n v="4414"/>
    <n v="1"/>
    <s v="N"/>
    <s v="**"/>
    <s v="**"/>
    <s v="**"/>
    <s v="**"/>
    <x v="3"/>
    <d v="1899-12-30T21:08:00"/>
    <d v="2011-05-07T00:00:00"/>
    <d v="1899-12-30T20:51:00"/>
    <n v="3"/>
    <n v="1954"/>
    <d v="2011-05-07T00:00:00"/>
    <d v="1899-12-30T23:15:00"/>
    <n v="1"/>
    <d v="2011-05-08T00:00:00"/>
    <d v="1899-12-30T03:20:00"/>
    <s v="**"/>
    <s v="**"/>
    <s v="**"/>
    <s v="**"/>
    <d v="2011-05-08T00:00:00"/>
    <d v="1899-12-30T03:20:00"/>
    <s v="T784"/>
    <s v="B187"/>
    <s v="Follow-up Examination and Other Non Emergent "/>
    <n v="56"/>
    <s v="**"/>
    <s v="**"/>
    <s v="**"/>
    <s v="**"/>
    <s v="**"/>
    <d v="2011-05-07T21:08:00"/>
    <d v="2011-05-07T23:15:00"/>
    <d v="2011-05-08T03:20:00"/>
    <n v="2.1166666665812954"/>
    <n v="6.1999999999534339"/>
    <x v="0"/>
    <x v="0"/>
  </r>
  <r>
    <n v="4414"/>
    <n v="1"/>
    <s v="N"/>
    <s v="**"/>
    <s v="**"/>
    <s v="**"/>
    <s v="**"/>
    <x v="3"/>
    <d v="1899-12-30T21:12:00"/>
    <d v="2011-05-07T00:00:00"/>
    <d v="1899-12-30T20:57:00"/>
    <n v="3"/>
    <n v="1958"/>
    <d v="2011-05-08T00:00:00"/>
    <d v="1899-12-30T03:20:00"/>
    <n v="7"/>
    <d v="2011-05-08T00:00:00"/>
    <d v="1899-12-30T08:30:00"/>
    <s v="**"/>
    <s v="**"/>
    <s v="**"/>
    <s v="**"/>
    <d v="2011-05-09T00:00:00"/>
    <d v="1899-12-30T01:01:00"/>
    <s v="L0311"/>
    <s v="B005"/>
    <s v="Other Condition with Acute Admission/Transfer"/>
    <n v="52"/>
    <d v="2011-05-08T00:00:00"/>
    <d v="1899-12-30T08:50:00"/>
    <n v="10"/>
    <d v="2011-05-08T00:00:00"/>
    <d v="1899-12-30T08:30:00"/>
    <d v="2011-05-07T21:12:00"/>
    <d v="2011-05-08T03:20:00"/>
    <d v="2011-05-09T01:01:00"/>
    <n v="6.1333333334187046"/>
    <n v="27.816666666709352"/>
    <x v="0"/>
    <x v="0"/>
  </r>
  <r>
    <n v="4414"/>
    <n v="1"/>
    <s v="N"/>
    <s v="**"/>
    <s v="**"/>
    <s v="**"/>
    <s v="**"/>
    <x v="3"/>
    <d v="1899-12-30T21:27:00"/>
    <d v="2011-05-07T00:00:00"/>
    <d v="1899-12-30T21:17:00"/>
    <n v="2"/>
    <n v="1970"/>
    <d v="2011-05-08T00:00:00"/>
    <d v="1899-12-30T01:00:00"/>
    <n v="1"/>
    <d v="2011-05-08T00:00:00"/>
    <d v="1899-12-30T02:45:00"/>
    <s v="**"/>
    <s v="**"/>
    <s v="**"/>
    <s v="**"/>
    <d v="2011-05-08T00:00:00"/>
    <d v="1899-12-30T02:48:00"/>
    <s v="R060"/>
    <s v="B116"/>
    <s v="Disease or Disorder Respiratory System"/>
    <n v="41"/>
    <s v="**"/>
    <s v="**"/>
    <s v="**"/>
    <s v="**"/>
    <s v="**"/>
    <d v="2011-05-07T21:27:00"/>
    <d v="2011-05-08T01:00:00"/>
    <d v="2011-05-08T02:48:00"/>
    <n v="3.5499999998719431"/>
    <n v="5.3499999999767169"/>
    <x v="0"/>
    <x v="0"/>
  </r>
  <r>
    <n v="4414"/>
    <n v="1"/>
    <s v="G"/>
    <d v="2011-05-07T00:00:00"/>
    <d v="1899-12-30T21:22:00"/>
    <d v="2011-05-07T00:00:00"/>
    <d v="1899-12-30T22:08:00"/>
    <x v="3"/>
    <d v="1899-12-30T21:33:00"/>
    <d v="2011-05-07T00:00:00"/>
    <d v="1899-12-30T21:30:00"/>
    <n v="2"/>
    <n v="1986"/>
    <d v="2011-05-07T00:00:00"/>
    <d v="1899-12-30T23:20:00"/>
    <n v="5"/>
    <d v="2011-05-08T00:00:00"/>
    <d v="1899-12-30T00:34:00"/>
    <s v="**"/>
    <s v="**"/>
    <s v="**"/>
    <s v="**"/>
    <d v="2011-05-08T00:00:00"/>
    <d v="1899-12-30T00:34:00"/>
    <s v="R5688"/>
    <s v="B102"/>
    <s v="Seizure Disorder"/>
    <n v="24"/>
    <s v="**"/>
    <s v="**"/>
    <s v="**"/>
    <s v="**"/>
    <s v="**"/>
    <d v="2011-05-07T21:33:00"/>
    <d v="2011-05-07T23:20:00"/>
    <d v="2011-05-08T00:34:00"/>
    <n v="1.783333333209157"/>
    <n v="3.0166666665463708"/>
    <x v="0"/>
    <x v="0"/>
  </r>
  <r>
    <n v="4414"/>
    <n v="1"/>
    <s v="N"/>
    <s v="**"/>
    <s v="**"/>
    <s v="**"/>
    <s v="**"/>
    <x v="3"/>
    <d v="1899-12-30T21:34:00"/>
    <d v="2011-05-07T00:00:00"/>
    <d v="1899-12-30T21:26:00"/>
    <n v="2"/>
    <n v="1947"/>
    <d v="2011-05-08T00:00:00"/>
    <d v="1899-12-30T01:25:00"/>
    <n v="1"/>
    <d v="2011-05-08T00:00:00"/>
    <d v="1899-12-30T14:00:00"/>
    <d v="2011-05-08T00:00:00"/>
    <d v="1899-12-30T01:25:00"/>
    <s v="**"/>
    <s v="**"/>
    <d v="2011-05-08T00:00:00"/>
    <d v="1899-12-30T14:00:00"/>
    <s v="R074"/>
    <s v="B122"/>
    <s v="Other Disease or Disorder Cardiac System"/>
    <n v="64"/>
    <d v="1970-01-01T00:00:00"/>
    <d v="1899-12-30T00:00:00"/>
    <n v="10"/>
    <d v="2011-05-08T00:00:00"/>
    <d v="1899-12-30T08:00:00"/>
    <d v="2011-05-07T21:34:00"/>
    <d v="2011-05-08T01:25:00"/>
    <d v="2011-05-08T14:00:00"/>
    <n v="3.8500000001513399"/>
    <n v="16.433333333465271"/>
    <x v="0"/>
    <x v="0"/>
  </r>
  <r>
    <n v="4414"/>
    <n v="1"/>
    <s v="N"/>
    <s v="**"/>
    <s v="**"/>
    <s v="**"/>
    <s v="**"/>
    <x v="3"/>
    <d v="1899-12-30T22:04:00"/>
    <d v="2011-05-07T00:00:00"/>
    <d v="1899-12-30T21:54:00"/>
    <n v="3"/>
    <n v="1998"/>
    <d v="2011-05-08T00:00:00"/>
    <d v="1899-12-30T04:45:00"/>
    <n v="1"/>
    <d v="2011-05-08T00:00:00"/>
    <d v="1899-12-30T05:10:00"/>
    <s v="**"/>
    <s v="**"/>
    <s v="**"/>
    <s v="**"/>
    <d v="2011-05-08T00:00:00"/>
    <d v="1899-12-30T05:10:00"/>
    <s v="S808"/>
    <s v="B132"/>
    <s v="Disease or Disorder Skin &amp; Breast"/>
    <n v="12"/>
    <s v="**"/>
    <s v="**"/>
    <s v="**"/>
    <s v="**"/>
    <s v="**"/>
    <d v="2011-05-07T22:04:00"/>
    <d v="2011-05-08T04:45:00"/>
    <d v="2011-05-08T05:10:00"/>
    <n v="6.6833333332906477"/>
    <n v="7.1000000000931323"/>
    <x v="0"/>
    <x v="0"/>
  </r>
  <r>
    <n v="4414"/>
    <n v="1"/>
    <s v="N"/>
    <s v="**"/>
    <s v="**"/>
    <s v="**"/>
    <s v="**"/>
    <x v="3"/>
    <d v="1899-12-30T22:19:00"/>
    <d v="2011-05-07T00:00:00"/>
    <d v="1899-12-30T22:12:00"/>
    <n v="3"/>
    <n v="2007"/>
    <d v="2011-05-08T00:00:00"/>
    <d v="1899-12-30T04:00:00"/>
    <n v="1"/>
    <d v="2011-05-08T00:00:00"/>
    <d v="1899-12-30T07:25:00"/>
    <s v="**"/>
    <s v="**"/>
    <s v="**"/>
    <s v="**"/>
    <d v="2011-05-08T00:00:00"/>
    <d v="1899-12-30T07:25:00"/>
    <s v="R112"/>
    <s v="B128"/>
    <s v="Disease or Disorder Digestive System"/>
    <n v="4"/>
    <s v="**"/>
    <s v="**"/>
    <s v="**"/>
    <s v="**"/>
    <s v="**"/>
    <d v="2011-05-07T22:19:00"/>
    <d v="2011-05-08T04:00:00"/>
    <d v="2011-05-08T07:25:00"/>
    <n v="5.6833333333488554"/>
    <n v="9.1000000001513399"/>
    <x v="0"/>
    <x v="0"/>
  </r>
  <r>
    <n v="4414"/>
    <n v="1"/>
    <s v="N"/>
    <s v="**"/>
    <s v="**"/>
    <s v="**"/>
    <s v="**"/>
    <x v="3"/>
    <d v="1899-12-30T22:32:00"/>
    <d v="2011-05-07T00:00:00"/>
    <d v="1899-12-30T22:24:00"/>
    <n v="4"/>
    <n v="2002"/>
    <d v="2011-05-08T00:00:00"/>
    <d v="1899-12-30T04:40:00"/>
    <n v="1"/>
    <d v="2011-05-08T00:00:00"/>
    <d v="1899-12-30T04:55:00"/>
    <s v="**"/>
    <s v="**"/>
    <s v="**"/>
    <s v="**"/>
    <d v="2011-05-08T00:00:00"/>
    <d v="1899-12-30T04:55:00"/>
    <s v="S0100"/>
    <s v="B176"/>
    <s v="Open Wound"/>
    <n v="9"/>
    <s v="**"/>
    <s v="**"/>
    <s v="**"/>
    <s v="**"/>
    <s v="**"/>
    <d v="2011-05-07T22:32:00"/>
    <d v="2011-05-08T04:40:00"/>
    <d v="2011-05-08T04:55:00"/>
    <n v="6.1333333334187046"/>
    <n v="6.3833333333604969"/>
    <x v="0"/>
    <x v="0"/>
  </r>
  <r>
    <n v="4414"/>
    <n v="1"/>
    <s v="N"/>
    <s v="**"/>
    <s v="**"/>
    <s v="**"/>
    <s v="**"/>
    <x v="3"/>
    <d v="1899-12-30T22:42:00"/>
    <d v="2011-05-07T00:00:00"/>
    <d v="1899-12-30T22:30:00"/>
    <n v="3"/>
    <n v="2009"/>
    <d v="2011-05-08T00:00:00"/>
    <d v="1899-12-30T02:45:00"/>
    <n v="1"/>
    <d v="2011-05-08T00:00:00"/>
    <d v="1899-12-30T03:10:00"/>
    <s v="**"/>
    <s v="**"/>
    <s v="**"/>
    <s v="**"/>
    <d v="2011-05-08T00:00:00"/>
    <d v="1899-12-30T03:13:00"/>
    <s v="T189"/>
    <s v="B179"/>
    <s v="Foreign Body Excluding Eye/Ear/Nose"/>
    <n v="1"/>
    <s v="**"/>
    <s v="**"/>
    <s v="**"/>
    <s v="**"/>
    <s v="**"/>
    <d v="2011-05-07T22:42:00"/>
    <d v="2011-05-08T02:45:00"/>
    <d v="2011-05-08T03:13:00"/>
    <n v="4.0500000001047738"/>
    <n v="4.5166666667209938"/>
    <x v="0"/>
    <x v="0"/>
  </r>
  <r>
    <n v="4414"/>
    <n v="1"/>
    <s v="N"/>
    <s v="**"/>
    <s v="**"/>
    <s v="**"/>
    <s v="**"/>
    <x v="0"/>
    <d v="1899-12-30T10:55:00"/>
    <d v="2011-05-01T00:00:00"/>
    <d v="1899-12-30T10:48:00"/>
    <n v="4"/>
    <n v="1994"/>
    <d v="2011-05-01T00:00:00"/>
    <d v="1899-12-30T14:46:00"/>
    <n v="1"/>
    <d v="2011-05-01T00:00:00"/>
    <d v="1899-12-30T16:25:00"/>
    <d v="2011-05-01T00:00:00"/>
    <d v="1899-12-30T14:45:00"/>
    <d v="2011-05-01T00:00:00"/>
    <d v="1899-12-30T14:46:00"/>
    <d v="2011-05-01T00:00:00"/>
    <d v="1899-12-30T16:25:00"/>
    <s v="S399"/>
    <s v="B180"/>
    <s v="Contusion, Dislocation, Nerve &amp; Other Soft Ti"/>
    <n v="16"/>
    <s v="**"/>
    <s v="**"/>
    <s v="**"/>
    <s v="**"/>
    <s v="**"/>
    <d v="2011-05-01T10:55:00"/>
    <d v="2011-05-01T14:46:00"/>
    <d v="2011-05-01T16:25:00"/>
    <n v="3.8499999999767169"/>
    <n v="5.5000000001164153"/>
    <x v="0"/>
    <x v="0"/>
  </r>
  <r>
    <n v="4414"/>
    <n v="1"/>
    <s v="N"/>
    <s v="**"/>
    <s v="**"/>
    <s v="**"/>
    <s v="**"/>
    <x v="0"/>
    <d v="1899-12-30T11:48:00"/>
    <d v="2011-05-01T00:00:00"/>
    <d v="1899-12-30T11:44:00"/>
    <n v="2"/>
    <n v="1997"/>
    <d v="2011-05-01T00:00:00"/>
    <d v="1899-12-30T15:49:00"/>
    <n v="1"/>
    <d v="2011-05-01T00:00:00"/>
    <d v="1899-12-30T17:58:00"/>
    <s v="**"/>
    <s v="**"/>
    <s v="**"/>
    <s v="**"/>
    <d v="2011-05-01T00:00:00"/>
    <d v="1899-12-30T18:01:00"/>
    <s v="S060"/>
    <s v="B175"/>
    <s v="Head Injury"/>
    <n v="13"/>
    <s v="**"/>
    <s v="**"/>
    <s v="**"/>
    <s v="**"/>
    <s v="**"/>
    <d v="2011-05-01T11:48:00"/>
    <d v="2011-05-01T15:49:00"/>
    <d v="2011-05-01T18:01:00"/>
    <n v="4.0166666666627862"/>
    <n v="6.2166666666744277"/>
    <x v="0"/>
    <x v="0"/>
  </r>
  <r>
    <n v="4414"/>
    <n v="1"/>
    <s v="N"/>
    <s v="**"/>
    <s v="**"/>
    <s v="**"/>
    <s v="**"/>
    <x v="0"/>
    <d v="1899-12-30T12:00:00"/>
    <d v="2011-05-01T00:00:00"/>
    <d v="1899-12-30T11:53:00"/>
    <n v="3"/>
    <n v="1989"/>
    <d v="2011-05-01T00:00:00"/>
    <d v="1899-12-30T19:30:00"/>
    <n v="1"/>
    <d v="2011-05-01T00:00:00"/>
    <d v="1899-12-30T21:07:00"/>
    <s v="**"/>
    <s v="**"/>
    <s v="**"/>
    <s v="**"/>
    <d v="2011-05-01T00:00:00"/>
    <d v="1899-12-30T21:07:00"/>
    <s v="B009"/>
    <s v="B132"/>
    <s v="Disease or Disorder Skin &amp; Breast"/>
    <n v="21"/>
    <s v="**"/>
    <s v="**"/>
    <s v="**"/>
    <s v="**"/>
    <s v="**"/>
    <d v="2011-05-01T12:00:00"/>
    <d v="2011-05-01T19:30:00"/>
    <d v="2011-05-01T21:07:00"/>
    <n v="7.5"/>
    <n v="9.1166666666977108"/>
    <x v="0"/>
    <x v="0"/>
  </r>
  <r>
    <n v="4414"/>
    <n v="1"/>
    <s v="N"/>
    <s v="**"/>
    <s v="**"/>
    <s v="**"/>
    <s v="**"/>
    <x v="0"/>
    <d v="1899-12-30T12:21:00"/>
    <d v="2011-05-01T00:00:00"/>
    <d v="1899-12-30T12:15:00"/>
    <n v="2"/>
    <n v="1998"/>
    <d v="2011-05-01T00:00:00"/>
    <d v="1899-12-30T14:49:00"/>
    <n v="1"/>
    <d v="2011-05-01T00:00:00"/>
    <d v="1899-12-30T15:30:00"/>
    <s v="**"/>
    <s v="**"/>
    <s v="**"/>
    <s v="**"/>
    <d v="2011-05-01T00:00:00"/>
    <d v="1899-12-30T15:30:00"/>
    <s v="R4188"/>
    <s v="B104"/>
    <s v="Other Disease or Disorder Nervous System"/>
    <n v="13"/>
    <s v="**"/>
    <s v="**"/>
    <s v="**"/>
    <s v="**"/>
    <s v="**"/>
    <d v="2011-05-01T12:21:00"/>
    <d v="2011-05-01T14:49:00"/>
    <d v="2011-05-01T15:30:00"/>
    <n v="2.4666666666744277"/>
    <n v="3.1500000001396984"/>
    <x v="0"/>
    <x v="0"/>
  </r>
  <r>
    <n v="4414"/>
    <n v="1"/>
    <s v="N"/>
    <s v="**"/>
    <s v="**"/>
    <s v="**"/>
    <s v="**"/>
    <x v="0"/>
    <d v="1899-12-30T12:29:00"/>
    <d v="2011-05-01T00:00:00"/>
    <d v="1899-12-30T12:22:00"/>
    <n v="3"/>
    <n v="1952"/>
    <d v="2011-05-01T00:00:00"/>
    <d v="1899-12-30T16:27:00"/>
    <n v="1"/>
    <d v="2011-05-01T00:00:00"/>
    <d v="1899-12-30T16:50:00"/>
    <s v="**"/>
    <s v="**"/>
    <s v="**"/>
    <s v="**"/>
    <d v="2011-05-01T00:00:00"/>
    <d v="1899-12-30T17:09:00"/>
    <s v="R104"/>
    <s v="B128"/>
    <s v="Disease or Disorder Digestive System"/>
    <n v="59"/>
    <s v="**"/>
    <s v="**"/>
    <s v="**"/>
    <s v="**"/>
    <s v="**"/>
    <d v="2011-05-01T12:29:00"/>
    <d v="2011-05-01T16:27:00"/>
    <d v="2011-05-01T17:09:00"/>
    <n v="3.9666666666744277"/>
    <n v="4.6666666666860692"/>
    <x v="0"/>
    <x v="0"/>
  </r>
  <r>
    <n v="4414"/>
    <n v="1"/>
    <s v="G"/>
    <d v="2011-05-01T00:00:00"/>
    <d v="1899-12-30T13:24:00"/>
    <d v="2011-05-01T00:00:00"/>
    <d v="1899-12-30T13:50:00"/>
    <x v="0"/>
    <d v="1899-12-30T13:24:00"/>
    <d v="2011-05-01T00:00:00"/>
    <d v="1899-12-30T13:11:00"/>
    <n v="2"/>
    <n v="2007"/>
    <d v="2011-05-01T00:00:00"/>
    <d v="1899-12-30T15:25:00"/>
    <n v="7"/>
    <d v="2011-05-01T00:00:00"/>
    <d v="1899-12-30T15:40:00"/>
    <s v="**"/>
    <s v="**"/>
    <s v="**"/>
    <s v="**"/>
    <d v="2011-05-01T00:00:00"/>
    <d v="1899-12-30T16:20:00"/>
    <s v="R5680"/>
    <s v="B005"/>
    <s v="Other Condition with Acute Admission/Transfer"/>
    <n v="3"/>
    <d v="1970-01-01T00:00:00"/>
    <d v="1899-12-30T00:00:00"/>
    <n v="20"/>
    <d v="2011-05-01T00:00:00"/>
    <d v="1899-12-30T15:35:00"/>
    <d v="2011-05-01T13:24:00"/>
    <d v="2011-05-01T15:25:00"/>
    <d v="2011-05-01T16:20:00"/>
    <n v="2.0166666666045785"/>
    <n v="2.9333333332906477"/>
    <x v="0"/>
    <x v="0"/>
  </r>
  <r>
    <n v="4414"/>
    <n v="1"/>
    <s v="N"/>
    <s v="**"/>
    <s v="**"/>
    <s v="**"/>
    <s v="**"/>
    <x v="0"/>
    <d v="1899-12-30T13:34:00"/>
    <d v="2011-05-01T00:00:00"/>
    <d v="1899-12-30T13:27:00"/>
    <n v="3"/>
    <n v="1931"/>
    <d v="2011-05-01T00:00:00"/>
    <d v="1899-12-30T17:08:00"/>
    <n v="1"/>
    <d v="2011-05-01T00:00:00"/>
    <d v="1899-12-30T18:45:00"/>
    <s v="**"/>
    <s v="**"/>
    <s v="**"/>
    <s v="**"/>
    <d v="2011-05-01T00:00:00"/>
    <d v="1899-12-30T18:45:00"/>
    <s v="R55"/>
    <s v="B122"/>
    <s v="Other Disease or Disorder Cardiac System"/>
    <n v="79"/>
    <s v="**"/>
    <s v="**"/>
    <s v="**"/>
    <s v="**"/>
    <s v="**"/>
    <d v="2011-05-01T13:34:00"/>
    <d v="2011-05-01T17:08:00"/>
    <d v="2011-05-01T18:45:00"/>
    <n v="3.566666666592937"/>
    <n v="5.1833333332906477"/>
    <x v="0"/>
    <x v="0"/>
  </r>
  <r>
    <n v="4414"/>
    <n v="1"/>
    <s v="N"/>
    <s v="**"/>
    <s v="**"/>
    <s v="**"/>
    <s v="**"/>
    <x v="0"/>
    <d v="1899-12-30T14:02:00"/>
    <d v="2011-05-01T00:00:00"/>
    <d v="1899-12-30T13:55:00"/>
    <n v="3"/>
    <n v="1988"/>
    <d v="2011-05-01T00:00:00"/>
    <d v="1899-12-30T16:15:00"/>
    <n v="1"/>
    <d v="2011-05-01T00:00:00"/>
    <d v="1899-12-30T17:20:00"/>
    <s v="**"/>
    <s v="**"/>
    <s v="**"/>
    <s v="**"/>
    <d v="2011-05-01T00:00:00"/>
    <d v="1899-12-30T17:25:00"/>
    <s v="R42"/>
    <s v="B104"/>
    <s v="Other Disease or Disorder Nervous System"/>
    <n v="22"/>
    <s v="**"/>
    <s v="**"/>
    <s v="**"/>
    <s v="**"/>
    <s v="**"/>
    <d v="2011-05-01T14:02:00"/>
    <d v="2011-05-01T16:15:00"/>
    <d v="2011-05-01T17:25:00"/>
    <n v="2.2166666667326353"/>
    <n v="3.3833333333604969"/>
    <x v="0"/>
    <x v="0"/>
  </r>
  <r>
    <n v="4414"/>
    <n v="1"/>
    <s v="N"/>
    <s v="**"/>
    <s v="**"/>
    <s v="**"/>
    <s v="**"/>
    <x v="0"/>
    <d v="1899-12-30T15:25:00"/>
    <d v="2011-05-01T00:00:00"/>
    <d v="1899-12-30T15:19:00"/>
    <n v="3"/>
    <n v="1970"/>
    <d v="2011-05-01T00:00:00"/>
    <d v="1899-12-30T18:06:00"/>
    <n v="15"/>
    <d v="2011-05-01T00:00:00"/>
    <d v="1899-12-30T19:52:00"/>
    <s v="**"/>
    <s v="**"/>
    <s v="**"/>
    <s v="**"/>
    <d v="2011-05-01T00:00:00"/>
    <d v="1899-12-30T20:00:00"/>
    <s v="R5680"/>
    <s v="B102"/>
    <s v="Seizure Disorder"/>
    <n v="41"/>
    <s v="**"/>
    <s v="**"/>
    <s v="**"/>
    <s v="**"/>
    <s v="**"/>
    <d v="2011-05-01T15:25:00"/>
    <d v="2011-05-01T18:06:00"/>
    <d v="2011-05-01T20:00:00"/>
    <n v="2.6833333333488554"/>
    <n v="4.5833333334303461"/>
    <x v="0"/>
    <x v="0"/>
  </r>
  <r>
    <n v="4414"/>
    <n v="1"/>
    <s v="N"/>
    <s v="**"/>
    <s v="**"/>
    <s v="**"/>
    <s v="**"/>
    <x v="0"/>
    <d v="1899-12-30T15:34:00"/>
    <d v="2011-05-01T00:00:00"/>
    <d v="1899-12-30T15:29:00"/>
    <n v="2"/>
    <n v="1933"/>
    <d v="2011-05-01T00:00:00"/>
    <d v="1899-12-30T19:02:00"/>
    <n v="1"/>
    <d v="2011-05-01T00:00:00"/>
    <d v="1899-12-30T19:35:00"/>
    <s v="**"/>
    <s v="**"/>
    <s v="**"/>
    <s v="**"/>
    <d v="2011-05-01T00:00:00"/>
    <d v="1899-12-30T19:45:00"/>
    <s v="R104"/>
    <s v="B128"/>
    <s v="Disease or Disorder Digestive System"/>
    <n v="77"/>
    <s v="**"/>
    <s v="**"/>
    <s v="**"/>
    <s v="**"/>
    <s v="**"/>
    <d v="2011-05-01T15:34:00"/>
    <d v="2011-05-01T19:02:00"/>
    <d v="2011-05-01T19:45:00"/>
    <n v="3.466666666790843"/>
    <n v="4.1833333333488554"/>
    <x v="0"/>
    <x v="0"/>
  </r>
  <r>
    <n v="4414"/>
    <n v="1"/>
    <s v="N"/>
    <s v="**"/>
    <s v="**"/>
    <s v="**"/>
    <s v="**"/>
    <x v="0"/>
    <d v="1899-12-30T15:47:00"/>
    <d v="2011-05-01T00:00:00"/>
    <d v="1899-12-30T15:39:00"/>
    <n v="4"/>
    <n v="1951"/>
    <d v="2011-05-01T00:00:00"/>
    <d v="1899-12-30T19:55:00"/>
    <n v="1"/>
    <d v="2011-05-01T00:00:00"/>
    <d v="1899-12-30T21:25:00"/>
    <s v="**"/>
    <s v="**"/>
    <d v="2011-05-01T00:00:00"/>
    <d v="1899-12-30T19:55:00"/>
    <d v="2011-05-01T00:00:00"/>
    <d v="1899-12-30T21:40:00"/>
    <s v="L0300"/>
    <s v="B132"/>
    <s v="Disease or Disorder Skin &amp; Breast"/>
    <n v="59"/>
    <s v="**"/>
    <s v="**"/>
    <s v="**"/>
    <s v="**"/>
    <s v="**"/>
    <d v="2011-05-01T15:47:00"/>
    <d v="2011-05-01T19:55:00"/>
    <d v="2011-05-01T21:40:00"/>
    <n v="4.1333333333604969"/>
    <n v="5.8833333334769122"/>
    <x v="0"/>
    <x v="0"/>
  </r>
  <r>
    <n v="4414"/>
    <n v="1"/>
    <s v="N"/>
    <s v="**"/>
    <s v="**"/>
    <s v="**"/>
    <s v="**"/>
    <x v="0"/>
    <d v="1899-12-30T16:21:00"/>
    <d v="2011-05-01T00:00:00"/>
    <d v="1899-12-30T16:13:00"/>
    <n v="2"/>
    <n v="1926"/>
    <d v="2011-05-01T00:00:00"/>
    <d v="1899-12-30T18:50:00"/>
    <n v="1"/>
    <d v="2011-05-01T00:00:00"/>
    <d v="1899-12-30T19:11:00"/>
    <s v="**"/>
    <s v="**"/>
    <s v="**"/>
    <s v="**"/>
    <d v="2011-05-01T00:00:00"/>
    <d v="1899-12-30T19:11:00"/>
    <s v="F411"/>
    <s v="B170"/>
    <s v="Mental Health &amp; Psychosocial Condition"/>
    <n v="85"/>
    <s v="**"/>
    <s v="**"/>
    <s v="**"/>
    <s v="**"/>
    <s v="**"/>
    <d v="2011-05-01T16:21:00"/>
    <d v="2011-05-01T18:50:00"/>
    <d v="2011-05-01T19:11:00"/>
    <n v="2.4833333332207985"/>
    <n v="2.8333333333139308"/>
    <x v="0"/>
    <x v="0"/>
  </r>
  <r>
    <n v="4414"/>
    <n v="1"/>
    <s v="G"/>
    <d v="2011-05-01T00:00:00"/>
    <d v="1899-12-30T16:03:00"/>
    <d v="2011-05-01T00:00:00"/>
    <d v="1899-12-30T16:20:00"/>
    <x v="0"/>
    <d v="1899-12-30T16:21:00"/>
    <d v="2011-05-01T00:00:00"/>
    <d v="1899-12-30T16:05:00"/>
    <n v="3"/>
    <n v="1991"/>
    <d v="2011-05-01T00:00:00"/>
    <d v="1899-12-30T16:37:00"/>
    <n v="1"/>
    <d v="2011-05-01T00:00:00"/>
    <d v="1899-12-30T18:35:00"/>
    <s v="**"/>
    <s v="**"/>
    <s v="**"/>
    <s v="**"/>
    <d v="2011-05-01T00:00:00"/>
    <d v="1899-12-30T18:35:00"/>
    <s v="J9502"/>
    <s v="B116"/>
    <s v="Disease or Disorder Respiratory System"/>
    <n v="19"/>
    <d v="1970-01-01T00:00:00"/>
    <d v="1899-12-30T00:00:00"/>
    <n v="60"/>
    <s v="**"/>
    <s v="**"/>
    <d v="2011-05-01T16:21:00"/>
    <d v="2011-05-01T16:37:00"/>
    <d v="2011-05-01T18:35:00"/>
    <n v="0.26666666666278616"/>
    <n v="2.2333333332790062"/>
    <x v="0"/>
    <x v="0"/>
  </r>
  <r>
    <n v="4414"/>
    <n v="1"/>
    <s v="G"/>
    <d v="2011-05-01T00:00:00"/>
    <d v="1899-12-30T00:00:00"/>
    <d v="2011-05-01T00:00:00"/>
    <d v="1899-12-30T17:12:00"/>
    <x v="0"/>
    <d v="1899-12-30T17:15:00"/>
    <d v="2011-05-01T00:00:00"/>
    <d v="1899-12-30T17:00:00"/>
    <n v="2"/>
    <n v="1950"/>
    <d v="2011-05-01T00:00:00"/>
    <d v="1899-12-30T17:50:00"/>
    <n v="7"/>
    <d v="2011-05-01T00:00:00"/>
    <d v="1899-12-30T21:57:00"/>
    <s v="**"/>
    <s v="**"/>
    <s v="**"/>
    <s v="**"/>
    <d v="2011-05-02T00:00:00"/>
    <d v="1899-12-30T00:20:00"/>
    <s v="C3499"/>
    <s v="B005"/>
    <s v="Other Condition with Acute Admission/Transfer"/>
    <n v="60"/>
    <d v="1970-01-01T00:00:00"/>
    <d v="1899-12-30T00:00:00"/>
    <n v="1"/>
    <d v="2011-05-01T00:00:00"/>
    <d v="1899-12-30T00:00:00"/>
    <d v="2011-05-01T17:15:00"/>
    <d v="2011-05-01T17:50:00"/>
    <d v="2011-05-02T00:20:00"/>
    <n v="0.58333333331393078"/>
    <n v="7.0833333333721384"/>
    <x v="0"/>
    <x v="0"/>
  </r>
  <r>
    <n v="4414"/>
    <n v="1"/>
    <s v="N"/>
    <s v="**"/>
    <s v="**"/>
    <s v="**"/>
    <s v="**"/>
    <x v="0"/>
    <d v="1899-12-30T17:53:00"/>
    <d v="2011-05-01T00:00:00"/>
    <d v="1899-12-30T17:48:00"/>
    <n v="2"/>
    <n v="1955"/>
    <d v="2011-05-01T00:00:00"/>
    <d v="1899-12-30T17:57:00"/>
    <n v="6"/>
    <d v="2011-05-01T00:00:00"/>
    <d v="1899-12-30T18:45:00"/>
    <s v="**"/>
    <s v="**"/>
    <s v="**"/>
    <s v="**"/>
    <d v="2011-05-01T00:00:00"/>
    <d v="1899-12-30T20:39:00"/>
    <s v="I219"/>
    <s v="B001"/>
    <s v="Cardiovascular Condition with Acute Admission"/>
    <n v="55"/>
    <d v="1970-01-01T00:00:00"/>
    <d v="1899-12-30T00:00:00"/>
    <n v="12"/>
    <d v="2011-05-01T00:00:00"/>
    <d v="1899-12-30T18:45:00"/>
    <d v="2011-05-01T17:53:00"/>
    <d v="2011-05-01T17:57:00"/>
    <d v="2011-05-01T20:39:00"/>
    <n v="6.6666666709352285E-2"/>
    <n v="2.7666666667792015"/>
    <x v="0"/>
    <x v="0"/>
  </r>
  <r>
    <n v="4414"/>
    <n v="1"/>
    <s v="G"/>
    <d v="2011-05-01T00:00:00"/>
    <d v="1899-12-30T00:00:00"/>
    <d v="2011-05-01T00:00:00"/>
    <d v="1899-12-30T18:17:00"/>
    <x v="0"/>
    <d v="1899-12-30T18:19:00"/>
    <d v="2011-05-01T00:00:00"/>
    <d v="1899-12-30T18:07:00"/>
    <n v="2"/>
    <n v="1933"/>
    <d v="2011-05-01T00:00:00"/>
    <d v="1899-12-30T20:54:00"/>
    <n v="7"/>
    <d v="2011-05-01T00:00:00"/>
    <d v="1899-12-30T22:07:00"/>
    <s v="**"/>
    <s v="**"/>
    <s v="**"/>
    <s v="**"/>
    <d v="2011-05-03T00:00:00"/>
    <d v="1899-12-30T13:41:00"/>
    <s v="J189"/>
    <s v="B002"/>
    <s v="Respiratory Condition with Acute Admission/Tr"/>
    <n v="77"/>
    <d v="2011-05-01T00:00:00"/>
    <d v="1899-12-30T22:07:00"/>
    <n v="18"/>
    <d v="2011-05-01T00:00:00"/>
    <d v="1899-12-30T00:00:00"/>
    <d v="2011-05-01T18:19:00"/>
    <d v="2011-05-01T20:54:00"/>
    <d v="2011-05-03T13:41:00"/>
    <n v="2.5833333333721384"/>
    <n v="43.366666666755918"/>
    <x v="0"/>
    <x v="0"/>
  </r>
  <r>
    <n v="4414"/>
    <n v="1"/>
    <s v="N"/>
    <s v="**"/>
    <s v="**"/>
    <s v="**"/>
    <s v="**"/>
    <x v="0"/>
    <d v="1899-12-30T18:27:00"/>
    <d v="2011-05-01T00:00:00"/>
    <d v="1899-12-30T18:23:00"/>
    <n v="2"/>
    <n v="1976"/>
    <d v="2011-05-01T00:00:00"/>
    <d v="1899-12-30T22:10:00"/>
    <n v="1"/>
    <d v="2011-05-01T00:00:00"/>
    <d v="1899-12-30T22:20:00"/>
    <s v="**"/>
    <s v="**"/>
    <s v="**"/>
    <s v="**"/>
    <d v="2011-05-01T00:00:00"/>
    <d v="1899-12-30T22:20:00"/>
    <s v="R073"/>
    <s v="B122"/>
    <s v="Other Disease or Disorder Cardiac System"/>
    <n v="35"/>
    <s v="**"/>
    <s v="**"/>
    <s v="**"/>
    <s v="**"/>
    <s v="**"/>
    <d v="2011-05-01T18:27:00"/>
    <d v="2011-05-01T22:10:00"/>
    <d v="2011-05-01T22:20:00"/>
    <n v="3.7166666665580124"/>
    <n v="3.8833333332440816"/>
    <x v="0"/>
    <x v="0"/>
  </r>
  <r>
    <n v="4414"/>
    <n v="1"/>
    <s v="G"/>
    <d v="2011-05-01T00:00:00"/>
    <d v="1899-12-30T19:49:00"/>
    <d v="2011-05-01T00:00:00"/>
    <d v="1899-12-30T20:00:00"/>
    <x v="0"/>
    <d v="1899-12-30T20:00:00"/>
    <d v="2011-05-01T00:00:00"/>
    <d v="1899-12-30T19:52:00"/>
    <n v="1"/>
    <n v="1968"/>
    <d v="2011-05-01T00:00:00"/>
    <d v="1899-12-30T20:05:00"/>
    <n v="9"/>
    <d v="2011-05-02T00:00:00"/>
    <d v="1899-12-30T08:15:00"/>
    <d v="2011-05-02T00:00:00"/>
    <d v="1899-12-30T02:45:00"/>
    <s v="**"/>
    <s v="**"/>
    <d v="2011-05-02T00:00:00"/>
    <d v="1899-12-30T08:15:00"/>
    <s v="J189"/>
    <s v="B116"/>
    <s v="Disease or Disorder Respiratory System"/>
    <n v="42"/>
    <d v="2011-05-02T00:00:00"/>
    <d v="1899-12-30T01:45:00"/>
    <n v="16"/>
    <d v="2011-05-01T00:00:00"/>
    <d v="1899-12-30T21:47:00"/>
    <d v="2011-05-01T20:00:00"/>
    <d v="2011-05-01T20:05:00"/>
    <d v="2011-05-02T08:15:00"/>
    <n v="8.3333333255723119E-2"/>
    <n v="12.249999999941792"/>
    <x v="0"/>
    <x v="0"/>
  </r>
  <r>
    <n v="4414"/>
    <n v="1"/>
    <s v="N"/>
    <s v="**"/>
    <s v="**"/>
    <s v="**"/>
    <s v="**"/>
    <x v="0"/>
    <d v="1899-12-30T20:31:00"/>
    <d v="2011-05-01T00:00:00"/>
    <d v="1899-12-30T20:16:00"/>
    <n v="3"/>
    <n v="2005"/>
    <d v="2011-05-02T00:00:00"/>
    <d v="1899-12-30T01:05:00"/>
    <n v="1"/>
    <d v="2011-05-02T00:00:00"/>
    <d v="1899-12-30T02:21:00"/>
    <s v="**"/>
    <s v="**"/>
    <s v="**"/>
    <s v="**"/>
    <d v="2011-05-02T00:00:00"/>
    <d v="1899-12-30T02:30:00"/>
    <s v="B349"/>
    <s v="B165"/>
    <s v="Systemic Infection"/>
    <n v="5"/>
    <s v="**"/>
    <s v="**"/>
    <s v="**"/>
    <s v="**"/>
    <s v="**"/>
    <d v="2011-05-01T20:31:00"/>
    <d v="2011-05-02T01:05:00"/>
    <d v="2011-05-02T02:30:00"/>
    <n v="4.5666666667093523"/>
    <n v="5.9833333332790062"/>
    <x v="0"/>
    <x v="0"/>
  </r>
  <r>
    <n v="4414"/>
    <n v="1"/>
    <s v="N"/>
    <s v="**"/>
    <s v="**"/>
    <s v="**"/>
    <s v="**"/>
    <x v="0"/>
    <d v="1899-12-30T20:38:00"/>
    <d v="2011-05-01T00:00:00"/>
    <d v="1899-12-30T20:29:00"/>
    <n v="3"/>
    <n v="2010"/>
    <d v="2011-05-02T00:00:00"/>
    <d v="1899-12-30T01:13:00"/>
    <n v="1"/>
    <d v="2011-05-02T00:00:00"/>
    <d v="1899-12-30T01:22:00"/>
    <s v="**"/>
    <s v="**"/>
    <s v="**"/>
    <s v="**"/>
    <d v="2011-05-02T00:00:00"/>
    <d v="1899-12-30T01:22:00"/>
    <s v="B349"/>
    <s v="B165"/>
    <s v="Systemic Infection"/>
    <n v="1"/>
    <s v="**"/>
    <s v="**"/>
    <s v="**"/>
    <s v="**"/>
    <s v="**"/>
    <d v="2011-05-01T20:38:00"/>
    <d v="2011-05-02T01:13:00"/>
    <d v="2011-05-02T01:22:00"/>
    <n v="4.5833333332557231"/>
    <n v="4.7333333332207985"/>
    <x v="0"/>
    <x v="0"/>
  </r>
  <r>
    <n v="4414"/>
    <n v="1"/>
    <s v="N"/>
    <s v="**"/>
    <s v="**"/>
    <s v="**"/>
    <s v="**"/>
    <x v="0"/>
    <d v="1899-12-30T20:46:00"/>
    <d v="2011-05-01T00:00:00"/>
    <d v="1899-12-30T20:41:00"/>
    <n v="2"/>
    <n v="1968"/>
    <d v="2011-05-01T00:00:00"/>
    <d v="1899-12-30T21:10:00"/>
    <n v="8"/>
    <d v="2011-05-02T00:00:00"/>
    <d v="1899-12-30T21:10:00"/>
    <d v="2011-05-02T00:00:00"/>
    <d v="1899-12-30T00:25:00"/>
    <s v="**"/>
    <s v="**"/>
    <d v="2011-05-02T00:00:00"/>
    <d v="1899-12-30T21:10:00"/>
    <s v="G952"/>
    <s v="B005"/>
    <s v="Other Condition with Acute Admission/Transfer"/>
    <n v="42"/>
    <s v="**"/>
    <s v="**"/>
    <s v="**"/>
    <s v="**"/>
    <s v="**"/>
    <d v="2011-05-01T20:46:00"/>
    <d v="2011-05-01T21:10:00"/>
    <d v="2011-05-02T21:10:00"/>
    <n v="0.40000000008149073"/>
    <n v="24.400000000081491"/>
    <x v="0"/>
    <x v="0"/>
  </r>
  <r>
    <n v="4414"/>
    <n v="1"/>
    <s v="G"/>
    <d v="2011-05-01T00:00:00"/>
    <d v="1899-12-30T21:53:00"/>
    <d v="2011-05-01T00:00:00"/>
    <d v="1899-12-30T22:00:00"/>
    <x v="0"/>
    <d v="1899-12-30T21:58:00"/>
    <d v="2011-05-01T00:00:00"/>
    <d v="1899-12-30T21:55:00"/>
    <n v="2"/>
    <n v="2006"/>
    <d v="2011-05-01T00:00:00"/>
    <d v="1899-12-30T22:35:00"/>
    <n v="7"/>
    <d v="2011-05-01T00:00:00"/>
    <d v="1899-12-30T23:20:00"/>
    <s v="**"/>
    <s v="**"/>
    <s v="**"/>
    <s v="**"/>
    <d v="2011-05-02T00:00:00"/>
    <d v="1899-12-30T02:15:00"/>
    <s v="R5688"/>
    <s v="B005"/>
    <s v="Other Condition with Acute Admission/Transfer"/>
    <n v="5"/>
    <d v="2011-05-01T00:00:00"/>
    <d v="1899-12-30T23:20:00"/>
    <n v="20"/>
    <d v="2011-05-01T00:00:00"/>
    <d v="1899-12-30T23:20:00"/>
    <d v="2011-05-01T21:58:00"/>
    <d v="2011-05-01T22:35:00"/>
    <d v="2011-05-02T02:15:00"/>
    <n v="0.61666666658129543"/>
    <n v="4.2833333333255723"/>
    <x v="0"/>
    <x v="0"/>
  </r>
  <r>
    <n v="4414"/>
    <n v="1"/>
    <s v="G"/>
    <d v="2011-05-01T00:00:00"/>
    <d v="1899-12-30T22:53:00"/>
    <d v="2011-05-02T00:00:00"/>
    <d v="1899-12-30T00:01:00"/>
    <x v="0"/>
    <d v="1899-12-30T23:00:00"/>
    <d v="2011-05-01T00:00:00"/>
    <d v="1899-12-30T22:57:00"/>
    <n v="3"/>
    <n v="2010"/>
    <d v="2011-05-02T00:00:00"/>
    <d v="1899-12-30T01:02:00"/>
    <n v="1"/>
    <d v="2011-05-02T00:00:00"/>
    <d v="1899-12-30T01:29:00"/>
    <s v="**"/>
    <s v="**"/>
    <s v="**"/>
    <s v="**"/>
    <d v="2011-05-02T00:00:00"/>
    <d v="1899-12-30T01:29:00"/>
    <s v="Z043"/>
    <s v="B186"/>
    <s v="Other Trauma, Shock (without admission/interv"/>
    <n v="0"/>
    <s v="**"/>
    <s v="**"/>
    <s v="**"/>
    <s v="**"/>
    <s v="**"/>
    <d v="2011-05-01T23:00:00"/>
    <d v="2011-05-02T01:02:00"/>
    <d v="2011-05-02T01:29:00"/>
    <n v="2.0333333333255723"/>
    <n v="2.4833333332207985"/>
    <x v="0"/>
    <x v="0"/>
  </r>
  <r>
    <n v="4414"/>
    <n v="1"/>
    <s v="G"/>
    <d v="2011-05-01T00:00:00"/>
    <d v="1899-12-30T23:09:00"/>
    <d v="2011-05-02T00:00:00"/>
    <d v="1899-12-30T00:08:00"/>
    <x v="0"/>
    <d v="1899-12-30T23:09:00"/>
    <d v="2011-05-01T00:00:00"/>
    <d v="1899-12-30T23:06:00"/>
    <n v="2"/>
    <n v="1987"/>
    <d v="2011-05-02T00:00:00"/>
    <d v="1899-12-30T00:50:00"/>
    <n v="1"/>
    <d v="2011-05-02T00:00:00"/>
    <d v="1899-12-30T01:10:00"/>
    <s v="**"/>
    <s v="**"/>
    <s v="**"/>
    <s v="**"/>
    <d v="2011-05-02T00:00:00"/>
    <d v="1899-12-30T01:28:00"/>
    <s v="M548"/>
    <s v="B136"/>
    <s v="Disease or Disorder Musculoskeletal and Conne"/>
    <n v="23"/>
    <s v="**"/>
    <s v="**"/>
    <s v="**"/>
    <s v="**"/>
    <s v="**"/>
    <d v="2011-05-01T23:09:00"/>
    <d v="2011-05-02T00:50:00"/>
    <d v="2011-05-02T01:28:00"/>
    <n v="1.6833333332324401"/>
    <n v="2.3166666667093523"/>
    <x v="0"/>
    <x v="0"/>
  </r>
  <r>
    <n v="4414"/>
    <n v="1"/>
    <s v="N"/>
    <s v="**"/>
    <s v="**"/>
    <s v="**"/>
    <s v="**"/>
    <x v="1"/>
    <d v="1899-12-30T10:09:00"/>
    <d v="2011-05-02T00:00:00"/>
    <d v="1899-12-30T09:59:00"/>
    <n v="3"/>
    <n v="1955"/>
    <d v="2011-05-02T00:00:00"/>
    <d v="1899-12-30T16:30:00"/>
    <n v="1"/>
    <d v="2011-05-02T00:00:00"/>
    <d v="1899-12-30T18:25:00"/>
    <s v="**"/>
    <s v="**"/>
    <s v="**"/>
    <s v="**"/>
    <d v="2011-05-02T00:00:00"/>
    <d v="1899-12-30T18:25:00"/>
    <s v="J40"/>
    <s v="B116"/>
    <s v="Disease or Disorder Respiratory System"/>
    <n v="55"/>
    <d v="2011-05-02T00:00:00"/>
    <d v="1899-12-30T17:43:00"/>
    <n v="15"/>
    <s v="**"/>
    <s v="**"/>
    <d v="2011-05-02T10:09:00"/>
    <d v="2011-05-02T16:30:00"/>
    <d v="2011-05-02T18:25:00"/>
    <n v="6.3499999999185093"/>
    <n v="8.2666666665463708"/>
    <x v="0"/>
    <x v="0"/>
  </r>
  <r>
    <n v="4414"/>
    <n v="1"/>
    <s v="G"/>
    <d v="2011-05-02T00:00:00"/>
    <d v="1899-12-30T10:16:00"/>
    <d v="2011-05-02T00:00:00"/>
    <d v="1899-12-30T10:25:00"/>
    <x v="1"/>
    <d v="1899-12-30T10:31:00"/>
    <d v="2011-05-02T00:00:00"/>
    <d v="1899-12-30T10:20:00"/>
    <n v="3"/>
    <n v="1929"/>
    <d v="2011-05-02T00:00:00"/>
    <d v="1899-12-30T15:30:00"/>
    <n v="1"/>
    <d v="2011-05-02T00:00:00"/>
    <d v="1899-12-30T17:15:00"/>
    <s v="**"/>
    <s v="**"/>
    <s v="**"/>
    <s v="**"/>
    <d v="2011-05-02T00:00:00"/>
    <d v="1899-12-30T17:15:00"/>
    <s v="M549"/>
    <s v="B136"/>
    <s v="Disease or Disorder Musculoskeletal and Conne"/>
    <n v="82"/>
    <s v="**"/>
    <s v="**"/>
    <s v="**"/>
    <s v="**"/>
    <s v="**"/>
    <d v="2011-05-02T10:31:00"/>
    <d v="2011-05-02T15:30:00"/>
    <d v="2011-05-02T17:15:00"/>
    <n v="4.9833333333372138"/>
    <n v="6.7333333332790062"/>
    <x v="0"/>
    <x v="0"/>
  </r>
  <r>
    <n v="4414"/>
    <n v="1"/>
    <s v="N"/>
    <s v="**"/>
    <s v="**"/>
    <s v="**"/>
    <s v="**"/>
    <x v="1"/>
    <d v="1899-12-30T11:28:00"/>
    <d v="2011-05-02T00:00:00"/>
    <d v="1899-12-30T11:11:00"/>
    <n v="3"/>
    <n v="1970"/>
    <d v="2011-05-02T00:00:00"/>
    <d v="1899-12-30T16:07:00"/>
    <n v="1"/>
    <d v="2011-05-02T00:00:00"/>
    <d v="1899-12-30T16:28:00"/>
    <s v="**"/>
    <s v="**"/>
    <s v="**"/>
    <s v="**"/>
    <d v="2011-05-02T00:00:00"/>
    <d v="1899-12-30T16:23:00"/>
    <s v="G542"/>
    <s v="B104"/>
    <s v="Other Disease or Disorder Nervous System"/>
    <n v="40"/>
    <s v="**"/>
    <s v="**"/>
    <s v="**"/>
    <s v="**"/>
    <s v="**"/>
    <d v="2011-05-02T11:28:00"/>
    <d v="2011-05-02T16:07:00"/>
    <d v="2011-05-02T16:23:00"/>
    <n v="4.6499999999650754"/>
    <n v="4.9166666666278616"/>
    <x v="0"/>
    <x v="0"/>
  </r>
  <r>
    <n v="4414"/>
    <n v="1"/>
    <s v="N"/>
    <s v="**"/>
    <s v="**"/>
    <s v="**"/>
    <s v="**"/>
    <x v="1"/>
    <d v="1899-12-30T11:33:00"/>
    <d v="2011-05-02T00:00:00"/>
    <d v="1899-12-30T11:13:00"/>
    <n v="3"/>
    <n v="1935"/>
    <d v="2011-05-02T00:00:00"/>
    <d v="1899-12-30T18:00:00"/>
    <n v="1"/>
    <d v="2011-05-02T00:00:00"/>
    <d v="1899-12-30T22:25:00"/>
    <s v="**"/>
    <s v="**"/>
    <s v="**"/>
    <s v="**"/>
    <d v="2011-05-02T00:00:00"/>
    <d v="1899-12-30T22:25:00"/>
    <s v="K590"/>
    <s v="B128"/>
    <s v="Disease or Disorder Digestive System"/>
    <n v="75"/>
    <s v="**"/>
    <s v="**"/>
    <s v="**"/>
    <s v="**"/>
    <s v="**"/>
    <d v="2011-05-02T11:33:00"/>
    <d v="2011-05-02T18:00:00"/>
    <d v="2011-05-02T22:25:00"/>
    <n v="6.4500000000698492"/>
    <n v="10.866666666814126"/>
    <x v="0"/>
    <x v="0"/>
  </r>
  <r>
    <n v="4414"/>
    <n v="1"/>
    <s v="N"/>
    <s v="**"/>
    <s v="**"/>
    <s v="**"/>
    <s v="**"/>
    <x v="1"/>
    <d v="1899-12-30T11:37:00"/>
    <d v="2011-05-02T00:00:00"/>
    <d v="1899-12-30T11:22:00"/>
    <n v="3"/>
    <n v="1984"/>
    <d v="2011-05-02T00:00:00"/>
    <d v="1899-12-30T15:55:00"/>
    <n v="7"/>
    <d v="2011-05-02T00:00:00"/>
    <d v="1899-12-30T18:10:00"/>
    <s v="**"/>
    <s v="**"/>
    <s v="**"/>
    <s v="**"/>
    <d v="2011-05-02T00:00:00"/>
    <d v="1899-12-30T20:40:00"/>
    <s v="J189"/>
    <s v="B002"/>
    <s v="Respiratory Condition with Acute Admission/Tr"/>
    <n v="27"/>
    <d v="2011-05-02T00:00:00"/>
    <d v="1899-12-30T17:39:00"/>
    <n v="18"/>
    <d v="2011-05-02T00:00:00"/>
    <d v="1899-12-30T18:10:00"/>
    <d v="2011-05-02T11:37:00"/>
    <d v="2011-05-02T15:55:00"/>
    <d v="2011-05-02T20:40:00"/>
    <n v="4.3000000000465661"/>
    <n v="9.0499999999883585"/>
    <x v="0"/>
    <x v="0"/>
  </r>
  <r>
    <n v="4414"/>
    <n v="1"/>
    <s v="N"/>
    <s v="**"/>
    <s v="**"/>
    <s v="**"/>
    <s v="**"/>
    <x v="1"/>
    <d v="1899-12-30T12:03:00"/>
    <d v="2011-05-02T00:00:00"/>
    <d v="1899-12-30T11:51:00"/>
    <n v="3"/>
    <n v="1934"/>
    <d v="2011-05-02T00:00:00"/>
    <d v="1899-12-30T18:08:00"/>
    <n v="1"/>
    <d v="2011-05-02T00:00:00"/>
    <d v="1899-12-30T22:54:00"/>
    <s v="**"/>
    <s v="**"/>
    <s v="**"/>
    <s v="**"/>
    <d v="2011-05-02T00:00:00"/>
    <d v="1899-12-30T22:54:00"/>
    <s v="A099"/>
    <s v="B128"/>
    <s v="Disease or Disorder Digestive System"/>
    <n v="77"/>
    <s v="**"/>
    <s v="**"/>
    <s v="**"/>
    <s v="**"/>
    <s v="**"/>
    <d v="2011-05-02T12:03:00"/>
    <d v="2011-05-02T18:08:00"/>
    <d v="2011-05-02T22:54:00"/>
    <n v="6.0833333334303461"/>
    <n v="10.850000000093132"/>
    <x v="0"/>
    <x v="0"/>
  </r>
  <r>
    <n v="4414"/>
    <n v="1"/>
    <s v="N"/>
    <s v="**"/>
    <s v="**"/>
    <s v="**"/>
    <s v="**"/>
    <x v="1"/>
    <d v="1899-12-30T12:12:00"/>
    <d v="2011-05-02T00:00:00"/>
    <d v="1899-12-30T11:58:00"/>
    <n v="2"/>
    <n v="1983"/>
    <d v="2011-05-02T00:00:00"/>
    <d v="1899-12-30T18:40:00"/>
    <n v="1"/>
    <d v="2011-05-02T00:00:00"/>
    <d v="1899-12-30T19:41:00"/>
    <s v="**"/>
    <s v="**"/>
    <s v="**"/>
    <s v="**"/>
    <d v="2011-05-02T00:00:00"/>
    <d v="1899-12-30T19:53:00"/>
    <s v="R074"/>
    <s v="B122"/>
    <s v="Other Disease or Disorder Cardiac System"/>
    <n v="27"/>
    <s v="**"/>
    <s v="**"/>
    <s v="**"/>
    <s v="**"/>
    <s v="**"/>
    <d v="2011-05-02T12:12:00"/>
    <d v="2011-05-02T18:40:00"/>
    <d v="2011-05-02T19:53:00"/>
    <n v="6.466666666790843"/>
    <n v="7.683333333407063"/>
    <x v="0"/>
    <x v="0"/>
  </r>
  <r>
    <n v="4414"/>
    <n v="1"/>
    <s v="N"/>
    <s v="**"/>
    <s v="**"/>
    <s v="**"/>
    <s v="**"/>
    <x v="1"/>
    <d v="1899-12-30T12:41:00"/>
    <d v="2011-05-02T00:00:00"/>
    <d v="1899-12-30T12:33:00"/>
    <n v="2"/>
    <n v="1977"/>
    <d v="2011-05-02T00:00:00"/>
    <d v="1899-12-30T17:50:00"/>
    <n v="1"/>
    <d v="2011-05-02T00:00:00"/>
    <d v="1899-12-30T22:36:00"/>
    <s v="**"/>
    <s v="**"/>
    <s v="**"/>
    <s v="**"/>
    <d v="2011-05-02T00:00:00"/>
    <d v="1899-12-30T22:36:00"/>
    <s v="B279"/>
    <s v="B165"/>
    <s v="Systemic Infection"/>
    <n v="33"/>
    <s v="**"/>
    <s v="**"/>
    <s v="**"/>
    <s v="**"/>
    <s v="**"/>
    <d v="2011-05-02T12:41:00"/>
    <d v="2011-05-02T17:50:00"/>
    <d v="2011-05-02T22:36:00"/>
    <n v="5.1500000000232831"/>
    <n v="9.9166666666860692"/>
    <x v="0"/>
    <x v="0"/>
  </r>
  <r>
    <n v="4414"/>
    <n v="1"/>
    <s v="G"/>
    <d v="2011-05-02T00:00:00"/>
    <d v="1899-12-30T00:00:00"/>
    <d v="2011-05-02T00:00:00"/>
    <d v="1899-12-30T12:55:00"/>
    <x v="1"/>
    <d v="1899-12-30T12:59:00"/>
    <d v="2011-05-02T00:00:00"/>
    <d v="1899-12-30T12:50:00"/>
    <n v="3"/>
    <n v="1916"/>
    <d v="2011-05-02T00:00:00"/>
    <d v="1899-12-30T18:48:00"/>
    <n v="1"/>
    <d v="2011-05-02T00:00:00"/>
    <d v="1899-12-30T22:10:00"/>
    <s v="**"/>
    <s v="**"/>
    <s v="**"/>
    <s v="**"/>
    <d v="2011-05-02T00:00:00"/>
    <d v="1899-12-30T22:10:00"/>
    <s v="J069"/>
    <s v="B112"/>
    <s v="Disease or Disorder Ear, Nose or Throat"/>
    <n v="94"/>
    <s v="**"/>
    <s v="**"/>
    <s v="**"/>
    <s v="**"/>
    <s v="**"/>
    <d v="2011-05-02T12:59:00"/>
    <d v="2011-05-02T18:48:00"/>
    <d v="2011-05-02T22:10:00"/>
    <n v="5.816666666592937"/>
    <n v="9.1833333332324401"/>
    <x v="0"/>
    <x v="0"/>
  </r>
  <r>
    <n v="4414"/>
    <n v="1"/>
    <s v="N"/>
    <s v="**"/>
    <s v="**"/>
    <s v="**"/>
    <s v="**"/>
    <x v="1"/>
    <d v="1899-12-30T13:31:00"/>
    <d v="2011-05-02T00:00:00"/>
    <d v="1899-12-30T13:28:00"/>
    <n v="4"/>
    <n v="1990"/>
    <d v="2011-05-02T00:00:00"/>
    <d v="1899-12-30T15:51:00"/>
    <n v="1"/>
    <d v="2011-05-02T00:00:00"/>
    <d v="1899-12-30T16:20:00"/>
    <s v="**"/>
    <s v="**"/>
    <d v="2011-05-02T00:00:00"/>
    <d v="1899-12-30T15:51:00"/>
    <d v="2011-05-02T00:00:00"/>
    <d v="1899-12-30T16:38:00"/>
    <s v="Z512"/>
    <s v="B187"/>
    <s v="Follow-up Examination and Other Non Emergent "/>
    <n v="20"/>
    <s v="**"/>
    <s v="**"/>
    <s v="**"/>
    <s v="**"/>
    <s v="**"/>
    <d v="2011-05-02T13:31:00"/>
    <d v="2011-05-02T15:51:00"/>
    <d v="2011-05-02T16:38:00"/>
    <n v="2.3333333332557231"/>
    <n v="3.1166666666977108"/>
    <x v="0"/>
    <x v="0"/>
  </r>
  <r>
    <n v="4414"/>
    <n v="1"/>
    <s v="G"/>
    <d v="2011-05-02T00:00:00"/>
    <d v="1899-12-30T13:41:00"/>
    <d v="2011-05-02T00:00:00"/>
    <d v="1899-12-30T14:00:00"/>
    <x v="1"/>
    <d v="1899-12-30T13:52:00"/>
    <d v="2011-05-02T00:00:00"/>
    <d v="1899-12-30T13:50:00"/>
    <n v="2"/>
    <n v="1996"/>
    <d v="2011-05-02T00:00:00"/>
    <d v="1899-12-30T17:10:00"/>
    <n v="1"/>
    <d v="2011-05-02T00:00:00"/>
    <d v="1899-12-30T17:20:00"/>
    <s v="**"/>
    <s v="**"/>
    <s v="**"/>
    <s v="**"/>
    <d v="2011-05-02T00:00:00"/>
    <d v="1899-12-30T17:20:00"/>
    <s v="F919"/>
    <s v="B170"/>
    <s v="Mental Health &amp; Psychosocial Condition"/>
    <n v="14"/>
    <s v="**"/>
    <s v="**"/>
    <s v="**"/>
    <s v="**"/>
    <s v="**"/>
    <d v="2011-05-02T13:52:00"/>
    <d v="2011-05-02T17:10:00"/>
    <d v="2011-05-02T17:20:00"/>
    <n v="3.3000000001047738"/>
    <n v="3.46666666661622"/>
    <x v="0"/>
    <x v="0"/>
  </r>
  <r>
    <n v="4414"/>
    <n v="1"/>
    <s v="N"/>
    <s v="**"/>
    <s v="**"/>
    <s v="**"/>
    <s v="**"/>
    <x v="1"/>
    <d v="1899-12-30T14:05:00"/>
    <d v="2011-05-02T00:00:00"/>
    <d v="1899-12-30T13:57:00"/>
    <n v="3"/>
    <n v="1963"/>
    <d v="2011-05-02T00:00:00"/>
    <d v="1899-12-30T21:07:00"/>
    <n v="1"/>
    <d v="2011-05-02T00:00:00"/>
    <d v="1899-12-30T22:49:00"/>
    <s v="**"/>
    <s v="**"/>
    <s v="**"/>
    <s v="**"/>
    <d v="2011-05-02T00:00:00"/>
    <d v="1899-12-30T22:49:00"/>
    <s v="R104"/>
    <s v="B128"/>
    <s v="Disease or Disorder Digestive System"/>
    <n v="47"/>
    <s v="**"/>
    <s v="**"/>
    <s v="**"/>
    <s v="**"/>
    <s v="**"/>
    <d v="2011-05-02T14:05:00"/>
    <d v="2011-05-02T21:07:00"/>
    <d v="2011-05-02T22:49:00"/>
    <n v="7.03333333338378"/>
    <n v="8.7333333333372138"/>
    <x v="0"/>
    <x v="0"/>
  </r>
  <r>
    <n v="4414"/>
    <n v="1"/>
    <s v="N"/>
    <s v="**"/>
    <s v="**"/>
    <s v="**"/>
    <s v="**"/>
    <x v="1"/>
    <d v="1899-12-30T15:43:00"/>
    <d v="2011-05-02T00:00:00"/>
    <d v="1899-12-30T15:35:00"/>
    <n v="2"/>
    <n v="1944"/>
    <d v="2011-05-02T00:00:00"/>
    <d v="1899-12-30T19:10:00"/>
    <n v="1"/>
    <d v="2011-05-02T00:00:00"/>
    <d v="1899-12-30T20:10:00"/>
    <s v="**"/>
    <s v="**"/>
    <s v="**"/>
    <s v="**"/>
    <d v="2011-05-02T00:00:00"/>
    <d v="1899-12-30T20:10:00"/>
    <s v="K449"/>
    <s v="B128"/>
    <s v="Disease or Disorder Digestive System"/>
    <n v="67"/>
    <s v="**"/>
    <s v="**"/>
    <s v="**"/>
    <s v="**"/>
    <s v="**"/>
    <d v="2011-05-02T15:43:00"/>
    <d v="2011-05-02T19:10:00"/>
    <d v="2011-05-02T20:10:00"/>
    <n v="3.4499999998952262"/>
    <n v="4.4500000000116415"/>
    <x v="0"/>
    <x v="0"/>
  </r>
  <r>
    <n v="4414"/>
    <n v="1"/>
    <s v="G"/>
    <d v="2011-05-02T00:00:00"/>
    <d v="1899-12-30T15:33:00"/>
    <d v="2011-05-02T00:00:00"/>
    <d v="1899-12-30T15:45:00"/>
    <x v="1"/>
    <d v="1899-12-30T15:45:00"/>
    <d v="2011-05-02T00:00:00"/>
    <d v="1899-12-30T15:40:00"/>
    <n v="2"/>
    <n v="1919"/>
    <d v="2011-05-02T00:00:00"/>
    <d v="1899-12-30T21:40:00"/>
    <n v="1"/>
    <d v="2011-05-03T00:00:00"/>
    <d v="1899-12-30T01:47:00"/>
    <s v="**"/>
    <s v="**"/>
    <s v="**"/>
    <s v="**"/>
    <d v="2011-05-03T00:00:00"/>
    <d v="1899-12-30T01:47:00"/>
    <s v="J22"/>
    <s v="B116"/>
    <s v="Disease or Disorder Respiratory System"/>
    <n v="91"/>
    <s v="**"/>
    <s v="**"/>
    <s v="**"/>
    <s v="**"/>
    <s v="**"/>
    <d v="2011-05-02T15:45:00"/>
    <d v="2011-05-02T21:40:00"/>
    <d v="2011-05-03T01:47:00"/>
    <n v="5.9166666667442769"/>
    <n v="10.03333333338378"/>
    <x v="0"/>
    <x v="0"/>
  </r>
  <r>
    <n v="4414"/>
    <n v="1"/>
    <s v="N"/>
    <s v="**"/>
    <s v="**"/>
    <s v="**"/>
    <s v="**"/>
    <x v="1"/>
    <d v="1899-12-30T16:27:00"/>
    <d v="2011-05-02T00:00:00"/>
    <d v="1899-12-30T16:19:00"/>
    <n v="2"/>
    <n v="1965"/>
    <d v="2011-05-02T00:00:00"/>
    <d v="1899-12-30T23:25:00"/>
    <n v="1"/>
    <d v="2011-05-03T00:00:00"/>
    <d v="1899-12-30T00:15:00"/>
    <s v="**"/>
    <s v="**"/>
    <s v="**"/>
    <s v="**"/>
    <d v="2011-05-03T00:00:00"/>
    <d v="1899-12-30T00:15:00"/>
    <s v="R074"/>
    <s v="B122"/>
    <s v="Other Disease or Disorder Cardiac System"/>
    <n v="46"/>
    <s v="**"/>
    <s v="**"/>
    <s v="**"/>
    <s v="**"/>
    <s v="**"/>
    <d v="2011-05-02T16:27:00"/>
    <d v="2011-05-02T23:25:00"/>
    <d v="2011-05-03T00:15:00"/>
    <n v="6.9666666666744277"/>
    <n v="7.7999999999301508"/>
    <x v="0"/>
    <x v="0"/>
  </r>
  <r>
    <n v="4414"/>
    <n v="1"/>
    <s v="G"/>
    <d v="2011-05-02T00:00:00"/>
    <d v="1899-12-30T00:00:00"/>
    <d v="2011-05-02T00:00:00"/>
    <d v="1899-12-30T17:05:00"/>
    <x v="1"/>
    <d v="1899-12-30T17:06:00"/>
    <d v="2011-05-02T00:00:00"/>
    <d v="1899-12-30T17:00:00"/>
    <n v="3"/>
    <n v="1955"/>
    <d v="2011-05-02T00:00:00"/>
    <d v="1899-12-30T21:20:00"/>
    <n v="1"/>
    <d v="2011-05-03T00:00:00"/>
    <d v="1899-12-30T00:35:00"/>
    <s v="**"/>
    <s v="**"/>
    <s v="**"/>
    <s v="**"/>
    <d v="2011-05-03T00:00:00"/>
    <d v="1899-12-30T00:35:00"/>
    <s v="S82200"/>
    <s v="B182"/>
    <s v="Closed Fracture Other Site"/>
    <n v="55"/>
    <d v="1970-01-01T00:00:00"/>
    <d v="1899-12-30T00:00:00"/>
    <n v="50"/>
    <s v="**"/>
    <s v="**"/>
    <d v="2011-05-02T17:06:00"/>
    <d v="2011-05-02T21:20:00"/>
    <d v="2011-05-03T00:35:00"/>
    <n v="4.2333333333372138"/>
    <n v="7.4833333332790062"/>
    <x v="0"/>
    <x v="0"/>
  </r>
  <r>
    <n v="4414"/>
    <n v="1"/>
    <s v="N"/>
    <s v="**"/>
    <s v="**"/>
    <s v="**"/>
    <s v="**"/>
    <x v="1"/>
    <d v="1899-12-30T18:36:00"/>
    <d v="2011-05-02T00:00:00"/>
    <d v="1899-12-30T18:25:00"/>
    <n v="2"/>
    <n v="2007"/>
    <d v="2011-05-02T00:00:00"/>
    <d v="1899-12-30T19:47:00"/>
    <n v="1"/>
    <d v="2011-05-02T00:00:00"/>
    <d v="1899-12-30T21:40:00"/>
    <s v="**"/>
    <s v="**"/>
    <s v="**"/>
    <s v="**"/>
    <d v="2011-05-02T00:00:00"/>
    <d v="1899-12-30T21:42:00"/>
    <s v="R104"/>
    <s v="B128"/>
    <s v="Disease or Disorder Digestive System"/>
    <n v="3"/>
    <s v="**"/>
    <s v="**"/>
    <s v="**"/>
    <s v="**"/>
    <s v="**"/>
    <d v="2011-05-02T18:36:00"/>
    <d v="2011-05-02T19:47:00"/>
    <d v="2011-05-02T21:42:00"/>
    <n v="1.1833333333488554"/>
    <n v="3.0999999999767169"/>
    <x v="0"/>
    <x v="0"/>
  </r>
  <r>
    <n v="4414"/>
    <n v="1"/>
    <s v="N"/>
    <s v="**"/>
    <s v="**"/>
    <s v="**"/>
    <s v="**"/>
    <x v="1"/>
    <d v="1899-12-30T18:40:00"/>
    <d v="2011-05-02T00:00:00"/>
    <d v="1899-12-30T18:29:00"/>
    <n v="2"/>
    <n v="1996"/>
    <d v="2011-05-02T00:00:00"/>
    <d v="1899-12-30T21:00:00"/>
    <n v="1"/>
    <d v="2011-05-02T00:00:00"/>
    <d v="1899-12-30T21:25:00"/>
    <s v="**"/>
    <s v="**"/>
    <s v="**"/>
    <s v="**"/>
    <d v="2011-05-02T00:00:00"/>
    <d v="1899-12-30T21:25:00"/>
    <s v="F410"/>
    <s v="B170"/>
    <s v="Mental Health &amp; Psychosocial Condition"/>
    <n v="15"/>
    <s v="**"/>
    <s v="**"/>
    <s v="**"/>
    <s v="**"/>
    <s v="**"/>
    <d v="2011-05-02T18:40:00"/>
    <d v="2011-05-02T21:00:00"/>
    <d v="2011-05-02T21:25:00"/>
    <n v="2.3333333332557231"/>
    <n v="2.7499999998835847"/>
    <x v="0"/>
    <x v="0"/>
  </r>
  <r>
    <n v="4414"/>
    <n v="1"/>
    <s v="N"/>
    <s v="**"/>
    <s v="**"/>
    <s v="**"/>
    <s v="**"/>
    <x v="1"/>
    <d v="1899-12-30T19:55:00"/>
    <d v="2011-05-02T00:00:00"/>
    <d v="1899-12-30T19:40:00"/>
    <n v="2"/>
    <n v="2009"/>
    <d v="2011-05-02T00:00:00"/>
    <d v="1899-12-30T20:38:00"/>
    <n v="1"/>
    <d v="2011-05-03T00:00:00"/>
    <d v="1899-12-30T00:15:00"/>
    <s v="**"/>
    <s v="**"/>
    <s v="**"/>
    <s v="**"/>
    <d v="2011-05-03T00:00:00"/>
    <d v="1899-12-30T00:16:00"/>
    <s v="K590"/>
    <s v="B128"/>
    <s v="Disease or Disorder Digestive System"/>
    <n v="1"/>
    <s v="**"/>
    <s v="**"/>
    <s v="**"/>
    <s v="**"/>
    <s v="**"/>
    <d v="2011-05-02T19:55:00"/>
    <d v="2011-05-02T20:38:00"/>
    <d v="2011-05-03T00:16:00"/>
    <n v="0.71666666673263535"/>
    <n v="4.3500000000349246"/>
    <x v="0"/>
    <x v="0"/>
  </r>
  <r>
    <n v="4414"/>
    <n v="1"/>
    <s v="N"/>
    <s v="**"/>
    <s v="**"/>
    <s v="**"/>
    <s v="**"/>
    <x v="1"/>
    <d v="1899-12-30T20:25:00"/>
    <d v="2011-05-02T00:00:00"/>
    <d v="1899-12-30T20:16:00"/>
    <n v="2"/>
    <n v="1941"/>
    <d v="2011-05-03T00:00:00"/>
    <d v="1899-12-30T00:04:00"/>
    <n v="1"/>
    <d v="2011-05-03T00:00:00"/>
    <d v="1899-12-30T00:30:00"/>
    <s v="**"/>
    <s v="**"/>
    <s v="**"/>
    <s v="**"/>
    <d v="2011-05-03T00:00:00"/>
    <d v="1899-12-30T00:30:00"/>
    <s v="R51"/>
    <s v="B103"/>
    <s v="Migraine &amp; Headache"/>
    <n v="70"/>
    <s v="**"/>
    <s v="**"/>
    <s v="**"/>
    <s v="**"/>
    <s v="**"/>
    <d v="2011-05-02T20:25:00"/>
    <d v="2011-05-03T00:04:00"/>
    <d v="2011-05-03T00:30:00"/>
    <n v="3.6500000000232831"/>
    <n v="4.0833333333721384"/>
    <x v="0"/>
    <x v="0"/>
  </r>
  <r>
    <n v="4414"/>
    <n v="1"/>
    <s v="N"/>
    <s v="**"/>
    <s v="**"/>
    <s v="**"/>
    <s v="**"/>
    <x v="1"/>
    <d v="1899-12-30T21:37:00"/>
    <d v="2011-05-02T00:00:00"/>
    <d v="1899-12-30T21:30:00"/>
    <n v="2"/>
    <n v="1954"/>
    <d v="2011-05-02T00:00:00"/>
    <d v="1899-12-30T23:35:00"/>
    <n v="1"/>
    <d v="2011-05-03T00:00:00"/>
    <d v="1899-12-30T02:27:00"/>
    <s v="**"/>
    <s v="**"/>
    <s v="**"/>
    <s v="**"/>
    <d v="2011-05-03T00:00:00"/>
    <d v="1899-12-30T02:27:00"/>
    <s v="F193"/>
    <s v="B170"/>
    <s v="Mental Health &amp; Psychosocial Condition"/>
    <n v="56"/>
    <s v="**"/>
    <s v="**"/>
    <s v="**"/>
    <s v="**"/>
    <s v="**"/>
    <d v="2011-05-02T21:37:00"/>
    <d v="2011-05-02T23:35:00"/>
    <d v="2011-05-03T02:27:00"/>
    <n v="1.966666666790843"/>
    <n v="4.8333333333721384"/>
    <x v="0"/>
    <x v="0"/>
  </r>
  <r>
    <n v="4414"/>
    <n v="1"/>
    <s v="N"/>
    <s v="**"/>
    <s v="**"/>
    <s v="**"/>
    <s v="**"/>
    <x v="1"/>
    <d v="1899-12-30T21:45:00"/>
    <d v="2011-05-02T00:00:00"/>
    <d v="1899-12-30T21:39:00"/>
    <n v="4"/>
    <n v="1998"/>
    <d v="2011-05-02T00:00:00"/>
    <d v="1899-12-30T23:55:00"/>
    <n v="1"/>
    <d v="2011-05-03T00:00:00"/>
    <d v="1899-12-30T00:05:00"/>
    <s v="**"/>
    <s v="**"/>
    <s v="**"/>
    <s v="**"/>
    <d v="2011-05-03T00:00:00"/>
    <d v="1899-12-30T00:10:00"/>
    <s v="S6190"/>
    <s v="B176"/>
    <s v="Open Wound"/>
    <n v="12"/>
    <s v="**"/>
    <s v="**"/>
    <s v="**"/>
    <s v="**"/>
    <s v="**"/>
    <d v="2011-05-02T21:45:00"/>
    <d v="2011-05-02T23:55:00"/>
    <d v="2011-05-03T00:10:00"/>
    <n v="2.1666666667442769"/>
    <n v="2.4166666666860692"/>
    <x v="0"/>
    <x v="0"/>
  </r>
  <r>
    <n v="4414"/>
    <n v="1"/>
    <s v="N"/>
    <s v="**"/>
    <s v="**"/>
    <s v="**"/>
    <s v="**"/>
    <x v="1"/>
    <d v="1899-12-30T22:31:00"/>
    <d v="2011-05-02T00:00:00"/>
    <d v="1899-12-30T22:29:00"/>
    <n v="3"/>
    <n v="1988"/>
    <d v="2011-05-03T00:00:00"/>
    <d v="1899-12-30T00:30:00"/>
    <n v="1"/>
    <d v="2011-05-03T00:00:00"/>
    <d v="1899-12-30T00:44:00"/>
    <s v="**"/>
    <s v="**"/>
    <s v="**"/>
    <s v="**"/>
    <d v="2011-05-03T00:00:00"/>
    <d v="1899-12-30T00:47:00"/>
    <s v="S6190"/>
    <s v="B176"/>
    <s v="Open Wound"/>
    <n v="22"/>
    <s v="**"/>
    <s v="**"/>
    <s v="**"/>
    <s v="**"/>
    <s v="**"/>
    <d v="2011-05-02T22:31:00"/>
    <d v="2011-05-03T00:30:00"/>
    <d v="2011-05-03T00:47:00"/>
    <n v="1.9833333333372138"/>
    <n v="2.2666666665463708"/>
    <x v="0"/>
    <x v="0"/>
  </r>
  <r>
    <n v="4414"/>
    <n v="1"/>
    <s v="N"/>
    <s v="**"/>
    <s v="**"/>
    <s v="**"/>
    <s v="**"/>
    <x v="1"/>
    <d v="1899-12-30T22:43:00"/>
    <d v="2011-05-02T00:00:00"/>
    <d v="1899-12-30T22:37:00"/>
    <n v="3"/>
    <n v="1958"/>
    <d v="2011-05-03T00:00:00"/>
    <d v="1899-12-30T00:51:00"/>
    <n v="1"/>
    <d v="2011-05-03T00:00:00"/>
    <d v="1899-12-30T01:52:00"/>
    <s v="**"/>
    <s v="**"/>
    <s v="**"/>
    <s v="**"/>
    <d v="2011-05-03T00:00:00"/>
    <d v="1899-12-30T01:52:00"/>
    <s v="T0240"/>
    <s v="B182"/>
    <s v="Closed Fracture Other Site"/>
    <n v="53"/>
    <s v="**"/>
    <s v="**"/>
    <s v="**"/>
    <s v="**"/>
    <s v="**"/>
    <d v="2011-05-02T22:43:00"/>
    <d v="2011-05-03T00:51:00"/>
    <d v="2011-05-03T01:52:00"/>
    <n v="2.1333333333022892"/>
    <n v="3.1499999999650754"/>
    <x v="0"/>
    <x v="0"/>
  </r>
  <r>
    <n v="4414"/>
    <n v="1"/>
    <s v="N"/>
    <s v="**"/>
    <s v="**"/>
    <s v="**"/>
    <s v="**"/>
    <x v="4"/>
    <d v="1899-12-30T10:11:00"/>
    <d v="2011-05-03T00:00:00"/>
    <d v="1899-12-30T10:03:00"/>
    <n v="3"/>
    <n v="1956"/>
    <d v="2011-05-03T00:00:00"/>
    <d v="1899-12-30T15:30:00"/>
    <n v="1"/>
    <d v="2011-05-03T00:00:00"/>
    <d v="1899-12-30T17:54:00"/>
    <s v="**"/>
    <s v="**"/>
    <s v="**"/>
    <s v="**"/>
    <d v="2011-05-03T00:00:00"/>
    <d v="1899-12-30T17:54:00"/>
    <s v="R104"/>
    <s v="B128"/>
    <s v="Disease or Disorder Digestive System"/>
    <n v="54"/>
    <s v="**"/>
    <s v="**"/>
    <s v="**"/>
    <s v="**"/>
    <s v="**"/>
    <d v="2011-05-03T10:11:00"/>
    <d v="2011-05-03T15:30:00"/>
    <d v="2011-05-03T17:54:00"/>
    <n v="5.3166666667093523"/>
    <n v="7.7166666666744277"/>
    <x v="0"/>
    <x v="0"/>
  </r>
  <r>
    <n v="4414"/>
    <n v="1"/>
    <s v="N"/>
    <s v="**"/>
    <s v="**"/>
    <s v="**"/>
    <s v="**"/>
    <x v="4"/>
    <d v="1899-12-30T11:30:00"/>
    <d v="2011-05-03T00:00:00"/>
    <d v="1899-12-30T11:22:00"/>
    <n v="3"/>
    <n v="1950"/>
    <d v="2011-05-03T00:00:00"/>
    <d v="1899-12-30T16:25:00"/>
    <n v="1"/>
    <d v="2011-05-03T00:00:00"/>
    <d v="1899-12-30T21:54:00"/>
    <s v="**"/>
    <s v="**"/>
    <s v="**"/>
    <s v="**"/>
    <d v="2011-05-03T00:00:00"/>
    <d v="1899-12-30T21:54:00"/>
    <s v="R104"/>
    <s v="B128"/>
    <s v="Disease or Disorder Digestive System"/>
    <n v="61"/>
    <s v="**"/>
    <s v="**"/>
    <s v="**"/>
    <s v="**"/>
    <s v="**"/>
    <d v="2011-05-03T11:30:00"/>
    <d v="2011-05-03T16:25:00"/>
    <d v="2011-05-03T21:54:00"/>
    <n v="4.9166666668024845"/>
    <n v="10.400000000023283"/>
    <x v="0"/>
    <x v="0"/>
  </r>
  <r>
    <n v="4414"/>
    <n v="1"/>
    <s v="G"/>
    <d v="2011-05-03T00:00:00"/>
    <d v="1899-12-30T11:49:00"/>
    <d v="2011-05-03T00:00:00"/>
    <d v="1899-12-30T12:00:00"/>
    <x v="4"/>
    <d v="1899-12-30T12:02:00"/>
    <d v="2011-05-03T00:00:00"/>
    <d v="1899-12-30T11:55:00"/>
    <n v="3"/>
    <n v="1946"/>
    <d v="2011-05-03T00:00:00"/>
    <d v="1899-12-30T15:45:00"/>
    <n v="1"/>
    <d v="2011-05-03T00:00:00"/>
    <d v="1899-12-30T19:45:00"/>
    <s v="**"/>
    <s v="**"/>
    <s v="**"/>
    <s v="**"/>
    <d v="2011-05-03T00:00:00"/>
    <d v="1899-12-30T19:45:00"/>
    <s v="R104"/>
    <s v="B128"/>
    <s v="Disease or Disorder Digestive System"/>
    <n v="64"/>
    <s v="**"/>
    <s v="**"/>
    <s v="**"/>
    <s v="**"/>
    <s v="**"/>
    <d v="2011-05-03T12:02:00"/>
    <d v="2011-05-03T15:45:00"/>
    <d v="2011-05-03T19:45:00"/>
    <n v="3.7166666667326353"/>
    <n v="7.7166666666744277"/>
    <x v="0"/>
    <x v="0"/>
  </r>
  <r>
    <n v="4414"/>
    <n v="1"/>
    <s v="G"/>
    <d v="2011-05-03T00:00:00"/>
    <d v="1899-12-30T13:03:00"/>
    <d v="2011-05-03T00:00:00"/>
    <d v="1899-12-30T13:15:00"/>
    <x v="4"/>
    <d v="1899-12-30T13:13:00"/>
    <d v="2011-05-03T00:00:00"/>
    <d v="1899-12-30T13:10:00"/>
    <n v="3"/>
    <n v="1924"/>
    <d v="2011-05-03T00:00:00"/>
    <d v="1899-12-30T16:05:00"/>
    <n v="1"/>
    <d v="2011-05-03T00:00:00"/>
    <d v="1899-12-30T19:15:00"/>
    <s v="**"/>
    <s v="**"/>
    <s v="**"/>
    <s v="**"/>
    <d v="2011-05-03T00:00:00"/>
    <d v="1899-12-30T19:15:00"/>
    <s v="R55"/>
    <s v="B122"/>
    <s v="Other Disease or Disorder Cardiac System"/>
    <n v="86"/>
    <s v="**"/>
    <s v="**"/>
    <s v="**"/>
    <s v="**"/>
    <s v="**"/>
    <d v="2011-05-03T13:13:00"/>
    <d v="2011-05-03T16:05:00"/>
    <d v="2011-05-03T19:15:00"/>
    <n v="2.8666666667559184"/>
    <n v="6.0333333334419876"/>
    <x v="0"/>
    <x v="0"/>
  </r>
  <r>
    <n v="4414"/>
    <n v="1"/>
    <s v="N"/>
    <s v="**"/>
    <s v="**"/>
    <s v="**"/>
    <s v="**"/>
    <x v="4"/>
    <d v="1899-12-30T13:21:00"/>
    <d v="2011-05-03T00:00:00"/>
    <d v="1899-12-30T13:16:00"/>
    <n v="3"/>
    <n v="1937"/>
    <d v="2011-05-03T00:00:00"/>
    <d v="1899-12-30T16:30:00"/>
    <n v="7"/>
    <d v="2011-05-03T00:00:00"/>
    <d v="1899-12-30T23:39:00"/>
    <s v="**"/>
    <s v="**"/>
    <d v="2011-05-03T00:00:00"/>
    <d v="1899-12-30T16:30:00"/>
    <d v="2011-05-04T00:00:00"/>
    <d v="1899-12-30T10:12:00"/>
    <s v="J988"/>
    <s v="B002"/>
    <s v="Respiratory Condition with Acute Admission/Tr"/>
    <n v="73"/>
    <d v="2011-05-03T00:00:00"/>
    <d v="1899-12-30T23:39:00"/>
    <n v="18"/>
    <d v="2011-05-03T00:00:00"/>
    <d v="1899-12-30T00:00:00"/>
    <d v="2011-05-03T13:21:00"/>
    <d v="2011-05-03T16:30:00"/>
    <d v="2011-05-04T10:12:00"/>
    <n v="3.1499999999650754"/>
    <n v="20.850000000034925"/>
    <x v="0"/>
    <x v="0"/>
  </r>
  <r>
    <n v="4414"/>
    <n v="1"/>
    <s v="N"/>
    <s v="**"/>
    <s v="**"/>
    <s v="**"/>
    <s v="**"/>
    <x v="4"/>
    <d v="1899-12-30T13:47:00"/>
    <d v="2011-05-03T00:00:00"/>
    <d v="1899-12-30T13:39:00"/>
    <n v="4"/>
    <n v="1962"/>
    <d v="2011-05-03T00:00:00"/>
    <d v="1899-12-30T16:05:00"/>
    <n v="1"/>
    <d v="2011-05-03T00:00:00"/>
    <d v="1899-12-30T21:59:00"/>
    <d v="2011-05-03T00:00:00"/>
    <d v="1899-12-30T17:15:00"/>
    <d v="2011-05-03T00:00:00"/>
    <d v="1899-12-30T16:05:00"/>
    <d v="2011-05-03T00:00:00"/>
    <d v="1899-12-30T21:59:00"/>
    <s v="L038"/>
    <s v="B132"/>
    <s v="Disease or Disorder Skin &amp; Breast"/>
    <n v="48"/>
    <s v="**"/>
    <s v="**"/>
    <s v="**"/>
    <s v="**"/>
    <s v="**"/>
    <d v="2011-05-03T13:47:00"/>
    <d v="2011-05-03T16:05:00"/>
    <d v="2011-05-03T21:59:00"/>
    <n v="2.2999999999883585"/>
    <n v="8.2000000000116415"/>
    <x v="0"/>
    <x v="0"/>
  </r>
  <r>
    <n v="4414"/>
    <n v="1"/>
    <s v="N"/>
    <s v="**"/>
    <s v="**"/>
    <s v="**"/>
    <s v="**"/>
    <x v="4"/>
    <d v="1899-12-30T13:59:00"/>
    <d v="2011-05-03T00:00:00"/>
    <d v="1899-12-30T13:51:00"/>
    <n v="3"/>
    <n v="1968"/>
    <d v="2011-05-03T00:00:00"/>
    <d v="1899-12-30T17:48:00"/>
    <n v="1"/>
    <d v="2011-05-03T00:00:00"/>
    <d v="1899-12-30T18:08:00"/>
    <s v="**"/>
    <s v="**"/>
    <s v="**"/>
    <s v="**"/>
    <d v="2011-05-03T00:00:00"/>
    <d v="1899-12-30T18:08:00"/>
    <s v="M548"/>
    <s v="B136"/>
    <s v="Disease or Disorder Musculoskeletal and Conne"/>
    <n v="43"/>
    <s v="**"/>
    <s v="**"/>
    <s v="**"/>
    <s v="**"/>
    <s v="**"/>
    <d v="2011-05-03T13:59:00"/>
    <d v="2011-05-03T17:48:00"/>
    <d v="2011-05-03T18:08:00"/>
    <n v="3.8166666667093523"/>
    <n v="4.1500000000814907"/>
    <x v="0"/>
    <x v="0"/>
  </r>
  <r>
    <n v="4414"/>
    <n v="1"/>
    <s v="G"/>
    <d v="2011-05-03T00:00:00"/>
    <d v="1899-12-30T13:50:00"/>
    <d v="2011-05-03T00:00:00"/>
    <d v="1899-12-30T14:02:00"/>
    <x v="4"/>
    <d v="1899-12-30T14:02:00"/>
    <d v="2011-05-03T00:00:00"/>
    <d v="1899-12-30T13:58:00"/>
    <n v="3"/>
    <n v="1941"/>
    <d v="2011-05-03T00:00:00"/>
    <d v="1899-12-30T18:24:00"/>
    <n v="1"/>
    <d v="2011-05-03T00:00:00"/>
    <d v="1899-12-30T19:37:00"/>
    <s v="**"/>
    <s v="**"/>
    <s v="**"/>
    <s v="**"/>
    <d v="2011-05-03T00:00:00"/>
    <d v="1899-12-30T19:37:00"/>
    <s v="S509"/>
    <s v="B132"/>
    <s v="Disease or Disorder Skin &amp; Breast"/>
    <n v="69"/>
    <s v="**"/>
    <s v="**"/>
    <s v="**"/>
    <s v="**"/>
    <s v="**"/>
    <d v="2011-05-03T14:02:00"/>
    <d v="2011-05-03T18:24:00"/>
    <d v="2011-05-03T19:37:00"/>
    <n v="4.3666666667559184"/>
    <n v="5.5833333333721384"/>
    <x v="0"/>
    <x v="0"/>
  </r>
  <r>
    <n v="4414"/>
    <n v="1"/>
    <s v="G"/>
    <d v="2011-05-03T00:00:00"/>
    <d v="1899-12-30T14:01:00"/>
    <d v="2011-05-03T00:00:00"/>
    <d v="1899-12-30T17:00:00"/>
    <x v="4"/>
    <d v="1899-12-30T14:10:00"/>
    <d v="2011-05-03T00:00:00"/>
    <d v="1899-12-30T14:10:00"/>
    <n v="3"/>
    <n v="1933"/>
    <d v="2011-05-03T00:00:00"/>
    <d v="1899-12-30T17:02:00"/>
    <n v="7"/>
    <d v="2011-05-04T00:00:00"/>
    <d v="1899-12-30T08:20:00"/>
    <d v="2011-05-03T00:00:00"/>
    <d v="1899-12-30T22:00:00"/>
    <s v="**"/>
    <s v="**"/>
    <d v="2011-05-04T00:00:00"/>
    <d v="1899-12-30T10:20:00"/>
    <s v="R104"/>
    <s v="B003"/>
    <s v="Digestive System Condition with Acute Admissi"/>
    <n v="77"/>
    <d v="2011-05-04T00:00:00"/>
    <d v="1899-12-30T07:00:00"/>
    <n v="1"/>
    <s v="**"/>
    <s v="**"/>
    <d v="2011-05-03T14:10:00"/>
    <d v="2011-05-03T17:02:00"/>
    <d v="2011-05-04T10:20:00"/>
    <n v="2.8666666665812954"/>
    <n v="20.166666666569654"/>
    <x v="0"/>
    <x v="0"/>
  </r>
  <r>
    <n v="4414"/>
    <n v="1"/>
    <s v="N"/>
    <s v="**"/>
    <s v="**"/>
    <s v="**"/>
    <s v="**"/>
    <x v="4"/>
    <d v="1899-12-30T14:55:00"/>
    <d v="2011-05-03T00:00:00"/>
    <d v="1899-12-30T14:49:00"/>
    <n v="2"/>
    <n v="1976"/>
    <d v="2011-05-03T00:00:00"/>
    <d v="1899-12-30T17:21:00"/>
    <n v="1"/>
    <d v="2011-05-03T00:00:00"/>
    <d v="1899-12-30T20:05:00"/>
    <s v="**"/>
    <s v="**"/>
    <s v="**"/>
    <s v="**"/>
    <d v="2011-05-03T00:00:00"/>
    <d v="1899-12-30T20:05:00"/>
    <s v="N832"/>
    <s v="B154"/>
    <s v="Disease or Disorder Female Anatomy"/>
    <n v="34"/>
    <s v="**"/>
    <s v="**"/>
    <s v="**"/>
    <s v="**"/>
    <s v="**"/>
    <d v="2011-05-03T14:55:00"/>
    <d v="2011-05-03T17:21:00"/>
    <d v="2011-05-03T20:05:00"/>
    <n v="2.4333333332324401"/>
    <n v="5.1666666665696539"/>
    <x v="0"/>
    <x v="0"/>
  </r>
  <r>
    <n v="4414"/>
    <n v="1"/>
    <s v="N"/>
    <s v="**"/>
    <s v="**"/>
    <s v="**"/>
    <s v="**"/>
    <x v="4"/>
    <d v="1899-12-30T15:04:00"/>
    <d v="2011-05-03T00:00:00"/>
    <d v="1899-12-30T14:55:00"/>
    <n v="3"/>
    <n v="2010"/>
    <d v="2011-05-03T00:00:00"/>
    <d v="1899-12-30T18:40:00"/>
    <n v="1"/>
    <d v="2011-05-04T00:00:00"/>
    <d v="1899-12-30T00:55:00"/>
    <s v="**"/>
    <s v="**"/>
    <s v="**"/>
    <s v="**"/>
    <d v="2011-05-04T00:00:00"/>
    <d v="1899-12-30T00:55:00"/>
    <s v="A099"/>
    <s v="B128"/>
    <s v="Disease or Disorder Digestive System"/>
    <n v="0"/>
    <s v="**"/>
    <s v="**"/>
    <s v="**"/>
    <s v="**"/>
    <s v="**"/>
    <d v="2011-05-03T15:04:00"/>
    <d v="2011-05-03T18:40:00"/>
    <d v="2011-05-04T00:55:00"/>
    <n v="3.6000000000349246"/>
    <n v="9.8499999999767169"/>
    <x v="0"/>
    <x v="0"/>
  </r>
  <r>
    <n v="4414"/>
    <n v="1"/>
    <s v="N"/>
    <s v="**"/>
    <s v="**"/>
    <s v="**"/>
    <s v="**"/>
    <x v="4"/>
    <d v="1899-12-30T15:26:00"/>
    <d v="2011-05-03T00:00:00"/>
    <d v="1899-12-30T15:19:00"/>
    <n v="3"/>
    <n v="1941"/>
    <d v="2011-05-03T00:00:00"/>
    <d v="1899-12-30T20:13:00"/>
    <n v="1"/>
    <d v="2011-05-03T00:00:00"/>
    <d v="1899-12-30T22:47:00"/>
    <s v="**"/>
    <s v="**"/>
    <s v="**"/>
    <s v="**"/>
    <d v="2011-05-03T00:00:00"/>
    <d v="1899-12-30T22:47:00"/>
    <s v="R21"/>
    <s v="B132"/>
    <s v="Disease or Disorder Skin &amp; Breast"/>
    <n v="69"/>
    <s v="**"/>
    <s v="**"/>
    <s v="**"/>
    <s v="**"/>
    <s v="**"/>
    <d v="2011-05-03T15:26:00"/>
    <d v="2011-05-03T20:13:00"/>
    <d v="2011-05-03T22:47:00"/>
    <n v="4.78333333338378"/>
    <n v="7.3500000000349246"/>
    <x v="0"/>
    <x v="0"/>
  </r>
  <r>
    <n v="4414"/>
    <n v="1"/>
    <s v="N"/>
    <s v="**"/>
    <s v="**"/>
    <s v="**"/>
    <s v="**"/>
    <x v="4"/>
    <d v="1899-12-30T15:33:00"/>
    <d v="2011-05-03T00:00:00"/>
    <d v="1899-12-30T15:26:00"/>
    <n v="2"/>
    <n v="1993"/>
    <d v="2011-05-03T00:00:00"/>
    <d v="1899-12-30T20:05:00"/>
    <n v="1"/>
    <d v="2011-05-03T00:00:00"/>
    <d v="1899-12-30T20:40:00"/>
    <s v="**"/>
    <s v="**"/>
    <s v="**"/>
    <s v="**"/>
    <d v="2011-05-03T00:00:00"/>
    <d v="1899-12-30T20:40:00"/>
    <s v="R074"/>
    <s v="B122"/>
    <s v="Other Disease or Disorder Cardiac System"/>
    <n v="17"/>
    <s v="**"/>
    <s v="**"/>
    <s v="**"/>
    <s v="**"/>
    <s v="**"/>
    <d v="2011-05-03T15:33:00"/>
    <d v="2011-05-03T20:05:00"/>
    <d v="2011-05-03T20:40:00"/>
    <n v="4.5333333332673647"/>
    <n v="5.1166666665812954"/>
    <x v="0"/>
    <x v="0"/>
  </r>
  <r>
    <n v="4414"/>
    <n v="1"/>
    <s v="G"/>
    <d v="2011-05-03T00:00:00"/>
    <d v="1899-12-30T15:22:00"/>
    <d v="2011-05-03T00:00:00"/>
    <d v="1899-12-30T15:40:00"/>
    <x v="4"/>
    <d v="1899-12-30T15:35:00"/>
    <d v="2011-05-03T00:00:00"/>
    <d v="1899-12-30T15:25:00"/>
    <n v="3"/>
    <n v="1925"/>
    <d v="2011-05-03T00:00:00"/>
    <d v="1899-12-30T19:00:00"/>
    <n v="7"/>
    <d v="2011-05-03T00:00:00"/>
    <d v="1899-12-30T23:40:00"/>
    <s v="**"/>
    <s v="**"/>
    <s v="**"/>
    <s v="**"/>
    <d v="2011-05-04T00:00:00"/>
    <d v="1899-12-30T04:10:00"/>
    <s v="E860"/>
    <s v="B005"/>
    <s v="Other Condition with Acute Admission/Transfer"/>
    <n v="85"/>
    <d v="1970-01-01T00:00:00"/>
    <d v="1899-12-30T00:00:00"/>
    <n v="1"/>
    <d v="2011-05-03T00:00:00"/>
    <d v="1899-12-30T23:40:00"/>
    <d v="2011-05-03T15:35:00"/>
    <d v="2011-05-03T19:00:00"/>
    <d v="2011-05-04T04:10:00"/>
    <n v="3.4166666666278616"/>
    <n v="12.583333333313931"/>
    <x v="0"/>
    <x v="0"/>
  </r>
  <r>
    <n v="4414"/>
    <n v="1"/>
    <s v="N"/>
    <s v="**"/>
    <s v="**"/>
    <s v="**"/>
    <s v="**"/>
    <x v="4"/>
    <d v="1899-12-30T15:39:00"/>
    <d v="2011-05-03T00:00:00"/>
    <d v="1899-12-30T15:31:00"/>
    <n v="3"/>
    <n v="1959"/>
    <d v="2011-05-03T00:00:00"/>
    <d v="1899-12-30T20:55:00"/>
    <n v="1"/>
    <d v="2011-05-03T00:00:00"/>
    <d v="1899-12-30T23:20:00"/>
    <s v="**"/>
    <s v="**"/>
    <s v="**"/>
    <s v="**"/>
    <d v="2011-05-03T00:00:00"/>
    <d v="1899-12-30T23:20:00"/>
    <s v="R104"/>
    <s v="B128"/>
    <s v="Disease or Disorder Digestive System"/>
    <n v="51"/>
    <s v="**"/>
    <s v="**"/>
    <s v="**"/>
    <s v="**"/>
    <s v="**"/>
    <d v="2011-05-03T15:39:00"/>
    <d v="2011-05-03T20:55:00"/>
    <d v="2011-05-03T23:20:00"/>
    <n v="5.2666666667209938"/>
    <n v="7.6833333332324401"/>
    <x v="0"/>
    <x v="0"/>
  </r>
  <r>
    <n v="4414"/>
    <n v="1"/>
    <s v="N"/>
    <s v="**"/>
    <s v="**"/>
    <s v="**"/>
    <s v="**"/>
    <x v="4"/>
    <d v="1899-12-30T15:53:00"/>
    <d v="2011-05-03T00:00:00"/>
    <d v="1899-12-30T15:47:00"/>
    <n v="3"/>
    <n v="1951"/>
    <d v="2011-05-03T00:00:00"/>
    <d v="1899-12-30T16:40:00"/>
    <n v="1"/>
    <d v="2011-05-03T00:00:00"/>
    <d v="1899-12-30T17:20:00"/>
    <s v="**"/>
    <s v="**"/>
    <s v="**"/>
    <s v="**"/>
    <d v="2011-05-03T00:00:00"/>
    <d v="1899-12-30T17:20:00"/>
    <s v="R91"/>
    <s v="B187"/>
    <s v="Follow-up Examination and Other Non Emergent "/>
    <n v="60"/>
    <s v="**"/>
    <s v="**"/>
    <s v="**"/>
    <s v="**"/>
    <s v="**"/>
    <d v="2011-05-03T15:53:00"/>
    <d v="2011-05-03T16:40:00"/>
    <d v="2011-05-03T17:20:00"/>
    <n v="0.78333333326736465"/>
    <n v="1.4499999998370185"/>
    <x v="0"/>
    <x v="0"/>
  </r>
  <r>
    <n v="4414"/>
    <n v="1"/>
    <s v="N"/>
    <s v="**"/>
    <s v="**"/>
    <s v="**"/>
    <s v="**"/>
    <x v="4"/>
    <d v="1899-12-30T16:26:00"/>
    <d v="2011-05-03T00:00:00"/>
    <d v="1899-12-30T16:18:00"/>
    <n v="4"/>
    <n v="2000"/>
    <d v="2011-05-03T00:00:00"/>
    <d v="1899-12-30T19:36:00"/>
    <n v="1"/>
    <d v="2011-05-03T00:00:00"/>
    <d v="1899-12-30T23:30:00"/>
    <d v="2011-05-03T00:00:00"/>
    <d v="1899-12-30T19:55:00"/>
    <s v="**"/>
    <s v="**"/>
    <d v="2011-05-03T00:00:00"/>
    <d v="1899-12-30T23:30:00"/>
    <s v="G439"/>
    <s v="B103"/>
    <s v="Migraine &amp; Headache"/>
    <n v="10"/>
    <s v="**"/>
    <s v="**"/>
    <s v="**"/>
    <s v="**"/>
    <s v="**"/>
    <d v="2011-05-03T16:26:00"/>
    <d v="2011-05-03T19:36:00"/>
    <d v="2011-05-03T23:30:00"/>
    <n v="3.1666666666860692"/>
    <n v="7.0666666666511446"/>
    <x v="0"/>
    <x v="0"/>
  </r>
  <r>
    <n v="4414"/>
    <n v="1"/>
    <s v="N"/>
    <s v="**"/>
    <s v="**"/>
    <s v="**"/>
    <s v="**"/>
    <x v="4"/>
    <d v="1899-12-30T17:06:00"/>
    <d v="2011-05-03T00:00:00"/>
    <d v="1899-12-30T16:56:00"/>
    <n v="2"/>
    <n v="1923"/>
    <d v="2011-05-03T00:00:00"/>
    <d v="1899-12-30T21:11:00"/>
    <n v="7"/>
    <d v="2011-05-03T00:00:00"/>
    <d v="1899-12-30T21:40:00"/>
    <s v="**"/>
    <s v="**"/>
    <s v="**"/>
    <s v="**"/>
    <d v="2011-05-04T00:00:00"/>
    <d v="1899-12-30T00:15:00"/>
    <s v="K922"/>
    <s v="B003"/>
    <s v="Digestive System Condition with Acute Admissi"/>
    <n v="87"/>
    <d v="2011-05-03T00:00:00"/>
    <d v="1899-12-30T22:45:00"/>
    <n v="1"/>
    <d v="2011-05-03T00:00:00"/>
    <d v="1899-12-30T00:00:00"/>
    <d v="2011-05-03T17:06:00"/>
    <d v="2011-05-03T21:11:00"/>
    <d v="2011-05-04T00:15:00"/>
    <n v="4.0833333333721384"/>
    <n v="7.1499999999068677"/>
    <x v="0"/>
    <x v="0"/>
  </r>
  <r>
    <n v="4414"/>
    <n v="1"/>
    <s v="N"/>
    <s v="**"/>
    <s v="**"/>
    <s v="**"/>
    <s v="**"/>
    <x v="4"/>
    <d v="1899-12-30T17:14:00"/>
    <d v="2011-05-03T00:00:00"/>
    <d v="1899-12-30T17:09:00"/>
    <n v="2"/>
    <n v="1977"/>
    <d v="2011-05-03T00:00:00"/>
    <d v="1899-12-30T17:40:00"/>
    <n v="1"/>
    <d v="2011-05-03T00:00:00"/>
    <d v="1899-12-30T18:30:00"/>
    <s v="**"/>
    <s v="**"/>
    <d v="2011-05-03T00:00:00"/>
    <d v="1899-12-30T17:40:00"/>
    <d v="2011-05-03T00:00:00"/>
    <d v="1899-12-30T18:30:00"/>
    <s v="S62600"/>
    <s v="B051"/>
    <s v="Emergency Visit Interventions"/>
    <n v="33"/>
    <d v="1970-01-01T00:00:00"/>
    <d v="1899-12-30T00:00:00"/>
    <n v="35"/>
    <s v="**"/>
    <s v="**"/>
    <d v="2011-05-03T17:14:00"/>
    <d v="2011-05-03T17:40:00"/>
    <d v="2011-05-03T18:30:00"/>
    <n v="0.43333333334885538"/>
    <n v="1.2666666667792015"/>
    <x v="0"/>
    <x v="0"/>
  </r>
  <r>
    <n v="4414"/>
    <n v="1"/>
    <s v="N"/>
    <s v="**"/>
    <s v="**"/>
    <s v="**"/>
    <s v="**"/>
    <x v="4"/>
    <d v="1899-12-30T17:21:00"/>
    <d v="2011-05-03T00:00:00"/>
    <d v="1899-12-30T17:14:00"/>
    <n v="3"/>
    <n v="1968"/>
    <d v="2011-05-03T00:00:00"/>
    <d v="1899-12-30T18:45:00"/>
    <n v="1"/>
    <d v="2011-05-03T00:00:00"/>
    <d v="1899-12-30T19:00:00"/>
    <s v="**"/>
    <s v="**"/>
    <d v="2011-05-03T00:00:00"/>
    <d v="1899-12-30T18:45:00"/>
    <d v="2011-05-03T00:00:00"/>
    <d v="1899-12-30T19:00:00"/>
    <s v="M7961"/>
    <s v="B136"/>
    <s v="Disease or Disorder Musculoskeletal and Conne"/>
    <n v="42"/>
    <s v="**"/>
    <s v="**"/>
    <s v="**"/>
    <s v="**"/>
    <s v="**"/>
    <d v="2011-05-03T17:21:00"/>
    <d v="2011-05-03T18:45:00"/>
    <d v="2011-05-03T19:00:00"/>
    <n v="1.4000000000232831"/>
    <n v="1.6499999999650754"/>
    <x v="0"/>
    <x v="0"/>
  </r>
  <r>
    <n v="4414"/>
    <n v="1"/>
    <s v="N"/>
    <s v="**"/>
    <s v="**"/>
    <s v="**"/>
    <s v="**"/>
    <x v="4"/>
    <d v="1899-12-30T17:33:00"/>
    <d v="2011-05-03T00:00:00"/>
    <d v="1899-12-30T17:25:00"/>
    <n v="3"/>
    <n v="2010"/>
    <d v="2011-05-03T00:00:00"/>
    <d v="1899-12-30T20:30:00"/>
    <n v="1"/>
    <d v="2011-05-03T00:00:00"/>
    <d v="1899-12-30T23:15:00"/>
    <s v="**"/>
    <s v="**"/>
    <s v="**"/>
    <s v="**"/>
    <d v="2011-05-03T00:00:00"/>
    <d v="1899-12-30T23:15:00"/>
    <s v="J988"/>
    <s v="B116"/>
    <s v="Disease or Disorder Respiratory System"/>
    <n v="0"/>
    <s v="**"/>
    <s v="**"/>
    <s v="**"/>
    <s v="**"/>
    <s v="**"/>
    <d v="2011-05-03T17:33:00"/>
    <d v="2011-05-03T20:30:00"/>
    <d v="2011-05-03T23:15:00"/>
    <n v="2.9500000000116415"/>
    <n v="5.7000000000698492"/>
    <x v="0"/>
    <x v="0"/>
  </r>
  <r>
    <n v="4414"/>
    <n v="1"/>
    <s v="N"/>
    <s v="**"/>
    <s v="**"/>
    <s v="**"/>
    <s v="**"/>
    <x v="4"/>
    <d v="1899-12-30T18:07:00"/>
    <d v="2011-05-03T00:00:00"/>
    <d v="1899-12-30T17:57:00"/>
    <n v="3"/>
    <n v="2005"/>
    <d v="2011-05-03T00:00:00"/>
    <d v="1899-12-30T22:05:00"/>
    <n v="1"/>
    <d v="2011-05-04T00:00:00"/>
    <d v="1899-12-30T00:50:00"/>
    <s v="**"/>
    <s v="**"/>
    <s v="**"/>
    <s v="**"/>
    <d v="2011-05-04T00:00:00"/>
    <d v="1899-12-30T00:50:00"/>
    <s v="A084"/>
    <s v="B128"/>
    <s v="Disease or Disorder Digestive System"/>
    <n v="5"/>
    <s v="**"/>
    <s v="**"/>
    <s v="**"/>
    <s v="**"/>
    <s v="**"/>
    <d v="2011-05-03T18:07:00"/>
    <d v="2011-05-03T22:05:00"/>
    <d v="2011-05-04T00:50:00"/>
    <n v="3.9666666666744277"/>
    <n v="6.7166666665580124"/>
    <x v="0"/>
    <x v="0"/>
  </r>
  <r>
    <n v="4414"/>
    <n v="1"/>
    <s v="N"/>
    <s v="**"/>
    <s v="**"/>
    <s v="**"/>
    <s v="**"/>
    <x v="4"/>
    <d v="1899-12-30T18:20:00"/>
    <d v="2011-05-03T00:00:00"/>
    <d v="1899-12-30T18:14:00"/>
    <n v="4"/>
    <n v="1980"/>
    <d v="2011-05-03T00:00:00"/>
    <d v="1899-12-30T19:30:00"/>
    <n v="1"/>
    <d v="2011-05-03T00:00:00"/>
    <d v="1899-12-30T19:40:00"/>
    <s v="**"/>
    <s v="**"/>
    <s v="**"/>
    <s v="**"/>
    <d v="2011-05-03T00:00:00"/>
    <d v="1899-12-30T19:40:00"/>
    <s v="K108"/>
    <s v="B112"/>
    <s v="Disease or Disorder Ear, Nose or Throat"/>
    <n v="30"/>
    <s v="**"/>
    <s v="**"/>
    <s v="**"/>
    <s v="**"/>
    <s v="**"/>
    <d v="2011-05-03T18:20:00"/>
    <d v="2011-05-03T19:30:00"/>
    <d v="2011-05-03T19:40:00"/>
    <n v="1.1666666666278616"/>
    <n v="1.3333333333139308"/>
    <x v="0"/>
    <x v="0"/>
  </r>
  <r>
    <n v="4414"/>
    <n v="1"/>
    <s v="N"/>
    <s v="**"/>
    <s v="**"/>
    <s v="**"/>
    <s v="**"/>
    <x v="4"/>
    <d v="1899-12-30T18:32:00"/>
    <d v="2011-05-03T00:00:00"/>
    <d v="1899-12-30T18:25:00"/>
    <n v="4"/>
    <n v="1976"/>
    <d v="2011-05-03T00:00:00"/>
    <d v="1899-12-30T21:00:00"/>
    <n v="1"/>
    <d v="2011-05-03T00:00:00"/>
    <d v="1899-12-30T21:10:00"/>
    <s v="**"/>
    <s v="**"/>
    <d v="2011-05-03T00:00:00"/>
    <d v="1899-12-30T21:00:00"/>
    <d v="2011-05-03T00:00:00"/>
    <d v="1899-12-30T21:10:00"/>
    <s v="K047"/>
    <s v="B112"/>
    <s v="Disease or Disorder Ear, Nose or Throat"/>
    <n v="35"/>
    <s v="**"/>
    <s v="**"/>
    <s v="**"/>
    <s v="**"/>
    <s v="**"/>
    <d v="2011-05-03T18:32:00"/>
    <d v="2011-05-03T21:00:00"/>
    <d v="2011-05-03T21:10:00"/>
    <n v="2.4666666666744277"/>
    <n v="2.6333333333604969"/>
    <x v="0"/>
    <x v="0"/>
  </r>
  <r>
    <n v="4414"/>
    <n v="1"/>
    <s v="G"/>
    <d v="2011-05-03T00:00:00"/>
    <d v="1899-12-30T18:26:00"/>
    <d v="2011-05-03T00:00:00"/>
    <d v="1899-12-30T18:40:00"/>
    <x v="4"/>
    <d v="1899-12-30T18:39:00"/>
    <d v="2011-05-03T00:00:00"/>
    <d v="1899-12-30T18:35:00"/>
    <n v="3"/>
    <n v="1934"/>
    <d v="2011-05-03T00:00:00"/>
    <d v="1899-12-30T20:45:00"/>
    <n v="1"/>
    <d v="2011-05-04T00:00:00"/>
    <d v="1899-12-30T13:32:00"/>
    <d v="2011-05-04T00:00:00"/>
    <d v="1899-12-30T02:15:00"/>
    <s v="**"/>
    <s v="**"/>
    <d v="2011-05-04T00:00:00"/>
    <d v="1899-12-30T13:32:00"/>
    <s v="R104"/>
    <s v="B128"/>
    <s v="Disease or Disorder Digestive System"/>
    <n v="77"/>
    <s v="**"/>
    <s v="**"/>
    <s v="**"/>
    <s v="**"/>
    <s v="**"/>
    <d v="2011-05-03T18:39:00"/>
    <d v="2011-05-03T20:45:00"/>
    <d v="2011-05-04T13:32:00"/>
    <n v="2.1000000000349246"/>
    <n v="18.883333333244082"/>
    <x v="0"/>
    <x v="0"/>
  </r>
  <r>
    <n v="4414"/>
    <n v="1"/>
    <s v="G"/>
    <d v="2011-05-03T00:00:00"/>
    <d v="1899-12-30T19:33:00"/>
    <d v="2011-05-03T00:00:00"/>
    <d v="1899-12-30T21:00:00"/>
    <x v="4"/>
    <d v="1899-12-30T19:49:00"/>
    <d v="2011-05-03T00:00:00"/>
    <d v="1899-12-30T19:34:00"/>
    <n v="3"/>
    <n v="1961"/>
    <d v="2011-05-03T00:00:00"/>
    <d v="1899-12-30T22:35:00"/>
    <n v="1"/>
    <d v="2011-05-03T00:00:00"/>
    <d v="1899-12-30T23:10:00"/>
    <s v="**"/>
    <s v="**"/>
    <s v="**"/>
    <s v="**"/>
    <d v="2011-05-03T00:00:00"/>
    <d v="1899-12-30T23:10:00"/>
    <s v="T783"/>
    <s v="B187"/>
    <s v="Follow-up Examination and Other Non Emergent "/>
    <n v="49"/>
    <s v="**"/>
    <s v="**"/>
    <s v="**"/>
    <s v="**"/>
    <s v="**"/>
    <d v="2011-05-03T19:49:00"/>
    <d v="2011-05-03T22:35:00"/>
    <d v="2011-05-03T23:10:00"/>
    <n v="2.7666666666045785"/>
    <n v="3.3500000000931323"/>
    <x v="0"/>
    <x v="0"/>
  </r>
  <r>
    <n v="4414"/>
    <n v="1"/>
    <s v="N"/>
    <s v="**"/>
    <s v="**"/>
    <s v="**"/>
    <s v="**"/>
    <x v="4"/>
    <d v="1899-12-30T20:40:00"/>
    <d v="2011-05-03T00:00:00"/>
    <d v="1899-12-30T20:29:00"/>
    <n v="3"/>
    <n v="2009"/>
    <d v="2011-05-04T00:00:00"/>
    <d v="1899-12-30T00:25:00"/>
    <n v="1"/>
    <d v="2011-05-04T00:00:00"/>
    <d v="1899-12-30T00:37:00"/>
    <s v="**"/>
    <s v="**"/>
    <s v="**"/>
    <s v="**"/>
    <d v="2011-05-04T00:00:00"/>
    <d v="1899-12-30T00:37:00"/>
    <s v="S099"/>
    <s v="B175"/>
    <s v="Head Injury"/>
    <n v="1"/>
    <s v="**"/>
    <s v="**"/>
    <s v="**"/>
    <s v="**"/>
    <s v="**"/>
    <d v="2011-05-03T20:40:00"/>
    <d v="2011-05-04T00:25:00"/>
    <d v="2011-05-04T00:37:00"/>
    <n v="3.75"/>
    <n v="3.9499999999534339"/>
    <x v="0"/>
    <x v="0"/>
  </r>
  <r>
    <n v="4414"/>
    <n v="1"/>
    <s v="N"/>
    <s v="**"/>
    <s v="**"/>
    <s v="**"/>
    <s v="**"/>
    <x v="4"/>
    <d v="1899-12-30T21:02:00"/>
    <d v="2011-05-03T00:00:00"/>
    <d v="1899-12-30T20:46:00"/>
    <n v="3"/>
    <n v="1992"/>
    <d v="2011-05-04T00:00:00"/>
    <d v="1899-12-30T00:14:00"/>
    <n v="1"/>
    <d v="2011-05-04T00:00:00"/>
    <d v="1899-12-30T00:37:00"/>
    <s v="**"/>
    <s v="**"/>
    <s v="**"/>
    <s v="**"/>
    <d v="2011-05-04T00:00:00"/>
    <d v="1899-12-30T00:37:00"/>
    <s v="S050"/>
    <s v="B180"/>
    <s v="Contusion, Dislocation, Nerve &amp; Other Soft Ti"/>
    <n v="18"/>
    <s v="**"/>
    <s v="**"/>
    <s v="**"/>
    <s v="**"/>
    <s v="**"/>
    <d v="2011-05-03T21:02:00"/>
    <d v="2011-05-04T00:14:00"/>
    <d v="2011-05-04T00:37:00"/>
    <n v="3.2000000001280569"/>
    <n v="3.5833333333139308"/>
    <x v="0"/>
    <x v="0"/>
  </r>
  <r>
    <n v="4414"/>
    <n v="1"/>
    <s v="N"/>
    <s v="**"/>
    <s v="**"/>
    <s v="**"/>
    <s v="**"/>
    <x v="4"/>
    <d v="1899-12-30T22:04:00"/>
    <d v="2011-05-03T00:00:00"/>
    <d v="1899-12-30T21:55:00"/>
    <n v="3"/>
    <n v="1950"/>
    <d v="2011-05-04T00:00:00"/>
    <d v="1899-12-30T01:30:00"/>
    <n v="1"/>
    <d v="2011-05-04T00:00:00"/>
    <d v="1899-12-30T02:10:00"/>
    <s v="**"/>
    <s v="**"/>
    <s v="**"/>
    <s v="**"/>
    <d v="2011-05-04T00:00:00"/>
    <d v="1899-12-30T02:10:00"/>
    <s v="J040"/>
    <s v="B112"/>
    <s v="Disease or Disorder Ear, Nose or Throat"/>
    <n v="60"/>
    <s v="**"/>
    <s v="**"/>
    <s v="**"/>
    <s v="**"/>
    <s v="**"/>
    <d v="2011-05-03T22:04:00"/>
    <d v="2011-05-04T01:30:00"/>
    <d v="2011-05-04T02:10:00"/>
    <n v="3.4333333333488554"/>
    <n v="4.1000000000931323"/>
    <x v="0"/>
    <x v="0"/>
  </r>
  <r>
    <n v="4414"/>
    <n v="1"/>
    <s v="N"/>
    <s v="**"/>
    <s v="**"/>
    <s v="**"/>
    <s v="**"/>
    <x v="4"/>
    <d v="1899-12-30T22:23:00"/>
    <d v="2011-05-03T00:00:00"/>
    <d v="1899-12-30T22:11:00"/>
    <n v="3"/>
    <n v="1985"/>
    <d v="2011-05-04T00:00:00"/>
    <d v="1899-12-30T01:35:00"/>
    <n v="1"/>
    <d v="2011-05-04T00:00:00"/>
    <d v="1899-12-30T01:50:00"/>
    <s v="**"/>
    <s v="**"/>
    <s v="**"/>
    <s v="**"/>
    <d v="2011-05-04T00:00:00"/>
    <d v="1899-12-30T01:50:00"/>
    <s v="J111"/>
    <s v="B112"/>
    <s v="Disease or Disorder Ear, Nose or Throat"/>
    <n v="25"/>
    <s v="**"/>
    <s v="**"/>
    <s v="**"/>
    <s v="**"/>
    <s v="**"/>
    <d v="2011-05-03T22:23:00"/>
    <d v="2011-05-04T01:35:00"/>
    <d v="2011-05-04T01:50:00"/>
    <n v="3.1999999999534339"/>
    <n v="3.4500000000698492"/>
    <x v="0"/>
    <x v="0"/>
  </r>
  <r>
    <n v="4414"/>
    <n v="1"/>
    <s v="N"/>
    <s v="**"/>
    <s v="**"/>
    <s v="**"/>
    <s v="**"/>
    <x v="5"/>
    <d v="1899-12-30T18:01:00"/>
    <d v="2011-05-04T00:00:00"/>
    <d v="1899-12-30T17:53:00"/>
    <n v="3"/>
    <n v="1931"/>
    <d v="2011-05-05T00:00:00"/>
    <d v="1899-12-30T00:19:00"/>
    <n v="5"/>
    <d v="2011-05-05T00:00:00"/>
    <d v="1899-12-30T04:45:00"/>
    <s v="**"/>
    <s v="**"/>
    <s v="**"/>
    <s v="**"/>
    <d v="2011-05-05T00:00:00"/>
    <d v="1899-12-30T04:45:00"/>
    <s v="R53"/>
    <s v="B187"/>
    <s v="Follow-up Examination and Other Non Emergent "/>
    <n v="79"/>
    <s v="**"/>
    <s v="**"/>
    <s v="**"/>
    <s v="**"/>
    <s v="**"/>
    <d v="2011-05-04T18:01:00"/>
    <d v="2011-05-05T00:19:00"/>
    <d v="2011-05-05T04:45:00"/>
    <n v="6.2999999999301508"/>
    <n v="10.733333333220799"/>
    <x v="0"/>
    <x v="0"/>
  </r>
  <r>
    <n v="4414"/>
    <n v="1"/>
    <s v="N"/>
    <s v="**"/>
    <s v="**"/>
    <s v="**"/>
    <s v="**"/>
    <x v="5"/>
    <d v="1899-12-30T18:09:00"/>
    <d v="2011-05-04T00:00:00"/>
    <d v="1899-12-30T17:58:00"/>
    <n v="3"/>
    <n v="1930"/>
    <d v="2011-05-05T00:00:00"/>
    <d v="1899-12-30T00:35:00"/>
    <n v="1"/>
    <d v="2011-05-05T00:00:00"/>
    <d v="1899-12-30T03:00:00"/>
    <s v="**"/>
    <s v="**"/>
    <s v="**"/>
    <s v="**"/>
    <d v="2011-05-05T00:00:00"/>
    <d v="1899-12-30T03:19:00"/>
    <s v="R104"/>
    <s v="B128"/>
    <s v="Disease or Disorder Digestive System"/>
    <n v="80"/>
    <s v="**"/>
    <s v="**"/>
    <s v="**"/>
    <s v="**"/>
    <s v="**"/>
    <d v="2011-05-04T18:09:00"/>
    <d v="2011-05-05T00:35:00"/>
    <d v="2011-05-05T03:19:00"/>
    <n v="6.4333333333488554"/>
    <n v="9.1666666666860692"/>
    <x v="0"/>
    <x v="0"/>
  </r>
  <r>
    <n v="4414"/>
    <n v="1"/>
    <s v="N"/>
    <s v="**"/>
    <s v="**"/>
    <s v="**"/>
    <s v="**"/>
    <x v="5"/>
    <d v="1899-12-30T18:25:00"/>
    <d v="2011-05-04T00:00:00"/>
    <d v="1899-12-30T18:14:00"/>
    <n v="3"/>
    <n v="1939"/>
    <d v="2011-05-05T00:00:00"/>
    <d v="1899-12-30T00:02:00"/>
    <n v="1"/>
    <d v="2011-05-05T00:00:00"/>
    <d v="1899-12-30T03:26:00"/>
    <s v="**"/>
    <s v="**"/>
    <s v="**"/>
    <s v="**"/>
    <d v="2011-05-05T00:00:00"/>
    <d v="1899-12-30T03:36:00"/>
    <s v="R790"/>
    <s v="B187"/>
    <s v="Follow-up Examination and Other Non Emergent "/>
    <n v="71"/>
    <s v="**"/>
    <s v="**"/>
    <s v="**"/>
    <s v="**"/>
    <s v="**"/>
    <d v="2011-05-04T18:25:00"/>
    <d v="2011-05-05T00:02:00"/>
    <d v="2011-05-05T03:36:00"/>
    <n v="5.6166666666395031"/>
    <n v="9.183333333407063"/>
    <x v="0"/>
    <x v="0"/>
  </r>
  <r>
    <n v="4414"/>
    <n v="1"/>
    <s v="G"/>
    <d v="2011-05-04T00:00:00"/>
    <d v="1899-12-30T18:24:00"/>
    <d v="2011-05-04T00:00:00"/>
    <d v="1899-12-30T18:44:00"/>
    <x v="5"/>
    <d v="1899-12-30T18:43:00"/>
    <d v="2011-05-04T00:00:00"/>
    <d v="1899-12-30T18:40:00"/>
    <n v="3"/>
    <n v="1938"/>
    <d v="2011-05-04T00:00:00"/>
    <d v="1899-12-30T23:50:00"/>
    <n v="7"/>
    <d v="2011-05-05T00:00:00"/>
    <d v="1899-12-30T13:35:00"/>
    <s v="**"/>
    <s v="**"/>
    <s v="**"/>
    <s v="**"/>
    <d v="2011-05-05T00:00:00"/>
    <d v="1899-12-30T17:18:00"/>
    <s v="E860"/>
    <s v="B005"/>
    <s v="Other Condition with Acute Admission/Transfer"/>
    <n v="72"/>
    <d v="2011-05-05T00:00:00"/>
    <d v="1899-12-30T08:17:00"/>
    <n v="10"/>
    <d v="2011-05-05T00:00:00"/>
    <d v="1899-12-30T13:35:00"/>
    <d v="2011-05-04T18:43:00"/>
    <d v="2011-05-04T23:50:00"/>
    <d v="2011-05-05T17:18:00"/>
    <n v="5.1166666665812954"/>
    <n v="22.583333333255723"/>
    <x v="0"/>
    <x v="0"/>
  </r>
  <r>
    <n v="4414"/>
    <n v="1"/>
    <s v="N"/>
    <s v="**"/>
    <s v="**"/>
    <s v="**"/>
    <s v="**"/>
    <x v="5"/>
    <d v="1899-12-30T19:24:00"/>
    <d v="2011-05-04T00:00:00"/>
    <d v="1899-12-30T19:16:00"/>
    <n v="3"/>
    <n v="1978"/>
    <d v="2011-05-05T00:00:00"/>
    <d v="1899-12-30T02:09:00"/>
    <n v="1"/>
    <d v="2011-05-05T00:00:00"/>
    <d v="1899-12-30T02:40:00"/>
    <s v="**"/>
    <s v="**"/>
    <s v="**"/>
    <s v="**"/>
    <d v="2011-05-05T00:00:00"/>
    <d v="1899-12-30T02:54:00"/>
    <s v="O039"/>
    <s v="B154"/>
    <s v="Disease or Disorder Female Anatomy"/>
    <n v="33"/>
    <s v="**"/>
    <s v="**"/>
    <s v="**"/>
    <s v="**"/>
    <s v="**"/>
    <d v="2011-05-04T19:24:00"/>
    <d v="2011-05-05T02:09:00"/>
    <d v="2011-05-05T02:54:00"/>
    <n v="6.75"/>
    <n v="7.5"/>
    <x v="0"/>
    <x v="0"/>
  </r>
  <r>
    <n v="4414"/>
    <n v="1"/>
    <s v="N"/>
    <s v="**"/>
    <s v="**"/>
    <s v="**"/>
    <s v="**"/>
    <x v="5"/>
    <d v="1899-12-30T20:19:00"/>
    <d v="2011-05-04T00:00:00"/>
    <d v="1899-12-30T20:14:00"/>
    <n v="3"/>
    <n v="1965"/>
    <d v="2011-05-05T00:00:00"/>
    <d v="1899-12-30T02:25:00"/>
    <n v="1"/>
    <d v="2011-05-05T00:00:00"/>
    <d v="1899-12-30T03:13:00"/>
    <s v="**"/>
    <s v="**"/>
    <s v="**"/>
    <s v="**"/>
    <d v="2011-05-05T00:00:00"/>
    <d v="1899-12-30T03:15:00"/>
    <s v="M7918"/>
    <s v="B136"/>
    <s v="Disease or Disorder Musculoskeletal and Conne"/>
    <n v="45"/>
    <s v="**"/>
    <s v="**"/>
    <s v="**"/>
    <s v="**"/>
    <s v="**"/>
    <d v="2011-05-04T20:19:00"/>
    <d v="2011-05-05T02:25:00"/>
    <d v="2011-05-05T03:15:00"/>
    <n v="6.0999999999767169"/>
    <n v="6.9333333332324401"/>
    <x v="0"/>
    <x v="0"/>
  </r>
  <r>
    <n v="4414"/>
    <n v="1"/>
    <s v="G"/>
    <d v="2011-05-04T00:00:00"/>
    <d v="1899-12-30T20:06:00"/>
    <d v="2011-05-04T00:00:00"/>
    <d v="1899-12-30T22:58:00"/>
    <x v="5"/>
    <d v="1899-12-30T20:23:00"/>
    <d v="2011-05-04T00:00:00"/>
    <d v="1899-12-30T20:12:00"/>
    <n v="3"/>
    <n v="1994"/>
    <d v="2011-05-05T00:00:00"/>
    <d v="1899-12-30T00:14:00"/>
    <n v="1"/>
    <d v="2011-05-05T00:00:00"/>
    <d v="1899-12-30T01:34:00"/>
    <s v="**"/>
    <s v="**"/>
    <s v="**"/>
    <s v="**"/>
    <d v="2011-05-05T00:00:00"/>
    <d v="1899-12-30T01:34:00"/>
    <s v="K8020"/>
    <s v="B128"/>
    <s v="Disease or Disorder Digestive System"/>
    <n v="17"/>
    <s v="**"/>
    <s v="**"/>
    <s v="**"/>
    <s v="**"/>
    <s v="**"/>
    <d v="2011-05-04T20:23:00"/>
    <d v="2011-05-05T00:14:00"/>
    <d v="2011-05-05T01:34:00"/>
    <n v="3.8499999999767169"/>
    <n v="5.1833333332906477"/>
    <x v="0"/>
    <x v="0"/>
  </r>
  <r>
    <n v="4414"/>
    <n v="1"/>
    <s v="N"/>
    <s v="**"/>
    <s v="**"/>
    <s v="**"/>
    <s v="**"/>
    <x v="5"/>
    <d v="1899-12-30T20:27:00"/>
    <d v="2011-05-04T00:00:00"/>
    <d v="1899-12-30T20:20:00"/>
    <n v="3"/>
    <n v="1989"/>
    <d v="2011-05-04T00:00:00"/>
    <d v="1899-12-30T23:00:00"/>
    <n v="1"/>
    <d v="2011-05-04T00:00:00"/>
    <d v="1899-12-30T23:15:00"/>
    <s v="**"/>
    <s v="**"/>
    <s v="**"/>
    <s v="**"/>
    <d v="2011-05-04T00:00:00"/>
    <d v="1899-12-30T23:15:00"/>
    <s v="K089"/>
    <s v="B112"/>
    <s v="Disease or Disorder Ear, Nose or Throat"/>
    <n v="21"/>
    <s v="**"/>
    <s v="**"/>
    <s v="**"/>
    <s v="**"/>
    <s v="**"/>
    <d v="2011-05-04T20:27:00"/>
    <d v="2011-05-04T23:00:00"/>
    <d v="2011-05-04T23:15:00"/>
    <n v="2.5500000001047738"/>
    <n v="2.8000000000465661"/>
    <x v="0"/>
    <x v="0"/>
  </r>
  <r>
    <n v="4414"/>
    <n v="1"/>
    <s v="N"/>
    <s v="**"/>
    <s v="**"/>
    <s v="**"/>
    <s v="**"/>
    <x v="5"/>
    <d v="1899-12-30T20:34:00"/>
    <d v="2011-05-04T00:00:00"/>
    <d v="1899-12-30T20:27:00"/>
    <n v="3"/>
    <n v="1996"/>
    <d v="2011-05-04T00:00:00"/>
    <d v="1899-12-30T23:08:00"/>
    <n v="1"/>
    <d v="2011-05-04T00:00:00"/>
    <d v="1899-12-30T23:20:00"/>
    <s v="**"/>
    <s v="**"/>
    <s v="**"/>
    <s v="**"/>
    <d v="2011-05-04T00:00:00"/>
    <d v="1899-12-30T23:21:00"/>
    <s v="R104"/>
    <s v="B128"/>
    <s v="Disease or Disorder Digestive System"/>
    <n v="14"/>
    <s v="**"/>
    <s v="**"/>
    <s v="**"/>
    <s v="**"/>
    <s v="**"/>
    <d v="2011-05-04T20:34:00"/>
    <d v="2011-05-04T23:08:00"/>
    <d v="2011-05-04T23:21:00"/>
    <n v="2.5666666666511446"/>
    <n v="2.7833333333255723"/>
    <x v="0"/>
    <x v="0"/>
  </r>
  <r>
    <n v="4414"/>
    <n v="1"/>
    <s v="N"/>
    <s v="**"/>
    <s v="**"/>
    <s v="**"/>
    <s v="**"/>
    <x v="5"/>
    <d v="1899-12-30T20:42:00"/>
    <d v="2011-05-04T00:00:00"/>
    <d v="1899-12-30T20:30:00"/>
    <n v="3"/>
    <n v="1973"/>
    <d v="2011-05-04T00:00:00"/>
    <d v="1899-12-30T23:25:00"/>
    <n v="1"/>
    <d v="2011-05-04T00:00:00"/>
    <d v="1899-12-30T23:40:00"/>
    <s v="**"/>
    <s v="**"/>
    <s v="**"/>
    <s v="**"/>
    <d v="2011-05-04T00:00:00"/>
    <d v="1899-12-30T23:46:00"/>
    <s v="S0180"/>
    <s v="B176"/>
    <s v="Open Wound"/>
    <n v="38"/>
    <s v="**"/>
    <s v="**"/>
    <s v="**"/>
    <s v="**"/>
    <s v="**"/>
    <d v="2011-05-04T20:42:00"/>
    <d v="2011-05-04T23:25:00"/>
    <d v="2011-05-04T23:46:00"/>
    <n v="2.71666666661622"/>
    <n v="3.0666666665347293"/>
    <x v="0"/>
    <x v="0"/>
  </r>
  <r>
    <n v="4414"/>
    <n v="1"/>
    <s v="N"/>
    <s v="**"/>
    <s v="**"/>
    <s v="**"/>
    <s v="**"/>
    <x v="5"/>
    <d v="1899-12-30T20:46:00"/>
    <d v="2011-05-04T00:00:00"/>
    <d v="1899-12-30T20:38:00"/>
    <n v="3"/>
    <n v="1948"/>
    <d v="2011-05-05T00:00:00"/>
    <d v="1899-12-30T02:33:00"/>
    <n v="1"/>
    <d v="2011-05-05T00:00:00"/>
    <d v="1899-12-30T02:50:00"/>
    <s v="**"/>
    <s v="**"/>
    <s v="**"/>
    <s v="**"/>
    <d v="2011-05-05T00:00:00"/>
    <d v="1899-12-30T02:56:00"/>
    <s v="I100"/>
    <s v="B122"/>
    <s v="Other Disease or Disorder Cardiac System"/>
    <n v="62"/>
    <s v="**"/>
    <s v="**"/>
    <s v="**"/>
    <s v="**"/>
    <s v="**"/>
    <d v="2011-05-04T20:46:00"/>
    <d v="2011-05-05T02:33:00"/>
    <d v="2011-05-05T02:56:00"/>
    <n v="5.7833333333255723"/>
    <n v="6.1666666666860692"/>
    <x v="0"/>
    <x v="0"/>
  </r>
  <r>
    <n v="4414"/>
    <n v="1"/>
    <s v="N"/>
    <s v="**"/>
    <s v="**"/>
    <s v="**"/>
    <s v="**"/>
    <x v="5"/>
    <d v="1899-12-30T21:25:00"/>
    <d v="2011-05-04T00:00:00"/>
    <d v="1899-12-30T21:17:00"/>
    <n v="2"/>
    <n v="1953"/>
    <d v="2011-05-05T00:00:00"/>
    <d v="1899-12-30T00:46:00"/>
    <n v="1"/>
    <d v="2011-05-05T00:00:00"/>
    <d v="1899-12-30T01:45:00"/>
    <s v="**"/>
    <s v="**"/>
    <s v="**"/>
    <s v="**"/>
    <d v="2011-05-05T00:00:00"/>
    <d v="1899-12-30T01:45:00"/>
    <s v="R074"/>
    <s v="B122"/>
    <s v="Other Disease or Disorder Cardiac System"/>
    <n v="57"/>
    <s v="**"/>
    <s v="**"/>
    <s v="**"/>
    <s v="**"/>
    <s v="**"/>
    <d v="2011-05-04T21:25:00"/>
    <d v="2011-05-05T00:46:00"/>
    <d v="2011-05-05T01:45:00"/>
    <n v="3.3500000000931323"/>
    <n v="4.3333333333139308"/>
    <x v="0"/>
    <x v="0"/>
  </r>
  <r>
    <n v="4414"/>
    <n v="1"/>
    <s v="N"/>
    <s v="**"/>
    <s v="**"/>
    <s v="**"/>
    <s v="**"/>
    <x v="5"/>
    <d v="1899-12-30T21:29:00"/>
    <d v="2011-05-04T00:00:00"/>
    <d v="1899-12-30T21:22:00"/>
    <n v="3"/>
    <n v="1979"/>
    <d v="2011-05-05T00:00:00"/>
    <d v="1899-12-30T01:08:00"/>
    <n v="1"/>
    <d v="2011-05-05T00:00:00"/>
    <d v="1899-12-30T03:50:00"/>
    <s v="**"/>
    <s v="**"/>
    <s v="**"/>
    <s v="**"/>
    <d v="2011-05-05T00:00:00"/>
    <d v="1899-12-30T03:50:00"/>
    <s v="K311"/>
    <s v="B128"/>
    <s v="Disease or Disorder Digestive System"/>
    <n v="31"/>
    <s v="**"/>
    <s v="**"/>
    <s v="**"/>
    <s v="**"/>
    <s v="**"/>
    <d v="2011-05-04T21:29:00"/>
    <d v="2011-05-05T01:08:00"/>
    <d v="2011-05-05T03:50:00"/>
    <n v="3.6500000000232831"/>
    <n v="6.3499999999185093"/>
    <x v="0"/>
    <x v="0"/>
  </r>
  <r>
    <n v="4414"/>
    <n v="1"/>
    <s v="N"/>
    <s v="**"/>
    <s v="**"/>
    <s v="**"/>
    <s v="**"/>
    <x v="5"/>
    <d v="1899-12-30T21:47:00"/>
    <d v="2011-05-04T00:00:00"/>
    <d v="1899-12-30T21:39:00"/>
    <n v="2"/>
    <n v="2009"/>
    <d v="2011-05-05T00:00:00"/>
    <d v="1899-12-30T00:55:00"/>
    <n v="1"/>
    <d v="2011-05-05T00:00:00"/>
    <d v="1899-12-30T01:25:00"/>
    <s v="**"/>
    <s v="**"/>
    <s v="**"/>
    <s v="**"/>
    <d v="2011-05-05T00:00:00"/>
    <d v="1899-12-30T01:25:00"/>
    <s v="S099"/>
    <s v="B175"/>
    <s v="Head Injury"/>
    <n v="1"/>
    <s v="**"/>
    <s v="**"/>
    <s v="**"/>
    <s v="**"/>
    <s v="**"/>
    <d v="2011-05-04T21:47:00"/>
    <d v="2011-05-05T00:55:00"/>
    <d v="2011-05-05T01:25:00"/>
    <n v="3.1333333334187046"/>
    <n v="3.6333333334769122"/>
    <x v="0"/>
    <x v="0"/>
  </r>
  <r>
    <n v="4414"/>
    <n v="1"/>
    <s v="N"/>
    <s v="**"/>
    <s v="**"/>
    <s v="**"/>
    <s v="**"/>
    <x v="5"/>
    <d v="1899-12-30T22:32:00"/>
    <d v="2011-05-04T00:00:00"/>
    <d v="1899-12-30T22:26:00"/>
    <n v="3"/>
    <n v="1993"/>
    <d v="2011-05-05T00:00:00"/>
    <d v="1899-12-30T03:25:00"/>
    <n v="1"/>
    <d v="2011-05-05T00:00:00"/>
    <d v="1899-12-30T05:15:00"/>
    <s v="**"/>
    <s v="**"/>
    <s v="**"/>
    <s v="**"/>
    <d v="2011-05-05T00:00:00"/>
    <d v="1899-12-30T05:15:00"/>
    <s v="R51"/>
    <s v="B103"/>
    <s v="Migraine &amp; Headache"/>
    <n v="17"/>
    <s v="**"/>
    <s v="**"/>
    <s v="**"/>
    <s v="**"/>
    <s v="**"/>
    <d v="2011-05-04T22:32:00"/>
    <d v="2011-05-05T03:25:00"/>
    <d v="2011-05-05T05:15:00"/>
    <n v="4.8833333333604969"/>
    <n v="6.7166666667326353"/>
    <x v="0"/>
    <x v="0"/>
  </r>
  <r>
    <n v="4414"/>
    <n v="1"/>
    <s v="N"/>
    <s v="**"/>
    <s v="**"/>
    <s v="**"/>
    <s v="**"/>
    <x v="5"/>
    <d v="1899-12-30T22:41:00"/>
    <d v="2011-05-04T00:00:00"/>
    <d v="1899-12-30T22:33:00"/>
    <n v="3"/>
    <n v="1951"/>
    <d v="2011-05-05T00:00:00"/>
    <d v="1899-12-30T03:32:00"/>
    <n v="1"/>
    <d v="2011-05-05T00:00:00"/>
    <d v="1899-12-30T12:15:00"/>
    <s v="**"/>
    <s v="**"/>
    <s v="**"/>
    <s v="**"/>
    <d v="2011-05-05T00:00:00"/>
    <d v="1899-12-30T12:15:00"/>
    <s v="R104"/>
    <s v="B128"/>
    <s v="Disease or Disorder Digestive System"/>
    <n v="59"/>
    <s v="**"/>
    <s v="**"/>
    <s v="**"/>
    <s v="**"/>
    <s v="**"/>
    <d v="2011-05-04T22:41:00"/>
    <d v="2011-05-05T03:32:00"/>
    <d v="2011-05-05T12:15:00"/>
    <n v="4.8499999999185093"/>
    <n v="13.566666666534729"/>
    <x v="0"/>
    <x v="0"/>
  </r>
  <r>
    <n v="4414"/>
    <n v="1"/>
    <s v="G"/>
    <d v="2011-05-04T00:00:00"/>
    <d v="1899-12-30T22:09:00"/>
    <d v="2011-05-05T00:00:00"/>
    <d v="1899-12-30T02:53:00"/>
    <x v="5"/>
    <d v="1899-12-30T22:49:00"/>
    <d v="2011-05-04T00:00:00"/>
    <d v="1899-12-30T22:41:00"/>
    <n v="3"/>
    <n v="1986"/>
    <d v="2011-05-05T00:00:00"/>
    <d v="1899-12-30T05:25:00"/>
    <n v="1"/>
    <d v="2011-05-05T00:00:00"/>
    <d v="1899-12-30T08:45:00"/>
    <s v="**"/>
    <s v="**"/>
    <s v="**"/>
    <s v="**"/>
    <d v="2011-05-05T00:00:00"/>
    <d v="1899-12-30T08:45:00"/>
    <s v="R104"/>
    <s v="B128"/>
    <s v="Disease or Disorder Digestive System"/>
    <n v="24"/>
    <s v="**"/>
    <s v="**"/>
    <s v="**"/>
    <s v="**"/>
    <s v="**"/>
    <d v="2011-05-04T22:49:00"/>
    <d v="2011-05-05T05:25:00"/>
    <d v="2011-05-05T08:45:00"/>
    <n v="6.6000000000349246"/>
    <n v="9.933333333407063"/>
    <x v="0"/>
    <x v="0"/>
  </r>
  <r>
    <n v="4414"/>
    <n v="1"/>
    <s v="N"/>
    <s v="**"/>
    <s v="**"/>
    <s v="**"/>
    <s v="**"/>
    <x v="5"/>
    <d v="1899-12-30T22:54:00"/>
    <d v="2011-05-04T00:00:00"/>
    <d v="1899-12-30T22:45:00"/>
    <n v="3"/>
    <n v="1944"/>
    <d v="2011-05-05T00:00:00"/>
    <d v="1899-12-30T03:20:00"/>
    <n v="1"/>
    <d v="2011-05-05T00:00:00"/>
    <d v="1899-12-30T03:30:00"/>
    <s v="**"/>
    <s v="**"/>
    <s v="**"/>
    <s v="**"/>
    <d v="2011-05-05T00:00:00"/>
    <d v="1899-12-30T03:30:00"/>
    <s v="R688"/>
    <s v="B187"/>
    <s v="Follow-up Examination and Other Non Emergent "/>
    <n v="66"/>
    <s v="**"/>
    <s v="**"/>
    <s v="**"/>
    <s v="**"/>
    <s v="**"/>
    <d v="2011-05-04T22:54:00"/>
    <d v="2011-05-05T03:20:00"/>
    <d v="2011-05-05T03:30:00"/>
    <n v="4.4333333332906477"/>
    <n v="4.5999999999767169"/>
    <x v="0"/>
    <x v="0"/>
  </r>
  <r>
    <n v="4414"/>
    <n v="1"/>
    <s v="N"/>
    <s v="**"/>
    <s v="**"/>
    <s v="**"/>
    <s v="**"/>
    <x v="5"/>
    <d v="1899-12-30T23:01:00"/>
    <d v="2011-05-04T00:00:00"/>
    <d v="1899-12-30T22:52:00"/>
    <n v="2"/>
    <n v="2007"/>
    <d v="2011-05-05T00:00:00"/>
    <d v="1899-12-30T03:05:00"/>
    <n v="1"/>
    <d v="2011-05-05T00:00:00"/>
    <d v="1899-12-30T06:00:00"/>
    <s v="**"/>
    <s v="**"/>
    <s v="**"/>
    <s v="**"/>
    <d v="2011-05-05T00:00:00"/>
    <d v="1899-12-30T06:00:00"/>
    <s v="J050"/>
    <s v="B116"/>
    <s v="Disease or Disorder Respiratory System"/>
    <n v="3"/>
    <s v="**"/>
    <s v="**"/>
    <s v="**"/>
    <s v="**"/>
    <s v="**"/>
    <d v="2011-05-04T23:01:00"/>
    <d v="2011-05-05T03:05:00"/>
    <d v="2011-05-05T06:00:00"/>
    <n v="4.0666666666511446"/>
    <n v="6.9833333333954215"/>
    <x v="0"/>
    <x v="0"/>
  </r>
  <r>
    <n v="4414"/>
    <n v="1"/>
    <s v="N"/>
    <s v="**"/>
    <s v="**"/>
    <s v="**"/>
    <s v="**"/>
    <x v="5"/>
    <d v="1899-12-30T23:30:00"/>
    <d v="2011-05-04T00:00:00"/>
    <d v="1899-12-30T23:24:00"/>
    <n v="3"/>
    <n v="1991"/>
    <d v="2011-05-04T00:00:00"/>
    <n v="9999"/>
    <n v="5"/>
    <d v="2011-05-05T00:00:00"/>
    <d v="1899-12-30T03:48:00"/>
    <s v="**"/>
    <s v="**"/>
    <s v="**"/>
    <s v="**"/>
    <d v="2011-05-05T00:00:00"/>
    <d v="1899-12-30T03:48:00"/>
    <s v="Z760"/>
    <s v="B187"/>
    <s v="Follow-up Examination and Other Non Emergent "/>
    <n v="19"/>
    <s v="**"/>
    <s v="**"/>
    <s v="**"/>
    <s v="**"/>
    <s v="**"/>
    <d v="2011-05-04T23:30:00"/>
    <d v="2038-09-18T00:00:00"/>
    <d v="2011-05-05T03:48:00"/>
    <n v="239952.50000000006"/>
    <n v="4.3000000000465661"/>
    <x v="1"/>
    <x v="0"/>
  </r>
  <r>
    <n v="4414"/>
    <n v="1"/>
    <s v="N"/>
    <s v="**"/>
    <s v="**"/>
    <s v="**"/>
    <s v="**"/>
    <x v="6"/>
    <d v="1899-12-30T00:06:00"/>
    <d v="2011-05-04T00:00:00"/>
    <d v="1899-12-30T23:59:00"/>
    <n v="3"/>
    <n v="1954"/>
    <d v="2011-05-05T00:00:00"/>
    <d v="1899-12-30T06:09:00"/>
    <n v="1"/>
    <d v="2011-05-05T00:00:00"/>
    <d v="1899-12-30T09:15:00"/>
    <s v="**"/>
    <s v="**"/>
    <s v="**"/>
    <s v="**"/>
    <d v="2011-05-05T00:00:00"/>
    <d v="1899-12-30T09:16:00"/>
    <s v="R104"/>
    <s v="B128"/>
    <s v="Disease or Disorder Digestive System"/>
    <n v="56"/>
    <s v="**"/>
    <s v="**"/>
    <s v="**"/>
    <s v="**"/>
    <s v="**"/>
    <d v="2011-05-05T00:06:00"/>
    <d v="2011-05-05T06:09:00"/>
    <d v="2011-05-05T09:16:00"/>
    <n v="6.0499999999883585"/>
    <n v="9.1666666666860692"/>
    <x v="0"/>
    <x v="0"/>
  </r>
  <r>
    <n v="4414"/>
    <n v="1"/>
    <s v="N"/>
    <s v="**"/>
    <s v="**"/>
    <s v="**"/>
    <s v="**"/>
    <x v="6"/>
    <d v="1899-12-30T00:58:00"/>
    <d v="2011-05-05T00:00:00"/>
    <d v="1899-12-30T00:50:00"/>
    <n v="3"/>
    <n v="1967"/>
    <d v="2011-05-05T00:00:00"/>
    <d v="1899-12-30T06:15:00"/>
    <n v="1"/>
    <d v="2011-05-05T00:00:00"/>
    <d v="1899-12-30T10:35:00"/>
    <s v="**"/>
    <s v="**"/>
    <s v="**"/>
    <s v="**"/>
    <d v="2011-05-05T00:00:00"/>
    <d v="1899-12-30T10:35:00"/>
    <s v="R104"/>
    <s v="B128"/>
    <s v="Disease or Disorder Digestive System"/>
    <n v="43"/>
    <s v="**"/>
    <s v="**"/>
    <s v="**"/>
    <s v="**"/>
    <s v="**"/>
    <d v="2011-05-05T00:58:00"/>
    <d v="2011-05-05T06:15:00"/>
    <d v="2011-05-05T10:35:00"/>
    <n v="5.2833333332673647"/>
    <n v="9.6166666665812954"/>
    <x v="0"/>
    <x v="0"/>
  </r>
  <r>
    <n v="4414"/>
    <n v="1"/>
    <s v="N"/>
    <s v="**"/>
    <s v="**"/>
    <s v="**"/>
    <s v="**"/>
    <x v="6"/>
    <d v="1899-12-30T01:09:00"/>
    <d v="2011-05-05T00:00:00"/>
    <d v="1899-12-30T01:02:00"/>
    <n v="2"/>
    <n v="1981"/>
    <d v="2011-05-05T00:00:00"/>
    <d v="1899-12-30T04:13:00"/>
    <n v="1"/>
    <d v="2011-05-05T00:00:00"/>
    <d v="1899-12-30T05:02:00"/>
    <s v="**"/>
    <s v="**"/>
    <s v="**"/>
    <s v="**"/>
    <d v="2011-05-05T00:00:00"/>
    <d v="1899-12-30T05:02:00"/>
    <s v="J2088"/>
    <s v="B116"/>
    <s v="Disease or Disorder Respiratory System"/>
    <n v="29"/>
    <s v="**"/>
    <s v="**"/>
    <s v="**"/>
    <s v="**"/>
    <s v="**"/>
    <d v="2011-05-05T01:09:00"/>
    <d v="2011-05-05T04:13:00"/>
    <d v="2011-05-05T05:02:00"/>
    <n v="3.0666666665347293"/>
    <n v="3.8833333332440816"/>
    <x v="0"/>
    <x v="0"/>
  </r>
  <r>
    <n v="4414"/>
    <n v="1"/>
    <s v="G"/>
    <d v="2011-05-05T00:00:00"/>
    <d v="1899-12-30T01:01:00"/>
    <d v="2011-05-05T00:00:00"/>
    <d v="1899-12-30T01:15:00"/>
    <x v="6"/>
    <d v="1899-12-30T01:16:00"/>
    <d v="2011-05-05T00:00:00"/>
    <d v="1899-12-30T01:04:00"/>
    <n v="3"/>
    <n v="1942"/>
    <d v="2011-05-05T00:00:00"/>
    <d v="1899-12-30T02:00:00"/>
    <n v="1"/>
    <d v="2011-05-05T00:00:00"/>
    <d v="1899-12-30T03:50:00"/>
    <s v="**"/>
    <s v="**"/>
    <s v="**"/>
    <s v="**"/>
    <d v="2011-05-05T00:00:00"/>
    <d v="1899-12-30T03:50:00"/>
    <s v="E1463"/>
    <s v="B140"/>
    <s v="Diabetes/Glucose Intolerance"/>
    <n v="68"/>
    <s v="**"/>
    <s v="**"/>
    <s v="**"/>
    <s v="**"/>
    <s v="**"/>
    <d v="2011-05-05T01:16:00"/>
    <d v="2011-05-05T02:00:00"/>
    <d v="2011-05-05T03:50:00"/>
    <n v="0.73333333345362917"/>
    <n v="2.5666666666511446"/>
    <x v="0"/>
    <x v="0"/>
  </r>
  <r>
    <n v="4414"/>
    <n v="1"/>
    <s v="N"/>
    <s v="**"/>
    <s v="**"/>
    <s v="**"/>
    <s v="**"/>
    <x v="6"/>
    <d v="1899-12-30T01:21:00"/>
    <d v="2011-05-05T00:00:00"/>
    <d v="1899-12-30T01:12:00"/>
    <n v="3"/>
    <n v="1999"/>
    <d v="2011-05-05T00:00:00"/>
    <d v="1899-12-30T06:50:00"/>
    <n v="1"/>
    <d v="2011-05-05T00:00:00"/>
    <d v="1899-12-30T09:37:00"/>
    <s v="**"/>
    <s v="**"/>
    <s v="**"/>
    <s v="**"/>
    <d v="2011-05-05T00:00:00"/>
    <d v="1899-12-30T09:37:00"/>
    <s v="A099"/>
    <s v="B128"/>
    <s v="Disease or Disorder Digestive System"/>
    <n v="11"/>
    <s v="**"/>
    <s v="**"/>
    <s v="**"/>
    <s v="**"/>
    <s v="**"/>
    <d v="2011-05-05T01:21:00"/>
    <d v="2011-05-05T06:50:00"/>
    <d v="2011-05-05T09:37:00"/>
    <n v="5.4833333332207985"/>
    <n v="8.2666666665463708"/>
    <x v="0"/>
    <x v="0"/>
  </r>
  <r>
    <n v="4414"/>
    <n v="1"/>
    <s v="N"/>
    <s v="**"/>
    <s v="**"/>
    <s v="**"/>
    <s v="**"/>
    <x v="6"/>
    <d v="1899-12-30T01:32:00"/>
    <d v="2011-05-05T00:00:00"/>
    <d v="1899-12-30T01:23:00"/>
    <n v="3"/>
    <n v="1963"/>
    <d v="2011-05-05T00:00:00"/>
    <d v="1899-12-30T04:07:00"/>
    <n v="1"/>
    <d v="2011-05-05T00:00:00"/>
    <d v="1899-12-30T05:35:00"/>
    <s v="**"/>
    <s v="**"/>
    <s v="**"/>
    <s v="**"/>
    <d v="2011-05-05T00:00:00"/>
    <d v="1899-12-30T05:40:00"/>
    <s v="J988"/>
    <s v="B116"/>
    <s v="Disease or Disorder Respiratory System"/>
    <n v="48"/>
    <s v="**"/>
    <s v="**"/>
    <s v="**"/>
    <s v="**"/>
    <s v="**"/>
    <d v="2011-05-05T01:32:00"/>
    <d v="2011-05-05T04:07:00"/>
    <d v="2011-05-05T05:40:00"/>
    <n v="2.5833333333721384"/>
    <n v="4.1333333333604969"/>
    <x v="0"/>
    <x v="0"/>
  </r>
  <r>
    <n v="4414"/>
    <n v="1"/>
    <s v="N"/>
    <s v="**"/>
    <s v="**"/>
    <s v="**"/>
    <s v="**"/>
    <x v="6"/>
    <d v="1899-12-30T01:40:00"/>
    <d v="2011-05-05T00:00:00"/>
    <d v="1899-12-30T01:30:00"/>
    <n v="3"/>
    <n v="1970"/>
    <d v="2011-05-05T00:00:00"/>
    <d v="1899-12-30T06:32:00"/>
    <n v="1"/>
    <d v="2011-05-05T00:00:00"/>
    <d v="1899-12-30T08:35:00"/>
    <s v="**"/>
    <s v="**"/>
    <s v="**"/>
    <s v="**"/>
    <d v="2011-05-05T00:00:00"/>
    <d v="1899-12-30T08:35:00"/>
    <s v="O20003"/>
    <s v="B154"/>
    <s v="Disease or Disorder Female Anatomy"/>
    <n v="40"/>
    <s v="**"/>
    <s v="**"/>
    <s v="**"/>
    <s v="**"/>
    <s v="**"/>
    <d v="2011-05-05T01:40:00"/>
    <d v="2011-05-05T06:32:00"/>
    <d v="2011-05-05T08:35:00"/>
    <n v="4.8666666666395031"/>
    <n v="6.9166666666860692"/>
    <x v="0"/>
    <x v="0"/>
  </r>
  <r>
    <n v="4414"/>
    <n v="1"/>
    <s v="G"/>
    <d v="2011-05-05T00:00:00"/>
    <d v="1899-12-30T01:51:00"/>
    <d v="2011-05-05T00:00:00"/>
    <d v="1899-12-30T02:07:00"/>
    <x v="6"/>
    <d v="1899-12-30T02:04:00"/>
    <d v="2011-05-05T00:00:00"/>
    <d v="1899-12-30T01:53:00"/>
    <n v="2"/>
    <n v="1978"/>
    <d v="2011-05-05T00:00:00"/>
    <d v="1899-12-30T03:50:00"/>
    <n v="8"/>
    <d v="2011-05-05T00:00:00"/>
    <d v="1899-12-30T10:48:00"/>
    <s v="**"/>
    <s v="**"/>
    <s v="**"/>
    <s v="**"/>
    <d v="2011-05-05T00:00:00"/>
    <d v="1899-12-30T10:48:00"/>
    <s v="K922"/>
    <s v="B003"/>
    <s v="Digestive System Condition with Acute Admissi"/>
    <n v="32"/>
    <s v="**"/>
    <s v="**"/>
    <s v="**"/>
    <s v="**"/>
    <s v="**"/>
    <d v="2011-05-05T02:04:00"/>
    <d v="2011-05-05T03:50:00"/>
    <d v="2011-05-05T10:48:00"/>
    <n v="1.7666666666627862"/>
    <n v="8.7333333333372138"/>
    <x v="0"/>
    <x v="0"/>
  </r>
  <r>
    <n v="4414"/>
    <n v="1"/>
    <s v="N"/>
    <s v="**"/>
    <s v="**"/>
    <s v="**"/>
    <s v="**"/>
    <x v="6"/>
    <d v="1899-12-30T02:39:00"/>
    <d v="2011-05-05T00:00:00"/>
    <d v="1899-12-30T02:30:00"/>
    <n v="3"/>
    <n v="1959"/>
    <d v="2011-05-05T00:00:00"/>
    <d v="1899-12-30T05:16:00"/>
    <n v="1"/>
    <d v="2011-05-05T00:00:00"/>
    <d v="1899-12-30T05:31:00"/>
    <s v="**"/>
    <s v="**"/>
    <s v="**"/>
    <s v="**"/>
    <d v="2011-05-05T00:00:00"/>
    <d v="1899-12-30T05:31:00"/>
    <s v="M758"/>
    <s v="B136"/>
    <s v="Disease or Disorder Musculoskeletal and Conne"/>
    <n v="52"/>
    <s v="**"/>
    <s v="**"/>
    <s v="**"/>
    <s v="**"/>
    <s v="**"/>
    <d v="2011-05-05T02:39:00"/>
    <d v="2011-05-05T05:16:00"/>
    <d v="2011-05-05T05:31:00"/>
    <n v="2.6166666666395031"/>
    <n v="2.8666666665812954"/>
    <x v="0"/>
    <x v="0"/>
  </r>
  <r>
    <n v="4414"/>
    <n v="1"/>
    <s v="N"/>
    <s v="**"/>
    <s v="**"/>
    <s v="**"/>
    <s v="**"/>
    <x v="6"/>
    <d v="1899-12-30T04:53:00"/>
    <d v="2011-05-05T00:00:00"/>
    <d v="1899-12-30T04:43:00"/>
    <n v="2"/>
    <n v="2009"/>
    <d v="2011-05-05T00:00:00"/>
    <d v="1899-12-30T05:02:00"/>
    <n v="1"/>
    <d v="2011-05-05T00:00:00"/>
    <d v="1899-12-30T09:59:00"/>
    <s v="**"/>
    <s v="**"/>
    <s v="**"/>
    <s v="**"/>
    <d v="2011-05-05T00:00:00"/>
    <d v="1899-12-30T09:59:00"/>
    <s v="J050"/>
    <s v="B116"/>
    <s v="Disease or Disorder Respiratory System"/>
    <n v="1"/>
    <d v="1970-01-01T00:00:00"/>
    <d v="1899-12-30T00:00:00"/>
    <n v="20"/>
    <d v="2011-05-05T00:00:00"/>
    <d v="1899-12-30T07:46:00"/>
    <d v="2011-05-05T04:53:00"/>
    <d v="2011-05-05T05:02:00"/>
    <d v="2011-05-05T09:59:00"/>
    <n v="0.1499999999650754"/>
    <n v="5.1000000000349246"/>
    <x v="0"/>
    <x v="0"/>
  </r>
  <r>
    <n v="4414"/>
    <n v="1"/>
    <s v="N"/>
    <s v="**"/>
    <s v="**"/>
    <s v="**"/>
    <s v="**"/>
    <x v="6"/>
    <d v="1899-12-30T10:01:00"/>
    <d v="2011-05-05T00:00:00"/>
    <d v="1899-12-30T09:50:00"/>
    <n v="3"/>
    <n v="1959"/>
    <d v="2011-05-05T00:00:00"/>
    <n v="9999"/>
    <n v="1"/>
    <d v="2011-05-05T00:00:00"/>
    <d v="1899-12-30T14:52:00"/>
    <s v="**"/>
    <s v="**"/>
    <s v="**"/>
    <s v="**"/>
    <d v="2011-05-05T00:00:00"/>
    <d v="1899-12-30T14:52:00"/>
    <s v="R398"/>
    <s v="B146"/>
    <s v="Other Disease or Disorder Urinary System"/>
    <n v="51"/>
    <d v="1970-01-01T00:00:00"/>
    <d v="1899-12-30T00:00:00"/>
    <n v="39"/>
    <d v="2011-05-05T00:00:00"/>
    <d v="1899-12-30T00:00:00"/>
    <d v="2011-05-05T10:01:00"/>
    <d v="2038-09-19T00:00:00"/>
    <d v="2011-05-05T14:52:00"/>
    <n v="239965.98333333334"/>
    <n v="4.8499999999185093"/>
    <x v="1"/>
    <x v="0"/>
  </r>
  <r>
    <n v="4414"/>
    <n v="1"/>
    <s v="N"/>
    <s v="**"/>
    <s v="**"/>
    <s v="**"/>
    <s v="**"/>
    <x v="6"/>
    <d v="1899-12-30T19:00:00"/>
    <d v="2011-05-05T00:00:00"/>
    <d v="1899-12-30T18:52:00"/>
    <n v="3"/>
    <n v="1963"/>
    <d v="2011-05-05T00:00:00"/>
    <d v="1899-12-30T23:30:00"/>
    <n v="1"/>
    <d v="2011-05-06T00:00:00"/>
    <d v="1899-12-30T08:20:00"/>
    <s v="**"/>
    <s v="**"/>
    <s v="**"/>
    <s v="**"/>
    <d v="2011-05-06T00:00:00"/>
    <d v="1899-12-30T08:22:00"/>
    <s v="R104"/>
    <s v="B128"/>
    <s v="Disease or Disorder Digestive System"/>
    <n v="48"/>
    <s v="**"/>
    <s v="**"/>
    <s v="**"/>
    <s v="**"/>
    <s v="**"/>
    <d v="2011-05-05T19:00:00"/>
    <d v="2011-05-05T23:30:00"/>
    <d v="2011-05-06T08:22:00"/>
    <n v="4.5"/>
    <n v="13.366666666755918"/>
    <x v="0"/>
    <x v="0"/>
  </r>
  <r>
    <n v="4414"/>
    <n v="1"/>
    <s v="N"/>
    <s v="**"/>
    <s v="**"/>
    <s v="**"/>
    <s v="**"/>
    <x v="6"/>
    <d v="1899-12-30T19:42:00"/>
    <d v="2011-05-05T00:00:00"/>
    <d v="1899-12-30T19:37:00"/>
    <n v="3"/>
    <n v="1942"/>
    <d v="2011-05-06T00:00:00"/>
    <d v="1899-12-30T00:50:00"/>
    <n v="1"/>
    <d v="2011-05-06T00:00:00"/>
    <d v="1899-12-30T01:40:00"/>
    <s v="**"/>
    <s v="**"/>
    <s v="**"/>
    <s v="**"/>
    <d v="2011-05-06T00:00:00"/>
    <d v="1899-12-30T01:40:00"/>
    <s v="R104"/>
    <s v="B128"/>
    <s v="Disease or Disorder Digestive System"/>
    <n v="68"/>
    <s v="**"/>
    <s v="**"/>
    <s v="**"/>
    <s v="**"/>
    <s v="**"/>
    <d v="2011-05-05T19:42:00"/>
    <d v="2011-05-06T00:50:00"/>
    <d v="2011-05-06T01:40:00"/>
    <n v="5.1333333333022892"/>
    <n v="5.9666666667326353"/>
    <x v="0"/>
    <x v="0"/>
  </r>
  <r>
    <n v="4414"/>
    <n v="1"/>
    <s v="N"/>
    <s v="**"/>
    <s v="**"/>
    <s v="**"/>
    <s v="**"/>
    <x v="6"/>
    <d v="1899-12-30T19:46:00"/>
    <d v="2011-05-05T00:00:00"/>
    <d v="1899-12-30T19:41:00"/>
    <n v="3"/>
    <n v="1965"/>
    <d v="2011-05-06T00:00:00"/>
    <d v="1899-12-30T01:17:00"/>
    <n v="1"/>
    <d v="2011-05-06T00:00:00"/>
    <d v="1899-12-30T09:37:00"/>
    <d v="2011-05-06T00:00:00"/>
    <d v="1899-12-30T01:17:00"/>
    <s v="**"/>
    <s v="**"/>
    <d v="2011-05-06T00:00:00"/>
    <d v="1899-12-30T09:37:00"/>
    <s v="R104"/>
    <s v="B128"/>
    <s v="Disease or Disorder Digestive System"/>
    <n v="45"/>
    <s v="**"/>
    <s v="**"/>
    <s v="**"/>
    <s v="**"/>
    <s v="**"/>
    <d v="2011-05-05T19:46:00"/>
    <d v="2011-05-06T01:17:00"/>
    <d v="2011-05-06T09:37:00"/>
    <n v="5.5166666666627862"/>
    <n v="13.849999999918509"/>
    <x v="0"/>
    <x v="0"/>
  </r>
  <r>
    <n v="4414"/>
    <n v="1"/>
    <s v="N"/>
    <s v="**"/>
    <s v="**"/>
    <s v="**"/>
    <s v="**"/>
    <x v="6"/>
    <d v="1899-12-30T20:13:00"/>
    <d v="2011-05-05T00:00:00"/>
    <d v="1899-12-30T20:06:00"/>
    <n v="3"/>
    <n v="1957"/>
    <d v="2011-05-06T00:00:00"/>
    <d v="1899-12-30T03:25:00"/>
    <n v="1"/>
    <d v="2011-05-06T00:00:00"/>
    <d v="1899-12-30T03:45:00"/>
    <s v="**"/>
    <s v="**"/>
    <s v="**"/>
    <s v="**"/>
    <d v="2011-05-06T00:00:00"/>
    <d v="1899-12-30T03:45:00"/>
    <s v="I100"/>
    <s v="B122"/>
    <s v="Other Disease or Disorder Cardiac System"/>
    <n v="53"/>
    <s v="**"/>
    <s v="**"/>
    <s v="**"/>
    <s v="**"/>
    <s v="**"/>
    <d v="2011-05-05T20:13:00"/>
    <d v="2011-05-06T03:25:00"/>
    <d v="2011-05-06T03:45:00"/>
    <n v="7.1999999998952262"/>
    <n v="7.5333333332673647"/>
    <x v="0"/>
    <x v="0"/>
  </r>
  <r>
    <n v="4414"/>
    <n v="1"/>
    <s v="N"/>
    <s v="**"/>
    <s v="**"/>
    <s v="**"/>
    <s v="**"/>
    <x v="6"/>
    <d v="1899-12-30T20:26:00"/>
    <d v="2011-05-05T00:00:00"/>
    <d v="1899-12-30T20:19:00"/>
    <n v="3"/>
    <n v="1988"/>
    <d v="2011-05-06T00:00:00"/>
    <d v="1899-12-30T01:45:00"/>
    <n v="1"/>
    <d v="2011-05-06T00:00:00"/>
    <d v="1899-12-30T09:20:00"/>
    <d v="2011-05-06T00:00:00"/>
    <d v="1899-12-30T01:45:00"/>
    <s v="**"/>
    <s v="**"/>
    <d v="2011-05-06T00:00:00"/>
    <d v="1899-12-30T09:20:00"/>
    <s v="R104"/>
    <s v="B128"/>
    <s v="Disease or Disorder Digestive System"/>
    <n v="22"/>
    <s v="**"/>
    <s v="**"/>
    <s v="**"/>
    <s v="**"/>
    <s v="**"/>
    <d v="2011-05-05T20:26:00"/>
    <d v="2011-05-06T01:45:00"/>
    <d v="2011-05-06T09:20:00"/>
    <n v="5.3166666665347293"/>
    <n v="12.899999999965075"/>
    <x v="0"/>
    <x v="0"/>
  </r>
  <r>
    <n v="4414"/>
    <n v="1"/>
    <s v="N"/>
    <s v="**"/>
    <s v="**"/>
    <s v="**"/>
    <s v="**"/>
    <x v="6"/>
    <d v="1899-12-30T20:55:00"/>
    <d v="2011-05-05T00:00:00"/>
    <d v="1899-12-30T20:47:00"/>
    <n v="3"/>
    <n v="1951"/>
    <d v="2011-05-06T00:00:00"/>
    <d v="1899-12-30T04:35:00"/>
    <n v="1"/>
    <d v="2011-05-06T00:00:00"/>
    <d v="1899-12-30T08:53:00"/>
    <s v="**"/>
    <s v="**"/>
    <s v="**"/>
    <s v="**"/>
    <d v="2011-05-06T00:00:00"/>
    <d v="1899-12-30T08:53:00"/>
    <s v="I849"/>
    <s v="B128"/>
    <s v="Disease or Disorder Digestive System"/>
    <n v="60"/>
    <s v="**"/>
    <s v="**"/>
    <s v="**"/>
    <s v="**"/>
    <s v="**"/>
    <d v="2011-05-05T20:55:00"/>
    <d v="2011-05-06T04:35:00"/>
    <d v="2011-05-06T08:53:00"/>
    <n v="7.6666666665114462"/>
    <n v="11.966666666558012"/>
    <x v="0"/>
    <x v="0"/>
  </r>
  <r>
    <n v="4414"/>
    <n v="1"/>
    <s v="N"/>
    <s v="**"/>
    <s v="**"/>
    <s v="**"/>
    <s v="**"/>
    <x v="6"/>
    <d v="1899-12-30T21:02:00"/>
    <d v="2011-05-05T00:00:00"/>
    <d v="1899-12-30T20:40:00"/>
    <n v="2"/>
    <n v="1964"/>
    <d v="2011-05-05T00:00:00"/>
    <d v="1899-12-30T23:16:00"/>
    <n v="1"/>
    <d v="2011-05-06T00:00:00"/>
    <d v="1899-12-30T00:02:00"/>
    <s v="**"/>
    <s v="**"/>
    <s v="**"/>
    <s v="**"/>
    <d v="2011-05-06T00:00:00"/>
    <d v="1899-12-30T00:02:00"/>
    <s v="S299"/>
    <s v="B180"/>
    <s v="Contusion, Dislocation, Nerve &amp; Other Soft Ti"/>
    <n v="46"/>
    <s v="**"/>
    <s v="**"/>
    <s v="**"/>
    <s v="**"/>
    <s v="**"/>
    <d v="2011-05-05T21:02:00"/>
    <d v="2011-05-05T23:16:00"/>
    <d v="2011-05-06T00:02:00"/>
    <n v="2.2333333334536292"/>
    <n v="3"/>
    <x v="0"/>
    <x v="0"/>
  </r>
  <r>
    <n v="4414"/>
    <n v="1"/>
    <s v="N"/>
    <s v="**"/>
    <s v="**"/>
    <s v="**"/>
    <s v="**"/>
    <x v="6"/>
    <d v="1899-12-30T21:39:00"/>
    <d v="2011-05-05T00:00:00"/>
    <d v="1899-12-30T21:23:00"/>
    <n v="3"/>
    <n v="2011"/>
    <d v="2011-05-05T00:00:00"/>
    <d v="1899-12-30T23:20:00"/>
    <n v="15"/>
    <d v="2011-05-06T00:00:00"/>
    <d v="1899-12-30T00:08:00"/>
    <s v="**"/>
    <s v="**"/>
    <s v="**"/>
    <s v="**"/>
    <d v="2011-05-06T00:00:00"/>
    <d v="1899-12-30T00:09:00"/>
    <s v="R112"/>
    <s v="B128"/>
    <s v="Disease or Disorder Digestive System"/>
    <n v="0"/>
    <s v="**"/>
    <s v="**"/>
    <s v="**"/>
    <s v="**"/>
    <s v="**"/>
    <d v="2011-05-05T21:39:00"/>
    <d v="2011-05-05T23:20:00"/>
    <d v="2011-05-06T00:09:00"/>
    <n v="1.6833333332324401"/>
    <n v="2.4999999999417923"/>
    <x v="0"/>
    <x v="0"/>
  </r>
  <r>
    <n v="4414"/>
    <n v="1"/>
    <s v="N"/>
    <s v="**"/>
    <s v="**"/>
    <s v="**"/>
    <s v="**"/>
    <x v="6"/>
    <d v="1899-12-30T21:43:00"/>
    <d v="2011-05-05T00:00:00"/>
    <d v="1899-12-30T21:33:00"/>
    <n v="4"/>
    <n v="1995"/>
    <d v="2011-05-05T00:00:00"/>
    <d v="1899-12-30T23:20:00"/>
    <n v="1"/>
    <d v="2011-05-06T00:00:00"/>
    <d v="1899-12-30T00:20:00"/>
    <s v="**"/>
    <s v="**"/>
    <s v="**"/>
    <s v="**"/>
    <d v="2011-05-06T00:00:00"/>
    <d v="1899-12-30T00:22:00"/>
    <s v="S697"/>
    <s v="B180"/>
    <s v="Contusion, Dislocation, Nerve &amp; Other Soft Ti"/>
    <n v="16"/>
    <s v="**"/>
    <s v="**"/>
    <s v="**"/>
    <s v="**"/>
    <s v="**"/>
    <d v="2011-05-05T21:43:00"/>
    <d v="2011-05-05T23:20:00"/>
    <d v="2011-05-06T00:22:00"/>
    <n v="1.6166666665230878"/>
    <n v="2.6499999999068677"/>
    <x v="0"/>
    <x v="0"/>
  </r>
  <r>
    <n v="4414"/>
    <n v="1"/>
    <s v="N"/>
    <s v="**"/>
    <s v="**"/>
    <s v="**"/>
    <s v="**"/>
    <x v="6"/>
    <d v="1899-12-30T22:07:00"/>
    <d v="2011-05-05T00:00:00"/>
    <d v="1899-12-30T21:58:00"/>
    <n v="2"/>
    <n v="1933"/>
    <d v="2011-05-06T00:00:00"/>
    <d v="1899-12-30T04:45:00"/>
    <n v="1"/>
    <d v="2011-05-06T00:00:00"/>
    <d v="1899-12-30T05:40:00"/>
    <s v="**"/>
    <s v="**"/>
    <s v="**"/>
    <s v="**"/>
    <d v="2011-05-06T00:00:00"/>
    <d v="1899-12-30T05:45:00"/>
    <s v="R42"/>
    <s v="B104"/>
    <s v="Other Disease or Disorder Nervous System"/>
    <n v="78"/>
    <s v="**"/>
    <s v="**"/>
    <s v="**"/>
    <s v="**"/>
    <s v="**"/>
    <d v="2011-05-05T22:07:00"/>
    <d v="2011-05-06T04:45:00"/>
    <d v="2011-05-06T05:45:00"/>
    <n v="6.6333333333022892"/>
    <n v="7.6333333334187046"/>
    <x v="0"/>
    <x v="0"/>
  </r>
  <r>
    <n v="4414"/>
    <n v="1"/>
    <s v="N"/>
    <s v="**"/>
    <s v="**"/>
    <s v="**"/>
    <s v="**"/>
    <x v="6"/>
    <d v="1899-12-30T22:18:00"/>
    <d v="2011-05-05T00:00:00"/>
    <d v="1899-12-30T22:09:00"/>
    <n v="2"/>
    <n v="1931"/>
    <d v="2011-05-06T00:00:00"/>
    <d v="1899-12-30T00:53:00"/>
    <n v="7"/>
    <d v="2011-05-06T00:00:00"/>
    <d v="1899-12-30T08:18:00"/>
    <s v="**"/>
    <s v="**"/>
    <s v="**"/>
    <s v="**"/>
    <d v="2011-05-06T00:00:00"/>
    <d v="1899-12-30T10:10:00"/>
    <s v="J440"/>
    <s v="B002"/>
    <s v="Respiratory Condition with Acute Admission/Tr"/>
    <n v="79"/>
    <d v="2011-05-06T00:00:00"/>
    <d v="1899-12-30T08:18:00"/>
    <n v="18"/>
    <d v="2011-05-06T00:00:00"/>
    <d v="1899-12-30T00:00:00"/>
    <d v="2011-05-05T22:18:00"/>
    <d v="2011-05-06T00:53:00"/>
    <d v="2011-05-06T10:10:00"/>
    <n v="2.5833333333721384"/>
    <n v="11.866666666581295"/>
    <x v="0"/>
    <x v="0"/>
  </r>
  <r>
    <n v="4414"/>
    <n v="1"/>
    <s v="G"/>
    <d v="2011-05-05T00:00:00"/>
    <d v="1899-12-30T21:59:00"/>
    <d v="2011-05-05T00:00:00"/>
    <d v="1899-12-30T22:40:00"/>
    <x v="6"/>
    <d v="1899-12-30T22:28:00"/>
    <d v="2011-05-05T00:00:00"/>
    <d v="1899-12-30T22:03:00"/>
    <n v="3"/>
    <n v="1997"/>
    <d v="2011-05-05T00:00:00"/>
    <d v="1899-12-30T22:56:00"/>
    <n v="1"/>
    <d v="2011-05-05T00:00:00"/>
    <d v="1899-12-30T23:12:00"/>
    <s v="**"/>
    <s v="**"/>
    <s v="**"/>
    <s v="**"/>
    <d v="2011-05-05T00:00:00"/>
    <d v="1899-12-30T23:12:00"/>
    <s v="S399"/>
    <s v="B180"/>
    <s v="Contusion, Dislocation, Nerve &amp; Other Soft Ti"/>
    <n v="14"/>
    <s v="**"/>
    <s v="**"/>
    <s v="**"/>
    <s v="**"/>
    <s v="**"/>
    <d v="2011-05-05T22:28:00"/>
    <d v="2011-05-05T22:56:00"/>
    <d v="2011-05-05T23:12:00"/>
    <n v="0.46666666661622003"/>
    <n v="0.73333333327900618"/>
    <x v="0"/>
    <x v="0"/>
  </r>
  <r>
    <n v="4414"/>
    <n v="1"/>
    <s v="N"/>
    <s v="**"/>
    <s v="**"/>
    <s v="**"/>
    <s v="**"/>
    <x v="6"/>
    <d v="1899-12-30T22:36:00"/>
    <d v="2011-05-05T00:00:00"/>
    <d v="1899-12-30T22:31:00"/>
    <n v="4"/>
    <n v="1938"/>
    <d v="2011-05-06T00:00:00"/>
    <d v="1899-12-30T02:24:00"/>
    <n v="1"/>
    <d v="2011-05-06T00:00:00"/>
    <d v="1899-12-30T02:26:00"/>
    <s v="**"/>
    <s v="**"/>
    <s v="**"/>
    <s v="**"/>
    <d v="2011-05-06T00:00:00"/>
    <d v="1899-12-30T02:26:00"/>
    <s v="S699"/>
    <s v="B180"/>
    <s v="Contusion, Dislocation, Nerve &amp; Other Soft Ti"/>
    <n v="73"/>
    <s v="**"/>
    <s v="**"/>
    <s v="**"/>
    <s v="**"/>
    <s v="**"/>
    <d v="2011-05-05T22:36:00"/>
    <d v="2011-05-06T02:24:00"/>
    <d v="2011-05-06T02:26:00"/>
    <n v="3.7999999999883585"/>
    <n v="3.8333333334303461"/>
    <x v="0"/>
    <x v="0"/>
  </r>
  <r>
    <n v="4414"/>
    <n v="1"/>
    <s v="N"/>
    <s v="**"/>
    <s v="**"/>
    <s v="**"/>
    <s v="**"/>
    <x v="6"/>
    <d v="1899-12-30T22:42:00"/>
    <d v="2011-05-05T00:00:00"/>
    <d v="1899-12-30T22:34:00"/>
    <n v="2"/>
    <n v="1934"/>
    <d v="2011-05-06T00:00:00"/>
    <d v="1899-12-30T00:25:00"/>
    <n v="1"/>
    <d v="2011-05-06T00:00:00"/>
    <d v="1899-12-30T06:15:00"/>
    <s v="**"/>
    <s v="**"/>
    <s v="**"/>
    <s v="**"/>
    <d v="2011-05-06T00:00:00"/>
    <d v="1899-12-30T06:15:00"/>
    <s v="C3490"/>
    <s v="B051"/>
    <s v="Emergency Visit Interventions"/>
    <n v="76"/>
    <s v="**"/>
    <s v="**"/>
    <s v="**"/>
    <s v="**"/>
    <s v="**"/>
    <d v="2011-05-05T22:42:00"/>
    <d v="2011-05-06T00:25:00"/>
    <d v="2011-05-06T06:15:00"/>
    <n v="1.7166666666744277"/>
    <n v="7.5499999999883585"/>
    <x v="0"/>
    <x v="0"/>
  </r>
  <r>
    <n v="4414"/>
    <n v="1"/>
    <s v="G"/>
    <d v="2011-05-05T00:00:00"/>
    <d v="1899-12-30T22:21:00"/>
    <d v="2011-05-05T00:00:00"/>
    <d v="1899-12-30T23:16:00"/>
    <x v="6"/>
    <d v="1899-12-30T22:44:00"/>
    <d v="2011-05-05T00:00:00"/>
    <d v="1899-12-30T22:30:00"/>
    <n v="2"/>
    <n v="1964"/>
    <d v="2011-05-05T00:00:00"/>
    <d v="1899-12-30T23:39:00"/>
    <n v="1"/>
    <d v="2011-05-06T00:00:00"/>
    <d v="1899-12-30T06:15:00"/>
    <s v="**"/>
    <s v="**"/>
    <s v="**"/>
    <s v="**"/>
    <d v="2011-05-06T00:00:00"/>
    <d v="1899-12-30T06:15:00"/>
    <s v="R074"/>
    <s v="B122"/>
    <s v="Other Disease or Disorder Cardiac System"/>
    <n v="47"/>
    <s v="**"/>
    <s v="**"/>
    <s v="**"/>
    <s v="**"/>
    <s v="**"/>
    <d v="2011-05-05T22:44:00"/>
    <d v="2011-05-05T23:39:00"/>
    <d v="2011-05-06T06:15:00"/>
    <n v="0.91666666668606922"/>
    <n v="7.5166666665463708"/>
    <x v="0"/>
    <x v="0"/>
  </r>
  <r>
    <n v="4414"/>
    <n v="1"/>
    <s v="N"/>
    <s v="**"/>
    <s v="**"/>
    <s v="**"/>
    <s v="**"/>
    <x v="6"/>
    <d v="1899-12-30T22:53:00"/>
    <d v="2011-05-05T00:00:00"/>
    <d v="1899-12-30T22:45:00"/>
    <n v="3"/>
    <n v="1969"/>
    <d v="2011-05-05T00:00:00"/>
    <d v="1899-12-30T23:10:00"/>
    <n v="15"/>
    <d v="2011-05-06T00:00:00"/>
    <d v="1899-12-30T04:50:00"/>
    <s v="**"/>
    <s v="**"/>
    <s v="**"/>
    <s v="**"/>
    <d v="2011-05-06T00:00:00"/>
    <d v="1899-12-30T04:52:00"/>
    <s v="M0096"/>
    <s v="B051"/>
    <s v="Emergency Visit Interventions"/>
    <n v="41"/>
    <s v="**"/>
    <s v="**"/>
    <s v="**"/>
    <s v="**"/>
    <s v="**"/>
    <d v="2011-05-05T22:53:00"/>
    <d v="2011-05-05T23:10:00"/>
    <d v="2011-05-06T04:52:00"/>
    <n v="0.28333333338377997"/>
    <n v="5.9833333332790062"/>
    <x v="0"/>
    <x v="0"/>
  </r>
  <r>
    <n v="4414"/>
    <n v="1"/>
    <s v="G"/>
    <d v="2011-05-05T00:00:00"/>
    <d v="1899-12-30T23:09:00"/>
    <d v="2011-05-05T00:00:00"/>
    <d v="1899-12-30T23:26:00"/>
    <x v="6"/>
    <d v="1899-12-30T23:13:00"/>
    <d v="2011-05-05T00:00:00"/>
    <d v="1899-12-30T23:11:00"/>
    <n v="2"/>
    <n v="1940"/>
    <d v="2011-05-06T00:00:00"/>
    <d v="1899-12-30T00:17:00"/>
    <n v="7"/>
    <d v="2011-05-06T00:00:00"/>
    <d v="1899-12-30T08:41:00"/>
    <s v="**"/>
    <s v="**"/>
    <s v="**"/>
    <s v="**"/>
    <d v="2011-05-06T00:00:00"/>
    <d v="1899-12-30T12:57:00"/>
    <s v="I200"/>
    <s v="B001"/>
    <s v="Cardiovascular Condition with Acute Admission"/>
    <n v="71"/>
    <d v="2011-05-06T00:00:00"/>
    <d v="1899-12-30T08:41:00"/>
    <n v="12"/>
    <d v="2011-05-06T00:00:00"/>
    <d v="1899-12-30T08:41:00"/>
    <d v="2011-05-05T23:13:00"/>
    <d v="2011-05-06T00:17:00"/>
    <d v="2011-05-06T12:57:00"/>
    <n v="1.0666666666511446"/>
    <n v="13.733333333220799"/>
    <x v="0"/>
    <x v="0"/>
  </r>
  <r>
    <n v="4414"/>
    <n v="1"/>
    <s v="G"/>
    <d v="2011-05-05T00:00:00"/>
    <d v="1899-12-30T23:11:00"/>
    <d v="2011-05-06T00:00:00"/>
    <d v="1899-12-30T00:34:00"/>
    <x v="6"/>
    <d v="1899-12-30T23:26:00"/>
    <d v="2011-05-05T00:00:00"/>
    <d v="1899-12-30T23:21:00"/>
    <n v="3"/>
    <n v="1953"/>
    <d v="2011-05-06T00:00:00"/>
    <d v="1899-12-30T01:38:00"/>
    <n v="1"/>
    <d v="2011-05-06T00:00:00"/>
    <d v="1899-12-30T06:33:00"/>
    <s v="**"/>
    <s v="**"/>
    <s v="**"/>
    <s v="**"/>
    <d v="2011-05-06T00:00:00"/>
    <d v="1899-12-30T06:33:00"/>
    <s v="J2088"/>
    <s v="B116"/>
    <s v="Disease or Disorder Respiratory System"/>
    <n v="57"/>
    <s v="**"/>
    <s v="**"/>
    <s v="**"/>
    <s v="**"/>
    <s v="**"/>
    <d v="2011-05-05T23:26:00"/>
    <d v="2011-05-06T01:38:00"/>
    <d v="2011-05-06T06:33:00"/>
    <n v="2.2000000000116415"/>
    <n v="7.1166666666395031"/>
    <x v="0"/>
    <x v="0"/>
  </r>
  <r>
    <n v="4414"/>
    <n v="1"/>
    <s v="N"/>
    <s v="**"/>
    <s v="**"/>
    <s v="**"/>
    <s v="**"/>
    <x v="2"/>
    <d v="1899-12-30T00:01:00"/>
    <d v="2011-05-05T00:00:00"/>
    <d v="1899-12-30T23:55:00"/>
    <n v="4"/>
    <n v="1976"/>
    <d v="2011-05-06T00:00:00"/>
    <d v="1899-12-30T02:10:00"/>
    <n v="1"/>
    <d v="2011-05-06T00:00:00"/>
    <d v="1899-12-30T02:20:00"/>
    <s v="**"/>
    <s v="**"/>
    <s v="**"/>
    <s v="**"/>
    <d v="2011-05-06T00:00:00"/>
    <d v="1899-12-30T02:20:00"/>
    <s v="K429"/>
    <s v="B128"/>
    <s v="Disease or Disorder Digestive System"/>
    <n v="34"/>
    <s v="**"/>
    <s v="**"/>
    <s v="**"/>
    <s v="**"/>
    <s v="**"/>
    <d v="2011-05-06T00:01:00"/>
    <d v="2011-05-06T02:10:00"/>
    <d v="2011-05-06T02:20:00"/>
    <n v="2.1500000000232831"/>
    <n v="2.3166666665347293"/>
    <x v="0"/>
    <x v="0"/>
  </r>
  <r>
    <n v="4414"/>
    <n v="1"/>
    <s v="N"/>
    <s v="**"/>
    <s v="**"/>
    <s v="**"/>
    <s v="**"/>
    <x v="2"/>
    <d v="1899-12-30T00:06:00"/>
    <d v="2011-05-05T00:00:00"/>
    <d v="1899-12-30T23:58:00"/>
    <n v="3"/>
    <n v="2010"/>
    <d v="2011-05-06T00:00:00"/>
    <d v="1899-12-30T02:12:00"/>
    <n v="1"/>
    <d v="2011-05-06T00:00:00"/>
    <d v="1899-12-30T02:48:00"/>
    <s v="**"/>
    <s v="**"/>
    <s v="**"/>
    <s v="**"/>
    <d v="2011-05-06T00:00:00"/>
    <d v="1899-12-30T02:48:00"/>
    <s v="B349"/>
    <s v="B165"/>
    <s v="Systemic Infection"/>
    <n v="0"/>
    <s v="**"/>
    <s v="**"/>
    <s v="**"/>
    <s v="**"/>
    <s v="**"/>
    <d v="2011-05-06T00:06:00"/>
    <d v="2011-05-06T02:12:00"/>
    <d v="2011-05-06T02:48:00"/>
    <n v="2.1000000000349246"/>
    <n v="2.7000000000698492"/>
    <x v="0"/>
    <x v="0"/>
  </r>
  <r>
    <n v="4414"/>
    <n v="1"/>
    <s v="N"/>
    <s v="**"/>
    <s v="**"/>
    <s v="**"/>
    <s v="**"/>
    <x v="2"/>
    <d v="1899-12-30T00:17:00"/>
    <d v="2011-05-06T00:00:00"/>
    <d v="1899-12-30T00:07:00"/>
    <n v="5"/>
    <n v="1935"/>
    <d v="2011-05-06T00:00:00"/>
    <d v="1899-12-30T00:32:00"/>
    <n v="1"/>
    <d v="2011-05-06T00:00:00"/>
    <d v="1899-12-30T01:00:00"/>
    <s v="**"/>
    <s v="**"/>
    <s v="**"/>
    <s v="**"/>
    <d v="2011-05-06T00:00:00"/>
    <d v="1899-12-30T01:00:00"/>
    <s v="S52090"/>
    <s v="B182"/>
    <s v="Closed Fracture Other Site"/>
    <n v="75"/>
    <s v="**"/>
    <s v="**"/>
    <s v="**"/>
    <s v="**"/>
    <s v="**"/>
    <d v="2011-05-06T00:17:00"/>
    <d v="2011-05-06T00:32:00"/>
    <d v="2011-05-06T01:00:00"/>
    <n v="0.24999999994179234"/>
    <n v="0.71666666655801237"/>
    <x v="0"/>
    <x v="0"/>
  </r>
  <r>
    <n v="4414"/>
    <n v="1"/>
    <s v="N"/>
    <s v="**"/>
    <s v="**"/>
    <s v="**"/>
    <s v="**"/>
    <x v="2"/>
    <d v="1899-12-30T00:29:00"/>
    <d v="2011-05-06T00:00:00"/>
    <d v="1899-12-30T00:24:00"/>
    <n v="4"/>
    <n v="1991"/>
    <d v="2011-05-06T00:00:00"/>
    <d v="1899-12-30T02:35:00"/>
    <n v="1"/>
    <d v="2011-05-06T00:00:00"/>
    <d v="1899-12-30T02:45:00"/>
    <s v="**"/>
    <s v="**"/>
    <s v="**"/>
    <s v="**"/>
    <d v="2011-05-06T00:00:00"/>
    <d v="1899-12-30T02:45:00"/>
    <s v="S0180"/>
    <s v="B176"/>
    <s v="Open Wound"/>
    <n v="19"/>
    <s v="**"/>
    <s v="**"/>
    <s v="**"/>
    <s v="**"/>
    <s v="**"/>
    <d v="2011-05-06T00:29:00"/>
    <d v="2011-05-06T02:35:00"/>
    <d v="2011-05-06T02:45:00"/>
    <n v="2.1000000000349246"/>
    <n v="2.2666666667209938"/>
    <x v="0"/>
    <x v="0"/>
  </r>
  <r>
    <n v="4414"/>
    <n v="1"/>
    <s v="N"/>
    <s v="**"/>
    <s v="**"/>
    <s v="**"/>
    <s v="**"/>
    <x v="2"/>
    <d v="1899-12-30T01:16:00"/>
    <d v="2011-05-06T00:00:00"/>
    <d v="1899-12-30T01:08:00"/>
    <n v="3"/>
    <n v="1985"/>
    <d v="2011-05-06T00:00:00"/>
    <d v="1899-12-30T03:26:00"/>
    <n v="1"/>
    <d v="2011-05-06T00:00:00"/>
    <d v="1899-12-30T04:13:00"/>
    <s v="**"/>
    <s v="**"/>
    <s v="**"/>
    <s v="**"/>
    <d v="2011-05-06T00:00:00"/>
    <d v="1899-12-30T04:13:00"/>
    <s v="S099"/>
    <s v="B051"/>
    <s v="Emergency Visit Interventions"/>
    <n v="25"/>
    <s v="**"/>
    <s v="**"/>
    <s v="**"/>
    <s v="**"/>
    <s v="**"/>
    <d v="2011-05-06T01:16:00"/>
    <d v="2011-05-06T03:26:00"/>
    <d v="2011-05-06T04:13:00"/>
    <n v="2.1666666667442769"/>
    <n v="2.9500000000116415"/>
    <x v="0"/>
    <x v="0"/>
  </r>
  <r>
    <n v="4414"/>
    <n v="1"/>
    <s v="N"/>
    <s v="**"/>
    <s v="**"/>
    <s v="**"/>
    <s v="**"/>
    <x v="2"/>
    <d v="1899-12-30T01:40:00"/>
    <d v="2011-05-06T00:00:00"/>
    <d v="1899-12-30T01:28:00"/>
    <n v="3"/>
    <n v="1972"/>
    <d v="2011-05-06T00:00:00"/>
    <d v="1899-12-30T05:54:00"/>
    <n v="1"/>
    <d v="2011-05-06T00:00:00"/>
    <d v="1899-12-30T06:10:00"/>
    <s v="**"/>
    <s v="**"/>
    <s v="**"/>
    <s v="**"/>
    <d v="2011-05-06T00:00:00"/>
    <d v="1899-12-30T06:10:00"/>
    <s v="S6190"/>
    <s v="B176"/>
    <s v="Open Wound"/>
    <n v="38"/>
    <s v="**"/>
    <s v="**"/>
    <s v="**"/>
    <s v="**"/>
    <s v="**"/>
    <d v="2011-05-06T01:40:00"/>
    <d v="2011-05-06T05:54:00"/>
    <d v="2011-05-06T06:10:00"/>
    <n v="4.2333333333372138"/>
    <n v="4.5"/>
    <x v="0"/>
    <x v="0"/>
  </r>
  <r>
    <n v="4414"/>
    <n v="1"/>
    <s v="N"/>
    <s v="**"/>
    <s v="**"/>
    <s v="**"/>
    <s v="**"/>
    <x v="2"/>
    <d v="1899-12-30T03:07:00"/>
    <d v="2011-05-06T00:00:00"/>
    <d v="1899-12-30T03:04:00"/>
    <n v="3"/>
    <n v="2011"/>
    <d v="2011-05-06T00:00:00"/>
    <d v="1899-12-30T05:20:00"/>
    <n v="1"/>
    <d v="2011-05-06T00:00:00"/>
    <d v="1899-12-30T05:35:00"/>
    <s v="**"/>
    <s v="**"/>
    <s v="**"/>
    <s v="**"/>
    <d v="2011-05-06T00:00:00"/>
    <d v="1899-12-30T05:51:00"/>
    <s v="R098"/>
    <s v="B116"/>
    <s v="Disease or Disorder Respiratory System"/>
    <n v="0"/>
    <s v="**"/>
    <s v="**"/>
    <s v="**"/>
    <s v="**"/>
    <s v="**"/>
    <d v="2011-05-06T03:07:00"/>
    <d v="2011-05-06T05:20:00"/>
    <d v="2011-05-06T05:51:00"/>
    <n v="2.2166666665580124"/>
    <n v="2.7333333333372138"/>
    <x v="0"/>
    <x v="0"/>
  </r>
  <r>
    <n v="4414"/>
    <n v="1"/>
    <s v="G"/>
    <d v="2011-05-06T00:00:00"/>
    <d v="1899-12-30T03:39:00"/>
    <d v="2011-05-06T00:00:00"/>
    <d v="1899-12-30T03:55:00"/>
    <x v="2"/>
    <d v="1899-12-30T03:47:00"/>
    <d v="2011-05-06T00:00:00"/>
    <d v="1899-12-30T03:40:00"/>
    <n v="3"/>
    <n v="1949"/>
    <d v="2011-05-06T00:00:00"/>
    <d v="1899-12-30T04:56:00"/>
    <n v="1"/>
    <d v="2011-05-06T00:00:00"/>
    <d v="1899-12-30T09:40:00"/>
    <s v="**"/>
    <s v="**"/>
    <s v="**"/>
    <s v="**"/>
    <d v="2011-05-06T00:00:00"/>
    <d v="1899-12-30T09:43:00"/>
    <s v="R42"/>
    <s v="B104"/>
    <s v="Other Disease or Disorder Nervous System"/>
    <n v="61"/>
    <s v="**"/>
    <s v="**"/>
    <s v="**"/>
    <s v="**"/>
    <s v="**"/>
    <d v="2011-05-06T03:47:00"/>
    <d v="2011-05-06T04:56:00"/>
    <d v="2011-05-06T09:43:00"/>
    <n v="1.1500000000814907"/>
    <n v="5.9333333334652707"/>
    <x v="0"/>
    <x v="0"/>
  </r>
  <r>
    <n v="4414"/>
    <n v="1"/>
    <s v="N"/>
    <s v="**"/>
    <s v="**"/>
    <s v="**"/>
    <s v="**"/>
    <x v="2"/>
    <d v="1899-12-30T05:22:00"/>
    <d v="2011-05-06T00:00:00"/>
    <d v="1899-12-30T05:15:00"/>
    <n v="1"/>
    <n v="1952"/>
    <d v="2011-05-06T00:00:00"/>
    <d v="1899-12-30T05:25:00"/>
    <n v="7"/>
    <d v="2011-05-06T00:00:00"/>
    <d v="1899-12-30T07:55:00"/>
    <s v="**"/>
    <s v="**"/>
    <s v="**"/>
    <s v="**"/>
    <d v="2011-05-06T00:00:00"/>
    <d v="1899-12-30T08:50:00"/>
    <s v="E1152"/>
    <s v="B005"/>
    <s v="Other Condition with Acute Admission/Transfer"/>
    <n v="59"/>
    <d v="2011-05-06T00:00:00"/>
    <d v="1899-12-30T07:11:00"/>
    <n v="1"/>
    <d v="2011-05-06T00:00:00"/>
    <d v="1899-12-30T07:55:00"/>
    <d v="2011-05-06T05:22:00"/>
    <d v="2011-05-06T05:25:00"/>
    <d v="2011-05-06T08:50:00"/>
    <n v="4.9999999988358468E-2"/>
    <n v="3.46666666661622"/>
    <x v="0"/>
    <x v="0"/>
  </r>
  <r>
    <n v="4414"/>
    <n v="1"/>
    <s v="N"/>
    <s v="**"/>
    <s v="**"/>
    <s v="**"/>
    <s v="**"/>
    <x v="2"/>
    <d v="1899-12-30T05:56:00"/>
    <d v="2011-05-06T00:00:00"/>
    <d v="1899-12-30T05:42:00"/>
    <n v="3"/>
    <n v="1984"/>
    <d v="2011-05-06T00:00:00"/>
    <d v="1899-12-30T06:20:00"/>
    <n v="1"/>
    <d v="2011-05-06T00:00:00"/>
    <d v="1899-12-30T09:58:00"/>
    <s v="**"/>
    <s v="**"/>
    <s v="**"/>
    <s v="**"/>
    <d v="2011-05-06T00:00:00"/>
    <d v="1899-12-30T09:58:00"/>
    <s v="N23"/>
    <s v="B146"/>
    <s v="Other Disease or Disorder Urinary System"/>
    <n v="27"/>
    <s v="**"/>
    <s v="**"/>
    <s v="**"/>
    <s v="**"/>
    <s v="**"/>
    <d v="2011-05-06T05:56:00"/>
    <d v="2011-05-06T06:20:00"/>
    <d v="2011-05-06T09:58:00"/>
    <n v="0.40000000008149073"/>
    <n v="4.03333333338378"/>
    <x v="0"/>
    <x v="0"/>
  </r>
  <r>
    <n v="4414"/>
    <n v="1"/>
    <s v="G"/>
    <d v="2011-05-06T00:00:00"/>
    <d v="1899-12-30T07:06:00"/>
    <d v="2011-05-06T00:00:00"/>
    <d v="1899-12-30T07:15:00"/>
    <x v="2"/>
    <d v="1899-12-30T07:16:00"/>
    <d v="2011-05-06T00:00:00"/>
    <d v="1899-12-30T07:10:00"/>
    <n v="2"/>
    <n v="1920"/>
    <d v="2011-05-06T00:00:00"/>
    <d v="1899-12-30T07:16:00"/>
    <n v="15"/>
    <d v="2011-05-06T00:00:00"/>
    <d v="1899-12-30T09:35:00"/>
    <s v="**"/>
    <s v="**"/>
    <s v="**"/>
    <s v="**"/>
    <d v="2011-05-06T00:00:00"/>
    <d v="1899-12-30T09:35:00"/>
    <s v="J189"/>
    <s v="B116"/>
    <s v="Disease or Disorder Respiratory System"/>
    <n v="91"/>
    <s v="**"/>
    <s v="**"/>
    <s v="**"/>
    <s v="**"/>
    <s v="**"/>
    <d v="2011-05-06T07:16:00"/>
    <d v="2011-05-06T07:16:00"/>
    <d v="2011-05-06T09:35:00"/>
    <n v="0"/>
    <n v="2.3166666667093523"/>
    <x v="0"/>
    <x v="0"/>
  </r>
  <r>
    <n v="4414"/>
    <n v="1"/>
    <s v="N"/>
    <s v="**"/>
    <s v="**"/>
    <s v="**"/>
    <s v="**"/>
    <x v="1"/>
    <d v="1899-12-30T14:55:00"/>
    <d v="2011-05-02T00:00:00"/>
    <d v="1899-12-30T14:47:00"/>
    <n v="3"/>
    <n v="1966"/>
    <d v="2011-05-02T00:00:00"/>
    <d v="1899-12-30T23:00:00"/>
    <n v="1"/>
    <d v="2011-05-02T00:00:00"/>
    <d v="1899-12-30T23:40:00"/>
    <s v="**"/>
    <s v="**"/>
    <s v="**"/>
    <s v="**"/>
    <d v="2011-05-02T00:00:00"/>
    <d v="1899-12-30T23:40:00"/>
    <s v="N920"/>
    <s v="B154"/>
    <s v="Disease or Disorder Female Anatomy"/>
    <n v="44"/>
    <s v="**"/>
    <s v="**"/>
    <s v="**"/>
    <s v="**"/>
    <s v="**"/>
    <d v="2011-05-02T14:55:00"/>
    <d v="2011-05-02T23:00:00"/>
    <d v="2011-05-02T23:40:00"/>
    <n v="8.0833333333139308"/>
    <n v="8.7499999998835847"/>
    <x v="0"/>
    <x v="0"/>
  </r>
  <r>
    <n v="4414"/>
    <n v="1"/>
    <s v="N"/>
    <s v="**"/>
    <s v="**"/>
    <s v="**"/>
    <s v="**"/>
    <x v="1"/>
    <d v="1899-12-30T16:34:00"/>
    <d v="2011-05-02T00:00:00"/>
    <d v="1899-12-30T16:29:00"/>
    <n v="2"/>
    <n v="1949"/>
    <d v="2011-05-02T00:00:00"/>
    <d v="1899-12-30T23:30:00"/>
    <n v="1"/>
    <d v="2011-05-03T00:00:00"/>
    <d v="1899-12-30T00:10:00"/>
    <s v="**"/>
    <s v="**"/>
    <s v="**"/>
    <s v="**"/>
    <d v="2011-05-03T00:00:00"/>
    <d v="1899-12-30T00:10:00"/>
    <s v="R060"/>
    <s v="B116"/>
    <s v="Disease or Disorder Respiratory System"/>
    <n v="62"/>
    <s v="**"/>
    <s v="**"/>
    <s v="**"/>
    <s v="**"/>
    <s v="**"/>
    <d v="2011-05-02T16:34:00"/>
    <d v="2011-05-02T23:30:00"/>
    <d v="2011-05-03T00:10:00"/>
    <n v="6.9333333332324401"/>
    <n v="7.5999999999767169"/>
    <x v="0"/>
    <x v="0"/>
  </r>
  <r>
    <n v="4414"/>
    <n v="1"/>
    <s v="G"/>
    <d v="2011-05-02T00:00:00"/>
    <d v="1899-12-30T17:09:00"/>
    <d v="2011-05-02T00:00:00"/>
    <d v="1899-12-30T17:35:00"/>
    <x v="1"/>
    <d v="1899-12-30T17:22:00"/>
    <d v="2011-05-02T00:00:00"/>
    <d v="1899-12-30T17:15:00"/>
    <n v="2"/>
    <n v="1919"/>
    <d v="2011-05-03T00:00:00"/>
    <n v="9999"/>
    <n v="1"/>
    <d v="2011-05-03T00:00:00"/>
    <d v="1899-12-30T15:15:00"/>
    <d v="2011-05-03T00:00:00"/>
    <d v="1899-12-30T00:30:00"/>
    <s v="**"/>
    <s v="**"/>
    <d v="2011-05-03T00:00:00"/>
    <d v="1899-12-30T15:15:00"/>
    <s v="E162"/>
    <s v="B141"/>
    <s v="Endocrine, Nutritional and Metabolic Disease "/>
    <n v="92"/>
    <d v="2011-05-03T00:00:00"/>
    <d v="1899-12-30T07:00:00"/>
    <n v="14"/>
    <d v="2011-05-03T00:00:00"/>
    <d v="1899-12-30T07:15:00"/>
    <d v="2011-05-02T17:22:00"/>
    <d v="2038-09-17T00:00:00"/>
    <d v="2011-05-03T15:15:00"/>
    <n v="239982.6333333333"/>
    <n v="21.883333333244082"/>
    <x v="1"/>
    <x v="0"/>
  </r>
  <r>
    <n v="4414"/>
    <n v="1"/>
    <s v="N"/>
    <s v="**"/>
    <s v="**"/>
    <s v="**"/>
    <s v="**"/>
    <x v="1"/>
    <d v="1899-12-30T17:52:00"/>
    <d v="2011-05-02T00:00:00"/>
    <d v="1899-12-30T17:50:00"/>
    <n v="2"/>
    <n v="1978"/>
    <d v="2011-05-03T00:00:00"/>
    <d v="1899-12-30T00:30:00"/>
    <n v="1"/>
    <d v="2011-05-03T00:00:00"/>
    <d v="1899-12-30T03:20:00"/>
    <s v="**"/>
    <s v="**"/>
    <s v="**"/>
    <s v="**"/>
    <d v="2011-05-03T00:00:00"/>
    <d v="1899-12-30T03:20:00"/>
    <s v="A099"/>
    <s v="B128"/>
    <s v="Disease or Disorder Digestive System"/>
    <n v="33"/>
    <s v="**"/>
    <s v="**"/>
    <s v="**"/>
    <s v="**"/>
    <s v="**"/>
    <d v="2011-05-02T17:52:00"/>
    <d v="2011-05-03T00:30:00"/>
    <d v="2011-05-03T03:20:00"/>
    <n v="6.6333333334769122"/>
    <n v="9.466666666790843"/>
    <x v="0"/>
    <x v="0"/>
  </r>
  <r>
    <n v="4414"/>
    <n v="1"/>
    <s v="N"/>
    <s v="**"/>
    <s v="**"/>
    <s v="**"/>
    <s v="**"/>
    <x v="1"/>
    <d v="1899-12-30T18:01:00"/>
    <d v="2011-05-02T00:00:00"/>
    <d v="1899-12-30T17:57:00"/>
    <n v="3"/>
    <n v="1988"/>
    <d v="2011-05-03T00:00:00"/>
    <d v="1899-12-30T02:30:00"/>
    <n v="1"/>
    <d v="2011-05-03T00:00:00"/>
    <d v="1899-12-30T02:40:00"/>
    <s v="**"/>
    <s v="**"/>
    <s v="**"/>
    <s v="**"/>
    <d v="2011-05-03T00:00:00"/>
    <d v="1899-12-30T02:40:00"/>
    <s v="R104"/>
    <s v="B128"/>
    <s v="Disease or Disorder Digestive System"/>
    <n v="22"/>
    <s v="**"/>
    <s v="**"/>
    <s v="**"/>
    <s v="**"/>
    <s v="**"/>
    <d v="2011-05-02T18:01:00"/>
    <d v="2011-05-03T02:30:00"/>
    <d v="2011-05-03T02:40:00"/>
    <n v="8.4833333332207985"/>
    <n v="8.6499999999068677"/>
    <x v="0"/>
    <x v="0"/>
  </r>
  <r>
    <n v="4414"/>
    <n v="1"/>
    <s v="N"/>
    <s v="**"/>
    <s v="**"/>
    <s v="**"/>
    <s v="**"/>
    <x v="1"/>
    <d v="1899-12-30T18:12:00"/>
    <d v="2011-05-02T00:00:00"/>
    <d v="1899-12-30T18:04:00"/>
    <n v="2"/>
    <n v="1938"/>
    <d v="2011-05-03T00:00:00"/>
    <d v="1899-12-30T01:30:00"/>
    <n v="1"/>
    <d v="2011-05-03T00:00:00"/>
    <d v="1899-12-30T01:37:00"/>
    <s v="**"/>
    <s v="**"/>
    <s v="**"/>
    <s v="**"/>
    <d v="2011-05-03T00:00:00"/>
    <d v="1899-12-30T01:47:00"/>
    <s v="J069"/>
    <s v="B112"/>
    <s v="Disease or Disorder Ear, Nose or Throat"/>
    <n v="73"/>
    <s v="**"/>
    <s v="**"/>
    <s v="**"/>
    <s v="**"/>
    <s v="**"/>
    <d v="2011-05-02T18:12:00"/>
    <d v="2011-05-03T01:30:00"/>
    <d v="2011-05-03T01:47:00"/>
    <n v="7.3000000000465661"/>
    <n v="7.5833333334303461"/>
    <x v="0"/>
    <x v="0"/>
  </r>
  <r>
    <n v="4414"/>
    <n v="1"/>
    <s v="G"/>
    <d v="2011-05-02T00:00:00"/>
    <d v="1899-12-30T18:29:00"/>
    <d v="2011-05-02T00:00:00"/>
    <d v="1899-12-30T18:35:00"/>
    <x v="1"/>
    <d v="1899-12-30T18:44:00"/>
    <d v="2011-05-02T00:00:00"/>
    <d v="1899-12-30T18:25:00"/>
    <n v="3"/>
    <n v="1978"/>
    <d v="2011-05-03T00:00:00"/>
    <d v="1899-12-30T01:50:00"/>
    <n v="1"/>
    <d v="2011-05-03T00:00:00"/>
    <d v="1899-12-30T13:32:00"/>
    <d v="2011-05-03T00:00:00"/>
    <d v="1899-12-30T02:15:00"/>
    <s v="**"/>
    <s v="**"/>
    <d v="2011-05-03T00:00:00"/>
    <d v="1899-12-30T13:32:00"/>
    <s v="N390"/>
    <s v="B146"/>
    <s v="Other Disease or Disorder Urinary System"/>
    <n v="33"/>
    <s v="**"/>
    <s v="**"/>
    <s v="**"/>
    <s v="**"/>
    <s v="**"/>
    <d v="2011-05-02T18:44:00"/>
    <d v="2011-05-03T01:50:00"/>
    <d v="2011-05-03T13:32:00"/>
    <n v="7.1000000000931323"/>
    <n v="18.799999999988358"/>
    <x v="0"/>
    <x v="0"/>
  </r>
  <r>
    <n v="4414"/>
    <n v="1"/>
    <s v="N"/>
    <s v="**"/>
    <s v="**"/>
    <s v="**"/>
    <s v="**"/>
    <x v="1"/>
    <d v="1899-12-30T18:56:00"/>
    <d v="2011-05-02T00:00:00"/>
    <d v="1899-12-30T18:47:00"/>
    <n v="3"/>
    <n v="1984"/>
    <d v="2011-05-03T00:00:00"/>
    <d v="1899-12-30T03:40:00"/>
    <n v="1"/>
    <d v="2011-05-03T00:00:00"/>
    <d v="1899-12-30T03:55:00"/>
    <s v="**"/>
    <s v="**"/>
    <s v="**"/>
    <s v="**"/>
    <d v="2011-05-03T00:00:00"/>
    <d v="1899-12-30T04:00:00"/>
    <s v="K529"/>
    <s v="B128"/>
    <s v="Disease or Disorder Digestive System"/>
    <n v="26"/>
    <s v="**"/>
    <s v="**"/>
    <s v="**"/>
    <s v="**"/>
    <s v="**"/>
    <d v="2011-05-02T18:56:00"/>
    <d v="2011-05-03T03:40:00"/>
    <d v="2011-05-03T04:00:00"/>
    <n v="8.7333333333372138"/>
    <n v="9.0666666665347293"/>
    <x v="0"/>
    <x v="0"/>
  </r>
  <r>
    <n v="4414"/>
    <n v="1"/>
    <s v="N"/>
    <s v="**"/>
    <s v="**"/>
    <s v="**"/>
    <s v="**"/>
    <x v="1"/>
    <d v="1899-12-30T19:02:00"/>
    <d v="2011-05-02T00:00:00"/>
    <d v="1899-12-30T18:55:00"/>
    <n v="3"/>
    <n v="1965"/>
    <d v="2011-05-03T00:00:00"/>
    <d v="1899-12-30T02:40:00"/>
    <n v="1"/>
    <d v="2011-05-03T00:00:00"/>
    <d v="1899-12-30T04:49:00"/>
    <s v="**"/>
    <s v="**"/>
    <s v="**"/>
    <s v="**"/>
    <d v="2011-05-03T00:00:00"/>
    <d v="1899-12-30T04:49:00"/>
    <s v="E119"/>
    <s v="B140"/>
    <s v="Diabetes/Glucose Intolerance"/>
    <n v="46"/>
    <s v="**"/>
    <s v="**"/>
    <s v="**"/>
    <s v="**"/>
    <s v="**"/>
    <d v="2011-05-02T19:02:00"/>
    <d v="2011-05-03T02:40:00"/>
    <d v="2011-05-03T04:49:00"/>
    <n v="7.6333333332440816"/>
    <n v="9.7833333332673647"/>
    <x v="0"/>
    <x v="0"/>
  </r>
  <r>
    <n v="4414"/>
    <n v="1"/>
    <s v="N"/>
    <s v="**"/>
    <s v="**"/>
    <s v="**"/>
    <s v="**"/>
    <x v="1"/>
    <d v="1899-12-30T19:18:00"/>
    <d v="2011-05-02T00:00:00"/>
    <d v="1899-12-30T19:09:00"/>
    <n v="3"/>
    <n v="1978"/>
    <d v="2011-05-03T00:00:00"/>
    <d v="1899-12-30T04:10:00"/>
    <n v="1"/>
    <d v="2011-05-03T00:00:00"/>
    <d v="1899-12-30T04:53:00"/>
    <s v="**"/>
    <s v="**"/>
    <s v="**"/>
    <s v="**"/>
    <d v="2011-05-03T00:00:00"/>
    <d v="1899-12-30T05:10:00"/>
    <s v="O21003"/>
    <s v="B154"/>
    <s v="Disease or Disorder Female Anatomy"/>
    <n v="32"/>
    <s v="**"/>
    <s v="**"/>
    <s v="**"/>
    <s v="**"/>
    <s v="**"/>
    <d v="2011-05-02T19:18:00"/>
    <d v="2011-05-03T04:10:00"/>
    <d v="2011-05-03T05:10:00"/>
    <n v="8.8666666665812954"/>
    <n v="9.8666666666977108"/>
    <x v="0"/>
    <x v="0"/>
  </r>
  <r>
    <n v="4414"/>
    <n v="1"/>
    <s v="N"/>
    <s v="**"/>
    <s v="**"/>
    <s v="**"/>
    <s v="**"/>
    <x v="1"/>
    <d v="1899-12-30T19:31:00"/>
    <d v="2011-05-02T00:00:00"/>
    <d v="1899-12-30T19:22:00"/>
    <n v="3"/>
    <n v="1998"/>
    <d v="2011-05-03T00:00:00"/>
    <d v="1899-12-30T03:52:00"/>
    <n v="1"/>
    <d v="2011-05-03T00:00:00"/>
    <d v="1899-12-30T10:00:00"/>
    <s v="**"/>
    <s v="**"/>
    <s v="**"/>
    <s v="**"/>
    <d v="2011-05-03T00:00:00"/>
    <d v="1899-12-30T10:22:00"/>
    <s v="R104"/>
    <s v="B128"/>
    <s v="Disease or Disorder Digestive System"/>
    <n v="12"/>
    <s v="**"/>
    <s v="**"/>
    <s v="**"/>
    <s v="**"/>
    <s v="**"/>
    <d v="2011-05-02T19:31:00"/>
    <d v="2011-05-03T03:52:00"/>
    <d v="2011-05-03T10:22:00"/>
    <n v="8.3499999999767169"/>
    <n v="14.849999999860302"/>
    <x v="0"/>
    <x v="0"/>
  </r>
  <r>
    <n v="4414"/>
    <n v="1"/>
    <s v="N"/>
    <s v="**"/>
    <s v="**"/>
    <s v="**"/>
    <s v="**"/>
    <x v="1"/>
    <d v="1899-12-30T19:50:00"/>
    <d v="2011-05-02T00:00:00"/>
    <d v="1899-12-30T19:44:00"/>
    <n v="2"/>
    <n v="1959"/>
    <d v="2011-05-03T00:00:00"/>
    <d v="1899-12-30T01:00:00"/>
    <n v="1"/>
    <d v="2011-05-03T00:00:00"/>
    <d v="1899-12-30T03:26:00"/>
    <s v="**"/>
    <s v="**"/>
    <s v="**"/>
    <s v="**"/>
    <d v="2011-05-03T00:00:00"/>
    <d v="1899-12-30T03:27:00"/>
    <s v="R074"/>
    <s v="B122"/>
    <s v="Other Disease or Disorder Cardiac System"/>
    <n v="52"/>
    <s v="**"/>
    <s v="**"/>
    <s v="**"/>
    <s v="**"/>
    <s v="**"/>
    <d v="2011-05-02T19:50:00"/>
    <d v="2011-05-03T01:00:00"/>
    <d v="2011-05-03T03:27:00"/>
    <n v="5.1666666665696539"/>
    <n v="7.6166666666977108"/>
    <x v="0"/>
    <x v="0"/>
  </r>
  <r>
    <n v="4414"/>
    <n v="1"/>
    <s v="N"/>
    <s v="**"/>
    <s v="**"/>
    <s v="**"/>
    <s v="**"/>
    <x v="1"/>
    <d v="1899-12-30T20:58:00"/>
    <d v="2011-05-02T00:00:00"/>
    <d v="1899-12-30T20:50:00"/>
    <n v="2"/>
    <n v="1964"/>
    <d v="2011-05-03T00:00:00"/>
    <d v="1899-12-30T04:20:00"/>
    <n v="7"/>
    <d v="2011-05-03T00:00:00"/>
    <d v="1899-12-30T07:40:00"/>
    <s v="**"/>
    <s v="**"/>
    <s v="**"/>
    <s v="**"/>
    <d v="2011-05-03T00:00:00"/>
    <d v="1899-12-30T15:46:00"/>
    <s v="K566"/>
    <s v="B003"/>
    <s v="Digestive System Condition with Acute Admissi"/>
    <n v="46"/>
    <d v="1970-01-01T00:00:00"/>
    <d v="1899-12-30T00:00:00"/>
    <n v="30"/>
    <d v="2011-05-03T00:00:00"/>
    <d v="1899-12-30T07:40:00"/>
    <d v="2011-05-02T20:58:00"/>
    <d v="2011-05-03T04:20:00"/>
    <d v="2011-05-03T15:46:00"/>
    <n v="7.3666666665812954"/>
    <n v="18.799999999988358"/>
    <x v="0"/>
    <x v="0"/>
  </r>
  <r>
    <n v="4414"/>
    <n v="1"/>
    <s v="N"/>
    <s v="**"/>
    <s v="**"/>
    <s v="**"/>
    <s v="**"/>
    <x v="1"/>
    <d v="1899-12-30T21:53:00"/>
    <d v="2011-05-02T00:00:00"/>
    <d v="1899-12-30T21:46:00"/>
    <n v="3"/>
    <n v="1969"/>
    <d v="2011-05-03T00:00:00"/>
    <d v="1899-12-30T04:50:00"/>
    <n v="1"/>
    <d v="2011-05-03T00:00:00"/>
    <d v="1899-12-30T12:30:00"/>
    <d v="2011-05-03T00:00:00"/>
    <d v="1899-12-30T05:00:00"/>
    <s v="**"/>
    <s v="**"/>
    <d v="2011-05-03T00:00:00"/>
    <d v="1899-12-30T12:35:00"/>
    <s v="N23"/>
    <s v="B146"/>
    <s v="Other Disease or Disorder Urinary System"/>
    <n v="41"/>
    <d v="1970-01-01T00:00:00"/>
    <d v="1899-12-30T00:00:00"/>
    <n v="39"/>
    <d v="2011-05-02T00:00:00"/>
    <d v="1899-12-30T12:05:00"/>
    <d v="2011-05-02T21:53:00"/>
    <d v="2011-05-03T04:50:00"/>
    <d v="2011-05-03T12:35:00"/>
    <n v="6.9499999999534339"/>
    <n v="14.699999999895226"/>
    <x v="0"/>
    <x v="0"/>
  </r>
  <r>
    <n v="4414"/>
    <n v="1"/>
    <s v="G"/>
    <d v="2011-05-02T00:00:00"/>
    <d v="1899-12-30T22:07:00"/>
    <d v="2011-05-02T00:00:00"/>
    <d v="1899-12-30T22:30:00"/>
    <x v="1"/>
    <d v="1899-12-30T22:32:00"/>
    <d v="2011-05-02T00:00:00"/>
    <d v="1899-12-30T22:29:00"/>
    <n v="3"/>
    <n v="1980"/>
    <d v="2011-05-02T00:00:00"/>
    <d v="1899-12-30T23:15:00"/>
    <n v="1"/>
    <d v="2011-05-03T00:00:00"/>
    <d v="1899-12-30T03:20:00"/>
    <s v="**"/>
    <s v="**"/>
    <s v="**"/>
    <s v="**"/>
    <d v="2011-05-03T00:00:00"/>
    <d v="1899-12-30T03:20:00"/>
    <s v="R5688"/>
    <s v="B102"/>
    <s v="Seizure Disorder"/>
    <n v="31"/>
    <d v="1970-01-01T00:00:00"/>
    <d v="1899-12-30T00:00:00"/>
    <n v="17"/>
    <d v="2011-05-03T00:00:00"/>
    <d v="1899-12-30T07:38:00"/>
    <d v="2011-05-02T22:32:00"/>
    <d v="2011-05-02T23:15:00"/>
    <d v="2011-05-03T03:20:00"/>
    <n v="0.71666666673263535"/>
    <n v="4.8000000001047738"/>
    <x v="0"/>
    <x v="0"/>
  </r>
  <r>
    <n v="4414"/>
    <n v="1"/>
    <s v="G"/>
    <d v="2011-05-02T00:00:00"/>
    <d v="1899-12-30T22:19:00"/>
    <d v="2011-05-03T00:00:00"/>
    <d v="1899-12-30T00:20:00"/>
    <x v="1"/>
    <d v="1899-12-30T22:36:00"/>
    <d v="2011-05-02T00:00:00"/>
    <d v="1899-12-30T22:24:00"/>
    <n v="3"/>
    <n v="1925"/>
    <d v="2011-05-03T00:00:00"/>
    <d v="1899-12-30T04:35:00"/>
    <n v="1"/>
    <d v="2011-05-03T00:00:00"/>
    <d v="1899-12-30T06:00:00"/>
    <s v="**"/>
    <s v="**"/>
    <s v="**"/>
    <s v="**"/>
    <d v="2011-05-03T00:00:00"/>
    <d v="1899-12-30T06:00:00"/>
    <s v="A099"/>
    <s v="B128"/>
    <s v="Disease or Disorder Digestive System"/>
    <n v="85"/>
    <s v="**"/>
    <s v="**"/>
    <s v="**"/>
    <s v="**"/>
    <s v="**"/>
    <d v="2011-05-02T22:36:00"/>
    <d v="2011-05-03T04:35:00"/>
    <d v="2011-05-03T06:00:00"/>
    <n v="5.9833333332790062"/>
    <n v="7.4000000000232831"/>
    <x v="0"/>
    <x v="0"/>
  </r>
  <r>
    <n v="4414"/>
    <n v="1"/>
    <s v="N"/>
    <s v="**"/>
    <s v="**"/>
    <s v="**"/>
    <s v="**"/>
    <x v="1"/>
    <d v="1899-12-30T22:56:00"/>
    <d v="2011-05-02T00:00:00"/>
    <d v="1899-12-30T22:42:00"/>
    <n v="2"/>
    <n v="2010"/>
    <d v="2011-05-03T00:00:00"/>
    <d v="1899-12-30T02:15:00"/>
    <n v="1"/>
    <d v="2011-05-03T00:00:00"/>
    <d v="1899-12-30T03:18:00"/>
    <s v="**"/>
    <s v="**"/>
    <s v="**"/>
    <s v="**"/>
    <d v="2011-05-03T00:00:00"/>
    <d v="1899-12-30T03:18:00"/>
    <s v="R509"/>
    <s v="B165"/>
    <s v="Systemic Infection"/>
    <n v="0"/>
    <s v="**"/>
    <s v="**"/>
    <s v="**"/>
    <s v="**"/>
    <s v="**"/>
    <d v="2011-05-02T22:56:00"/>
    <d v="2011-05-03T02:15:00"/>
    <d v="2011-05-03T03:18:00"/>
    <n v="3.3166666666511446"/>
    <n v="4.3666666665812954"/>
    <x v="0"/>
    <x v="0"/>
  </r>
  <r>
    <n v="4414"/>
    <n v="1"/>
    <s v="N"/>
    <s v="**"/>
    <s v="**"/>
    <s v="**"/>
    <s v="**"/>
    <x v="1"/>
    <d v="1899-12-30T23:02:00"/>
    <d v="2011-05-02T00:00:00"/>
    <d v="1899-12-30T22:55:00"/>
    <n v="3"/>
    <n v="1979"/>
    <d v="2011-05-03T00:00:00"/>
    <d v="1899-12-30T05:06:00"/>
    <n v="1"/>
    <d v="2011-05-03T00:00:00"/>
    <d v="1899-12-30T05:20:00"/>
    <s v="**"/>
    <s v="**"/>
    <s v="**"/>
    <s v="**"/>
    <d v="2011-05-03T00:00:00"/>
    <d v="1899-12-30T05:20:00"/>
    <s v="J029"/>
    <s v="B112"/>
    <s v="Disease or Disorder Ear, Nose or Throat"/>
    <n v="31"/>
    <d v="1970-01-01T00:00:00"/>
    <d v="1899-12-30T00:00:00"/>
    <n v="60"/>
    <d v="2011-05-03T00:00:00"/>
    <d v="1899-12-30T07:05:00"/>
    <d v="2011-05-02T23:02:00"/>
    <d v="2011-05-03T05:06:00"/>
    <d v="2011-05-03T05:20:00"/>
    <n v="6.0666666667093523"/>
    <n v="6.2999999999301508"/>
    <x v="0"/>
    <x v="0"/>
  </r>
  <r>
    <n v="4414"/>
    <n v="1"/>
    <s v="G"/>
    <d v="2011-05-02T00:00:00"/>
    <d v="1899-12-30T22:54:00"/>
    <d v="2011-05-02T00:00:00"/>
    <d v="1899-12-30T23:15:00"/>
    <x v="1"/>
    <d v="1899-12-30T23:09:00"/>
    <d v="2011-05-02T00:00:00"/>
    <d v="1899-12-30T23:00:00"/>
    <n v="2"/>
    <n v="1944"/>
    <d v="2011-05-03T00:00:00"/>
    <d v="1899-12-30T01:15:00"/>
    <n v="1"/>
    <d v="2011-05-03T00:00:00"/>
    <d v="1899-12-30T06:43:00"/>
    <s v="**"/>
    <s v="**"/>
    <s v="**"/>
    <s v="**"/>
    <d v="2011-05-03T00:00:00"/>
    <d v="1899-12-30T07:30:00"/>
    <s v="I209"/>
    <s v="B120"/>
    <s v="Acute Myocardial Infarction/Angina"/>
    <n v="66"/>
    <s v="**"/>
    <s v="**"/>
    <s v="**"/>
    <s v="**"/>
    <s v="**"/>
    <d v="2011-05-02T23:09:00"/>
    <d v="2011-05-03T01:15:00"/>
    <d v="2011-05-03T07:30:00"/>
    <n v="2.1000000000349246"/>
    <n v="8.3499999999767169"/>
    <x v="0"/>
    <x v="0"/>
  </r>
  <r>
    <n v="4414"/>
    <n v="1"/>
    <s v="N"/>
    <s v="**"/>
    <s v="**"/>
    <s v="**"/>
    <s v="**"/>
    <x v="1"/>
    <d v="1899-12-30T23:26:00"/>
    <d v="2011-05-02T00:00:00"/>
    <d v="1899-12-30T23:16:00"/>
    <n v="2"/>
    <n v="1951"/>
    <d v="2011-05-02T00:00:00"/>
    <n v="9999"/>
    <n v="4"/>
    <d v="2011-05-03T00:00:00"/>
    <d v="1899-12-30T04:41:00"/>
    <s v="**"/>
    <s v="**"/>
    <s v="**"/>
    <s v="**"/>
    <d v="2011-05-03T00:00:00"/>
    <d v="1899-12-30T04:41:00"/>
    <s v="I100"/>
    <s v="B122"/>
    <s v="Other Disease or Disorder Cardiac System"/>
    <n v="59"/>
    <s v="**"/>
    <s v="**"/>
    <s v="**"/>
    <s v="**"/>
    <s v="**"/>
    <d v="2011-05-02T23:26:00"/>
    <d v="2038-09-16T00:00:00"/>
    <d v="2011-05-03T04:41:00"/>
    <n v="239952.56666666659"/>
    <n v="5.25"/>
    <x v="1"/>
    <x v="0"/>
  </r>
  <r>
    <n v="4414"/>
    <n v="1"/>
    <s v="N"/>
    <s v="**"/>
    <s v="**"/>
    <s v="**"/>
    <s v="**"/>
    <x v="4"/>
    <d v="1899-12-30T00:46:00"/>
    <d v="2011-05-03T00:00:00"/>
    <d v="1899-12-30T00:33:00"/>
    <n v="2"/>
    <n v="1939"/>
    <d v="2011-05-03T00:00:00"/>
    <d v="1899-12-30T05:15:00"/>
    <n v="1"/>
    <d v="2011-05-03T00:00:00"/>
    <d v="1899-12-30T05:25:00"/>
    <s v="**"/>
    <s v="**"/>
    <s v="**"/>
    <s v="**"/>
    <d v="2011-05-03T00:00:00"/>
    <d v="1899-12-30T05:25:00"/>
    <s v="H332"/>
    <s v="B108"/>
    <s v="Disease or Disorder Eye"/>
    <n v="72"/>
    <s v="**"/>
    <s v="**"/>
    <s v="**"/>
    <s v="**"/>
    <s v="**"/>
    <d v="2011-05-03T00:46:00"/>
    <d v="2011-05-03T05:15:00"/>
    <d v="2011-05-03T05:25:00"/>
    <n v="4.4833333332790062"/>
    <n v="4.6499999999650754"/>
    <x v="0"/>
    <x v="0"/>
  </r>
  <r>
    <n v="4414"/>
    <n v="1"/>
    <s v="G"/>
    <d v="2011-05-03T00:00:00"/>
    <d v="1899-12-30T02:13:00"/>
    <d v="2011-05-03T00:00:00"/>
    <d v="1899-12-30T02:20:00"/>
    <x v="4"/>
    <d v="1899-12-30T02:20:00"/>
    <d v="2011-05-03T00:00:00"/>
    <d v="1899-12-30T02:15:00"/>
    <n v="3"/>
    <n v="1920"/>
    <d v="2011-05-03T00:00:00"/>
    <d v="1899-12-30T03:15:00"/>
    <n v="7"/>
    <d v="2011-05-03T00:00:00"/>
    <d v="1899-12-30T08:15:00"/>
    <s v="**"/>
    <s v="**"/>
    <s v="**"/>
    <s v="**"/>
    <d v="2011-05-03T00:00:00"/>
    <d v="1899-12-30T10:15:00"/>
    <s v="R509"/>
    <s v="B005"/>
    <s v="Other Condition with Acute Admission/Transfer"/>
    <n v="90"/>
    <d v="2011-05-03T00:00:00"/>
    <d v="1899-12-30T07:20:00"/>
    <n v="39"/>
    <d v="2011-05-03T00:00:00"/>
    <d v="1899-12-30T07:45:00"/>
    <d v="2011-05-03T02:20:00"/>
    <d v="2011-05-03T03:15:00"/>
    <d v="2011-05-03T10:15:00"/>
    <n v="0.91666666668606922"/>
    <n v="7.9166666668024845"/>
    <x v="0"/>
    <x v="0"/>
  </r>
  <r>
    <n v="4414"/>
    <n v="1"/>
    <s v="N"/>
    <s v="**"/>
    <s v="**"/>
    <s v="**"/>
    <s v="**"/>
    <x v="4"/>
    <d v="1899-12-30T03:12:00"/>
    <d v="2011-05-03T00:00:00"/>
    <d v="1899-12-30T03:03:00"/>
    <n v="3"/>
    <n v="1985"/>
    <d v="2011-05-03T00:00:00"/>
    <d v="1899-12-30T05:20:00"/>
    <n v="1"/>
    <d v="2011-05-03T00:00:00"/>
    <d v="1899-12-30T05:35:00"/>
    <s v="**"/>
    <s v="**"/>
    <s v="**"/>
    <s v="**"/>
    <d v="2011-05-03T00:00:00"/>
    <d v="1899-12-30T05:35:00"/>
    <s v="R104"/>
    <s v="B128"/>
    <s v="Disease or Disorder Digestive System"/>
    <n v="26"/>
    <s v="**"/>
    <s v="**"/>
    <s v="**"/>
    <s v="**"/>
    <s v="**"/>
    <d v="2011-05-03T03:12:00"/>
    <d v="2011-05-03T05:20:00"/>
    <d v="2011-05-03T05:35:00"/>
    <n v="2.1333333333022892"/>
    <n v="2.3833333334187046"/>
    <x v="0"/>
    <x v="0"/>
  </r>
  <r>
    <n v="4414"/>
    <n v="1"/>
    <s v="N"/>
    <s v="**"/>
    <s v="**"/>
    <s v="**"/>
    <s v="**"/>
    <x v="4"/>
    <d v="1899-12-30T04:45:00"/>
    <d v="2011-05-03T00:00:00"/>
    <d v="1899-12-30T04:33:00"/>
    <n v="3"/>
    <n v="2009"/>
    <d v="2011-05-03T00:00:00"/>
    <d v="1899-12-30T05:30:00"/>
    <n v="7"/>
    <d v="2011-05-03T00:00:00"/>
    <d v="1899-12-30T07:10:00"/>
    <s v="**"/>
    <s v="**"/>
    <s v="**"/>
    <s v="**"/>
    <d v="2011-05-03T00:00:00"/>
    <d v="1899-12-30T08:50:00"/>
    <s v="E860"/>
    <s v="B005"/>
    <s v="Other Condition with Acute Admission/Transfer"/>
    <n v="1"/>
    <d v="1970-01-01T00:00:00"/>
    <d v="1899-12-30T00:00:00"/>
    <n v="20"/>
    <d v="2011-05-03T00:00:00"/>
    <d v="1899-12-30T07:10:00"/>
    <d v="2011-05-03T04:45:00"/>
    <d v="2011-05-03T05:30:00"/>
    <d v="2011-05-03T08:50:00"/>
    <n v="0.75"/>
    <n v="4.0833333333721384"/>
    <x v="0"/>
    <x v="0"/>
  </r>
  <r>
    <n v="4414"/>
    <n v="1"/>
    <s v="N"/>
    <s v="**"/>
    <s v="**"/>
    <s v="**"/>
    <s v="**"/>
    <x v="4"/>
    <d v="1899-12-30T05:28:00"/>
    <d v="2011-05-03T00:00:00"/>
    <d v="1899-12-30T05:16:00"/>
    <n v="2"/>
    <n v="1934"/>
    <d v="2011-05-03T00:00:00"/>
    <d v="1899-12-30T06:05:00"/>
    <n v="6"/>
    <d v="2011-05-03T00:00:00"/>
    <d v="1899-12-30T12:10:00"/>
    <s v="**"/>
    <s v="**"/>
    <s v="**"/>
    <s v="**"/>
    <d v="2011-05-03T00:00:00"/>
    <d v="1899-12-30T15:24:00"/>
    <s v="N179"/>
    <s v="B005"/>
    <s v="Other Condition with Acute Admission/Transfer"/>
    <n v="76"/>
    <d v="2011-05-03T00:00:00"/>
    <d v="1899-12-30T07:45:00"/>
    <n v="39"/>
    <d v="2011-05-03T00:00:00"/>
    <d v="1899-12-30T12:05:00"/>
    <d v="2011-05-03T05:28:00"/>
    <d v="2011-05-03T06:05:00"/>
    <d v="2011-05-03T15:24:00"/>
    <n v="0.61666666658129543"/>
    <n v="9.933333333407063"/>
    <x v="0"/>
    <x v="0"/>
  </r>
  <r>
    <n v="4414"/>
    <n v="1"/>
    <s v="G"/>
    <d v="2011-05-03T00:00:00"/>
    <d v="1899-12-30T05:41:00"/>
    <d v="2011-05-03T00:00:00"/>
    <d v="1899-12-30T05:45:00"/>
    <x v="4"/>
    <d v="1899-12-30T05:49:00"/>
    <d v="2011-05-03T00:00:00"/>
    <d v="1899-12-30T05:43:00"/>
    <n v="2"/>
    <n v="1957"/>
    <d v="2011-05-03T00:00:00"/>
    <d v="1899-12-30T05:50:00"/>
    <n v="8"/>
    <d v="2011-05-03T00:00:00"/>
    <d v="1899-12-30T13:22:00"/>
    <d v="2011-05-03T00:00:00"/>
    <d v="1899-12-30T07:55:00"/>
    <s v="**"/>
    <s v="**"/>
    <d v="2011-05-03T00:00:00"/>
    <d v="1899-12-30T13:22:00"/>
    <s v="T658"/>
    <s v="B004"/>
    <s v="Trauma with Acute Admission/Transfer"/>
    <n v="54"/>
    <d v="1970-01-01T00:00:00"/>
    <d v="1899-12-30T00:00:00"/>
    <n v="64"/>
    <d v="2011-05-03T00:00:00"/>
    <d v="1899-12-30T08:21:00"/>
    <d v="2011-05-03T05:49:00"/>
    <d v="2011-05-03T05:50:00"/>
    <d v="2011-05-03T13:22:00"/>
    <n v="1.6666666720993817E-2"/>
    <n v="7.5499999999883585"/>
    <x v="0"/>
    <x v="0"/>
  </r>
  <r>
    <n v="4414"/>
    <n v="1"/>
    <s v="N"/>
    <s v="**"/>
    <s v="**"/>
    <s v="**"/>
    <s v="**"/>
    <x v="4"/>
    <d v="1899-12-30T14:44:00"/>
    <d v="2011-05-03T00:00:00"/>
    <d v="1899-12-30T14:35:00"/>
    <n v="3"/>
    <n v="1966"/>
    <d v="2011-05-03T00:00:00"/>
    <d v="1899-12-30T23:00:00"/>
    <n v="1"/>
    <d v="2011-05-04T00:00:00"/>
    <d v="1899-12-30T00:05:00"/>
    <s v="**"/>
    <s v="**"/>
    <s v="**"/>
    <s v="**"/>
    <d v="2011-05-04T00:00:00"/>
    <d v="1899-12-30T00:05:00"/>
    <s v="R104"/>
    <s v="B128"/>
    <s v="Disease or Disorder Digestive System"/>
    <n v="44"/>
    <s v="**"/>
    <s v="**"/>
    <s v="**"/>
    <s v="**"/>
    <s v="**"/>
    <d v="2011-05-03T14:44:00"/>
    <d v="2011-05-03T23:00:00"/>
    <d v="2011-05-04T00:05:00"/>
    <n v="8.2666666667209938"/>
    <n v="9.3499999999185093"/>
    <x v="0"/>
    <x v="0"/>
  </r>
  <r>
    <n v="4414"/>
    <n v="1"/>
    <s v="N"/>
    <s v="**"/>
    <s v="**"/>
    <s v="**"/>
    <s v="**"/>
    <x v="4"/>
    <d v="1899-12-30T19:17:00"/>
    <d v="2011-05-03T00:00:00"/>
    <d v="1899-12-30T19:10:00"/>
    <n v="3"/>
    <n v="1985"/>
    <d v="2011-05-03T00:00:00"/>
    <d v="1899-12-30T23:20:00"/>
    <n v="1"/>
    <d v="2011-05-04T00:00:00"/>
    <d v="1899-12-30T14:20:00"/>
    <d v="2011-05-03T00:00:00"/>
    <d v="1899-12-30T23:30:00"/>
    <s v="**"/>
    <s v="**"/>
    <d v="2011-05-04T00:00:00"/>
    <d v="1899-12-30T14:20:00"/>
    <s v="K37"/>
    <s v="B128"/>
    <s v="Disease or Disorder Digestive System"/>
    <n v="25"/>
    <d v="1970-01-01T00:00:00"/>
    <d v="1899-12-30T00:00:00"/>
    <n v="30"/>
    <d v="2011-05-04T00:00:00"/>
    <d v="1899-12-30T00:00:00"/>
    <d v="2011-05-03T19:17:00"/>
    <d v="2011-05-03T23:20:00"/>
    <d v="2011-05-04T14:20:00"/>
    <n v="4.0499999999301508"/>
    <n v="19.049999999930151"/>
    <x v="0"/>
    <x v="0"/>
  </r>
  <r>
    <n v="4414"/>
    <n v="1"/>
    <s v="N"/>
    <s v="**"/>
    <s v="**"/>
    <s v="**"/>
    <s v="**"/>
    <x v="4"/>
    <d v="1899-12-30T20:01:00"/>
    <d v="2011-05-03T00:00:00"/>
    <d v="1899-12-30T19:52:00"/>
    <n v="2"/>
    <n v="1943"/>
    <d v="2011-05-04T00:00:00"/>
    <d v="1899-12-30T00:10:00"/>
    <n v="1"/>
    <d v="2011-05-04T00:00:00"/>
    <d v="1899-12-30T05:15:00"/>
    <s v="**"/>
    <s v="**"/>
    <s v="**"/>
    <s v="**"/>
    <d v="2011-05-04T00:00:00"/>
    <d v="1899-12-30T05:15:00"/>
    <s v="J189"/>
    <s v="B116"/>
    <s v="Disease or Disorder Respiratory System"/>
    <n v="67"/>
    <s v="**"/>
    <s v="**"/>
    <s v="**"/>
    <s v="**"/>
    <s v="**"/>
    <d v="2011-05-03T20:01:00"/>
    <d v="2011-05-04T00:10:00"/>
    <d v="2011-05-04T05:15:00"/>
    <n v="4.1500000000814907"/>
    <n v="9.2333333333954215"/>
    <x v="0"/>
    <x v="0"/>
  </r>
  <r>
    <n v="4414"/>
    <n v="1"/>
    <s v="N"/>
    <s v="**"/>
    <s v="**"/>
    <s v="**"/>
    <s v="**"/>
    <x v="4"/>
    <d v="1899-12-30T20:22:00"/>
    <d v="2011-05-03T00:00:00"/>
    <d v="1899-12-30T20:10:00"/>
    <n v="2"/>
    <n v="1978"/>
    <d v="2011-05-04T00:00:00"/>
    <d v="1899-12-30T00:30:00"/>
    <n v="12"/>
    <d v="2011-05-04T00:00:00"/>
    <d v="1899-12-30T11:00:00"/>
    <d v="2011-05-04T00:00:00"/>
    <d v="1899-12-30T04:00:00"/>
    <s v="**"/>
    <s v="**"/>
    <d v="2011-05-04T00:00:00"/>
    <d v="1899-12-30T11:00:00"/>
    <s v="K922"/>
    <s v="B128"/>
    <s v="Disease or Disorder Digestive System"/>
    <n v="32"/>
    <d v="1970-01-01T00:00:00"/>
    <d v="1899-12-30T00:00:00"/>
    <n v="15"/>
    <d v="2011-05-14T00:00:00"/>
    <d v="1899-12-30T07:23:00"/>
    <d v="2011-05-03T20:22:00"/>
    <d v="2011-05-04T00:30:00"/>
    <d v="2011-05-04T11:00:00"/>
    <n v="4.1333333333604969"/>
    <n v="14.633333333360497"/>
    <x v="0"/>
    <x v="0"/>
  </r>
  <r>
    <n v="4414"/>
    <n v="1"/>
    <s v="N"/>
    <s v="**"/>
    <s v="**"/>
    <s v="**"/>
    <s v="**"/>
    <x v="4"/>
    <d v="1899-12-30T20:31:00"/>
    <d v="2011-05-03T00:00:00"/>
    <d v="1899-12-30T20:20:00"/>
    <n v="3"/>
    <n v="1933"/>
    <d v="2011-05-03T00:00:00"/>
    <d v="1899-12-30T23:35:00"/>
    <n v="1"/>
    <d v="2011-05-04T00:00:00"/>
    <d v="1899-12-30T01:10:00"/>
    <s v="**"/>
    <s v="**"/>
    <s v="**"/>
    <s v="**"/>
    <d v="2011-05-04T00:00:00"/>
    <d v="1899-12-30T01:10:00"/>
    <s v="I100"/>
    <s v="B122"/>
    <s v="Other Disease or Disorder Cardiac System"/>
    <n v="77"/>
    <s v="**"/>
    <s v="**"/>
    <s v="**"/>
    <s v="**"/>
    <s v="**"/>
    <d v="2011-05-03T20:31:00"/>
    <d v="2011-05-03T23:35:00"/>
    <d v="2011-05-04T01:10:00"/>
    <n v="3.0666666667093523"/>
    <n v="4.6499999999650754"/>
    <x v="0"/>
    <x v="0"/>
  </r>
  <r>
    <n v="4414"/>
    <n v="1"/>
    <s v="N"/>
    <s v="**"/>
    <s v="**"/>
    <s v="**"/>
    <s v="**"/>
    <x v="4"/>
    <d v="1899-12-30T22:11:00"/>
    <d v="2011-05-03T00:00:00"/>
    <d v="1899-12-30T22:03:00"/>
    <n v="2"/>
    <n v="1947"/>
    <d v="2011-05-04T00:00:00"/>
    <d v="1899-12-30T02:15:00"/>
    <n v="1"/>
    <d v="2011-05-04T00:00:00"/>
    <d v="1899-12-30T05:48:00"/>
    <s v="**"/>
    <s v="**"/>
    <s v="**"/>
    <s v="**"/>
    <d v="2011-05-04T00:00:00"/>
    <d v="1899-12-30T05:48:00"/>
    <s v="R074"/>
    <s v="B122"/>
    <s v="Other Disease or Disorder Cardiac System"/>
    <n v="63"/>
    <s v="**"/>
    <s v="**"/>
    <s v="**"/>
    <s v="**"/>
    <s v="**"/>
    <d v="2011-05-03T22:11:00"/>
    <d v="2011-05-04T02:15:00"/>
    <d v="2011-05-04T05:48:00"/>
    <n v="4.0666666666511446"/>
    <n v="7.6166666666977108"/>
    <x v="0"/>
    <x v="0"/>
  </r>
  <r>
    <n v="4414"/>
    <n v="1"/>
    <s v="N"/>
    <s v="**"/>
    <s v="**"/>
    <s v="**"/>
    <s v="**"/>
    <x v="4"/>
    <d v="1899-12-30T22:35:00"/>
    <d v="2011-05-03T00:00:00"/>
    <d v="1899-12-30T22:28:00"/>
    <n v="2"/>
    <n v="1963"/>
    <d v="2011-05-04T00:00:00"/>
    <d v="1899-12-30T00:01:00"/>
    <n v="1"/>
    <d v="2011-05-04T00:00:00"/>
    <d v="1899-12-30T08:47:00"/>
    <d v="2011-05-04T00:00:00"/>
    <d v="1899-12-30T04:30:00"/>
    <s v="**"/>
    <s v="**"/>
    <d v="2011-05-04T00:00:00"/>
    <d v="1899-12-30T08:48:00"/>
    <s v="N200"/>
    <s v="B145"/>
    <s v="Renal Failure &amp; Other Disorders of the Kidney"/>
    <n v="48"/>
    <d v="1970-01-01T00:00:00"/>
    <d v="1899-12-30T00:00:00"/>
    <n v="39"/>
    <d v="2011-05-04T00:00:00"/>
    <d v="1899-12-30T07:13:00"/>
    <d v="2011-05-03T22:35:00"/>
    <d v="2011-05-04T00:01:00"/>
    <d v="2011-05-04T08:48:00"/>
    <n v="1.4333333334652707"/>
    <n v="10.216666666790843"/>
    <x v="0"/>
    <x v="0"/>
  </r>
  <r>
    <n v="4414"/>
    <n v="1"/>
    <s v="N"/>
    <s v="**"/>
    <s v="**"/>
    <s v="**"/>
    <s v="**"/>
    <x v="4"/>
    <d v="1899-12-30T22:53:00"/>
    <d v="2011-05-03T00:00:00"/>
    <d v="1899-12-30T22:44:00"/>
    <n v="3"/>
    <n v="1968"/>
    <d v="2011-05-04T00:00:00"/>
    <d v="1899-12-30T02:05:00"/>
    <n v="7"/>
    <d v="2011-05-04T00:00:00"/>
    <d v="1899-12-30T14:30:00"/>
    <d v="2011-05-04T00:00:00"/>
    <d v="1899-12-30T03:55:00"/>
    <s v="**"/>
    <s v="**"/>
    <d v="2011-05-04T00:00:00"/>
    <d v="1899-12-30T18:13:00"/>
    <s v="K37"/>
    <s v="B003"/>
    <s v="Digestive System Condition with Acute Admissi"/>
    <n v="43"/>
    <d v="2011-05-04T00:00:00"/>
    <d v="1899-12-30T12:15:00"/>
    <n v="30"/>
    <d v="2011-05-04T00:00:00"/>
    <d v="1899-12-30T13:30:00"/>
    <d v="2011-05-03T22:53:00"/>
    <d v="2011-05-04T02:05:00"/>
    <d v="2011-05-04T18:13:00"/>
    <n v="3.1999999999534339"/>
    <n v="19.333333333313931"/>
    <x v="0"/>
    <x v="0"/>
  </r>
  <r>
    <n v="4414"/>
    <n v="1"/>
    <s v="N"/>
    <s v="**"/>
    <s v="**"/>
    <s v="**"/>
    <s v="**"/>
    <x v="5"/>
    <d v="1899-12-30T00:06:00"/>
    <d v="2011-05-03T00:00:00"/>
    <d v="1899-12-30T23:58:00"/>
    <n v="3"/>
    <n v="1971"/>
    <d v="2011-05-04T00:00:00"/>
    <d v="1899-12-30T03:10:00"/>
    <n v="7"/>
    <d v="2011-05-04T00:00:00"/>
    <d v="1899-12-30T14:21:00"/>
    <d v="2011-05-04T00:00:00"/>
    <d v="1899-12-30T04:30:00"/>
    <s v="**"/>
    <s v="**"/>
    <d v="2011-05-04T00:00:00"/>
    <d v="1899-12-30T19:25:00"/>
    <s v="R104"/>
    <s v="B003"/>
    <s v="Digestive System Condition with Acute Admissi"/>
    <n v="39"/>
    <d v="2011-05-04T00:00:00"/>
    <d v="1899-12-30T13:00:00"/>
    <n v="30"/>
    <d v="2011-05-04T00:00:00"/>
    <d v="1899-12-30T14:21:00"/>
    <d v="2011-05-04T00:06:00"/>
    <d v="2011-05-04T03:10:00"/>
    <d v="2011-05-04T19:25:00"/>
    <n v="3.0666666667093523"/>
    <n v="19.31666666676756"/>
    <x v="0"/>
    <x v="0"/>
  </r>
  <r>
    <n v="4414"/>
    <n v="1"/>
    <s v="N"/>
    <s v="**"/>
    <s v="**"/>
    <s v="**"/>
    <s v="**"/>
    <x v="5"/>
    <d v="1899-12-30T00:16:00"/>
    <d v="2011-05-04T00:00:00"/>
    <d v="1899-12-30T00:06:00"/>
    <n v="2"/>
    <n v="1954"/>
    <d v="2011-05-04T00:00:00"/>
    <d v="1899-12-30T01:20:00"/>
    <n v="1"/>
    <d v="2011-05-04T00:00:00"/>
    <d v="1899-12-30T08:00:00"/>
    <s v="**"/>
    <s v="**"/>
    <s v="**"/>
    <s v="**"/>
    <d v="2011-05-04T00:00:00"/>
    <d v="1899-12-30T08:00:00"/>
    <s v="A099"/>
    <s v="B128"/>
    <s v="Disease or Disorder Digestive System"/>
    <n v="56"/>
    <d v="1970-01-01T00:00:00"/>
    <d v="1899-12-30T00:00:00"/>
    <n v="12"/>
    <s v="**"/>
    <s v="**"/>
    <d v="2011-05-04T00:16:00"/>
    <d v="2011-05-04T01:20:00"/>
    <d v="2011-05-04T08:00:00"/>
    <n v="1.0666666666511446"/>
    <n v="7.7333333333954215"/>
    <x v="0"/>
    <x v="0"/>
  </r>
  <r>
    <n v="4414"/>
    <n v="1"/>
    <s v="N"/>
    <s v="**"/>
    <s v="**"/>
    <s v="**"/>
    <s v="**"/>
    <x v="5"/>
    <d v="1899-12-30T00:25:00"/>
    <d v="2011-05-04T00:00:00"/>
    <d v="1899-12-30T00:14:00"/>
    <n v="2"/>
    <n v="1964"/>
    <d v="2011-05-04T00:00:00"/>
    <d v="1899-12-30T02:55:00"/>
    <n v="1"/>
    <d v="2011-05-04T00:00:00"/>
    <d v="1899-12-30T04:07:00"/>
    <s v="**"/>
    <s v="**"/>
    <s v="**"/>
    <s v="**"/>
    <d v="2011-05-04T00:00:00"/>
    <d v="1899-12-30T04:07:00"/>
    <s v="R073"/>
    <s v="B122"/>
    <s v="Other Disease or Disorder Cardiac System"/>
    <n v="47"/>
    <s v="**"/>
    <s v="**"/>
    <s v="**"/>
    <s v="**"/>
    <s v="**"/>
    <d v="2011-05-04T00:25:00"/>
    <d v="2011-05-04T02:55:00"/>
    <d v="2011-05-04T04:07:00"/>
    <n v="2.5000000001164153"/>
    <n v="3.7000000000116415"/>
    <x v="0"/>
    <x v="0"/>
  </r>
  <r>
    <n v="4414"/>
    <n v="1"/>
    <s v="N"/>
    <s v="**"/>
    <s v="**"/>
    <s v="**"/>
    <s v="**"/>
    <x v="5"/>
    <d v="1899-12-30T00:32:00"/>
    <d v="2011-05-04T00:00:00"/>
    <d v="1899-12-30T00:21:00"/>
    <n v="2"/>
    <n v="2007"/>
    <d v="2011-05-04T00:00:00"/>
    <d v="1899-12-30T00:40:00"/>
    <n v="7"/>
    <d v="2011-05-04T00:00:00"/>
    <d v="1899-12-30T10:00:00"/>
    <d v="2011-05-04T00:00:00"/>
    <d v="1899-12-30T02:00:00"/>
    <s v="**"/>
    <s v="**"/>
    <d v="2011-05-04T00:00:00"/>
    <d v="1899-12-30T11:45:00"/>
    <s v="S099"/>
    <s v="B004"/>
    <s v="Trauma with Acute Admission/Transfer"/>
    <n v="3"/>
    <d v="1970-01-01T00:00:00"/>
    <d v="1899-12-30T00:00:00"/>
    <n v="20"/>
    <d v="2011-05-04T00:00:00"/>
    <d v="1899-12-30T07:03:00"/>
    <d v="2011-05-04T00:32:00"/>
    <d v="2011-05-04T00:40:00"/>
    <d v="2011-05-04T11:45:00"/>
    <n v="0.13333333341870457"/>
    <n v="11.216666666732635"/>
    <x v="0"/>
    <x v="0"/>
  </r>
  <r>
    <n v="4414"/>
    <n v="1"/>
    <s v="N"/>
    <s v="**"/>
    <s v="**"/>
    <s v="**"/>
    <s v="**"/>
    <x v="5"/>
    <d v="1899-12-30T00:57:00"/>
    <d v="2011-05-04T00:00:00"/>
    <d v="1899-12-30T00:39:00"/>
    <n v="2"/>
    <n v="1986"/>
    <d v="2011-05-04T00:00:00"/>
    <d v="1899-12-30T01:10:00"/>
    <n v="5"/>
    <d v="2011-05-04T00:00:00"/>
    <d v="1899-12-30T03:00:00"/>
    <s v="**"/>
    <s v="**"/>
    <s v="**"/>
    <s v="**"/>
    <d v="2011-05-04T00:00:00"/>
    <d v="1899-12-30T03:00:00"/>
    <s v="R5688"/>
    <s v="B102"/>
    <s v="Seizure Disorder"/>
    <n v="24"/>
    <s v="**"/>
    <s v="**"/>
    <s v="**"/>
    <s v="**"/>
    <s v="**"/>
    <d v="2011-05-04T00:57:00"/>
    <d v="2011-05-04T01:10:00"/>
    <d v="2011-05-04T03:00:00"/>
    <n v="0.21666666667442769"/>
    <n v="2.0500000000465661"/>
    <x v="0"/>
    <x v="0"/>
  </r>
  <r>
    <n v="4414"/>
    <n v="1"/>
    <s v="N"/>
    <s v="**"/>
    <s v="**"/>
    <s v="**"/>
    <s v="**"/>
    <x v="5"/>
    <d v="1899-12-30T01:21:00"/>
    <d v="2011-05-04T00:00:00"/>
    <d v="1899-12-30T01:14:00"/>
    <n v="3"/>
    <n v="1981"/>
    <d v="2011-05-04T00:00:00"/>
    <d v="1899-12-30T02:30:00"/>
    <n v="12"/>
    <d v="2011-05-04T00:00:00"/>
    <d v="1899-12-30T13:55:00"/>
    <s v="**"/>
    <s v="**"/>
    <s v="**"/>
    <s v="**"/>
    <d v="2011-05-04T00:00:00"/>
    <d v="1899-12-30T17:50:00"/>
    <s v="O039"/>
    <s v="B154"/>
    <s v="Disease or Disorder Female Anatomy"/>
    <n v="29"/>
    <d v="1970-01-01T00:00:00"/>
    <d v="1899-12-30T00:00:00"/>
    <n v="50"/>
    <d v="2011-05-04T00:00:00"/>
    <d v="1899-12-30T00:00:00"/>
    <d v="2011-05-04T01:21:00"/>
    <d v="2011-05-04T02:30:00"/>
    <d v="2011-05-04T17:50:00"/>
    <n v="1.1499999999068677"/>
    <n v="16.483333333279006"/>
    <x v="0"/>
    <x v="0"/>
  </r>
  <r>
    <n v="4414"/>
    <n v="1"/>
    <s v="N"/>
    <s v="**"/>
    <s v="**"/>
    <s v="**"/>
    <s v="**"/>
    <x v="5"/>
    <d v="1899-12-30T02:00:00"/>
    <d v="2011-05-04T00:00:00"/>
    <d v="1899-12-30T01:48:00"/>
    <n v="3"/>
    <n v="1965"/>
    <d v="2011-05-04T00:00:00"/>
    <d v="1899-12-30T03:20:00"/>
    <n v="15"/>
    <d v="2011-05-04T00:00:00"/>
    <d v="1899-12-30T03:53:00"/>
    <s v="**"/>
    <s v="**"/>
    <s v="**"/>
    <s v="**"/>
    <d v="2011-05-04T00:00:00"/>
    <d v="1899-12-30T03:57:00"/>
    <s v="L024"/>
    <s v="B132"/>
    <s v="Disease or Disorder Skin &amp; Breast"/>
    <n v="45"/>
    <s v="**"/>
    <s v="**"/>
    <s v="**"/>
    <s v="**"/>
    <s v="**"/>
    <d v="2011-05-04T02:00:00"/>
    <d v="2011-05-04T03:20:00"/>
    <d v="2011-05-04T03:57:00"/>
    <n v="1.3333333333139308"/>
    <n v="1.9499999998952262"/>
    <x v="0"/>
    <x v="0"/>
  </r>
  <r>
    <n v="4414"/>
    <n v="1"/>
    <s v="G"/>
    <d v="2011-05-04T00:00:00"/>
    <d v="1899-12-30T05:50:00"/>
    <d v="2011-05-04T00:00:00"/>
    <d v="1899-12-30T06:10:00"/>
    <x v="5"/>
    <d v="1899-12-30T06:05:00"/>
    <d v="2011-05-04T00:00:00"/>
    <d v="1899-12-30T05:55:00"/>
    <n v="3"/>
    <n v="1931"/>
    <d v="2011-05-04T00:00:00"/>
    <d v="1899-12-30T06:15:00"/>
    <n v="7"/>
    <d v="2011-05-04T00:00:00"/>
    <d v="1899-12-30T13:00:00"/>
    <s v="**"/>
    <s v="**"/>
    <s v="**"/>
    <s v="**"/>
    <d v="2011-05-04T00:00:00"/>
    <d v="1899-12-30T19:15:00"/>
    <s v="R112"/>
    <s v="B003"/>
    <s v="Digestive System Condition with Acute Admissi"/>
    <n v="80"/>
    <d v="2011-05-04T00:00:00"/>
    <d v="1899-12-30T12:54:00"/>
    <n v="1"/>
    <d v="2011-05-04T00:00:00"/>
    <d v="1899-12-30T13:00:00"/>
    <d v="2011-05-04T06:05:00"/>
    <d v="2011-05-04T06:15:00"/>
    <d v="2011-05-04T19:15:00"/>
    <n v="0.16666666668606922"/>
    <n v="13.166666666802485"/>
    <x v="0"/>
    <x v="0"/>
  </r>
  <r>
    <n v="4414"/>
    <n v="1"/>
    <s v="N"/>
    <s v="**"/>
    <s v="**"/>
    <s v="**"/>
    <s v="**"/>
    <x v="6"/>
    <d v="1899-12-30T02:47:00"/>
    <d v="2011-05-05T00:00:00"/>
    <d v="1899-12-30T02:35:00"/>
    <n v="3"/>
    <n v="2003"/>
    <d v="2011-05-05T00:00:00"/>
    <d v="1899-12-30T07:40:00"/>
    <n v="1"/>
    <d v="2011-05-05T00:00:00"/>
    <d v="1899-12-30T08:26:00"/>
    <s v="**"/>
    <s v="**"/>
    <s v="**"/>
    <s v="**"/>
    <d v="2011-05-05T00:00:00"/>
    <d v="1899-12-30T08:26:00"/>
    <s v="K590"/>
    <s v="B128"/>
    <s v="Disease or Disorder Digestive System"/>
    <n v="7"/>
    <s v="**"/>
    <s v="**"/>
    <s v="**"/>
    <s v="**"/>
    <s v="**"/>
    <d v="2011-05-05T02:47:00"/>
    <d v="2011-05-05T07:40:00"/>
    <d v="2011-05-05T08:26:00"/>
    <n v="4.8833333333604969"/>
    <n v="5.6500000000814907"/>
    <x v="0"/>
    <x v="0"/>
  </r>
  <r>
    <n v="4414"/>
    <n v="1"/>
    <s v="N"/>
    <s v="**"/>
    <s v="**"/>
    <s v="**"/>
    <s v="**"/>
    <x v="6"/>
    <d v="1899-12-30T04:14:00"/>
    <d v="2011-05-05T00:00:00"/>
    <d v="1899-12-30T04:06:00"/>
    <n v="3"/>
    <n v="1947"/>
    <d v="2011-05-05T00:00:00"/>
    <d v="1899-12-30T07:30:00"/>
    <n v="1"/>
    <d v="2011-05-05T00:00:00"/>
    <d v="1899-12-30T07:41:00"/>
    <s v="**"/>
    <s v="**"/>
    <s v="**"/>
    <s v="**"/>
    <d v="2011-05-05T00:00:00"/>
    <d v="1899-12-30T07:41:00"/>
    <s v="R104"/>
    <s v="B128"/>
    <s v="Disease or Disorder Digestive System"/>
    <n v="64"/>
    <s v="**"/>
    <s v="**"/>
    <s v="**"/>
    <s v="**"/>
    <s v="**"/>
    <d v="2011-05-05T04:14:00"/>
    <d v="2011-05-05T07:30:00"/>
    <d v="2011-05-05T07:41:00"/>
    <n v="3.2666666666627862"/>
    <n v="3.4500000000698492"/>
    <x v="0"/>
    <x v="0"/>
  </r>
  <r>
    <n v="4414"/>
    <n v="1"/>
    <s v="G"/>
    <d v="2011-05-05T00:00:00"/>
    <d v="1899-12-30T05:49:00"/>
    <d v="2011-05-05T00:00:00"/>
    <d v="1899-12-30T05:57:00"/>
    <x v="6"/>
    <d v="1899-12-30T05:57:00"/>
    <d v="2011-05-05T00:00:00"/>
    <d v="1899-12-30T05:51:00"/>
    <n v="3"/>
    <n v="1943"/>
    <d v="2011-05-05T00:00:00"/>
    <d v="1899-12-30T07:45:00"/>
    <n v="1"/>
    <d v="2011-05-05T00:00:00"/>
    <d v="1899-12-30T09:50:00"/>
    <s v="**"/>
    <s v="**"/>
    <s v="**"/>
    <s v="**"/>
    <d v="2011-05-05T00:00:00"/>
    <d v="1899-12-30T09:50:00"/>
    <s v="R55"/>
    <s v="B122"/>
    <s v="Other Disease or Disorder Cardiac System"/>
    <n v="67"/>
    <s v="**"/>
    <s v="**"/>
    <s v="**"/>
    <s v="**"/>
    <s v="**"/>
    <d v="2011-05-05T05:57:00"/>
    <d v="2011-05-05T07:45:00"/>
    <d v="2011-05-05T09:50:00"/>
    <n v="1.7999999999301508"/>
    <n v="3.8833333332440816"/>
    <x v="0"/>
    <x v="0"/>
  </r>
  <r>
    <n v="4414"/>
    <n v="1"/>
    <s v="N"/>
    <s v="**"/>
    <s v="**"/>
    <s v="**"/>
    <s v="**"/>
    <x v="6"/>
    <d v="1899-12-30T07:23:00"/>
    <d v="2011-05-05T00:00:00"/>
    <d v="1899-12-30T07:08:00"/>
    <n v="3"/>
    <n v="1983"/>
    <d v="2011-05-05T00:00:00"/>
    <d v="1899-12-30T08:35:00"/>
    <n v="1"/>
    <d v="2011-05-05T00:00:00"/>
    <d v="1899-12-30T16:41:00"/>
    <s v="**"/>
    <s v="**"/>
    <s v="**"/>
    <s v="**"/>
    <d v="2011-05-05T00:00:00"/>
    <d v="1899-12-30T16:41:00"/>
    <s v="F193"/>
    <s v="B170"/>
    <s v="Mental Health &amp; Psychosocial Condition"/>
    <n v="28"/>
    <s v="**"/>
    <s v="**"/>
    <s v="**"/>
    <s v="**"/>
    <s v="**"/>
    <d v="2011-05-05T07:23:00"/>
    <d v="2011-05-05T08:35:00"/>
    <d v="2011-05-05T16:41:00"/>
    <n v="1.2000000000698492"/>
    <n v="9.3000000001047738"/>
    <x v="0"/>
    <x v="0"/>
  </r>
  <r>
    <n v="4414"/>
    <n v="1"/>
    <s v="G"/>
    <d v="2011-05-05T00:00:00"/>
    <d v="1899-12-30T07:15:00"/>
    <d v="2011-05-05T00:00:00"/>
    <d v="1899-12-30T07:30:00"/>
    <x v="6"/>
    <d v="1899-12-30T07:25:00"/>
    <d v="2011-05-05T00:00:00"/>
    <d v="1899-12-30T07:17:00"/>
    <n v="3"/>
    <n v="1950"/>
    <d v="2011-05-05T00:00:00"/>
    <d v="1899-12-30T07:55:00"/>
    <n v="7"/>
    <d v="2011-05-05T00:00:00"/>
    <d v="1899-12-30T16:55:00"/>
    <s v="**"/>
    <s v="**"/>
    <s v="**"/>
    <s v="**"/>
    <d v="2011-05-05T00:00:00"/>
    <d v="1899-12-30T19:48:00"/>
    <s v="L039"/>
    <s v="B005"/>
    <s v="Other Condition with Acute Admission/Transfer"/>
    <n v="60"/>
    <d v="1970-01-01T00:00:00"/>
    <d v="1899-12-30T00:00:00"/>
    <n v="1"/>
    <d v="2011-05-05T00:00:00"/>
    <d v="1899-12-30T16:48:00"/>
    <d v="2011-05-05T07:25:00"/>
    <d v="2011-05-05T07:55:00"/>
    <d v="2011-05-05T19:48:00"/>
    <n v="0.49999999988358468"/>
    <n v="12.383333333185874"/>
    <x v="0"/>
    <x v="0"/>
  </r>
  <r>
    <n v="4414"/>
    <n v="1"/>
    <s v="N"/>
    <s v="**"/>
    <s v="**"/>
    <s v="**"/>
    <s v="**"/>
    <x v="6"/>
    <d v="1899-12-30T07:41:00"/>
    <d v="2011-05-05T00:00:00"/>
    <d v="1899-12-30T07:34:00"/>
    <n v="3"/>
    <n v="1994"/>
    <d v="2011-05-05T00:00:00"/>
    <d v="1899-12-30T09:12:00"/>
    <n v="1"/>
    <d v="2011-05-05T00:00:00"/>
    <d v="1899-12-30T12:07:00"/>
    <s v="**"/>
    <s v="**"/>
    <s v="**"/>
    <s v="**"/>
    <d v="2011-05-05T00:00:00"/>
    <d v="1899-12-30T12:07:00"/>
    <s v="K8020"/>
    <s v="B128"/>
    <s v="Disease or Disorder Digestive System"/>
    <n v="17"/>
    <s v="**"/>
    <s v="**"/>
    <s v="**"/>
    <s v="**"/>
    <s v="**"/>
    <d v="2011-05-05T07:41:00"/>
    <d v="2011-05-05T09:12:00"/>
    <d v="2011-05-05T12:07:00"/>
    <n v="1.5166666665463708"/>
    <n v="4.4333333332906477"/>
    <x v="0"/>
    <x v="0"/>
  </r>
  <r>
    <n v="4414"/>
    <n v="1"/>
    <s v="N"/>
    <s v="**"/>
    <s v="**"/>
    <s v="**"/>
    <s v="**"/>
    <x v="6"/>
    <d v="1899-12-30T07:51:00"/>
    <d v="2011-05-05T00:00:00"/>
    <d v="1899-12-30T07:45:00"/>
    <n v="4"/>
    <n v="1955"/>
    <d v="2011-05-05T00:00:00"/>
    <d v="1899-12-30T09:45:00"/>
    <n v="1"/>
    <d v="2011-05-05T00:00:00"/>
    <d v="1899-12-30T10:13:00"/>
    <s v="**"/>
    <s v="**"/>
    <d v="2011-05-05T00:00:00"/>
    <d v="1899-12-30T09:45:00"/>
    <d v="2011-05-05T00:00:00"/>
    <d v="1899-12-30T10:13:00"/>
    <s v="Z512"/>
    <s v="B187"/>
    <s v="Follow-up Examination and Other Non Emergent "/>
    <n v="56"/>
    <s v="**"/>
    <s v="**"/>
    <s v="**"/>
    <s v="**"/>
    <s v="**"/>
    <d v="2011-05-05T07:51:00"/>
    <d v="2011-05-05T09:45:00"/>
    <d v="2011-05-05T10:13:00"/>
    <n v="1.9000000000814907"/>
    <n v="2.3666666666977108"/>
    <x v="0"/>
    <x v="0"/>
  </r>
  <r>
    <n v="4414"/>
    <n v="1"/>
    <s v="N"/>
    <s v="**"/>
    <s v="**"/>
    <s v="**"/>
    <s v="**"/>
    <x v="6"/>
    <d v="1899-12-30T08:12:00"/>
    <d v="2011-05-05T00:00:00"/>
    <d v="1899-12-30T08:06:00"/>
    <n v="4"/>
    <n v="1954"/>
    <d v="2011-05-05T00:00:00"/>
    <d v="1899-12-30T10:30:00"/>
    <n v="1"/>
    <d v="2011-05-05T00:00:00"/>
    <d v="1899-12-30T10:45:00"/>
    <s v="**"/>
    <s v="**"/>
    <d v="2011-05-05T00:00:00"/>
    <d v="1899-12-30T10:30:00"/>
    <d v="2011-05-05T00:00:00"/>
    <d v="1899-12-30T10:45:00"/>
    <s v="Z512"/>
    <s v="B187"/>
    <s v="Follow-up Examination and Other Non Emergent "/>
    <n v="56"/>
    <s v="**"/>
    <s v="**"/>
    <s v="**"/>
    <s v="**"/>
    <s v="**"/>
    <d v="2011-05-05T08:12:00"/>
    <d v="2011-05-05T10:30:00"/>
    <d v="2011-05-05T10:45:00"/>
    <n v="2.2999999999883585"/>
    <n v="2.5499999999301508"/>
    <x v="0"/>
    <x v="0"/>
  </r>
  <r>
    <n v="4414"/>
    <n v="1"/>
    <s v="N"/>
    <s v="**"/>
    <s v="**"/>
    <s v="**"/>
    <s v="**"/>
    <x v="6"/>
    <d v="1899-12-30T08:34:00"/>
    <d v="2011-05-05T00:00:00"/>
    <d v="1899-12-30T08:28:00"/>
    <n v="4"/>
    <n v="1998"/>
    <d v="2011-05-05T00:00:00"/>
    <d v="1899-12-30T09:05:00"/>
    <n v="1"/>
    <d v="2011-05-05T00:00:00"/>
    <d v="1899-12-30T09:44:00"/>
    <s v="**"/>
    <s v="**"/>
    <s v="**"/>
    <s v="**"/>
    <d v="2011-05-05T00:00:00"/>
    <d v="1899-12-30T09:44:00"/>
    <s v="S92900"/>
    <s v="B182"/>
    <s v="Closed Fracture Other Site"/>
    <n v="13"/>
    <s v="**"/>
    <s v="**"/>
    <s v="**"/>
    <s v="**"/>
    <s v="**"/>
    <d v="2011-05-05T08:34:00"/>
    <d v="2011-05-05T09:05:00"/>
    <d v="2011-05-05T09:44:00"/>
    <n v="0.5166666666045785"/>
    <n v="1.1666666666278616"/>
    <x v="0"/>
    <x v="0"/>
  </r>
  <r>
    <n v="4414"/>
    <n v="1"/>
    <s v="N"/>
    <s v="**"/>
    <s v="**"/>
    <s v="**"/>
    <s v="**"/>
    <x v="6"/>
    <d v="1899-12-30T08:49:00"/>
    <d v="2011-05-05T00:00:00"/>
    <d v="1899-12-30T08:39:00"/>
    <n v="2"/>
    <n v="1973"/>
    <d v="2011-05-05T00:00:00"/>
    <d v="1899-12-30T11:00:00"/>
    <n v="1"/>
    <d v="2011-05-05T00:00:00"/>
    <d v="1899-12-30T13:35:00"/>
    <s v="**"/>
    <s v="**"/>
    <s v="**"/>
    <s v="**"/>
    <d v="2011-05-05T00:00:00"/>
    <d v="1899-12-30T13:35:00"/>
    <s v="R074"/>
    <s v="B122"/>
    <s v="Other Disease or Disorder Cardiac System"/>
    <n v="37"/>
    <s v="**"/>
    <s v="**"/>
    <s v="**"/>
    <s v="**"/>
    <s v="**"/>
    <d v="2011-05-05T08:49:00"/>
    <d v="2011-05-05T11:00:00"/>
    <d v="2011-05-05T13:35:00"/>
    <n v="2.1833333334652707"/>
    <n v="4.7666666666627862"/>
    <x v="0"/>
    <x v="0"/>
  </r>
  <r>
    <n v="4414"/>
    <n v="1"/>
    <s v="N"/>
    <s v="**"/>
    <s v="**"/>
    <s v="**"/>
    <s v="**"/>
    <x v="6"/>
    <d v="1899-12-30T09:04:00"/>
    <d v="2011-05-05T00:00:00"/>
    <d v="1899-12-30T08:58:00"/>
    <n v="4"/>
    <n v="1934"/>
    <d v="2011-05-05T00:00:00"/>
    <d v="1899-12-30T10:20:00"/>
    <n v="1"/>
    <d v="2011-05-05T00:00:00"/>
    <d v="1899-12-30T10:50:00"/>
    <s v="**"/>
    <s v="**"/>
    <s v="**"/>
    <s v="**"/>
    <d v="2011-05-05T00:00:00"/>
    <d v="1899-12-30T10:50:00"/>
    <s v="M548"/>
    <s v="B136"/>
    <s v="Disease or Disorder Musculoskeletal and Conne"/>
    <n v="76"/>
    <s v="**"/>
    <s v="**"/>
    <s v="**"/>
    <s v="**"/>
    <s v="**"/>
    <d v="2011-05-05T09:04:00"/>
    <d v="2011-05-05T10:20:00"/>
    <d v="2011-05-05T10:50:00"/>
    <n v="1.2666666666045785"/>
    <n v="1.7666666666627862"/>
    <x v="0"/>
    <x v="0"/>
  </r>
  <r>
    <n v="4414"/>
    <n v="1"/>
    <s v="G"/>
    <d v="2011-05-05T00:00:00"/>
    <d v="1899-12-30T08:58:00"/>
    <d v="2011-05-05T00:00:00"/>
    <d v="1899-12-30T09:18:00"/>
    <x v="6"/>
    <d v="1899-12-30T09:11:00"/>
    <d v="2011-05-05T00:00:00"/>
    <d v="1899-12-30T09:07:00"/>
    <n v="3"/>
    <n v="1963"/>
    <d v="2011-05-05T00:00:00"/>
    <d v="1899-12-30T09:40:00"/>
    <n v="15"/>
    <d v="2011-05-05T00:00:00"/>
    <d v="1899-12-30T13:40:00"/>
    <s v="**"/>
    <s v="**"/>
    <s v="**"/>
    <s v="**"/>
    <d v="2011-05-05T00:00:00"/>
    <d v="1899-12-30T13:40:00"/>
    <s v="M130"/>
    <s v="B136"/>
    <s v="Disease or Disorder Musculoskeletal and Conne"/>
    <n v="47"/>
    <s v="**"/>
    <s v="**"/>
    <s v="**"/>
    <s v="**"/>
    <s v="**"/>
    <d v="2011-05-05T09:11:00"/>
    <d v="2011-05-05T09:40:00"/>
    <d v="2011-05-05T13:40:00"/>
    <n v="0.48333333333721384"/>
    <n v="4.4833333332790062"/>
    <x v="0"/>
    <x v="0"/>
  </r>
  <r>
    <n v="4414"/>
    <n v="1"/>
    <s v="N"/>
    <s v="**"/>
    <s v="**"/>
    <s v="**"/>
    <s v="**"/>
    <x v="6"/>
    <d v="1899-12-30T09:16:00"/>
    <d v="2011-05-05T00:00:00"/>
    <d v="1899-12-30T09:10:00"/>
    <n v="4"/>
    <n v="1982"/>
    <d v="2011-05-05T00:00:00"/>
    <d v="1899-12-30T10:30:00"/>
    <n v="1"/>
    <d v="2011-05-05T00:00:00"/>
    <d v="1899-12-30T10:40:00"/>
    <s v="**"/>
    <s v="**"/>
    <s v="**"/>
    <s v="**"/>
    <d v="2011-05-05T00:00:00"/>
    <d v="1899-12-30T10:40:00"/>
    <s v="T810"/>
    <s v="B186"/>
    <s v="Other Trauma, Shock (without admission/interv"/>
    <n v="28"/>
    <s v="**"/>
    <s v="**"/>
    <s v="**"/>
    <s v="**"/>
    <s v="**"/>
    <d v="2011-05-05T09:16:00"/>
    <d v="2011-05-05T10:30:00"/>
    <d v="2011-05-05T10:40:00"/>
    <n v="1.2333333333372138"/>
    <n v="1.4000000000232831"/>
    <x v="0"/>
    <x v="0"/>
  </r>
  <r>
    <n v="4414"/>
    <n v="1"/>
    <s v="N"/>
    <s v="**"/>
    <s v="**"/>
    <s v="**"/>
    <s v="**"/>
    <x v="6"/>
    <d v="1899-12-30T09:24:00"/>
    <d v="2011-05-05T00:00:00"/>
    <d v="1899-12-30T09:15:00"/>
    <n v="4"/>
    <n v="1932"/>
    <d v="2011-05-05T00:00:00"/>
    <d v="1899-12-30T11:15:00"/>
    <n v="1"/>
    <d v="2011-05-05T00:00:00"/>
    <d v="1899-12-30T17:20:00"/>
    <d v="2011-05-05T00:00:00"/>
    <d v="1899-12-30T13:00:00"/>
    <d v="2011-05-05T00:00:00"/>
    <d v="1899-12-30T11:15:00"/>
    <d v="2011-05-05T00:00:00"/>
    <d v="1899-12-30T17:20:00"/>
    <s v="M7961"/>
    <s v="B136"/>
    <s v="Disease or Disorder Musculoskeletal and Conne"/>
    <n v="79"/>
    <s v="**"/>
    <s v="**"/>
    <s v="**"/>
    <s v="**"/>
    <s v="**"/>
    <d v="2011-05-05T09:24:00"/>
    <d v="2011-05-05T11:15:00"/>
    <d v="2011-05-05T17:20:00"/>
    <n v="1.8499999999185093"/>
    <n v="7.9333333331742324"/>
    <x v="0"/>
    <x v="0"/>
  </r>
  <r>
    <n v="4414"/>
    <n v="1"/>
    <s v="N"/>
    <s v="**"/>
    <s v="**"/>
    <s v="**"/>
    <s v="**"/>
    <x v="6"/>
    <d v="1899-12-30T09:29:00"/>
    <d v="2011-05-05T00:00:00"/>
    <d v="1899-12-30T09:22:00"/>
    <n v="4"/>
    <n v="1977"/>
    <d v="2011-05-05T00:00:00"/>
    <d v="1899-12-30T10:45:00"/>
    <n v="1"/>
    <d v="2011-05-05T00:00:00"/>
    <d v="1899-12-30T11:35:00"/>
    <s v="**"/>
    <s v="**"/>
    <d v="2011-05-05T00:00:00"/>
    <d v="1899-12-30T10:45:00"/>
    <d v="2011-05-05T00:00:00"/>
    <d v="1899-12-30T11:38:00"/>
    <s v="S3081"/>
    <s v="B132"/>
    <s v="Disease or Disorder Skin &amp; Breast"/>
    <n v="34"/>
    <s v="**"/>
    <s v="**"/>
    <s v="**"/>
    <s v="**"/>
    <s v="**"/>
    <d v="2011-05-05T09:29:00"/>
    <d v="2011-05-05T10:45:00"/>
    <d v="2011-05-05T11:38:00"/>
    <n v="1.2666666666045785"/>
    <n v="2.1500000000232831"/>
    <x v="0"/>
    <x v="0"/>
  </r>
  <r>
    <n v="4414"/>
    <n v="1"/>
    <s v="N"/>
    <s v="**"/>
    <s v="**"/>
    <s v="**"/>
    <s v="**"/>
    <x v="6"/>
    <d v="1899-12-30T09:42:00"/>
    <d v="2011-05-05T00:00:00"/>
    <d v="1899-12-30T09:36:00"/>
    <n v="2"/>
    <n v="1985"/>
    <d v="2011-05-05T00:00:00"/>
    <d v="1899-12-30T10:30:00"/>
    <n v="1"/>
    <d v="2011-05-05T00:00:00"/>
    <d v="1899-12-30T13:30:00"/>
    <s v="**"/>
    <s v="**"/>
    <d v="2011-05-05T00:00:00"/>
    <d v="1899-12-30T09:53:00"/>
    <d v="2011-05-05T00:00:00"/>
    <d v="1899-12-30T13:47:00"/>
    <s v="T742"/>
    <s v="B186"/>
    <s v="Other Trauma, Shock (without admission/interv"/>
    <n v="26"/>
    <s v="**"/>
    <s v="**"/>
    <s v="**"/>
    <s v="**"/>
    <s v="**"/>
    <d v="2011-05-05T09:42:00"/>
    <d v="2011-05-05T10:30:00"/>
    <d v="2011-05-05T13:47:00"/>
    <n v="0.79999999998835847"/>
    <n v="4.0833333333721384"/>
    <x v="0"/>
    <x v="0"/>
  </r>
  <r>
    <n v="4414"/>
    <n v="1"/>
    <s v="N"/>
    <s v="**"/>
    <s v="**"/>
    <s v="**"/>
    <s v="**"/>
    <x v="6"/>
    <d v="1899-12-30T10:20:00"/>
    <d v="2011-05-05T00:00:00"/>
    <d v="1899-12-30T10:10:00"/>
    <n v="4"/>
    <n v="1973"/>
    <d v="2011-05-05T00:00:00"/>
    <d v="1899-12-30T12:45:00"/>
    <n v="1"/>
    <d v="2011-05-05T00:00:00"/>
    <d v="1899-12-30T16:05:00"/>
    <s v="**"/>
    <s v="**"/>
    <s v="**"/>
    <s v="**"/>
    <d v="2011-05-05T00:00:00"/>
    <d v="1899-12-30T16:05:00"/>
    <s v="M4802"/>
    <s v="B136"/>
    <s v="Disease or Disorder Musculoskeletal and Conne"/>
    <n v="37"/>
    <s v="**"/>
    <s v="**"/>
    <s v="**"/>
    <s v="**"/>
    <s v="**"/>
    <d v="2011-05-05T10:20:00"/>
    <d v="2011-05-05T12:45:00"/>
    <d v="2011-05-05T16:05:00"/>
    <n v="2.4166666666860692"/>
    <n v="5.7500000000582077"/>
    <x v="0"/>
    <x v="0"/>
  </r>
  <r>
    <n v="4414"/>
    <n v="1"/>
    <s v="G"/>
    <d v="2011-05-05T00:00:00"/>
    <d v="1899-12-30T10:08:00"/>
    <d v="2011-05-05T00:00:00"/>
    <d v="1899-12-30T10:35:00"/>
    <x v="6"/>
    <d v="1899-12-30T10:21:00"/>
    <d v="2011-05-05T00:00:00"/>
    <d v="1899-12-30T10:08:00"/>
    <n v="2"/>
    <n v="1951"/>
    <d v="2011-05-05T00:00:00"/>
    <d v="1899-12-30T11:15:00"/>
    <n v="1"/>
    <d v="2011-05-05T00:00:00"/>
    <d v="1899-12-30T22:03:00"/>
    <s v="**"/>
    <s v="**"/>
    <s v="**"/>
    <s v="**"/>
    <d v="2011-05-05T00:00:00"/>
    <d v="1899-12-30T22:10:00"/>
    <s v="R074"/>
    <s v="B122"/>
    <s v="Other Disease or Disorder Cardiac System"/>
    <n v="59"/>
    <d v="2011-05-05T00:00:00"/>
    <d v="1899-12-30T17:30:00"/>
    <n v="10"/>
    <d v="2011-05-05T00:00:00"/>
    <d v="1899-12-30T18:00:00"/>
    <d v="2011-05-05T10:21:00"/>
    <d v="2011-05-05T11:15:00"/>
    <d v="2011-05-05T22:10:00"/>
    <n v="0.8999999999650754"/>
    <n v="11.816666666592937"/>
    <x v="0"/>
    <x v="0"/>
  </r>
  <r>
    <n v="4414"/>
    <n v="1"/>
    <s v="G"/>
    <d v="2011-05-05T00:00:00"/>
    <d v="1899-12-30T11:41:00"/>
    <d v="2011-05-05T00:00:00"/>
    <d v="1899-12-30T12:00:00"/>
    <x v="6"/>
    <d v="1899-12-30T11:56:00"/>
    <d v="2011-05-05T00:00:00"/>
    <d v="1899-12-30T11:42:00"/>
    <n v="3"/>
    <n v="1999"/>
    <d v="2011-05-05T00:00:00"/>
    <d v="1899-12-30T12:20:00"/>
    <n v="1"/>
    <d v="2011-05-05T00:00:00"/>
    <d v="1899-12-30T12:36:00"/>
    <s v="**"/>
    <s v="**"/>
    <s v="**"/>
    <s v="**"/>
    <d v="2011-05-05T00:00:00"/>
    <d v="1899-12-30T12:36:00"/>
    <s v="R55"/>
    <s v="B122"/>
    <s v="Other Disease or Disorder Cardiac System"/>
    <n v="11"/>
    <s v="**"/>
    <s v="**"/>
    <s v="**"/>
    <s v="**"/>
    <s v="**"/>
    <d v="2011-05-05T11:56:00"/>
    <d v="2011-05-05T12:20:00"/>
    <d v="2011-05-05T12:36:00"/>
    <n v="0.40000000008149073"/>
    <n v="0.66666666674427688"/>
    <x v="0"/>
    <x v="0"/>
  </r>
  <r>
    <n v="4414"/>
    <n v="1"/>
    <s v="N"/>
    <s v="**"/>
    <s v="**"/>
    <s v="**"/>
    <s v="**"/>
    <x v="6"/>
    <d v="1899-12-30T12:11:00"/>
    <d v="2011-05-05T00:00:00"/>
    <d v="1899-12-30T12:03:00"/>
    <n v="4"/>
    <n v="1962"/>
    <d v="2011-05-05T00:00:00"/>
    <d v="1899-12-30T12:55:00"/>
    <n v="15"/>
    <d v="2011-05-05T00:00:00"/>
    <d v="1899-12-30T18:10:00"/>
    <s v="**"/>
    <s v="**"/>
    <s v="**"/>
    <s v="**"/>
    <d v="2011-05-05T00:00:00"/>
    <d v="1899-12-30T18:10:00"/>
    <s v="L720"/>
    <s v="B132"/>
    <s v="Disease or Disorder Skin &amp; Breast"/>
    <n v="48"/>
    <s v="**"/>
    <s v="**"/>
    <s v="**"/>
    <s v="**"/>
    <s v="**"/>
    <d v="2011-05-05T12:11:00"/>
    <d v="2011-05-05T12:55:00"/>
    <d v="2011-05-05T18:10:00"/>
    <n v="0.73333333327900618"/>
    <n v="5.9833333332790062"/>
    <x v="0"/>
    <x v="0"/>
  </r>
  <r>
    <n v="4414"/>
    <n v="1"/>
    <s v="G"/>
    <d v="2011-05-05T00:00:00"/>
    <d v="1899-12-30T00:00:00"/>
    <d v="2011-05-05T00:00:00"/>
    <d v="1899-12-30T12:31:00"/>
    <x v="6"/>
    <d v="1899-12-30T12:32:00"/>
    <d v="2011-05-05T00:00:00"/>
    <d v="1899-12-30T12:24:00"/>
    <n v="3"/>
    <n v="1926"/>
    <d v="2011-05-05T00:00:00"/>
    <d v="1899-12-30T14:10:00"/>
    <n v="1"/>
    <d v="2011-05-05T00:00:00"/>
    <d v="1899-12-30T14:57:00"/>
    <s v="**"/>
    <s v="**"/>
    <d v="2011-05-05T00:00:00"/>
    <d v="1899-12-30T14:10:00"/>
    <d v="2011-05-05T00:00:00"/>
    <d v="1899-12-30T15:02:00"/>
    <s v="K0769"/>
    <s v="B112"/>
    <s v="Disease or Disorder Ear, Nose or Throat"/>
    <n v="84"/>
    <s v="**"/>
    <s v="**"/>
    <s v="**"/>
    <s v="**"/>
    <s v="**"/>
    <d v="2011-05-05T12:32:00"/>
    <d v="2011-05-05T14:10:00"/>
    <d v="2011-05-05T15:02:00"/>
    <n v="1.6333333334187046"/>
    <n v="2.4999999999417923"/>
    <x v="0"/>
    <x v="0"/>
  </r>
  <r>
    <n v="4414"/>
    <n v="1"/>
    <s v="G"/>
    <d v="2011-05-05T00:00:00"/>
    <d v="1899-12-30T12:44:00"/>
    <d v="2011-05-05T00:00:00"/>
    <d v="1899-12-30T12:45:00"/>
    <x v="6"/>
    <d v="1899-12-30T12:51:00"/>
    <d v="2011-05-05T00:00:00"/>
    <d v="1899-12-30T12:48:00"/>
    <n v="2"/>
    <n v="1931"/>
    <d v="2011-05-05T00:00:00"/>
    <d v="1899-12-30T14:30:00"/>
    <n v="7"/>
    <d v="2011-05-05T00:00:00"/>
    <d v="1899-12-30T22:20:00"/>
    <s v="**"/>
    <s v="**"/>
    <s v="**"/>
    <s v="**"/>
    <d v="2011-05-06T00:00:00"/>
    <d v="1899-12-30T15:14:00"/>
    <s v="R074"/>
    <s v="B001"/>
    <s v="Cardiovascular Condition with Acute Admission"/>
    <n v="79"/>
    <d v="2011-05-05T00:00:00"/>
    <d v="1899-12-30T20:44:00"/>
    <n v="10"/>
    <d v="2011-05-05T00:00:00"/>
    <d v="1899-12-30T21:00:00"/>
    <d v="2011-05-05T12:51:00"/>
    <d v="2011-05-05T14:30:00"/>
    <d v="2011-05-06T15:14:00"/>
    <n v="1.6499999999650754"/>
    <n v="26.383333333418705"/>
    <x v="0"/>
    <x v="0"/>
  </r>
  <r>
    <n v="4414"/>
    <n v="1"/>
    <s v="G"/>
    <d v="2011-05-05T00:00:00"/>
    <d v="1899-12-30T13:00:00"/>
    <d v="2011-05-05T00:00:00"/>
    <d v="1899-12-30T13:04:00"/>
    <x v="6"/>
    <d v="1899-12-30T13:07:00"/>
    <d v="2011-05-05T00:00:00"/>
    <d v="1899-12-30T13:02:00"/>
    <n v="2"/>
    <n v="1996"/>
    <d v="2011-05-05T00:00:00"/>
    <d v="1899-12-30T15:15:00"/>
    <n v="7"/>
    <d v="2011-05-05T00:00:00"/>
    <d v="1899-12-30T16:20:00"/>
    <s v="**"/>
    <s v="**"/>
    <s v="**"/>
    <s v="**"/>
    <d v="2011-05-05T00:00:00"/>
    <d v="1899-12-30T19:30:00"/>
    <s v="F430"/>
    <s v="B005"/>
    <s v="Other Condition with Acute Admission/Transfer"/>
    <n v="15"/>
    <d v="2011-05-05T00:00:00"/>
    <d v="1899-12-30T15:38:00"/>
    <n v="20"/>
    <d v="2011-05-05T00:00:00"/>
    <d v="1899-12-30T15:40:00"/>
    <d v="2011-05-05T13:07:00"/>
    <d v="2011-05-05T15:15:00"/>
    <d v="2011-05-05T19:30:00"/>
    <n v="2.1333333333022892"/>
    <n v="6.3833333333604969"/>
    <x v="0"/>
    <x v="0"/>
  </r>
  <r>
    <n v="4414"/>
    <n v="1"/>
    <s v="G"/>
    <d v="2011-05-05T00:00:00"/>
    <d v="1899-12-30T13:16:00"/>
    <d v="2011-05-05T00:00:00"/>
    <d v="1899-12-30T13:20:00"/>
    <x v="6"/>
    <d v="1899-12-30T13:27:00"/>
    <d v="2011-05-05T00:00:00"/>
    <d v="1899-12-30T13:20:00"/>
    <n v="2"/>
    <n v="1961"/>
    <d v="2011-05-05T00:00:00"/>
    <d v="1899-12-30T13:45:00"/>
    <n v="1"/>
    <d v="2011-05-05T00:00:00"/>
    <d v="1899-12-30T21:45:00"/>
    <s v="**"/>
    <s v="**"/>
    <s v="**"/>
    <s v="**"/>
    <d v="2011-05-05T00:00:00"/>
    <d v="1899-12-30T21:45:00"/>
    <s v="R5688"/>
    <s v="B102"/>
    <s v="Seizure Disorder"/>
    <n v="50"/>
    <s v="**"/>
    <s v="**"/>
    <s v="**"/>
    <s v="**"/>
    <s v="**"/>
    <d v="2011-05-05T13:27:00"/>
    <d v="2011-05-05T13:45:00"/>
    <d v="2011-05-05T21:45:00"/>
    <n v="0.29999999993015081"/>
    <n v="8.2999999999883585"/>
    <x v="0"/>
    <x v="0"/>
  </r>
  <r>
    <n v="4414"/>
    <n v="1"/>
    <s v="N"/>
    <s v="**"/>
    <s v="**"/>
    <s v="**"/>
    <s v="**"/>
    <x v="6"/>
    <d v="1899-12-30T13:39:00"/>
    <d v="2011-05-05T00:00:00"/>
    <d v="1899-12-30T13:32:00"/>
    <n v="2"/>
    <n v="1976"/>
    <d v="2011-05-05T00:00:00"/>
    <n v="9999"/>
    <n v="4"/>
    <d v="2011-05-05T00:00:00"/>
    <d v="1899-12-30T17:22:00"/>
    <s v="**"/>
    <s v="**"/>
    <s v="**"/>
    <s v="**"/>
    <d v="2011-05-05T00:00:00"/>
    <d v="1899-12-30T17:22:00"/>
    <s v="R1019"/>
    <s v="B128"/>
    <s v="Disease or Disorder Digestive System"/>
    <n v="34"/>
    <s v="**"/>
    <s v="**"/>
    <s v="**"/>
    <s v="**"/>
    <s v="**"/>
    <d v="2011-05-05T13:39:00"/>
    <d v="2038-09-19T00:00:00"/>
    <d v="2011-05-05T17:22:00"/>
    <n v="239962.35000000003"/>
    <n v="3.7166666667326353"/>
    <x v="1"/>
    <x v="0"/>
  </r>
  <r>
    <n v="4414"/>
    <n v="1"/>
    <s v="N"/>
    <s v="**"/>
    <s v="**"/>
    <s v="**"/>
    <s v="**"/>
    <x v="6"/>
    <d v="1899-12-30T14:10:00"/>
    <d v="2011-05-05T00:00:00"/>
    <d v="1899-12-30T14:01:00"/>
    <n v="4"/>
    <n v="1968"/>
    <d v="2011-05-05T00:00:00"/>
    <d v="1899-12-30T15:12:00"/>
    <n v="15"/>
    <d v="2011-05-05T00:00:00"/>
    <d v="1899-12-30T19:14:00"/>
    <s v="**"/>
    <s v="**"/>
    <d v="2011-05-05T00:00:00"/>
    <d v="1899-12-30T15:12:00"/>
    <d v="2011-05-05T00:00:00"/>
    <d v="1899-12-30T19:14:00"/>
    <s v="Z512"/>
    <s v="B187"/>
    <s v="Follow-up Examination and Other Non Emergent "/>
    <n v="43"/>
    <s v="**"/>
    <s v="**"/>
    <s v="**"/>
    <s v="**"/>
    <s v="**"/>
    <d v="2011-05-05T14:10:00"/>
    <d v="2011-05-05T15:12:00"/>
    <d v="2011-05-05T19:14:00"/>
    <n v="1.033333333209157"/>
    <n v="5.066666666592937"/>
    <x v="0"/>
    <x v="0"/>
  </r>
  <r>
    <n v="4414"/>
    <n v="1"/>
    <s v="N"/>
    <s v="**"/>
    <s v="**"/>
    <s v="**"/>
    <s v="**"/>
    <x v="6"/>
    <d v="1899-12-30T14:23:00"/>
    <d v="2011-05-05T00:00:00"/>
    <d v="1899-12-30T14:16:00"/>
    <n v="4"/>
    <n v="1939"/>
    <d v="2011-05-05T00:00:00"/>
    <d v="1899-12-30T14:37:00"/>
    <n v="15"/>
    <d v="2011-05-05T00:00:00"/>
    <d v="1899-12-30T15:00:00"/>
    <s v="**"/>
    <s v="**"/>
    <d v="2011-05-05T00:00:00"/>
    <d v="1899-12-30T14:37:00"/>
    <d v="2011-05-05T00:00:00"/>
    <d v="1899-12-30T15:29:00"/>
    <s v="Z512"/>
    <s v="B187"/>
    <s v="Follow-up Examination and Other Non Emergent "/>
    <n v="72"/>
    <s v="**"/>
    <s v="**"/>
    <s v="**"/>
    <s v="**"/>
    <s v="**"/>
    <d v="2011-05-05T14:23:00"/>
    <d v="2011-05-05T14:37:00"/>
    <d v="2011-05-05T15:29:00"/>
    <n v="0.23333333322079852"/>
    <n v="1.0999999999185093"/>
    <x v="0"/>
    <x v="0"/>
  </r>
  <r>
    <n v="4414"/>
    <n v="1"/>
    <s v="N"/>
    <s v="**"/>
    <s v="**"/>
    <s v="**"/>
    <s v="**"/>
    <x v="2"/>
    <d v="1899-12-30T04:18:00"/>
    <d v="2011-05-06T00:00:00"/>
    <d v="1899-12-30T04:10:00"/>
    <n v="3"/>
    <n v="1945"/>
    <d v="2011-05-06T00:00:00"/>
    <d v="1899-12-30T08:35:00"/>
    <n v="1"/>
    <d v="2011-05-06T00:00:00"/>
    <d v="1899-12-30T18:48:00"/>
    <s v="**"/>
    <s v="**"/>
    <s v="**"/>
    <s v="**"/>
    <d v="2011-05-06T00:00:00"/>
    <d v="1899-12-30T19:16:00"/>
    <s v="K566"/>
    <s v="B128"/>
    <s v="Disease or Disorder Digestive System"/>
    <n v="66"/>
    <d v="1970-01-01T00:00:00"/>
    <d v="1899-12-30T00:00:00"/>
    <n v="30"/>
    <d v="2011-05-06T00:00:00"/>
    <d v="1899-12-30T00:00:00"/>
    <d v="2011-05-06T04:18:00"/>
    <d v="2011-05-06T08:35:00"/>
    <d v="2011-05-06T19:16:00"/>
    <n v="4.2833333333255723"/>
    <n v="14.966666666558012"/>
    <x v="0"/>
    <x v="0"/>
  </r>
  <r>
    <n v="4414"/>
    <n v="1"/>
    <s v="N"/>
    <s v="**"/>
    <s v="**"/>
    <s v="**"/>
    <s v="**"/>
    <x v="2"/>
    <d v="1899-12-30T05:45:00"/>
    <d v="2011-05-06T00:00:00"/>
    <d v="1899-12-30T05:37:00"/>
    <n v="3"/>
    <n v="2006"/>
    <d v="2011-05-06T00:00:00"/>
    <d v="1899-12-30T08:40:00"/>
    <n v="1"/>
    <d v="2011-05-06T00:00:00"/>
    <d v="1899-12-30T09:27:00"/>
    <s v="**"/>
    <s v="**"/>
    <d v="2011-05-06T00:00:00"/>
    <d v="1899-12-30T08:40:00"/>
    <d v="2011-05-06T00:00:00"/>
    <d v="1899-12-30T09:30:00"/>
    <s v="B349"/>
    <s v="B165"/>
    <s v="Systemic Infection"/>
    <n v="5"/>
    <s v="**"/>
    <s v="**"/>
    <s v="**"/>
    <s v="**"/>
    <s v="**"/>
    <d v="2011-05-06T05:45:00"/>
    <d v="2011-05-06T08:40:00"/>
    <d v="2011-05-06T09:30:00"/>
    <n v="2.9166666665696539"/>
    <n v="3.75"/>
    <x v="0"/>
    <x v="0"/>
  </r>
  <r>
    <n v="4414"/>
    <n v="1"/>
    <s v="N"/>
    <s v="**"/>
    <s v="**"/>
    <s v="**"/>
    <s v="**"/>
    <x v="2"/>
    <d v="1899-12-30T05:51:00"/>
    <d v="2011-05-06T00:00:00"/>
    <d v="1899-12-30T05:39:00"/>
    <n v="3"/>
    <n v="1915"/>
    <d v="2011-05-06T00:00:00"/>
    <d v="1899-12-30T08:35:00"/>
    <n v="7"/>
    <d v="2011-05-06T00:00:00"/>
    <d v="1899-12-30T15:45:00"/>
    <s v="**"/>
    <s v="**"/>
    <s v="**"/>
    <s v="**"/>
    <d v="2011-05-06T00:00:00"/>
    <d v="1899-12-30T15:45:00"/>
    <s v="I500"/>
    <s v="B001"/>
    <s v="Cardiovascular Condition with Acute Admission"/>
    <n v="95"/>
    <d v="2011-05-06T00:00:00"/>
    <d v="1899-12-30T15:37:00"/>
    <n v="1"/>
    <d v="2011-05-06T00:00:00"/>
    <d v="1899-12-30T15:45:00"/>
    <d v="2011-05-06T05:51:00"/>
    <d v="2011-05-06T08:35:00"/>
    <d v="2011-05-06T15:45:00"/>
    <n v="2.7333333333372138"/>
    <n v="9.8999999999650754"/>
    <x v="0"/>
    <x v="0"/>
  </r>
  <r>
    <n v="4414"/>
    <n v="1"/>
    <s v="N"/>
    <s v="**"/>
    <s v="**"/>
    <s v="**"/>
    <s v="**"/>
    <x v="2"/>
    <d v="1899-12-30T08:32:00"/>
    <d v="2011-05-06T00:00:00"/>
    <d v="1899-12-30T08:27:00"/>
    <n v="5"/>
    <n v="1950"/>
    <d v="2011-05-06T00:00:00"/>
    <d v="1899-12-30T09:30:00"/>
    <n v="1"/>
    <d v="2011-05-06T00:00:00"/>
    <d v="1899-12-30T09:45:00"/>
    <s v="**"/>
    <s v="**"/>
    <d v="2011-05-06T00:00:00"/>
    <d v="1899-12-30T09:30:00"/>
    <d v="2011-05-06T00:00:00"/>
    <d v="1899-12-30T09:45:00"/>
    <s v="Z512"/>
    <s v="B187"/>
    <s v="Follow-up Examination and Other Non Emergent "/>
    <n v="60"/>
    <s v="**"/>
    <s v="**"/>
    <s v="**"/>
    <s v="**"/>
    <s v="**"/>
    <d v="2011-05-06T08:32:00"/>
    <d v="2011-05-06T09:30:00"/>
    <d v="2011-05-06T09:45:00"/>
    <n v="0.96666666667442769"/>
    <n v="1.21666666661622"/>
    <x v="0"/>
    <x v="0"/>
  </r>
  <r>
    <n v="4414"/>
    <n v="1"/>
    <s v="G"/>
    <d v="2011-05-06T00:00:00"/>
    <d v="1899-12-30T08:44:00"/>
    <d v="2011-05-06T00:00:00"/>
    <d v="1899-12-30T09:05:00"/>
    <x v="2"/>
    <d v="1899-12-30T09:02:00"/>
    <d v="2011-05-06T00:00:00"/>
    <d v="1899-12-30T08:56:00"/>
    <n v="2"/>
    <n v="1958"/>
    <d v="2011-05-06T00:00:00"/>
    <d v="1899-12-30T09:37:00"/>
    <n v="1"/>
    <d v="2011-05-06T00:00:00"/>
    <d v="1899-12-30T12:55:00"/>
    <s v="**"/>
    <s v="**"/>
    <s v="**"/>
    <s v="**"/>
    <d v="2011-05-06T00:00:00"/>
    <d v="1899-12-30T12:55:00"/>
    <s v="M549"/>
    <s v="B136"/>
    <s v="Disease or Disorder Musculoskeletal and Conne"/>
    <n v="52"/>
    <s v="**"/>
    <s v="**"/>
    <s v="**"/>
    <s v="**"/>
    <s v="**"/>
    <d v="2011-05-06T09:02:00"/>
    <d v="2011-05-06T09:37:00"/>
    <d v="2011-05-06T12:55:00"/>
    <n v="0.58333333331393078"/>
    <n v="3.8833333334187046"/>
    <x v="0"/>
    <x v="0"/>
  </r>
  <r>
    <n v="4414"/>
    <n v="1"/>
    <s v="N"/>
    <s v="**"/>
    <s v="**"/>
    <s v="**"/>
    <s v="**"/>
    <x v="2"/>
    <d v="1899-12-30T09:04:00"/>
    <d v="2011-05-06T00:00:00"/>
    <d v="1899-12-30T08:55:00"/>
    <n v="3"/>
    <n v="1942"/>
    <d v="2011-05-06T00:00:00"/>
    <d v="1899-12-30T11:40:00"/>
    <n v="1"/>
    <d v="2011-05-06T00:00:00"/>
    <d v="1899-12-30T11:48:00"/>
    <s v="**"/>
    <s v="**"/>
    <s v="**"/>
    <s v="**"/>
    <d v="2011-05-06T00:00:00"/>
    <d v="1899-12-30T11:48:00"/>
    <s v="R040"/>
    <s v="B112"/>
    <s v="Disease or Disorder Ear, Nose or Throat"/>
    <n v="68"/>
    <s v="**"/>
    <s v="**"/>
    <s v="**"/>
    <s v="**"/>
    <s v="**"/>
    <d v="2011-05-06T09:04:00"/>
    <d v="2011-05-06T11:40:00"/>
    <d v="2011-05-06T11:48:00"/>
    <n v="2.5999999999185093"/>
    <n v="2.7333333333372138"/>
    <x v="0"/>
    <x v="0"/>
  </r>
  <r>
    <n v="4414"/>
    <n v="1"/>
    <s v="N"/>
    <s v="**"/>
    <s v="**"/>
    <s v="**"/>
    <s v="**"/>
    <x v="2"/>
    <d v="1899-12-30T09:26:00"/>
    <d v="2011-05-06T00:00:00"/>
    <d v="1899-12-30T09:19:00"/>
    <n v="3"/>
    <n v="1992"/>
    <d v="2011-05-06T00:00:00"/>
    <d v="1899-12-30T11:45:00"/>
    <n v="1"/>
    <d v="2011-05-06T00:00:00"/>
    <d v="1899-12-30T11:59:00"/>
    <s v="**"/>
    <s v="**"/>
    <s v="**"/>
    <s v="**"/>
    <d v="2011-05-06T00:00:00"/>
    <d v="1899-12-30T12:01:00"/>
    <s v="T230"/>
    <s v="B183"/>
    <s v="Burn"/>
    <n v="19"/>
    <s v="**"/>
    <s v="**"/>
    <s v="**"/>
    <s v="**"/>
    <s v="**"/>
    <d v="2011-05-06T09:26:00"/>
    <d v="2011-05-06T11:45:00"/>
    <d v="2011-05-06T12:01:00"/>
    <n v="2.3166666667093523"/>
    <n v="2.5833333333721384"/>
    <x v="0"/>
    <x v="0"/>
  </r>
  <r>
    <n v="4414"/>
    <n v="1"/>
    <s v="N"/>
    <s v="**"/>
    <s v="**"/>
    <s v="**"/>
    <s v="**"/>
    <x v="2"/>
    <d v="1899-12-30T09:31:00"/>
    <d v="2011-05-06T00:00:00"/>
    <d v="1899-12-30T09:23:00"/>
    <n v="3"/>
    <n v="1979"/>
    <d v="2011-05-06T00:00:00"/>
    <d v="1899-12-30T10:30:00"/>
    <n v="1"/>
    <d v="2011-05-06T00:00:00"/>
    <d v="1899-12-30T13:00:00"/>
    <s v="**"/>
    <s v="**"/>
    <s v="**"/>
    <s v="**"/>
    <d v="2011-05-06T00:00:00"/>
    <d v="1899-12-30T13:00:00"/>
    <s v="O039"/>
    <s v="B154"/>
    <s v="Disease or Disorder Female Anatomy"/>
    <n v="31"/>
    <s v="**"/>
    <s v="**"/>
    <s v="**"/>
    <s v="**"/>
    <s v="**"/>
    <d v="2011-05-06T09:31:00"/>
    <d v="2011-05-06T10:30:00"/>
    <d v="2011-05-06T13:00:00"/>
    <n v="0.9833333333954215"/>
    <n v="3.4833333333372138"/>
    <x v="0"/>
    <x v="0"/>
  </r>
  <r>
    <n v="4414"/>
    <n v="1"/>
    <s v="N"/>
    <s v="**"/>
    <s v="**"/>
    <s v="**"/>
    <s v="**"/>
    <x v="2"/>
    <d v="1899-12-30T09:38:00"/>
    <d v="2011-05-06T00:00:00"/>
    <d v="1899-12-30T09:28:00"/>
    <n v="3"/>
    <n v="1941"/>
    <d v="2011-05-06T00:00:00"/>
    <d v="1899-12-30T11:08:00"/>
    <n v="1"/>
    <d v="2011-05-06T00:00:00"/>
    <d v="1899-12-30T17:40:00"/>
    <s v="**"/>
    <s v="**"/>
    <s v="**"/>
    <s v="**"/>
    <d v="2011-05-06T00:00:00"/>
    <d v="1899-12-30T17:53:00"/>
    <s v="D649"/>
    <s v="B160"/>
    <s v="Disease or Disorder Blood or Blood Forming Or"/>
    <n v="69"/>
    <s v="**"/>
    <s v="**"/>
    <s v="**"/>
    <s v="**"/>
    <s v="**"/>
    <d v="2011-05-06T09:38:00"/>
    <d v="2011-05-06T11:08:00"/>
    <d v="2011-05-06T17:53:00"/>
    <n v="1.5"/>
    <n v="8.25"/>
    <x v="0"/>
    <x v="0"/>
  </r>
  <r>
    <n v="4414"/>
    <n v="1"/>
    <s v="G"/>
    <d v="2011-05-06T00:00:00"/>
    <d v="1899-12-30T09:25:00"/>
    <d v="2011-05-06T00:00:00"/>
    <d v="1899-12-30T09:54:00"/>
    <x v="2"/>
    <d v="1899-12-30T09:44:00"/>
    <d v="2011-05-06T00:00:00"/>
    <d v="1899-12-30T09:20:00"/>
    <n v="3"/>
    <n v="1962"/>
    <d v="2011-05-06T00:00:00"/>
    <d v="1899-12-30T10:10:00"/>
    <n v="1"/>
    <d v="2011-05-06T00:00:00"/>
    <d v="1899-12-30T11:27:00"/>
    <s v="**"/>
    <s v="**"/>
    <s v="**"/>
    <s v="**"/>
    <d v="2011-05-06T00:00:00"/>
    <d v="1899-12-30T11:45:00"/>
    <s v="M545"/>
    <s v="B136"/>
    <s v="Disease or Disorder Musculoskeletal and Conne"/>
    <n v="48"/>
    <s v="**"/>
    <s v="**"/>
    <s v="**"/>
    <s v="**"/>
    <s v="**"/>
    <d v="2011-05-06T09:44:00"/>
    <d v="2011-05-06T10:10:00"/>
    <d v="2011-05-06T11:45:00"/>
    <n v="0.43333333334885538"/>
    <n v="2.0166666667792015"/>
    <x v="0"/>
    <x v="0"/>
  </r>
  <r>
    <n v="4414"/>
    <n v="1"/>
    <s v="N"/>
    <s v="**"/>
    <s v="**"/>
    <s v="**"/>
    <s v="**"/>
    <x v="2"/>
    <d v="1899-12-30T09:57:00"/>
    <d v="2011-05-06T00:00:00"/>
    <d v="1899-12-30T09:41:00"/>
    <n v="2"/>
    <n v="1967"/>
    <d v="2011-05-06T00:00:00"/>
    <d v="1899-12-30T10:22:00"/>
    <n v="1"/>
    <d v="2011-05-06T00:00:00"/>
    <d v="1899-12-30T17:05:00"/>
    <s v="**"/>
    <s v="**"/>
    <s v="**"/>
    <s v="**"/>
    <d v="2011-05-06T00:00:00"/>
    <d v="1899-12-30T17:42:00"/>
    <s v="R074"/>
    <s v="B122"/>
    <s v="Other Disease or Disorder Cardiac System"/>
    <n v="43"/>
    <s v="**"/>
    <s v="**"/>
    <s v="**"/>
    <s v="**"/>
    <s v="**"/>
    <d v="2011-05-06T09:57:00"/>
    <d v="2011-05-06T10:22:00"/>
    <d v="2011-05-06T17:42:00"/>
    <n v="0.41666666662786156"/>
    <n v="7.7500000001164153"/>
    <x v="0"/>
    <x v="0"/>
  </r>
  <r>
    <n v="4414"/>
    <n v="1"/>
    <s v="N"/>
    <s v="**"/>
    <s v="**"/>
    <s v="**"/>
    <s v="**"/>
    <x v="2"/>
    <d v="1899-12-30T10:01:00"/>
    <d v="2011-05-06T00:00:00"/>
    <d v="1899-12-30T09:53:00"/>
    <n v="4"/>
    <n v="1941"/>
    <d v="2011-05-06T00:00:00"/>
    <d v="1899-12-30T11:57:00"/>
    <n v="1"/>
    <d v="2011-05-06T00:00:00"/>
    <d v="1899-12-30T12:30:00"/>
    <s v="**"/>
    <s v="**"/>
    <s v="**"/>
    <s v="**"/>
    <d v="2011-05-06T00:00:00"/>
    <d v="1899-12-30T12:30:00"/>
    <s v="M542"/>
    <s v="B136"/>
    <s v="Disease or Disorder Musculoskeletal and Conne"/>
    <n v="70"/>
    <d v="1970-01-01T00:00:00"/>
    <d v="1899-12-30T00:00:00"/>
    <n v="60"/>
    <d v="2011-05-06T00:00:00"/>
    <d v="1899-12-30T12:08:00"/>
    <d v="2011-05-06T10:01:00"/>
    <d v="2011-05-06T11:57:00"/>
    <d v="2011-05-06T12:30:00"/>
    <n v="1.9333333333488554"/>
    <n v="2.4833333333954215"/>
    <x v="0"/>
    <x v="0"/>
  </r>
  <r>
    <n v="4414"/>
    <n v="1"/>
    <s v="N"/>
    <s v="**"/>
    <s v="**"/>
    <s v="**"/>
    <s v="**"/>
    <x v="2"/>
    <d v="1899-12-30T10:02:00"/>
    <d v="2011-05-06T00:00:00"/>
    <d v="1899-12-30T09:46:00"/>
    <n v="3"/>
    <n v="1974"/>
    <d v="2011-05-06T00:00:00"/>
    <d v="1899-12-30T13:45:00"/>
    <n v="1"/>
    <d v="2011-05-06T00:00:00"/>
    <d v="1899-12-30T15:50:00"/>
    <s v="**"/>
    <s v="**"/>
    <s v="**"/>
    <s v="**"/>
    <d v="2011-05-06T00:00:00"/>
    <d v="1899-12-30T16:43:00"/>
    <s v="R51"/>
    <s v="B103"/>
    <s v="Migraine &amp; Headache"/>
    <n v="36"/>
    <s v="**"/>
    <s v="**"/>
    <s v="**"/>
    <s v="**"/>
    <s v="**"/>
    <d v="2011-05-06T10:02:00"/>
    <d v="2011-05-06T13:45:00"/>
    <d v="2011-05-06T16:43:00"/>
    <n v="3.7166666665580124"/>
    <n v="6.6833333332906477"/>
    <x v="0"/>
    <x v="0"/>
  </r>
  <r>
    <n v="4414"/>
    <n v="1"/>
    <s v="N"/>
    <s v="**"/>
    <s v="**"/>
    <s v="**"/>
    <s v="**"/>
    <x v="2"/>
    <d v="1899-12-30T10:05:00"/>
    <d v="2011-05-06T00:00:00"/>
    <d v="1899-12-30T10:00:00"/>
    <n v="3"/>
    <n v="1956"/>
    <d v="2011-05-06T00:00:00"/>
    <d v="1899-12-30T11:05:00"/>
    <n v="1"/>
    <d v="2011-05-06T00:00:00"/>
    <d v="1899-12-30T11:30:00"/>
    <s v="**"/>
    <s v="**"/>
    <s v="**"/>
    <s v="**"/>
    <d v="2011-05-06T00:00:00"/>
    <d v="1899-12-30T12:42:00"/>
    <s v="L721"/>
    <s v="B132"/>
    <s v="Disease or Disorder Skin &amp; Breast"/>
    <n v="54"/>
    <s v="**"/>
    <s v="**"/>
    <s v="**"/>
    <s v="**"/>
    <s v="**"/>
    <d v="2011-05-06T10:05:00"/>
    <d v="2011-05-06T11:05:00"/>
    <d v="2011-05-06T12:42:00"/>
    <n v="0.99999999994179234"/>
    <n v="2.6166666666395031"/>
    <x v="0"/>
    <x v="0"/>
  </r>
  <r>
    <n v="4414"/>
    <n v="1"/>
    <s v="G"/>
    <d v="2011-05-06T00:00:00"/>
    <d v="1899-12-30T10:10:00"/>
    <d v="2011-05-06T00:00:00"/>
    <d v="1899-12-30T10:32:00"/>
    <x v="2"/>
    <d v="1899-12-30T10:24:00"/>
    <d v="2011-05-06T00:00:00"/>
    <d v="1899-12-30T10:12:00"/>
    <n v="3"/>
    <n v="1924"/>
    <d v="2011-05-06T00:00:00"/>
    <d v="1899-12-30T10:45:00"/>
    <n v="7"/>
    <d v="2011-05-06T00:00:00"/>
    <d v="1899-12-30T13:47:00"/>
    <s v="**"/>
    <s v="**"/>
    <s v="**"/>
    <s v="**"/>
    <d v="2011-05-06T00:00:00"/>
    <d v="1899-12-30T17:15:00"/>
    <s v="N390"/>
    <s v="B005"/>
    <s v="Other Condition with Acute Admission/Transfer"/>
    <n v="86"/>
    <d v="2011-05-06T00:00:00"/>
    <d v="1899-12-30T13:44:00"/>
    <n v="1"/>
    <d v="2011-05-06T00:00:00"/>
    <d v="1899-12-30T13:47:00"/>
    <d v="2011-05-06T10:24:00"/>
    <d v="2011-05-06T10:45:00"/>
    <d v="2011-05-06T17:15:00"/>
    <n v="0.34999999991850927"/>
    <n v="6.8499999999767169"/>
    <x v="0"/>
    <x v="0"/>
  </r>
  <r>
    <n v="4414"/>
    <n v="1"/>
    <s v="N"/>
    <s v="**"/>
    <s v="**"/>
    <s v="**"/>
    <s v="**"/>
    <x v="2"/>
    <d v="1899-12-30T10:35:00"/>
    <d v="2011-05-06T00:00:00"/>
    <d v="1899-12-30T10:22:00"/>
    <n v="4"/>
    <n v="1936"/>
    <d v="2011-05-06T00:00:00"/>
    <d v="1899-12-30T12:00:00"/>
    <n v="1"/>
    <d v="2011-05-06T00:00:00"/>
    <d v="1899-12-30T13:00:00"/>
    <s v="**"/>
    <s v="**"/>
    <d v="2011-05-06T00:00:00"/>
    <d v="1899-12-30T12:00:00"/>
    <d v="2011-05-06T00:00:00"/>
    <d v="1899-12-30T13:00:00"/>
    <s v="I878"/>
    <s v="B123"/>
    <s v="Disease or Disorder Vascular System"/>
    <n v="74"/>
    <s v="**"/>
    <s v="**"/>
    <s v="**"/>
    <s v="**"/>
    <s v="**"/>
    <d v="2011-05-06T10:35:00"/>
    <d v="2011-05-06T12:00:00"/>
    <d v="2011-05-06T13:00:00"/>
    <n v="1.4166666667442769"/>
    <n v="2.4166666666860692"/>
    <x v="0"/>
    <x v="0"/>
  </r>
  <r>
    <n v="4414"/>
    <n v="1"/>
    <s v="N"/>
    <s v="**"/>
    <s v="**"/>
    <s v="**"/>
    <s v="**"/>
    <x v="2"/>
    <d v="1899-12-30T10:49:00"/>
    <d v="2011-05-06T00:00:00"/>
    <d v="1899-12-30T10:45:00"/>
    <n v="4"/>
    <n v="1958"/>
    <d v="2011-05-06T00:00:00"/>
    <d v="1899-12-30T13:15:00"/>
    <n v="1"/>
    <d v="2011-05-06T00:00:00"/>
    <d v="1899-12-30T14:38:00"/>
    <s v="**"/>
    <s v="**"/>
    <d v="2011-05-06T00:00:00"/>
    <d v="1899-12-30T13:15:00"/>
    <d v="2011-05-06T00:00:00"/>
    <d v="1899-12-30T14:38:00"/>
    <s v="S31800"/>
    <s v="B176"/>
    <s v="Open Wound"/>
    <n v="53"/>
    <s v="**"/>
    <s v="**"/>
    <s v="**"/>
    <s v="**"/>
    <s v="**"/>
    <d v="2011-05-06T10:49:00"/>
    <d v="2011-05-06T13:15:00"/>
    <d v="2011-05-06T14:38:00"/>
    <n v="2.433333333407063"/>
    <n v="3.8166666667093523"/>
    <x v="0"/>
    <x v="0"/>
  </r>
  <r>
    <n v="4414"/>
    <n v="1"/>
    <s v="N"/>
    <s v="**"/>
    <s v="**"/>
    <s v="**"/>
    <s v="**"/>
    <x v="2"/>
    <d v="1899-12-30T11:46:00"/>
    <d v="2011-05-06T00:00:00"/>
    <d v="1899-12-30T11:37:00"/>
    <n v="3"/>
    <n v="1932"/>
    <d v="2011-05-06T00:00:00"/>
    <d v="1899-12-30T14:40:00"/>
    <n v="1"/>
    <d v="2011-05-06T00:00:00"/>
    <d v="1899-12-30T17:20:00"/>
    <s v="**"/>
    <s v="**"/>
    <s v="**"/>
    <s v="**"/>
    <d v="2011-05-06T00:00:00"/>
    <d v="1899-12-30T17:24:00"/>
    <s v="M7961"/>
    <s v="B136"/>
    <s v="Disease or Disorder Musculoskeletal and Conne"/>
    <n v="79"/>
    <s v="**"/>
    <s v="**"/>
    <s v="**"/>
    <s v="**"/>
    <s v="**"/>
    <d v="2011-05-06T11:46:00"/>
    <d v="2011-05-06T14:40:00"/>
    <d v="2011-05-06T17:24:00"/>
    <n v="2.9000000000232831"/>
    <n v="5.6333333333604969"/>
    <x v="0"/>
    <x v="0"/>
  </r>
  <r>
    <n v="4414"/>
    <n v="1"/>
    <s v="N"/>
    <s v="**"/>
    <s v="**"/>
    <s v="**"/>
    <s v="**"/>
    <x v="2"/>
    <d v="1899-12-30T11:47:00"/>
    <d v="2011-05-06T00:00:00"/>
    <d v="1899-12-30T11:43:00"/>
    <n v="2"/>
    <n v="2009"/>
    <d v="2011-05-06T00:00:00"/>
    <d v="1899-12-30T13:00:00"/>
    <n v="1"/>
    <d v="2011-05-06T00:00:00"/>
    <d v="1899-12-30T17:10:00"/>
    <s v="**"/>
    <s v="**"/>
    <s v="**"/>
    <s v="**"/>
    <d v="2011-05-06T00:00:00"/>
    <d v="1899-12-30T17:25:00"/>
    <s v="B349"/>
    <s v="B165"/>
    <s v="Systemic Infection"/>
    <n v="1"/>
    <s v="**"/>
    <s v="**"/>
    <s v="**"/>
    <s v="**"/>
    <s v="**"/>
    <d v="2011-05-06T11:47:00"/>
    <d v="2011-05-06T13:00:00"/>
    <d v="2011-05-06T17:25:00"/>
    <n v="1.21666666661622"/>
    <n v="5.6333333333604969"/>
    <x v="0"/>
    <x v="0"/>
  </r>
  <r>
    <n v="4414"/>
    <n v="1"/>
    <s v="N"/>
    <s v="**"/>
    <s v="**"/>
    <s v="**"/>
    <s v="**"/>
    <x v="2"/>
    <d v="1899-12-30T12:04:00"/>
    <d v="2011-05-06T00:00:00"/>
    <d v="1899-12-30T11:56:00"/>
    <n v="4"/>
    <n v="1960"/>
    <d v="2011-05-06T00:00:00"/>
    <d v="1899-12-30T13:15:00"/>
    <n v="15"/>
    <d v="2011-05-06T00:00:00"/>
    <d v="1899-12-30T16:39:00"/>
    <s v="**"/>
    <s v="**"/>
    <s v="**"/>
    <s v="**"/>
    <d v="2011-05-06T00:00:00"/>
    <d v="1899-12-30T16:39:00"/>
    <s v="R600"/>
    <s v="B187"/>
    <s v="Follow-up Examination and Other Non Emergent "/>
    <n v="51"/>
    <s v="**"/>
    <s v="**"/>
    <s v="**"/>
    <s v="**"/>
    <s v="**"/>
    <d v="2011-05-06T12:04:00"/>
    <d v="2011-05-06T13:15:00"/>
    <d v="2011-05-06T16:39:00"/>
    <n v="1.1833333333488554"/>
    <n v="4.5833333332557231"/>
    <x v="0"/>
    <x v="0"/>
  </r>
  <r>
    <n v="4414"/>
    <n v="1"/>
    <s v="G"/>
    <d v="2011-05-06T00:00:00"/>
    <d v="1899-12-30T12:09:00"/>
    <d v="2011-05-06T00:00:00"/>
    <d v="1899-12-30T13:20:00"/>
    <x v="2"/>
    <d v="1899-12-30T12:19:00"/>
    <d v="2011-05-06T00:00:00"/>
    <d v="1899-12-30T12:12:00"/>
    <n v="2"/>
    <n v="1919"/>
    <d v="2011-05-06T00:00:00"/>
    <d v="1899-12-30T14:00:00"/>
    <n v="1"/>
    <d v="2011-05-06T00:00:00"/>
    <d v="1899-12-30T15:33:00"/>
    <s v="**"/>
    <s v="**"/>
    <s v="**"/>
    <s v="**"/>
    <d v="2011-05-06T00:00:00"/>
    <d v="1899-12-30T15:33:00"/>
    <s v="I480"/>
    <s v="B122"/>
    <s v="Other Disease or Disorder Cardiac System"/>
    <n v="92"/>
    <s v="**"/>
    <s v="**"/>
    <s v="**"/>
    <s v="**"/>
    <s v="**"/>
    <d v="2011-05-06T12:19:00"/>
    <d v="2011-05-06T14:00:00"/>
    <d v="2011-05-06T15:33:00"/>
    <n v="1.683333333407063"/>
    <n v="3.2333333333954215"/>
    <x v="0"/>
    <x v="0"/>
  </r>
  <r>
    <n v="4414"/>
    <n v="1"/>
    <s v="N"/>
    <s v="**"/>
    <s v="**"/>
    <s v="**"/>
    <s v="**"/>
    <x v="2"/>
    <d v="1899-12-30T12:52:00"/>
    <d v="2011-05-06T00:00:00"/>
    <d v="1899-12-30T12:43:00"/>
    <n v="3"/>
    <n v="1991"/>
    <d v="2011-05-06T00:00:00"/>
    <d v="1899-12-30T14:20:00"/>
    <n v="1"/>
    <d v="2011-05-06T00:00:00"/>
    <d v="1899-12-30T16:00:00"/>
    <s v="**"/>
    <s v="**"/>
    <s v="**"/>
    <s v="**"/>
    <d v="2011-05-06T00:00:00"/>
    <d v="1899-12-30T16:13:00"/>
    <s v="N4590"/>
    <s v="B150"/>
    <s v="Disease or Disorder Male Anatomy"/>
    <n v="19"/>
    <s v="**"/>
    <s v="**"/>
    <s v="**"/>
    <s v="**"/>
    <s v="**"/>
    <d v="2011-05-06T12:52:00"/>
    <d v="2011-05-06T14:20:00"/>
    <d v="2011-05-06T16:13:00"/>
    <n v="1.4666666665580124"/>
    <n v="3.3499999999185093"/>
    <x v="0"/>
    <x v="0"/>
  </r>
  <r>
    <n v="4414"/>
    <n v="1"/>
    <s v="N"/>
    <s v="**"/>
    <s v="**"/>
    <s v="**"/>
    <s v="**"/>
    <x v="2"/>
    <d v="1899-12-30T13:20:00"/>
    <d v="2011-05-06T00:00:00"/>
    <d v="1899-12-30T13:12:00"/>
    <n v="3"/>
    <n v="2010"/>
    <d v="2011-05-06T00:00:00"/>
    <d v="1899-12-30T14:30:00"/>
    <n v="1"/>
    <d v="2011-05-06T00:00:00"/>
    <d v="1899-12-30T14:45:00"/>
    <s v="**"/>
    <s v="**"/>
    <s v="**"/>
    <s v="**"/>
    <d v="2011-05-06T00:00:00"/>
    <d v="1899-12-30T14:45:00"/>
    <s v="S099"/>
    <s v="B175"/>
    <s v="Head Injury"/>
    <n v="1"/>
    <s v="**"/>
    <s v="**"/>
    <s v="**"/>
    <s v="**"/>
    <s v="**"/>
    <d v="2011-05-06T13:20:00"/>
    <d v="2011-05-06T14:30:00"/>
    <d v="2011-05-06T14:45:00"/>
    <n v="1.1666666666278616"/>
    <n v="1.4166666667442769"/>
    <x v="0"/>
    <x v="0"/>
  </r>
  <r>
    <n v="4414"/>
    <n v="1"/>
    <s v="N"/>
    <s v="**"/>
    <s v="**"/>
    <s v="**"/>
    <s v="**"/>
    <x v="2"/>
    <d v="1899-12-30T14:15:00"/>
    <d v="2011-05-06T00:00:00"/>
    <d v="1899-12-30T14:06:00"/>
    <n v="4"/>
    <n v="1978"/>
    <d v="2011-05-06T00:00:00"/>
    <d v="1899-12-30T15:32:00"/>
    <n v="15"/>
    <d v="2011-05-06T00:00:00"/>
    <d v="1899-12-30T17:30:00"/>
    <s v="**"/>
    <s v="**"/>
    <d v="2011-05-06T00:00:00"/>
    <d v="1899-12-30T15:32:00"/>
    <d v="2011-05-06T00:00:00"/>
    <d v="1899-12-30T17:30:00"/>
    <s v="A46"/>
    <s v="B132"/>
    <s v="Disease or Disorder Skin &amp; Breast"/>
    <n v="32"/>
    <d v="1970-01-01T00:00:00"/>
    <d v="1899-12-30T00:00:00"/>
    <n v="60"/>
    <d v="2011-05-06T00:00:00"/>
    <d v="1899-12-30T16:43:00"/>
    <d v="2011-05-06T14:15:00"/>
    <d v="2011-05-06T15:32:00"/>
    <d v="2011-05-06T17:30:00"/>
    <n v="1.2833333333255723"/>
    <n v="3.2499999999417923"/>
    <x v="0"/>
    <x v="0"/>
  </r>
  <r>
    <n v="4414"/>
    <n v="50"/>
    <s v="N"/>
    <s v="**"/>
    <s v="**"/>
    <s v="**"/>
    <s v="**"/>
    <x v="1"/>
    <d v="1899-12-30T07:38:00"/>
    <d v="2011-05-02T00:00:00"/>
    <d v="1899-12-30T07:37:00"/>
    <n v="3"/>
    <n v="1983"/>
    <d v="2011-05-02T00:00:00"/>
    <d v="1899-12-30T08:15:00"/>
    <n v="1"/>
    <d v="2011-05-02T00:00:00"/>
    <d v="1899-12-30T08:15:00"/>
    <s v="**"/>
    <s v="**"/>
    <s v="**"/>
    <s v="**"/>
    <d v="2011-05-02T00:00:00"/>
    <d v="1899-12-30T08:25:00"/>
    <s v="O26803"/>
    <s v="B154"/>
    <s v="Disease or Disorder Female Anatomy"/>
    <n v="27"/>
    <s v="**"/>
    <s v="**"/>
    <s v="**"/>
    <s v="**"/>
    <s v="**"/>
    <d v="2011-05-02T07:38:00"/>
    <d v="2011-05-02T08:15:00"/>
    <d v="2011-05-02T08:25:00"/>
    <n v="0.61666666658129543"/>
    <n v="0.78333333326736465"/>
    <x v="0"/>
    <x v="0"/>
  </r>
  <r>
    <n v="4414"/>
    <n v="50"/>
    <s v="N"/>
    <s v="**"/>
    <s v="**"/>
    <s v="**"/>
    <s v="**"/>
    <x v="1"/>
    <d v="1899-12-30T08:47:00"/>
    <d v="2011-05-02T00:00:00"/>
    <d v="1899-12-30T08:46:00"/>
    <n v="4"/>
    <n v="1977"/>
    <d v="2011-05-02T00:00:00"/>
    <d v="1899-12-30T09:20:00"/>
    <n v="1"/>
    <d v="2011-05-02T00:00:00"/>
    <d v="1899-12-30T12:05:00"/>
    <s v="**"/>
    <s v="**"/>
    <d v="2011-05-02T00:00:00"/>
    <d v="1899-12-30T08:50:00"/>
    <d v="2011-05-02T00:00:00"/>
    <d v="1899-12-30T09:25:00"/>
    <s v="O26803"/>
    <s v="B154"/>
    <s v="Disease or Disorder Female Anatomy"/>
    <n v="33"/>
    <s v="**"/>
    <s v="**"/>
    <s v="**"/>
    <s v="**"/>
    <s v="**"/>
    <d v="2011-05-02T08:47:00"/>
    <d v="2011-05-02T09:20:00"/>
    <d v="2011-05-02T09:25:00"/>
    <n v="0.55000000004656613"/>
    <n v="0.63333333330228925"/>
    <x v="0"/>
    <x v="0"/>
  </r>
  <r>
    <n v="4414"/>
    <n v="50"/>
    <s v="N"/>
    <s v="**"/>
    <s v="**"/>
    <s v="**"/>
    <s v="**"/>
    <x v="1"/>
    <d v="1899-12-30T09:19:00"/>
    <d v="2011-05-02T00:00:00"/>
    <d v="1899-12-30T09:18:00"/>
    <n v="5"/>
    <n v="1982"/>
    <d v="2011-05-02T00:00:00"/>
    <d v="1899-12-30T10:55:00"/>
    <n v="1"/>
    <d v="2011-05-02T00:00:00"/>
    <d v="1899-12-30T11:00:00"/>
    <s v="**"/>
    <s v="**"/>
    <s v="**"/>
    <s v="**"/>
    <d v="2011-05-02T00:00:00"/>
    <d v="1899-12-30T11:00:00"/>
    <s v="Z349"/>
    <s v="B187"/>
    <s v="Follow-up Examination and Other Non Emergent "/>
    <n v="28"/>
    <s v="**"/>
    <s v="**"/>
    <s v="**"/>
    <s v="**"/>
    <s v="**"/>
    <d v="2011-05-02T09:19:00"/>
    <d v="2011-05-02T10:55:00"/>
    <d v="2011-05-02T11:00:00"/>
    <n v="1.5999999999767169"/>
    <n v="1.683333333407063"/>
    <x v="0"/>
    <x v="0"/>
  </r>
  <r>
    <n v="4414"/>
    <n v="50"/>
    <s v="N"/>
    <s v="**"/>
    <s v="**"/>
    <s v="**"/>
    <s v="**"/>
    <x v="1"/>
    <d v="1899-12-30T10:38:00"/>
    <d v="2011-05-02T00:00:00"/>
    <d v="1899-12-30T10:30:00"/>
    <n v="3"/>
    <n v="1979"/>
    <d v="2011-05-02T00:00:00"/>
    <d v="1899-12-30T11:00:00"/>
    <n v="1"/>
    <d v="2011-05-02T00:00:00"/>
    <d v="1899-12-30T11:10:00"/>
    <s v="**"/>
    <s v="**"/>
    <d v="2011-05-02T00:00:00"/>
    <d v="1899-12-30T10:40:00"/>
    <d v="2011-05-02T00:00:00"/>
    <d v="1899-12-30T11:10:00"/>
    <s v="O26803"/>
    <s v="B154"/>
    <s v="Disease or Disorder Female Anatomy"/>
    <n v="31"/>
    <s v="**"/>
    <s v="**"/>
    <s v="**"/>
    <s v="**"/>
    <s v="**"/>
    <d v="2011-05-02T10:38:00"/>
    <d v="2011-05-02T11:00:00"/>
    <d v="2011-05-02T11:10:00"/>
    <n v="0.36666666663950309"/>
    <n v="0.53333333332557231"/>
    <x v="0"/>
    <x v="0"/>
  </r>
  <r>
    <n v="4414"/>
    <n v="50"/>
    <s v="N"/>
    <s v="**"/>
    <s v="**"/>
    <s v="**"/>
    <s v="**"/>
    <x v="1"/>
    <d v="1899-12-30T12:09:00"/>
    <d v="2011-05-02T00:00:00"/>
    <d v="1899-12-30T11:54:00"/>
    <n v="4"/>
    <n v="1991"/>
    <d v="2011-05-02T00:00:00"/>
    <n v="9999"/>
    <n v="1"/>
    <d v="2011-05-02T00:00:00"/>
    <d v="1899-12-30T12:50:00"/>
    <s v="**"/>
    <s v="**"/>
    <d v="2011-05-02T00:00:00"/>
    <d v="1899-12-30T11:55:00"/>
    <d v="2011-05-02T00:00:00"/>
    <d v="1899-12-30T12:50:00"/>
    <s v="O37033"/>
    <s v="B154"/>
    <s v="Disease or Disorder Female Anatomy"/>
    <n v="20"/>
    <s v="**"/>
    <s v="**"/>
    <s v="**"/>
    <s v="**"/>
    <s v="**"/>
    <d v="2011-05-02T12:09:00"/>
    <d v="2038-09-16T00:00:00"/>
    <d v="2011-05-02T12:50:00"/>
    <n v="239963.85000000003"/>
    <n v="0.68333333329064772"/>
    <x v="1"/>
    <x v="0"/>
  </r>
  <r>
    <n v="4414"/>
    <n v="50"/>
    <s v="N"/>
    <s v="**"/>
    <s v="**"/>
    <s v="**"/>
    <s v="**"/>
    <x v="1"/>
    <d v="1899-12-30T13:35:00"/>
    <d v="2011-05-02T00:00:00"/>
    <d v="1899-12-30T12:55:00"/>
    <n v="5"/>
    <n v="1985"/>
    <d v="2011-05-02T00:00:00"/>
    <d v="1899-12-30T14:05:00"/>
    <n v="1"/>
    <d v="2011-05-02T00:00:00"/>
    <d v="1899-12-30T18:25:00"/>
    <s v="**"/>
    <s v="**"/>
    <s v="**"/>
    <s v="**"/>
    <d v="2011-05-02T00:00:00"/>
    <d v="1899-12-30T18:25:00"/>
    <s v="Z043"/>
    <s v="B186"/>
    <s v="Other Trauma, Shock (without admission/interv"/>
    <n v="26"/>
    <s v="**"/>
    <s v="**"/>
    <s v="**"/>
    <s v="**"/>
    <s v="**"/>
    <d v="2011-05-02T13:35:00"/>
    <d v="2011-05-02T14:05:00"/>
    <d v="2011-05-02T18:25:00"/>
    <n v="0.50000000005820766"/>
    <n v="4.8333333333721384"/>
    <x v="0"/>
    <x v="0"/>
  </r>
  <r>
    <n v="4414"/>
    <n v="50"/>
    <s v="N"/>
    <s v="**"/>
    <s v="**"/>
    <s v="**"/>
    <s v="**"/>
    <x v="1"/>
    <d v="1899-12-30T17:14:00"/>
    <d v="2011-05-02T00:00:00"/>
    <d v="1899-12-30T17:13:00"/>
    <n v="3"/>
    <n v="1988"/>
    <d v="2011-05-02T00:00:00"/>
    <d v="1899-12-30T19:20:00"/>
    <n v="7"/>
    <d v="2011-05-02T00:00:00"/>
    <d v="1899-12-30T19:20:00"/>
    <s v="**"/>
    <s v="**"/>
    <s v="**"/>
    <s v="**"/>
    <d v="2011-05-02T00:00:00"/>
    <d v="1899-12-30T20:40:00"/>
    <s v="O26803"/>
    <s v="B005"/>
    <s v="Other Condition with Acute Admission/Transfer"/>
    <n v="23"/>
    <s v="**"/>
    <s v="**"/>
    <s v="**"/>
    <s v="**"/>
    <s v="**"/>
    <d v="2011-05-02T17:14:00"/>
    <d v="2011-05-02T19:20:00"/>
    <d v="2011-05-02T20:40:00"/>
    <n v="2.1000000000349246"/>
    <n v="3.4333333333488554"/>
    <x v="0"/>
    <x v="0"/>
  </r>
  <r>
    <n v="4414"/>
    <n v="50"/>
    <s v="N"/>
    <s v="**"/>
    <s v="**"/>
    <s v="**"/>
    <s v="**"/>
    <x v="5"/>
    <d v="1899-12-30T07:58:00"/>
    <d v="2011-05-04T00:00:00"/>
    <d v="1899-12-30T07:50:00"/>
    <n v="3"/>
    <n v="1983"/>
    <d v="2011-05-04T00:00:00"/>
    <d v="1899-12-30T09:50:00"/>
    <n v="1"/>
    <d v="2011-05-04T00:00:00"/>
    <d v="1899-12-30T17:25:00"/>
    <s v="**"/>
    <s v="**"/>
    <s v="**"/>
    <s v="**"/>
    <d v="2011-05-04T00:00:00"/>
    <d v="1899-12-30T17:40:00"/>
    <s v="O26803"/>
    <s v="B154"/>
    <s v="Disease or Disorder Female Anatomy"/>
    <n v="27"/>
    <s v="**"/>
    <s v="**"/>
    <s v="**"/>
    <s v="**"/>
    <s v="**"/>
    <d v="2011-05-04T07:58:00"/>
    <d v="2011-05-04T09:50:00"/>
    <d v="2011-05-04T17:40:00"/>
    <n v="1.8666666666395031"/>
    <n v="9.7000000000116415"/>
    <x v="0"/>
    <x v="0"/>
  </r>
  <r>
    <n v="4414"/>
    <n v="1003"/>
    <s v="N"/>
    <s v="**"/>
    <s v="**"/>
    <s v="**"/>
    <s v="**"/>
    <x v="0"/>
    <d v="1899-12-30T10:13:00"/>
    <d v="2011-05-01T00:00:00"/>
    <d v="1899-12-30T10:07:00"/>
    <n v="4"/>
    <n v="1964"/>
    <d v="2011-05-01T00:00:00"/>
    <d v="1899-12-30T10:33:00"/>
    <n v="1"/>
    <d v="2011-05-01T00:00:00"/>
    <d v="1899-12-30T10:57:00"/>
    <s v="**"/>
    <s v="**"/>
    <d v="2011-05-01T00:00:00"/>
    <d v="1899-12-30T10:33:00"/>
    <d v="2011-05-01T00:00:00"/>
    <d v="1899-12-30T10:57:00"/>
    <s v="K047"/>
    <s v="B112"/>
    <s v="Disease or Disorder Ear, Nose or Throat"/>
    <n v="46"/>
    <s v="**"/>
    <s v="**"/>
    <s v="**"/>
    <s v="**"/>
    <s v="**"/>
    <d v="2011-05-01T10:13:00"/>
    <d v="2011-05-01T10:33:00"/>
    <d v="2011-05-01T10:57:00"/>
    <n v="0.33333333337213844"/>
    <n v="0.73333333345362917"/>
    <x v="0"/>
    <x v="0"/>
  </r>
  <r>
    <n v="4414"/>
    <n v="50"/>
    <s v="N"/>
    <s v="**"/>
    <s v="**"/>
    <s v="**"/>
    <s v="**"/>
    <x v="0"/>
    <d v="1899-12-30T10:49:00"/>
    <d v="2011-05-01T00:00:00"/>
    <d v="1899-12-30T10:48:00"/>
    <n v="3"/>
    <n v="1985"/>
    <d v="2011-05-01T00:00:00"/>
    <d v="1899-12-30T11:40:00"/>
    <n v="1"/>
    <d v="2011-05-01T00:00:00"/>
    <d v="1899-12-30T12:00:00"/>
    <s v="**"/>
    <s v="**"/>
    <s v="**"/>
    <s v="**"/>
    <d v="2011-05-01T00:00:00"/>
    <d v="1899-12-30T12:00:00"/>
    <s v="O99803"/>
    <s v="B154"/>
    <s v="Disease or Disorder Female Anatomy"/>
    <n v="26"/>
    <s v="**"/>
    <s v="**"/>
    <s v="**"/>
    <s v="**"/>
    <s v="**"/>
    <d v="2011-05-01T10:49:00"/>
    <d v="2011-05-01T11:40:00"/>
    <d v="2011-05-01T12:00:00"/>
    <n v="0.84999999997671694"/>
    <n v="1.1833333333488554"/>
    <x v="0"/>
    <x v="0"/>
  </r>
  <r>
    <n v="4414"/>
    <n v="50"/>
    <s v="N"/>
    <s v="**"/>
    <s v="**"/>
    <s v="**"/>
    <s v="**"/>
    <x v="0"/>
    <d v="1899-12-30T10:56:00"/>
    <d v="2011-05-01T00:00:00"/>
    <d v="1899-12-30T10:55:00"/>
    <n v="4"/>
    <n v="1990"/>
    <d v="2011-05-01T00:00:00"/>
    <n v="9999"/>
    <n v="7"/>
    <d v="2011-05-01T00:00:00"/>
    <d v="1899-12-30T11:17:00"/>
    <s v="**"/>
    <s v="**"/>
    <d v="2011-05-01T00:00:00"/>
    <d v="1899-12-30T11:00:00"/>
    <d v="2011-05-01T00:00:00"/>
    <d v="1899-12-30T11:55:00"/>
    <s v="Z349"/>
    <s v="B005"/>
    <s v="Other Condition with Acute Admission/Transfer"/>
    <n v="21"/>
    <s v="**"/>
    <s v="**"/>
    <s v="**"/>
    <s v="**"/>
    <s v="**"/>
    <d v="2011-05-01T10:56:00"/>
    <d v="2038-09-15T00:00:00"/>
    <d v="2011-05-01T11:55:00"/>
    <n v="239965.06666666665"/>
    <n v="0.9833333333954215"/>
    <x v="1"/>
    <x v="0"/>
  </r>
  <r>
    <n v="4414"/>
    <n v="50"/>
    <s v="N"/>
    <s v="**"/>
    <s v="**"/>
    <s v="**"/>
    <s v="**"/>
    <x v="0"/>
    <d v="1899-12-30T12:14:00"/>
    <d v="2011-05-01T00:00:00"/>
    <d v="1899-12-30T12:13:00"/>
    <n v="3"/>
    <n v="1989"/>
    <d v="2011-05-01T00:00:00"/>
    <d v="1899-12-30T13:05:00"/>
    <n v="1"/>
    <d v="2011-05-01T00:00:00"/>
    <d v="1899-12-30T13:20:00"/>
    <s v="**"/>
    <s v="**"/>
    <s v="**"/>
    <s v="**"/>
    <d v="2011-05-01T00:00:00"/>
    <d v="1899-12-30T13:20:00"/>
    <s v="O46903"/>
    <s v="B154"/>
    <s v="Disease or Disorder Female Anatomy"/>
    <n v="22"/>
    <s v="**"/>
    <s v="**"/>
    <s v="**"/>
    <s v="**"/>
    <s v="**"/>
    <d v="2011-05-01T12:14:00"/>
    <d v="2011-05-01T13:05:00"/>
    <d v="2011-05-01T13:20:00"/>
    <n v="0.84999999997671694"/>
    <n v="1.0999999999185093"/>
    <x v="0"/>
    <x v="0"/>
  </r>
  <r>
    <n v="4414"/>
    <n v="50"/>
    <s v="G"/>
    <d v="2011-05-01T00:00:00"/>
    <d v="1899-12-30T12:28:00"/>
    <d v="2011-05-01T00:00:00"/>
    <d v="1899-12-30T12:35:00"/>
    <x v="0"/>
    <d v="1899-12-30T12:36:00"/>
    <d v="2011-05-01T00:00:00"/>
    <d v="1899-12-30T12:35:00"/>
    <n v="3"/>
    <n v="1987"/>
    <d v="2011-05-01T00:00:00"/>
    <d v="1899-12-30T12:50:00"/>
    <n v="7"/>
    <d v="2011-05-01T00:00:00"/>
    <d v="1899-12-30T13:15:00"/>
    <s v="**"/>
    <s v="**"/>
    <s v="**"/>
    <s v="**"/>
    <d v="2011-05-01T00:00:00"/>
    <d v="1899-12-30T13:25:00"/>
    <s v="O60003"/>
    <s v="B005"/>
    <s v="Other Condition with Acute Admission/Transfer"/>
    <n v="24"/>
    <s v="**"/>
    <s v="**"/>
    <s v="**"/>
    <s v="**"/>
    <s v="**"/>
    <d v="2011-05-01T12:36:00"/>
    <d v="2011-05-01T12:50:00"/>
    <d v="2011-05-01T13:25:00"/>
    <n v="0.23333333322079852"/>
    <n v="0.81666666670935228"/>
    <x v="0"/>
    <x v="0"/>
  </r>
  <r>
    <n v="4414"/>
    <n v="50"/>
    <s v="N"/>
    <s v="**"/>
    <s v="**"/>
    <s v="**"/>
    <s v="**"/>
    <x v="0"/>
    <d v="1899-12-30T14:12:00"/>
    <d v="2011-05-01T00:00:00"/>
    <d v="1899-12-30T14:11:00"/>
    <n v="5"/>
    <n v="1986"/>
    <d v="2011-05-01T00:00:00"/>
    <n v="9999"/>
    <n v="1"/>
    <d v="2011-05-01T00:00:00"/>
    <d v="1899-12-30T15:20:00"/>
    <s v="**"/>
    <s v="**"/>
    <d v="2011-05-01T00:00:00"/>
    <d v="1899-12-30T14:15:00"/>
    <d v="2011-05-01T00:00:00"/>
    <d v="1899-12-30T15:20:00"/>
    <s v="O26803"/>
    <s v="B154"/>
    <s v="Disease or Disorder Female Anatomy"/>
    <n v="24"/>
    <s v="**"/>
    <s v="**"/>
    <s v="**"/>
    <s v="**"/>
    <s v="**"/>
    <d v="2011-05-01T14:12:00"/>
    <d v="2038-09-15T00:00:00"/>
    <d v="2011-05-01T15:20:00"/>
    <n v="239961.8"/>
    <n v="1.1333333333604969"/>
    <x v="1"/>
    <x v="0"/>
  </r>
  <r>
    <n v="4414"/>
    <n v="50"/>
    <s v="N"/>
    <s v="**"/>
    <s v="**"/>
    <s v="**"/>
    <s v="**"/>
    <x v="0"/>
    <d v="1899-12-30T16:01:00"/>
    <d v="2011-05-01T00:00:00"/>
    <d v="1899-12-30T16:00:00"/>
    <n v="3"/>
    <n v="1985"/>
    <d v="2011-05-01T00:00:00"/>
    <n v="9999"/>
    <n v="1"/>
    <d v="2011-05-01T00:00:00"/>
    <d v="1899-12-30T18:05:00"/>
    <s v="**"/>
    <s v="**"/>
    <d v="2011-05-01T00:00:00"/>
    <d v="1899-12-30T16:05:00"/>
    <d v="2011-05-01T00:00:00"/>
    <d v="1899-12-30T18:05:00"/>
    <s v="O16003"/>
    <s v="B154"/>
    <s v="Disease or Disorder Female Anatomy"/>
    <n v="26"/>
    <s v="**"/>
    <s v="**"/>
    <s v="**"/>
    <s v="**"/>
    <s v="**"/>
    <d v="2011-05-01T16:01:00"/>
    <d v="2038-09-15T00:00:00"/>
    <d v="2011-05-01T18:05:00"/>
    <n v="239959.98333333334"/>
    <n v="2.066666666592937"/>
    <x v="1"/>
    <x v="0"/>
  </r>
  <r>
    <n v="4414"/>
    <n v="50"/>
    <s v="N"/>
    <s v="**"/>
    <s v="**"/>
    <s v="**"/>
    <s v="**"/>
    <x v="0"/>
    <d v="1899-12-30T16:11:00"/>
    <d v="2011-05-01T00:00:00"/>
    <d v="1899-12-30T16:10:00"/>
    <n v="3"/>
    <n v="1979"/>
    <d v="2011-05-01T00:00:00"/>
    <n v="9999"/>
    <n v="7"/>
    <d v="2011-05-01T00:00:00"/>
    <d v="1899-12-30T16:40:00"/>
    <s v="**"/>
    <s v="**"/>
    <d v="2011-05-01T00:00:00"/>
    <d v="1899-12-30T16:11:00"/>
    <d v="2011-05-01T00:00:00"/>
    <d v="1899-12-30T16:55:00"/>
    <s v="Z349"/>
    <s v="B005"/>
    <s v="Other Condition with Acute Admission/Transfer"/>
    <n v="32"/>
    <s v="**"/>
    <s v="**"/>
    <s v="**"/>
    <s v="**"/>
    <s v="**"/>
    <d v="2011-05-01T16:11:00"/>
    <d v="2038-09-15T00:00:00"/>
    <d v="2011-05-01T16:55:00"/>
    <n v="239959.81666666665"/>
    <n v="0.73333333327900618"/>
    <x v="1"/>
    <x v="0"/>
  </r>
  <r>
    <n v="4414"/>
    <n v="50"/>
    <s v="N"/>
    <s v="**"/>
    <s v="**"/>
    <s v="**"/>
    <s v="**"/>
    <x v="3"/>
    <d v="1899-12-30T20:06:00"/>
    <d v="2011-05-07T00:00:00"/>
    <d v="1899-12-30T20:05:00"/>
    <n v="3"/>
    <n v="1973"/>
    <d v="2011-05-07T00:00:00"/>
    <d v="1899-12-30T21:03:00"/>
    <n v="1"/>
    <d v="2011-05-07T00:00:00"/>
    <d v="1899-12-30T21:03:00"/>
    <s v="**"/>
    <s v="**"/>
    <s v="**"/>
    <s v="**"/>
    <d v="2011-05-07T00:00:00"/>
    <d v="1899-12-30T21:03:00"/>
    <s v="O37033"/>
    <s v="B154"/>
    <s v="Disease or Disorder Female Anatomy"/>
    <n v="37"/>
    <s v="**"/>
    <s v="**"/>
    <s v="**"/>
    <s v="**"/>
    <s v="**"/>
    <d v="2011-05-07T20:06:00"/>
    <d v="2011-05-07T21:03:00"/>
    <d v="2011-05-07T21:03:00"/>
    <n v="0.94999999995343387"/>
    <n v="0.94999999995343387"/>
    <x v="0"/>
    <x v="0"/>
  </r>
  <r>
    <n v="4414"/>
    <n v="50"/>
    <s v="N"/>
    <s v="**"/>
    <s v="**"/>
    <s v="**"/>
    <s v="**"/>
    <x v="3"/>
    <d v="1899-12-30T20:29:00"/>
    <d v="2011-05-07T00:00:00"/>
    <d v="1899-12-30T20:28:00"/>
    <n v="3"/>
    <n v="1983"/>
    <d v="2011-05-07T00:00:00"/>
    <n v="9999"/>
    <n v="7"/>
    <d v="2011-05-07T00:00:00"/>
    <d v="1899-12-30T20:50:00"/>
    <s v="**"/>
    <s v="**"/>
    <d v="2011-05-07T00:00:00"/>
    <d v="1899-12-30T20:35:00"/>
    <d v="2011-05-07T00:00:00"/>
    <d v="1899-12-30T21:15:00"/>
    <s v="O42903"/>
    <s v="B005"/>
    <s v="Other Condition with Acute Admission/Transfer"/>
    <n v="27"/>
    <s v="**"/>
    <s v="**"/>
    <s v="**"/>
    <s v="**"/>
    <s v="**"/>
    <d v="2011-05-07T20:29:00"/>
    <d v="2038-09-21T00:00:00"/>
    <d v="2011-05-07T21:15:00"/>
    <n v="239955.5166666666"/>
    <n v="0.76666666654637083"/>
    <x v="1"/>
    <x v="0"/>
  </r>
  <r>
    <n v="4414"/>
    <n v="1"/>
    <s v="G"/>
    <d v="2011-05-02T00:00:00"/>
    <d v="1899-12-30T11:13:00"/>
    <d v="2011-05-02T00:00:00"/>
    <d v="1899-12-30T11:30:00"/>
    <x v="1"/>
    <d v="1899-12-30T11:34:00"/>
    <d v="2011-05-02T00:00:00"/>
    <d v="1899-12-30T11:25:00"/>
    <n v="3"/>
    <n v="1959"/>
    <d v="2011-05-02T00:00:00"/>
    <d v="1899-12-30T15:45:00"/>
    <n v="1"/>
    <d v="2011-05-02T00:00:00"/>
    <d v="1899-12-30T17:30:00"/>
    <s v="**"/>
    <s v="**"/>
    <s v="**"/>
    <s v="**"/>
    <d v="2011-05-02T00:00:00"/>
    <d v="1899-12-30T17:30:00"/>
    <s v="R42"/>
    <s v="B104"/>
    <s v="Other Disease or Disorder Nervous System"/>
    <n v="52"/>
    <s v="**"/>
    <s v="**"/>
    <s v="**"/>
    <s v="**"/>
    <s v="**"/>
    <d v="2011-05-02T11:34:00"/>
    <d v="2011-05-02T15:45:00"/>
    <d v="2011-05-02T17:30:00"/>
    <n v="4.1833333333488554"/>
    <n v="5.9333333332906477"/>
    <x v="0"/>
    <x v="0"/>
  </r>
  <r>
    <n v="4414"/>
    <n v="1"/>
    <s v="N"/>
    <s v="**"/>
    <s v="**"/>
    <s v="**"/>
    <s v="**"/>
    <x v="1"/>
    <d v="1899-12-30T12:18:00"/>
    <d v="2011-05-02T00:00:00"/>
    <d v="1899-12-30T12:03:00"/>
    <n v="2"/>
    <n v="1957"/>
    <d v="2011-05-02T00:00:00"/>
    <d v="1899-12-30T15:45:00"/>
    <n v="1"/>
    <d v="2011-05-02T00:00:00"/>
    <d v="1899-12-30T22:40:00"/>
    <s v="**"/>
    <s v="**"/>
    <s v="**"/>
    <s v="**"/>
    <d v="2011-05-02T00:00:00"/>
    <d v="1899-12-30T22:45:00"/>
    <s v="R51"/>
    <s v="B103"/>
    <s v="Migraine &amp; Headache"/>
    <n v="53"/>
    <s v="**"/>
    <s v="**"/>
    <s v="**"/>
    <s v="**"/>
    <s v="**"/>
    <d v="2011-05-02T12:18:00"/>
    <d v="2011-05-02T15:45:00"/>
    <d v="2011-05-02T22:45:00"/>
    <n v="3.4500000000698492"/>
    <n v="10.450000000011642"/>
    <x v="0"/>
    <x v="0"/>
  </r>
  <r>
    <n v="4414"/>
    <n v="1"/>
    <s v="N"/>
    <s v="**"/>
    <s v="**"/>
    <s v="**"/>
    <s v="**"/>
    <x v="1"/>
    <d v="1899-12-30T12:31:00"/>
    <d v="2011-05-02T00:00:00"/>
    <d v="1899-12-30T12:20:00"/>
    <n v="3"/>
    <n v="1938"/>
    <d v="2011-05-02T00:00:00"/>
    <n v="9999"/>
    <n v="7"/>
    <d v="2011-05-02T00:00:00"/>
    <d v="1899-12-30T21:48:00"/>
    <s v="**"/>
    <s v="**"/>
    <s v="**"/>
    <s v="**"/>
    <d v="2011-05-03T00:00:00"/>
    <d v="1899-12-30T04:56:00"/>
    <s v="R53"/>
    <s v="B005"/>
    <s v="Other Condition with Acute Admission/Transfer"/>
    <n v="73"/>
    <d v="1970-01-01T00:00:00"/>
    <d v="1899-12-30T00:00:00"/>
    <n v="1"/>
    <d v="2011-05-02T00:00:00"/>
    <d v="1899-12-30T21:48:00"/>
    <d v="2011-05-02T12:31:00"/>
    <d v="2038-09-16T00:00:00"/>
    <d v="2011-05-03T04:56:00"/>
    <n v="239963.4833333334"/>
    <n v="16.416666666744277"/>
    <x v="1"/>
    <x v="0"/>
  </r>
  <r>
    <n v="4414"/>
    <n v="1"/>
    <s v="N"/>
    <s v="**"/>
    <s v="**"/>
    <s v="**"/>
    <s v="**"/>
    <x v="1"/>
    <d v="1899-12-30T12:49:00"/>
    <d v="2011-05-02T00:00:00"/>
    <d v="1899-12-30T12:42:00"/>
    <n v="4"/>
    <n v="1992"/>
    <d v="2011-05-02T00:00:00"/>
    <d v="1899-12-30T15:22:00"/>
    <n v="1"/>
    <d v="2011-05-02T00:00:00"/>
    <d v="1899-12-30T16:29:00"/>
    <s v="**"/>
    <s v="**"/>
    <d v="2011-05-02T00:00:00"/>
    <d v="1899-12-30T15:22:00"/>
    <d v="2011-05-02T00:00:00"/>
    <d v="1899-12-30T16:29:00"/>
    <s v="S62600"/>
    <s v="B181"/>
    <s v="Closed Fracture Fingers &amp; Toes"/>
    <n v="18"/>
    <d v="2011-05-02T00:00:00"/>
    <d v="1899-12-30T16:14:00"/>
    <n v="35"/>
    <d v="2011-05-02T00:00:00"/>
    <d v="1899-12-30T16:20:00"/>
    <d v="2011-05-02T12:49:00"/>
    <d v="2011-05-02T15:22:00"/>
    <d v="2011-05-02T16:29:00"/>
    <n v="2.5499999999301508"/>
    <n v="3.6666666665696539"/>
    <x v="0"/>
    <x v="0"/>
  </r>
  <r>
    <n v="4414"/>
    <n v="1"/>
    <s v="G"/>
    <d v="2011-05-02T00:00:00"/>
    <d v="1899-12-30T12:53:00"/>
    <d v="2011-05-02T00:00:00"/>
    <d v="1899-12-30T13:45:00"/>
    <x v="1"/>
    <d v="1899-12-30T13:05:00"/>
    <d v="2011-05-02T00:00:00"/>
    <d v="1899-12-30T13:00:00"/>
    <n v="2"/>
    <n v="1954"/>
    <d v="2011-05-02T00:00:00"/>
    <d v="1899-12-30T14:45:00"/>
    <n v="1"/>
    <d v="2011-05-02T00:00:00"/>
    <d v="1899-12-30T17:00:00"/>
    <s v="**"/>
    <s v="**"/>
    <s v="**"/>
    <s v="**"/>
    <d v="2011-05-02T00:00:00"/>
    <d v="1899-12-30T17:00:00"/>
    <s v="R074"/>
    <s v="B122"/>
    <s v="Other Disease or Disorder Cardiac System"/>
    <n v="56"/>
    <s v="**"/>
    <s v="**"/>
    <s v="**"/>
    <s v="**"/>
    <s v="**"/>
    <d v="2011-05-02T13:05:00"/>
    <d v="2011-05-02T14:45:00"/>
    <d v="2011-05-02T17:00:00"/>
    <n v="1.6666666666860692"/>
    <n v="3.9166666666860692"/>
    <x v="0"/>
    <x v="0"/>
  </r>
  <r>
    <n v="4414"/>
    <n v="1"/>
    <s v="N"/>
    <s v="**"/>
    <s v="**"/>
    <s v="**"/>
    <s v="**"/>
    <x v="1"/>
    <d v="1899-12-30T13:15:00"/>
    <d v="2011-05-02T00:00:00"/>
    <d v="1899-12-30T13:11:00"/>
    <n v="3"/>
    <n v="1923"/>
    <d v="2011-05-02T00:00:00"/>
    <d v="1899-12-30T21:00:00"/>
    <n v="7"/>
    <d v="2011-05-02T00:00:00"/>
    <d v="1899-12-30T22:09:00"/>
    <s v="**"/>
    <s v="**"/>
    <s v="**"/>
    <s v="**"/>
    <d v="2011-05-03T00:00:00"/>
    <d v="1899-12-30T02:00:00"/>
    <s v="R112"/>
    <s v="B003"/>
    <s v="Digestive System Condition with Acute Admissi"/>
    <n v="87"/>
    <d v="2011-05-02T00:00:00"/>
    <d v="1899-12-30T22:11:00"/>
    <n v="30"/>
    <d v="2011-05-02T00:00:00"/>
    <d v="1899-12-30T22:13:00"/>
    <d v="2011-05-02T13:15:00"/>
    <d v="2011-05-02T21:00:00"/>
    <d v="2011-05-03T02:00:00"/>
    <n v="7.7499999999417923"/>
    <n v="12.75"/>
    <x v="0"/>
    <x v="0"/>
  </r>
  <r>
    <n v="4414"/>
    <n v="1"/>
    <s v="N"/>
    <s v="**"/>
    <s v="**"/>
    <s v="**"/>
    <s v="**"/>
    <x v="1"/>
    <d v="1899-12-30T13:25:00"/>
    <d v="2011-05-02T00:00:00"/>
    <d v="1899-12-30T13:16:00"/>
    <n v="3"/>
    <n v="1984"/>
    <d v="2011-05-02T00:00:00"/>
    <d v="1899-12-30T15:50:00"/>
    <n v="1"/>
    <d v="2011-05-02T00:00:00"/>
    <d v="1899-12-30T17:20:00"/>
    <s v="**"/>
    <s v="**"/>
    <s v="**"/>
    <s v="**"/>
    <d v="2011-05-02T00:00:00"/>
    <d v="1899-12-30T21:19:00"/>
    <s v="M7961"/>
    <s v="B136"/>
    <s v="Disease or Disorder Musculoskeletal and Conne"/>
    <n v="27"/>
    <s v="**"/>
    <s v="**"/>
    <s v="**"/>
    <s v="**"/>
    <s v="**"/>
    <d v="2011-05-02T13:25:00"/>
    <d v="2011-05-02T15:50:00"/>
    <d v="2011-05-02T21:19:00"/>
    <n v="2.4166666665114462"/>
    <n v="7.8999999999068677"/>
    <x v="0"/>
    <x v="0"/>
  </r>
  <r>
    <n v="4414"/>
    <n v="1"/>
    <s v="N"/>
    <s v="**"/>
    <s v="**"/>
    <s v="**"/>
    <s v="**"/>
    <x v="1"/>
    <d v="1899-12-30T13:38:00"/>
    <d v="2011-05-02T00:00:00"/>
    <d v="1899-12-30T13:30:00"/>
    <n v="2"/>
    <n v="1966"/>
    <d v="2011-05-02T00:00:00"/>
    <d v="1899-12-30T20:00:00"/>
    <n v="7"/>
    <d v="2011-05-02T00:00:00"/>
    <d v="1899-12-30T22:32:00"/>
    <s v="**"/>
    <s v="**"/>
    <s v="**"/>
    <s v="**"/>
    <d v="2011-05-02T00:00:00"/>
    <d v="1899-12-30T23:05:00"/>
    <s v="K632"/>
    <s v="B003"/>
    <s v="Digestive System Condition with Acute Admissi"/>
    <n v="44"/>
    <d v="2011-05-02T00:00:00"/>
    <d v="1899-12-30T21:00:00"/>
    <n v="74"/>
    <d v="2011-05-02T00:00:00"/>
    <d v="1899-12-30T21:37:00"/>
    <d v="2011-05-02T13:38:00"/>
    <d v="2011-05-02T20:00:00"/>
    <d v="2011-05-02T23:05:00"/>
    <n v="6.3666666666395031"/>
    <n v="9.4499999998952262"/>
    <x v="0"/>
    <x v="0"/>
  </r>
  <r>
    <n v="4414"/>
    <n v="1"/>
    <s v="N"/>
    <s v="**"/>
    <s v="**"/>
    <s v="**"/>
    <s v="**"/>
    <x v="1"/>
    <d v="1899-12-30T13:45:00"/>
    <d v="2011-05-02T00:00:00"/>
    <d v="1899-12-30T13:36:00"/>
    <n v="2"/>
    <n v="1942"/>
    <d v="2011-05-02T00:00:00"/>
    <d v="1899-12-30T19:50:00"/>
    <n v="1"/>
    <d v="2011-05-02T00:00:00"/>
    <d v="1899-12-30T19:59:00"/>
    <s v="**"/>
    <s v="**"/>
    <s v="**"/>
    <s v="**"/>
    <d v="2011-05-02T00:00:00"/>
    <d v="1899-12-30T20:16:00"/>
    <s v="R074"/>
    <s v="B122"/>
    <s v="Other Disease or Disorder Cardiac System"/>
    <n v="68"/>
    <s v="**"/>
    <s v="**"/>
    <s v="**"/>
    <s v="**"/>
    <s v="**"/>
    <d v="2011-05-02T13:45:00"/>
    <d v="2011-05-02T19:50:00"/>
    <d v="2011-05-02T20:16:00"/>
    <n v="6.0833333334303461"/>
    <n v="6.5166666667792015"/>
    <x v="0"/>
    <x v="0"/>
  </r>
  <r>
    <n v="4414"/>
    <n v="1"/>
    <s v="N"/>
    <s v="**"/>
    <s v="**"/>
    <s v="**"/>
    <s v="**"/>
    <x v="1"/>
    <d v="1899-12-30T13:49:00"/>
    <d v="2011-05-02T00:00:00"/>
    <d v="1899-12-30T13:44:00"/>
    <n v="4"/>
    <n v="1955"/>
    <d v="2011-05-02T00:00:00"/>
    <d v="1899-12-30T16:05:00"/>
    <n v="1"/>
    <d v="2011-05-02T00:00:00"/>
    <d v="1899-12-30T16:25:00"/>
    <s v="**"/>
    <s v="**"/>
    <s v="**"/>
    <s v="**"/>
    <d v="2011-05-02T00:00:00"/>
    <d v="1899-12-30T16:25:00"/>
    <s v="I802"/>
    <s v="B123"/>
    <s v="Disease or Disorder Vascular System"/>
    <n v="55"/>
    <s v="**"/>
    <s v="**"/>
    <s v="**"/>
    <s v="**"/>
    <s v="**"/>
    <d v="2011-05-02T13:49:00"/>
    <d v="2011-05-02T16:05:00"/>
    <d v="2011-05-02T16:25:00"/>
    <n v="2.2666666667209938"/>
    <n v="2.6000000000931323"/>
    <x v="0"/>
    <x v="0"/>
  </r>
  <r>
    <n v="4414"/>
    <n v="1"/>
    <s v="N"/>
    <s v="**"/>
    <s v="**"/>
    <s v="**"/>
    <s v="**"/>
    <x v="1"/>
    <d v="1899-12-30T14:16:00"/>
    <d v="2011-05-02T00:00:00"/>
    <d v="1899-12-30T14:05:00"/>
    <n v="2"/>
    <n v="1996"/>
    <d v="2011-05-02T00:00:00"/>
    <d v="1899-12-30T16:20:00"/>
    <n v="1"/>
    <d v="2011-05-02T00:00:00"/>
    <d v="1899-12-30T16:35:00"/>
    <s v="**"/>
    <s v="**"/>
    <s v="**"/>
    <s v="**"/>
    <d v="2011-05-02T00:00:00"/>
    <d v="1899-12-30T16:35:00"/>
    <s v="F329"/>
    <s v="B170"/>
    <s v="Mental Health &amp; Psychosocial Condition"/>
    <n v="14"/>
    <s v="**"/>
    <s v="**"/>
    <s v="**"/>
    <s v="**"/>
    <s v="**"/>
    <d v="2011-05-02T14:16:00"/>
    <d v="2011-05-02T16:20:00"/>
    <d v="2011-05-02T16:35:00"/>
    <n v="2.066666666592937"/>
    <n v="2.3166666665347293"/>
    <x v="0"/>
    <x v="0"/>
  </r>
  <r>
    <n v="4414"/>
    <n v="1"/>
    <s v="N"/>
    <s v="**"/>
    <s v="**"/>
    <s v="**"/>
    <s v="**"/>
    <x v="1"/>
    <d v="1899-12-30T15:00:00"/>
    <d v="2011-05-02T00:00:00"/>
    <d v="1899-12-30T14:54:00"/>
    <n v="3"/>
    <n v="1976"/>
    <d v="2011-05-02T00:00:00"/>
    <d v="1899-12-30T16:55:00"/>
    <n v="1"/>
    <d v="2011-05-02T00:00:00"/>
    <d v="1899-12-30T16:57:00"/>
    <s v="**"/>
    <s v="**"/>
    <s v="**"/>
    <s v="**"/>
    <d v="2011-05-02T00:00:00"/>
    <d v="1899-12-30T16:57:00"/>
    <s v="M7919"/>
    <s v="B136"/>
    <s v="Disease or Disorder Musculoskeletal and Conne"/>
    <n v="34"/>
    <s v="**"/>
    <s v="**"/>
    <s v="**"/>
    <s v="**"/>
    <s v="**"/>
    <d v="2011-05-02T15:00:00"/>
    <d v="2011-05-02T16:55:00"/>
    <d v="2011-05-02T16:57:00"/>
    <n v="1.9166666666278616"/>
    <n v="1.9500000000698492"/>
    <x v="0"/>
    <x v="0"/>
  </r>
  <r>
    <n v="4414"/>
    <n v="1"/>
    <s v="N"/>
    <s v="**"/>
    <s v="**"/>
    <s v="**"/>
    <s v="**"/>
    <x v="1"/>
    <d v="1899-12-30T15:22:00"/>
    <d v="2011-05-02T00:00:00"/>
    <d v="1899-12-30T15:16:00"/>
    <n v="3"/>
    <n v="1974"/>
    <d v="2011-05-02T00:00:00"/>
    <d v="1899-12-30T16:45:00"/>
    <n v="1"/>
    <d v="2011-05-02T00:00:00"/>
    <d v="1899-12-30T19:42:00"/>
    <s v="**"/>
    <s v="**"/>
    <s v="**"/>
    <s v="**"/>
    <d v="2011-05-02T00:00:00"/>
    <d v="1899-12-30T19:42:00"/>
    <s v="R229"/>
    <s v="B132"/>
    <s v="Disease or Disorder Skin &amp; Breast"/>
    <n v="36"/>
    <s v="**"/>
    <s v="**"/>
    <s v="**"/>
    <s v="**"/>
    <s v="**"/>
    <d v="2011-05-02T15:22:00"/>
    <d v="2011-05-02T16:45:00"/>
    <d v="2011-05-02T19:42:00"/>
    <n v="1.3833333333022892"/>
    <n v="4.3333333333139308"/>
    <x v="0"/>
    <x v="0"/>
  </r>
  <r>
    <n v="4414"/>
    <n v="1"/>
    <s v="N"/>
    <s v="**"/>
    <s v="**"/>
    <s v="**"/>
    <s v="**"/>
    <x v="1"/>
    <d v="1899-12-30T15:35:00"/>
    <d v="2011-05-02T00:00:00"/>
    <d v="1899-12-30T15:30:00"/>
    <n v="2"/>
    <n v="1970"/>
    <d v="2011-05-02T00:00:00"/>
    <n v="9999"/>
    <n v="4"/>
    <d v="2011-05-02T00:00:00"/>
    <d v="1899-12-30T17:42:00"/>
    <s v="**"/>
    <s v="**"/>
    <s v="**"/>
    <s v="**"/>
    <d v="2011-05-02T00:00:00"/>
    <d v="1899-12-30T17:42:00"/>
    <s v="R074"/>
    <s v="B122"/>
    <s v="Other Disease or Disorder Cardiac System"/>
    <n v="40"/>
    <s v="**"/>
    <s v="**"/>
    <s v="**"/>
    <s v="**"/>
    <s v="**"/>
    <d v="2011-05-02T15:35:00"/>
    <d v="2038-09-16T00:00:00"/>
    <d v="2011-05-02T17:42:00"/>
    <n v="239960.41666666669"/>
    <n v="2.1166666667559184"/>
    <x v="1"/>
    <x v="0"/>
  </r>
  <r>
    <n v="4414"/>
    <n v="1"/>
    <s v="G"/>
    <d v="2011-05-02T00:00:00"/>
    <d v="1899-12-30T15:37:00"/>
    <d v="2011-05-02T00:00:00"/>
    <d v="1899-12-30T15:50:00"/>
    <x v="1"/>
    <d v="1899-12-30T15:52:00"/>
    <d v="2011-05-02T00:00:00"/>
    <d v="1899-12-30T15:45:00"/>
    <n v="2"/>
    <n v="1942"/>
    <d v="2011-05-02T00:00:00"/>
    <d v="1899-12-30T16:30:00"/>
    <n v="1"/>
    <d v="2011-05-02T00:00:00"/>
    <d v="1899-12-30T19:30:00"/>
    <s v="**"/>
    <s v="**"/>
    <s v="**"/>
    <s v="**"/>
    <d v="2011-05-02T00:00:00"/>
    <d v="1899-12-30T19:30:00"/>
    <s v="R55"/>
    <s v="B122"/>
    <s v="Other Disease or Disorder Cardiac System"/>
    <n v="68"/>
    <s v="**"/>
    <s v="**"/>
    <s v="**"/>
    <s v="**"/>
    <s v="**"/>
    <d v="2011-05-02T15:52:00"/>
    <d v="2011-05-02T16:30:00"/>
    <d v="2011-05-02T19:30:00"/>
    <n v="0.63333333330228925"/>
    <n v="3.6333333333022892"/>
    <x v="0"/>
    <x v="0"/>
  </r>
  <r>
    <n v="4414"/>
    <n v="1"/>
    <s v="N"/>
    <s v="**"/>
    <s v="**"/>
    <s v="**"/>
    <s v="**"/>
    <x v="1"/>
    <d v="1899-12-30T15:53:00"/>
    <d v="2011-05-02T00:00:00"/>
    <d v="1899-12-30T15:42:00"/>
    <n v="2"/>
    <n v="1976"/>
    <d v="2011-05-02T00:00:00"/>
    <d v="1899-12-30T17:55:00"/>
    <n v="1"/>
    <d v="2011-05-02T00:00:00"/>
    <d v="1899-12-30T18:45:00"/>
    <s v="**"/>
    <s v="**"/>
    <s v="**"/>
    <s v="**"/>
    <d v="2011-05-02T00:00:00"/>
    <d v="1899-12-30T18:45:00"/>
    <s v="B019"/>
    <s v="B165"/>
    <s v="Systemic Infection"/>
    <n v="35"/>
    <s v="**"/>
    <s v="**"/>
    <s v="**"/>
    <s v="**"/>
    <s v="**"/>
    <d v="2011-05-02T15:53:00"/>
    <d v="2011-05-02T17:55:00"/>
    <d v="2011-05-02T18:45:00"/>
    <n v="2.0333333333255723"/>
    <n v="2.8666666665812954"/>
    <x v="0"/>
    <x v="0"/>
  </r>
  <r>
    <n v="4414"/>
    <n v="1"/>
    <s v="N"/>
    <s v="**"/>
    <s v="**"/>
    <s v="**"/>
    <s v="**"/>
    <x v="1"/>
    <d v="1899-12-30T16:09:00"/>
    <d v="2011-05-02T00:00:00"/>
    <d v="1899-12-30T16:07:00"/>
    <n v="4"/>
    <n v="1981"/>
    <d v="2011-05-02T00:00:00"/>
    <d v="1899-12-30T17:10:00"/>
    <n v="1"/>
    <d v="2011-05-02T00:00:00"/>
    <d v="1899-12-30T19:15:00"/>
    <s v="**"/>
    <s v="**"/>
    <s v="**"/>
    <s v="**"/>
    <d v="2011-05-02T00:00:00"/>
    <d v="1899-12-30T19:15:00"/>
    <s v="O054"/>
    <s v="B154"/>
    <s v="Disease or Disorder Female Anatomy"/>
    <n v="29"/>
    <d v="2011-05-02T00:00:00"/>
    <d v="1899-12-30T17:12:00"/>
    <n v="50"/>
    <d v="2011-05-02T00:00:00"/>
    <d v="1899-12-30T17:13:00"/>
    <d v="2011-05-02T16:09:00"/>
    <d v="2011-05-02T17:10:00"/>
    <d v="2011-05-02T19:15:00"/>
    <n v="1.0166666666627862"/>
    <n v="3.0999999999767169"/>
    <x v="0"/>
    <x v="0"/>
  </r>
  <r>
    <n v="4414"/>
    <n v="1"/>
    <s v="N"/>
    <s v="**"/>
    <s v="**"/>
    <s v="**"/>
    <s v="**"/>
    <x v="1"/>
    <d v="1899-12-30T16:40:00"/>
    <d v="2011-05-02T00:00:00"/>
    <d v="1899-12-30T16:34:00"/>
    <n v="2"/>
    <n v="1972"/>
    <d v="2011-05-02T00:00:00"/>
    <d v="1899-12-30T21:30:00"/>
    <n v="1"/>
    <d v="2011-05-02T00:00:00"/>
    <d v="1899-12-30T22:45:00"/>
    <s v="**"/>
    <s v="**"/>
    <s v="**"/>
    <s v="**"/>
    <d v="2011-05-02T00:00:00"/>
    <d v="1899-12-30T22:45:00"/>
    <s v="N23"/>
    <s v="B146"/>
    <s v="Other Disease or Disorder Urinary System"/>
    <n v="38"/>
    <s v="**"/>
    <s v="**"/>
    <s v="**"/>
    <s v="**"/>
    <s v="**"/>
    <d v="2011-05-02T16:40:00"/>
    <d v="2011-05-02T21:30:00"/>
    <d v="2011-05-02T22:45:00"/>
    <n v="4.8333333333721384"/>
    <n v="6.0833333332557231"/>
    <x v="0"/>
    <x v="0"/>
  </r>
  <r>
    <n v="4414"/>
    <n v="1"/>
    <s v="G"/>
    <d v="2011-05-02T00:00:00"/>
    <d v="1899-12-30T16:58:00"/>
    <d v="2011-05-02T00:00:00"/>
    <d v="1899-12-30T17:00:00"/>
    <x v="1"/>
    <d v="1899-12-30T16:59:00"/>
    <d v="2011-05-02T00:00:00"/>
    <d v="1899-12-30T16:55:00"/>
    <n v="3"/>
    <n v="1924"/>
    <d v="2011-05-02T00:00:00"/>
    <d v="1899-12-30T18:05:00"/>
    <n v="7"/>
    <d v="2011-05-02T00:00:00"/>
    <d v="1899-12-30T21:48:00"/>
    <s v="**"/>
    <s v="**"/>
    <s v="**"/>
    <s v="**"/>
    <d v="2011-05-03T00:00:00"/>
    <d v="1899-12-30T13:03:00"/>
    <s v="M7961"/>
    <s v="B005"/>
    <s v="Other Condition with Acute Admission/Transfer"/>
    <n v="86"/>
    <d v="1970-01-01T00:00:00"/>
    <d v="1899-12-30T00:00:00"/>
    <n v="1"/>
    <d v="2011-05-02T00:00:00"/>
    <d v="1899-12-30T21:48:00"/>
    <d v="2011-05-02T16:59:00"/>
    <d v="2011-05-02T18:05:00"/>
    <d v="2011-05-03T13:03:00"/>
    <n v="1.0999999999185093"/>
    <n v="20.066666666592937"/>
    <x v="0"/>
    <x v="0"/>
  </r>
  <r>
    <n v="4414"/>
    <n v="1"/>
    <s v="G"/>
    <d v="2011-05-02T00:00:00"/>
    <d v="1899-12-30T16:58:00"/>
    <d v="2011-05-02T00:00:00"/>
    <d v="1899-12-30T17:15:00"/>
    <x v="1"/>
    <d v="1899-12-30T17:13:00"/>
    <d v="2011-05-02T00:00:00"/>
    <d v="1899-12-30T17:10:00"/>
    <n v="2"/>
    <n v="1960"/>
    <d v="2011-05-02T00:00:00"/>
    <d v="1899-12-30T18:00:00"/>
    <n v="7"/>
    <d v="2011-05-02T00:00:00"/>
    <d v="1899-12-30T21:20:00"/>
    <s v="**"/>
    <s v="**"/>
    <s v="**"/>
    <s v="**"/>
    <d v="2011-05-03T00:00:00"/>
    <d v="1899-12-30T05:20:00"/>
    <s v="E149"/>
    <s v="B005"/>
    <s v="Other Condition with Acute Admission/Transfer"/>
    <n v="50"/>
    <d v="2011-05-02T00:00:00"/>
    <d v="1899-12-30T19:31:00"/>
    <n v="14"/>
    <d v="2011-05-02T00:00:00"/>
    <d v="1899-12-30T19:33:00"/>
    <d v="2011-05-02T17:13:00"/>
    <d v="2011-05-02T18:00:00"/>
    <d v="2011-05-03T05:20:00"/>
    <n v="0.78333333326736465"/>
    <n v="12.116666666523088"/>
    <x v="0"/>
    <x v="0"/>
  </r>
  <r>
    <n v="4414"/>
    <n v="1"/>
    <s v="N"/>
    <s v="**"/>
    <s v="**"/>
    <s v="**"/>
    <s v="**"/>
    <x v="1"/>
    <d v="1899-12-30T21:07:00"/>
    <d v="2011-05-02T00:00:00"/>
    <d v="1899-12-30T20:57:00"/>
    <n v="3"/>
    <n v="2010"/>
    <d v="2011-05-02T00:00:00"/>
    <d v="1899-12-30T23:45:00"/>
    <n v="1"/>
    <d v="2011-05-02T00:00:00"/>
    <d v="1899-12-30T23:50:00"/>
    <s v="**"/>
    <s v="**"/>
    <s v="**"/>
    <s v="**"/>
    <d v="2011-05-03T00:00:00"/>
    <d v="1899-12-30T23:50:00"/>
    <s v="A099"/>
    <s v="B128"/>
    <s v="Disease or Disorder Digestive System"/>
    <n v="0"/>
    <s v="**"/>
    <s v="**"/>
    <s v="**"/>
    <s v="**"/>
    <s v="**"/>
    <d v="2011-05-02T21:07:00"/>
    <d v="2011-05-02T23:45:00"/>
    <d v="2011-05-03T23:50:00"/>
    <n v="2.6333333333604969"/>
    <n v="26.71666666661622"/>
    <x v="0"/>
    <x v="0"/>
  </r>
  <r>
    <n v="4414"/>
    <n v="1"/>
    <s v="N"/>
    <s v="**"/>
    <s v="**"/>
    <s v="**"/>
    <s v="**"/>
    <x v="1"/>
    <d v="1899-12-30T21:14:00"/>
    <d v="2011-05-02T00:00:00"/>
    <d v="1899-12-30T21:06:00"/>
    <n v="2"/>
    <n v="2011"/>
    <d v="2011-05-02T00:00:00"/>
    <d v="1899-12-30T23:15:00"/>
    <n v="1"/>
    <d v="2011-05-02T00:00:00"/>
    <d v="1899-12-30T23:20:00"/>
    <s v="**"/>
    <s v="**"/>
    <s v="**"/>
    <s v="**"/>
    <d v="2011-05-02T00:00:00"/>
    <d v="1899-12-30T23:20:00"/>
    <s v="L309"/>
    <s v="B132"/>
    <s v="Disease or Disorder Skin &amp; Breast"/>
    <n v="0"/>
    <s v="**"/>
    <s v="**"/>
    <s v="**"/>
    <s v="**"/>
    <s v="**"/>
    <d v="2011-05-02T21:14:00"/>
    <d v="2011-05-02T23:15:00"/>
    <d v="2011-05-02T23:20:00"/>
    <n v="2.0166666666045785"/>
    <n v="2.0999999998603016"/>
    <x v="0"/>
    <x v="0"/>
  </r>
  <r>
    <n v="4414"/>
    <n v="1"/>
    <s v="N"/>
    <s v="**"/>
    <s v="**"/>
    <s v="**"/>
    <s v="**"/>
    <x v="1"/>
    <d v="1899-12-30T21:18:00"/>
    <d v="2011-05-02T00:00:00"/>
    <d v="1899-12-30T21:13:00"/>
    <n v="3"/>
    <n v="1998"/>
    <d v="2011-05-02T00:00:00"/>
    <d v="1899-12-30T23:00:00"/>
    <n v="1"/>
    <d v="2011-05-03T00:00:00"/>
    <d v="1899-12-30T00:33:00"/>
    <s v="**"/>
    <s v="**"/>
    <s v="**"/>
    <s v="**"/>
    <d v="2011-05-03T00:00:00"/>
    <d v="1899-12-30T00:33:00"/>
    <s v="S52500"/>
    <s v="B051"/>
    <s v="Emergency Visit Interventions"/>
    <n v="13"/>
    <s v="**"/>
    <s v="**"/>
    <s v="**"/>
    <s v="**"/>
    <s v="**"/>
    <d v="2011-05-02T21:18:00"/>
    <d v="2011-05-02T23:00:00"/>
    <d v="2011-05-03T00:33:00"/>
    <n v="1.7000000001280569"/>
    <n v="3.2500000001164153"/>
    <x v="0"/>
    <x v="0"/>
  </r>
  <r>
    <n v="4414"/>
    <n v="1"/>
    <s v="N"/>
    <s v="**"/>
    <s v="**"/>
    <s v="**"/>
    <s v="**"/>
    <x v="1"/>
    <d v="1899-12-30T21:43:00"/>
    <d v="2011-05-02T00:00:00"/>
    <d v="1899-12-30T21:35:00"/>
    <n v="4"/>
    <n v="1979"/>
    <d v="2011-05-03T00:00:00"/>
    <d v="1899-12-30T00:15:00"/>
    <n v="1"/>
    <d v="2011-05-03T00:00:00"/>
    <d v="1899-12-30T00:34:00"/>
    <s v="**"/>
    <s v="**"/>
    <s v="**"/>
    <s v="**"/>
    <d v="2011-05-03T00:00:00"/>
    <d v="1899-12-30T00:34:00"/>
    <s v="S0180"/>
    <s v="B176"/>
    <s v="Open Wound"/>
    <n v="31"/>
    <s v="**"/>
    <s v="**"/>
    <s v="**"/>
    <s v="**"/>
    <s v="**"/>
    <d v="2011-05-02T21:43:00"/>
    <d v="2011-05-03T00:15:00"/>
    <d v="2011-05-03T00:34:00"/>
    <n v="2.533333333209157"/>
    <n v="2.8499999998603016"/>
    <x v="0"/>
    <x v="0"/>
  </r>
  <r>
    <n v="4414"/>
    <n v="1"/>
    <s v="N"/>
    <s v="**"/>
    <s v="**"/>
    <s v="**"/>
    <s v="**"/>
    <x v="1"/>
    <d v="1899-12-30T21:48:00"/>
    <d v="2011-05-02T00:00:00"/>
    <d v="1899-12-30T21:43:00"/>
    <n v="3"/>
    <n v="1964"/>
    <d v="2011-05-03T00:00:00"/>
    <d v="1899-12-30T00:30:00"/>
    <n v="1"/>
    <d v="2011-05-03T00:00:00"/>
    <d v="1899-12-30T00:35:00"/>
    <s v="**"/>
    <s v="**"/>
    <s v="**"/>
    <s v="**"/>
    <d v="2011-05-03T00:00:00"/>
    <d v="1899-12-30T00:59:00"/>
    <s v="H109"/>
    <s v="B108"/>
    <s v="Disease or Disorder Eye"/>
    <n v="47"/>
    <s v="**"/>
    <s v="**"/>
    <s v="**"/>
    <s v="**"/>
    <s v="**"/>
    <d v="2011-05-02T21:48:00"/>
    <d v="2011-05-03T00:30:00"/>
    <d v="2011-05-03T00:59:00"/>
    <n v="2.7000000000698492"/>
    <n v="3.183333333407063"/>
    <x v="0"/>
    <x v="0"/>
  </r>
  <r>
    <n v="4414"/>
    <n v="1"/>
    <s v="N"/>
    <s v="**"/>
    <s v="**"/>
    <s v="**"/>
    <s v="**"/>
    <x v="4"/>
    <d v="1899-12-30T00:42:00"/>
    <d v="2011-05-03T00:00:00"/>
    <d v="1899-12-30T00:25:00"/>
    <n v="3"/>
    <n v="1981"/>
    <d v="2011-05-03T00:00:00"/>
    <d v="1899-12-30T00:50:00"/>
    <n v="1"/>
    <d v="2011-05-03T00:00:00"/>
    <d v="1899-12-30T01:43:00"/>
    <s v="**"/>
    <s v="**"/>
    <s v="**"/>
    <s v="**"/>
    <d v="2011-05-03T00:00:00"/>
    <d v="1899-12-30T01:43:00"/>
    <s v="R55"/>
    <s v="B122"/>
    <s v="Other Disease or Disorder Cardiac System"/>
    <n v="30"/>
    <s v="**"/>
    <s v="**"/>
    <s v="**"/>
    <s v="**"/>
    <s v="**"/>
    <d v="2011-05-03T00:42:00"/>
    <d v="2011-05-03T00:50:00"/>
    <d v="2011-05-03T01:43:00"/>
    <n v="0.13333333324408159"/>
    <n v="1.0166666666627862"/>
    <x v="0"/>
    <x v="0"/>
  </r>
  <r>
    <n v="4414"/>
    <n v="1"/>
    <s v="N"/>
    <s v="**"/>
    <s v="**"/>
    <s v="**"/>
    <s v="**"/>
    <x v="6"/>
    <d v="1899-12-30T06:18:00"/>
    <d v="2011-05-05T00:00:00"/>
    <d v="1899-12-30T06:07:00"/>
    <n v="3"/>
    <n v="1987"/>
    <d v="2011-05-05T00:00:00"/>
    <d v="1899-12-30T09:15:00"/>
    <n v="1"/>
    <d v="2011-05-05T00:00:00"/>
    <d v="1899-12-30T09:47:00"/>
    <s v="**"/>
    <s v="**"/>
    <s v="**"/>
    <s v="**"/>
    <d v="2011-05-05T00:00:00"/>
    <d v="1899-12-30T09:47:00"/>
    <s v="T111"/>
    <s v="B176"/>
    <s v="Open Wound"/>
    <n v="23"/>
    <s v="**"/>
    <s v="**"/>
    <s v="**"/>
    <s v="**"/>
    <s v="**"/>
    <d v="2011-05-05T06:18:00"/>
    <d v="2011-05-05T09:15:00"/>
    <d v="2011-05-05T09:47:00"/>
    <n v="2.9500000000116415"/>
    <n v="3.4833333333372138"/>
    <x v="0"/>
    <x v="0"/>
  </r>
  <r>
    <n v="4414"/>
    <n v="1"/>
    <s v="N"/>
    <s v="**"/>
    <s v="**"/>
    <s v="**"/>
    <s v="**"/>
    <x v="6"/>
    <d v="1899-12-30T06:40:00"/>
    <d v="2011-05-05T00:00:00"/>
    <d v="1899-12-30T06:33:00"/>
    <n v="3"/>
    <n v="1931"/>
    <d v="2011-05-05T00:00:00"/>
    <d v="1899-12-30T08:50:00"/>
    <n v="1"/>
    <d v="2011-05-05T00:00:00"/>
    <d v="1899-12-30T17:23:00"/>
    <s v="**"/>
    <s v="**"/>
    <s v="**"/>
    <s v="**"/>
    <d v="2011-05-05T00:00:00"/>
    <d v="1899-12-30T17:25:00"/>
    <s v="N23"/>
    <s v="B146"/>
    <s v="Other Disease or Disorder Urinary System"/>
    <n v="79"/>
    <d v="2011-05-05T00:00:00"/>
    <d v="1899-12-30T16:21:00"/>
    <n v="39"/>
    <d v="2011-05-05T00:00:00"/>
    <d v="1899-12-30T16:17:00"/>
    <d v="2011-05-05T06:40:00"/>
    <d v="2011-05-05T08:50:00"/>
    <d v="2011-05-05T17:25:00"/>
    <n v="2.1666666665696539"/>
    <n v="10.749999999941792"/>
    <x v="0"/>
    <x v="0"/>
  </r>
  <r>
    <n v="4414"/>
    <n v="1"/>
    <s v="N"/>
    <s v="**"/>
    <s v="**"/>
    <s v="**"/>
    <s v="**"/>
    <x v="6"/>
    <d v="1899-12-30T07:29:00"/>
    <d v="2011-05-05T00:00:00"/>
    <d v="1899-12-30T07:15:00"/>
    <n v="4"/>
    <n v="1981"/>
    <d v="2011-05-05T00:00:00"/>
    <d v="1899-12-30T09:00:00"/>
    <n v="1"/>
    <d v="2011-05-05T00:00:00"/>
    <d v="1899-12-30T10:10:00"/>
    <s v="**"/>
    <s v="**"/>
    <d v="2011-05-05T00:00:00"/>
    <d v="1899-12-30T09:00:00"/>
    <d v="2011-05-05T00:00:00"/>
    <d v="1899-12-30T10:10:00"/>
    <s v="M545"/>
    <s v="B136"/>
    <s v="Disease or Disorder Musculoskeletal and Conne"/>
    <n v="30"/>
    <s v="**"/>
    <s v="**"/>
    <s v="**"/>
    <s v="**"/>
    <s v="**"/>
    <d v="2011-05-05T07:29:00"/>
    <d v="2011-05-05T09:00:00"/>
    <d v="2011-05-05T10:10:00"/>
    <n v="1.5166666667209938"/>
    <n v="2.6833333333488554"/>
    <x v="0"/>
    <x v="0"/>
  </r>
  <r>
    <n v="4414"/>
    <n v="1"/>
    <s v="N"/>
    <s v="**"/>
    <s v="**"/>
    <s v="**"/>
    <s v="**"/>
    <x v="6"/>
    <d v="1899-12-30T08:07:00"/>
    <d v="2011-05-05T00:00:00"/>
    <d v="1899-12-30T08:01:00"/>
    <n v="3"/>
    <n v="1941"/>
    <d v="2011-05-05T00:00:00"/>
    <d v="1899-12-30T10:30:00"/>
    <n v="1"/>
    <d v="2011-05-06T00:00:00"/>
    <d v="1899-12-30T01:20:00"/>
    <s v="**"/>
    <s v="**"/>
    <s v="**"/>
    <s v="**"/>
    <d v="2011-05-06T00:00:00"/>
    <d v="1899-12-30T01:20:00"/>
    <s v="D649"/>
    <s v="B160"/>
    <s v="Disease or Disorder Blood or Blood Forming Or"/>
    <n v="69"/>
    <s v="**"/>
    <s v="**"/>
    <s v="**"/>
    <s v="**"/>
    <s v="**"/>
    <d v="2011-05-05T08:07:00"/>
    <d v="2011-05-05T10:30:00"/>
    <d v="2011-05-06T01:20:00"/>
    <n v="2.3833333334187046"/>
    <n v="17.216666666732635"/>
    <x v="0"/>
    <x v="0"/>
  </r>
  <r>
    <n v="4414"/>
    <n v="1"/>
    <s v="N"/>
    <s v="**"/>
    <s v="**"/>
    <s v="**"/>
    <s v="**"/>
    <x v="6"/>
    <d v="1899-12-30T08:29:00"/>
    <d v="2011-05-05T00:00:00"/>
    <d v="1899-12-30T08:24:00"/>
    <n v="4"/>
    <n v="1950"/>
    <d v="2011-05-05T00:00:00"/>
    <n v="9999"/>
    <n v="1"/>
    <d v="2011-05-05T00:00:00"/>
    <d v="1899-12-30T10:25:00"/>
    <s v="**"/>
    <s v="**"/>
    <s v="**"/>
    <s v="**"/>
    <d v="2011-05-05T00:00:00"/>
    <d v="1899-12-30T10:25:00"/>
    <s v="Z512"/>
    <s v="B187"/>
    <s v="Follow-up Examination and Other Non Emergent "/>
    <n v="60"/>
    <s v="**"/>
    <s v="**"/>
    <s v="**"/>
    <s v="**"/>
    <s v="**"/>
    <d v="2011-05-05T08:29:00"/>
    <d v="2038-09-19T00:00:00"/>
    <d v="2011-05-05T10:25:00"/>
    <n v="239967.5166666666"/>
    <n v="1.9333333333488554"/>
    <x v="1"/>
    <x v="0"/>
  </r>
  <r>
    <n v="4414"/>
    <n v="1"/>
    <s v="N"/>
    <s v="**"/>
    <s v="**"/>
    <s v="**"/>
    <s v="**"/>
    <x v="6"/>
    <d v="1899-12-30T08:40:00"/>
    <d v="2011-05-05T00:00:00"/>
    <d v="1899-12-30T08:33:00"/>
    <n v="3"/>
    <n v="1925"/>
    <d v="2011-05-05T00:00:00"/>
    <d v="1899-12-30T11:35:00"/>
    <n v="1"/>
    <d v="2011-05-05T00:00:00"/>
    <d v="1899-12-30T11:45:00"/>
    <s v="**"/>
    <s v="**"/>
    <s v="**"/>
    <s v="**"/>
    <d v="2011-05-05T00:00:00"/>
    <d v="1899-12-30T11:45:00"/>
    <s v="H811"/>
    <s v="B112"/>
    <s v="Disease or Disorder Ear, Nose or Throat"/>
    <n v="85"/>
    <s v="**"/>
    <s v="**"/>
    <s v="**"/>
    <s v="**"/>
    <s v="**"/>
    <d v="2011-05-05T08:40:00"/>
    <d v="2011-05-05T11:35:00"/>
    <d v="2011-05-05T11:45:00"/>
    <n v="2.9166666667442769"/>
    <n v="3.0833333334303461"/>
    <x v="0"/>
    <x v="0"/>
  </r>
  <r>
    <n v="4414"/>
    <n v="1"/>
    <s v="G"/>
    <d v="2011-05-05T00:00:00"/>
    <d v="1899-12-30T09:04:00"/>
    <d v="2011-05-05T00:00:00"/>
    <d v="1899-12-30T09:06:00"/>
    <x v="6"/>
    <d v="1899-12-30T09:04:00"/>
    <d v="2011-05-05T00:00:00"/>
    <d v="1899-12-30T08:57:00"/>
    <n v="3"/>
    <n v="1987"/>
    <d v="2011-05-05T00:00:00"/>
    <d v="1899-12-30T10:40:00"/>
    <n v="7"/>
    <d v="2011-05-05T00:00:00"/>
    <d v="1899-12-30T17:10:00"/>
    <s v="**"/>
    <s v="**"/>
    <s v="**"/>
    <s v="**"/>
    <d v="2011-05-05T00:00:00"/>
    <d v="1899-12-30T18:50:00"/>
    <s v="K566"/>
    <s v="B003"/>
    <s v="Digestive System Condition with Acute Admissi"/>
    <n v="24"/>
    <d v="1970-01-01T00:00:00"/>
    <d v="1899-12-30T00:00:00"/>
    <n v="30"/>
    <d v="2011-05-05T00:00:00"/>
    <d v="1899-12-30T17:10:00"/>
    <d v="2011-05-05T09:04:00"/>
    <d v="2011-05-05T10:40:00"/>
    <d v="2011-05-05T18:50:00"/>
    <n v="1.5999999999767169"/>
    <n v="9.7666666665463708"/>
    <x v="0"/>
    <x v="0"/>
  </r>
  <r>
    <n v="4414"/>
    <n v="1"/>
    <s v="N"/>
    <s v="**"/>
    <s v="**"/>
    <s v="**"/>
    <s v="**"/>
    <x v="6"/>
    <d v="1899-12-30T09:32:00"/>
    <d v="2011-05-05T00:00:00"/>
    <d v="1899-12-30T09:27:00"/>
    <n v="4"/>
    <n v="1993"/>
    <d v="2011-05-05T00:00:00"/>
    <d v="1899-12-30T10:30:00"/>
    <n v="1"/>
    <d v="2011-05-05T00:00:00"/>
    <d v="1899-12-30T10:53:00"/>
    <s v="**"/>
    <s v="**"/>
    <s v="**"/>
    <s v="**"/>
    <d v="2011-05-05T00:00:00"/>
    <d v="1899-12-30T10:53:00"/>
    <s v="L089"/>
    <s v="B132"/>
    <s v="Disease or Disorder Skin &amp; Breast"/>
    <n v="17"/>
    <s v="**"/>
    <s v="**"/>
    <s v="**"/>
    <s v="**"/>
    <s v="**"/>
    <d v="2011-05-05T09:32:00"/>
    <d v="2011-05-05T10:30:00"/>
    <d v="2011-05-05T10:53:00"/>
    <n v="0.96666666667442769"/>
    <n v="1.3500000000349246"/>
    <x v="0"/>
    <x v="0"/>
  </r>
  <r>
    <n v="4414"/>
    <n v="1"/>
    <s v="N"/>
    <s v="**"/>
    <s v="**"/>
    <s v="**"/>
    <s v="**"/>
    <x v="6"/>
    <d v="1899-12-30T09:37:00"/>
    <d v="2011-05-05T00:00:00"/>
    <d v="1899-12-30T09:31:00"/>
    <n v="4"/>
    <n v="1952"/>
    <d v="2011-05-05T00:00:00"/>
    <d v="1899-12-30T10:30:00"/>
    <n v="1"/>
    <d v="2011-05-05T00:00:00"/>
    <d v="1899-12-30T10:53:00"/>
    <s v="**"/>
    <s v="**"/>
    <d v="2011-05-05T00:00:00"/>
    <d v="1899-12-30T10:30:00"/>
    <d v="2011-05-05T00:00:00"/>
    <d v="1899-12-30T10:53:00"/>
    <s v="T814"/>
    <s v="B186"/>
    <s v="Other Trauma, Shock (without admission/interv"/>
    <n v="58"/>
    <s v="**"/>
    <s v="**"/>
    <s v="**"/>
    <s v="**"/>
    <s v="**"/>
    <d v="2011-05-05T09:37:00"/>
    <d v="2011-05-05T10:30:00"/>
    <d v="2011-05-05T10:53:00"/>
    <n v="0.88333333341870457"/>
    <n v="1.2666666667792015"/>
    <x v="0"/>
    <x v="0"/>
  </r>
  <r>
    <n v="4414"/>
    <n v="1"/>
    <s v="G"/>
    <d v="2011-05-05T00:00:00"/>
    <d v="1899-12-30T09:29:00"/>
    <d v="2011-05-05T00:00:00"/>
    <d v="1899-12-30T11:44:00"/>
    <x v="6"/>
    <d v="1899-12-30T09:54:00"/>
    <d v="2011-05-05T00:00:00"/>
    <d v="1899-12-30T09:45:00"/>
    <n v="3"/>
    <n v="1961"/>
    <d v="2011-05-05T00:00:00"/>
    <n v="9999"/>
    <n v="12"/>
    <d v="2011-05-05T00:00:00"/>
    <d v="1899-12-30T15:05:00"/>
    <s v="**"/>
    <s v="**"/>
    <s v="**"/>
    <s v="**"/>
    <d v="2011-05-05T00:00:00"/>
    <d v="1899-12-30T15:05:00"/>
    <s v="N939"/>
    <s v="B154"/>
    <s v="Disease or Disorder Female Anatomy"/>
    <n v="49"/>
    <d v="1970-01-01T00:00:00"/>
    <d v="1899-12-30T00:00:00"/>
    <n v="50"/>
    <d v="2011-05-05T00:00:00"/>
    <d v="1899-12-30T14:24:00"/>
    <d v="2011-05-05T09:54:00"/>
    <d v="2038-09-19T00:00:00"/>
    <d v="2011-05-05T15:05:00"/>
    <n v="239966.10000000003"/>
    <n v="5.1833333332906477"/>
    <x v="1"/>
    <x v="0"/>
  </r>
  <r>
    <n v="4414"/>
    <n v="1"/>
    <s v="N"/>
    <s v="**"/>
    <s v="**"/>
    <s v="**"/>
    <s v="**"/>
    <x v="6"/>
    <d v="1899-12-30T10:04:00"/>
    <d v="2011-05-05T00:00:00"/>
    <d v="1899-12-30T09:57:00"/>
    <n v="2"/>
    <n v="1975"/>
    <d v="2011-05-05T00:00:00"/>
    <d v="1899-12-30T10:30:00"/>
    <n v="1"/>
    <d v="2011-05-05T00:00:00"/>
    <d v="1899-12-30T13:20:00"/>
    <s v="**"/>
    <s v="**"/>
    <s v="**"/>
    <s v="**"/>
    <d v="2011-05-05T00:00:00"/>
    <d v="1899-12-30T13:20:00"/>
    <s v="R520"/>
    <s v="B187"/>
    <s v="Follow-up Examination and Other Non Emergent "/>
    <n v="35"/>
    <d v="1970-01-01T00:00:00"/>
    <d v="1899-12-30T00:00:00"/>
    <n v="39"/>
    <d v="2011-05-05T00:00:00"/>
    <d v="1899-12-30T10:59:00"/>
    <d v="2011-05-05T10:04:00"/>
    <d v="2011-05-05T10:30:00"/>
    <d v="2011-05-05T13:20:00"/>
    <n v="0.43333333334885538"/>
    <n v="3.2666666666627862"/>
    <x v="0"/>
    <x v="0"/>
  </r>
  <r>
    <n v="4414"/>
    <n v="1"/>
    <s v="N"/>
    <s v="**"/>
    <s v="**"/>
    <s v="**"/>
    <s v="**"/>
    <x v="6"/>
    <d v="1899-12-30T10:12:00"/>
    <d v="2011-05-05T00:00:00"/>
    <d v="1899-12-30T10:05:00"/>
    <n v="3"/>
    <n v="1972"/>
    <d v="2011-05-05T00:00:00"/>
    <d v="1899-12-30T13:45:00"/>
    <n v="1"/>
    <d v="2011-05-05T00:00:00"/>
    <d v="1899-12-30T15:30:00"/>
    <s v="**"/>
    <s v="**"/>
    <s v="**"/>
    <s v="**"/>
    <d v="2011-05-05T00:00:00"/>
    <d v="1899-12-30T15:59:00"/>
    <s v="R102"/>
    <s v="B128"/>
    <s v="Disease or Disorder Digestive System"/>
    <n v="38"/>
    <s v="**"/>
    <s v="**"/>
    <s v="**"/>
    <s v="**"/>
    <s v="**"/>
    <d v="2011-05-05T10:12:00"/>
    <d v="2011-05-05T13:45:00"/>
    <d v="2011-05-05T15:59:00"/>
    <n v="3.5499999998719431"/>
    <n v="5.7833333333255723"/>
    <x v="0"/>
    <x v="0"/>
  </r>
  <r>
    <n v="4414"/>
    <n v="1"/>
    <s v="N"/>
    <s v="**"/>
    <s v="**"/>
    <s v="**"/>
    <s v="**"/>
    <x v="6"/>
    <d v="1899-12-30T10:26:00"/>
    <d v="2011-05-05T00:00:00"/>
    <d v="1899-12-30T10:16:00"/>
    <n v="4"/>
    <n v="1972"/>
    <d v="2011-05-05T00:00:00"/>
    <d v="1899-12-30T11:45:00"/>
    <n v="1"/>
    <d v="2011-05-05T00:00:00"/>
    <d v="1899-12-30T12:45:00"/>
    <s v="**"/>
    <s v="**"/>
    <d v="2011-05-05T00:00:00"/>
    <d v="1899-12-30T11:45:00"/>
    <d v="2011-05-05T00:00:00"/>
    <d v="1899-12-30T12:45:00"/>
    <s v="S335"/>
    <s v="B180"/>
    <s v="Contusion, Dislocation, Nerve &amp; Other Soft Ti"/>
    <n v="38"/>
    <s v="**"/>
    <s v="**"/>
    <s v="**"/>
    <s v="**"/>
    <s v="**"/>
    <d v="2011-05-05T10:26:00"/>
    <d v="2011-05-05T11:45:00"/>
    <d v="2011-05-05T12:45:00"/>
    <n v="1.3166666667675599"/>
    <n v="2.3166666667093523"/>
    <x v="0"/>
    <x v="0"/>
  </r>
  <r>
    <n v="4414"/>
    <n v="1"/>
    <s v="N"/>
    <s v="**"/>
    <s v="**"/>
    <s v="**"/>
    <s v="**"/>
    <x v="6"/>
    <d v="1899-12-30T10:49:00"/>
    <d v="2011-05-05T00:00:00"/>
    <d v="1899-12-30T10:41:00"/>
    <n v="4"/>
    <n v="1967"/>
    <d v="2011-05-05T00:00:00"/>
    <d v="1899-12-30T12:05:00"/>
    <n v="1"/>
    <d v="2011-05-05T00:00:00"/>
    <d v="1899-12-30T15:24:00"/>
    <s v="**"/>
    <s v="**"/>
    <s v="**"/>
    <s v="**"/>
    <d v="2011-05-05T00:00:00"/>
    <d v="1899-12-30T15:25:00"/>
    <s v="H492"/>
    <s v="B108"/>
    <s v="Disease or Disorder Eye"/>
    <n v="43"/>
    <d v="1970-01-01T00:00:00"/>
    <d v="1899-12-30T00:00:00"/>
    <n v="17"/>
    <d v="2011-05-05T00:00:00"/>
    <d v="1899-12-30T15:11:00"/>
    <d v="2011-05-05T10:49:00"/>
    <d v="2011-05-05T12:05:00"/>
    <d v="2011-05-05T15:25:00"/>
    <n v="1.2666666666045785"/>
    <n v="4.5999999999767169"/>
    <x v="0"/>
    <x v="0"/>
  </r>
  <r>
    <n v="4414"/>
    <n v="1"/>
    <s v="N"/>
    <s v="**"/>
    <s v="**"/>
    <s v="**"/>
    <s v="**"/>
    <x v="6"/>
    <d v="1899-12-30T11:40:00"/>
    <d v="2011-05-05T00:00:00"/>
    <d v="1899-12-30T11:36:00"/>
    <n v="2"/>
    <n v="1949"/>
    <d v="2011-05-05T00:00:00"/>
    <d v="1899-12-30T12:30:00"/>
    <n v="1"/>
    <d v="2011-05-05T00:00:00"/>
    <d v="1899-12-30T15:00:00"/>
    <s v="**"/>
    <s v="**"/>
    <s v="**"/>
    <s v="**"/>
    <d v="2011-05-05T00:00:00"/>
    <d v="1899-12-30T15:00:00"/>
    <s v="R073"/>
    <s v="B122"/>
    <s v="Other Disease or Disorder Cardiac System"/>
    <n v="61"/>
    <s v="**"/>
    <s v="**"/>
    <s v="**"/>
    <s v="**"/>
    <s v="**"/>
    <d v="2011-05-05T11:40:00"/>
    <d v="2011-05-05T12:30:00"/>
    <d v="2011-05-05T15:00:00"/>
    <n v="0.8333333334303461"/>
    <n v="3.3333333333721384"/>
    <x v="0"/>
    <x v="0"/>
  </r>
  <r>
    <n v="4414"/>
    <n v="1"/>
    <s v="N"/>
    <s v="**"/>
    <s v="**"/>
    <s v="**"/>
    <s v="**"/>
    <x v="6"/>
    <d v="1899-12-30T12:31:00"/>
    <d v="2011-05-05T00:00:00"/>
    <d v="1899-12-30T12:21:00"/>
    <n v="4"/>
    <n v="1926"/>
    <d v="2011-05-05T00:00:00"/>
    <d v="1899-12-30T13:30:00"/>
    <n v="1"/>
    <d v="2011-05-05T00:00:00"/>
    <d v="1899-12-30T14:10:00"/>
    <s v="**"/>
    <s v="**"/>
    <s v="**"/>
    <s v="**"/>
    <d v="2011-05-05T00:00:00"/>
    <d v="1899-12-30T14:15:00"/>
    <s v="A099"/>
    <s v="B128"/>
    <s v="Disease or Disorder Digestive System"/>
    <n v="84"/>
    <s v="**"/>
    <s v="**"/>
    <s v="**"/>
    <s v="**"/>
    <s v="**"/>
    <d v="2011-05-05T12:31:00"/>
    <d v="2011-05-05T13:30:00"/>
    <d v="2011-05-05T14:15:00"/>
    <n v="0.9833333333954215"/>
    <n v="1.7333333333954215"/>
    <x v="0"/>
    <x v="0"/>
  </r>
  <r>
    <n v="4414"/>
    <n v="1"/>
    <s v="N"/>
    <s v="**"/>
    <s v="**"/>
    <s v="**"/>
    <s v="**"/>
    <x v="6"/>
    <d v="1899-12-30T12:43:00"/>
    <d v="2011-05-05T00:00:00"/>
    <d v="1899-12-30T12:33:00"/>
    <n v="2"/>
    <n v="1959"/>
    <d v="2011-05-05T00:00:00"/>
    <d v="1899-12-30T16:00:00"/>
    <n v="1"/>
    <d v="2011-05-05T00:00:00"/>
    <d v="1899-12-30T17:00:00"/>
    <s v="**"/>
    <s v="**"/>
    <s v="**"/>
    <s v="**"/>
    <d v="2011-05-05T00:00:00"/>
    <d v="1899-12-30T17:02:00"/>
    <s v="R074"/>
    <s v="B122"/>
    <s v="Other Disease or Disorder Cardiac System"/>
    <n v="51"/>
    <s v="**"/>
    <s v="**"/>
    <s v="**"/>
    <s v="**"/>
    <s v="**"/>
    <d v="2011-05-05T12:43:00"/>
    <d v="2011-05-05T16:00:00"/>
    <d v="2011-05-05T17:02:00"/>
    <n v="3.283333333209157"/>
    <n v="4.316666666592937"/>
    <x v="0"/>
    <x v="0"/>
  </r>
  <r>
    <n v="4414"/>
    <n v="1"/>
    <s v="N"/>
    <s v="**"/>
    <s v="**"/>
    <s v="**"/>
    <s v="**"/>
    <x v="6"/>
    <d v="1899-12-30T13:08:00"/>
    <d v="2011-05-05T00:00:00"/>
    <d v="1899-12-30T13:00:00"/>
    <n v="4"/>
    <n v="1929"/>
    <d v="2011-05-05T00:00:00"/>
    <d v="1899-12-30T14:00:00"/>
    <n v="1"/>
    <d v="2011-05-05T00:00:00"/>
    <d v="1899-12-30T15:33:00"/>
    <s v="**"/>
    <s v="**"/>
    <s v="**"/>
    <s v="**"/>
    <d v="2011-05-05T00:00:00"/>
    <d v="1899-12-30T15:38:00"/>
    <s v="T240"/>
    <s v="B183"/>
    <s v="Burn"/>
    <n v="82"/>
    <s v="**"/>
    <s v="**"/>
    <s v="**"/>
    <s v="**"/>
    <s v="**"/>
    <d v="2011-05-05T13:08:00"/>
    <d v="2011-05-05T14:00:00"/>
    <d v="2011-05-05T15:38:00"/>
    <n v="0.86666666669771075"/>
    <n v="2.4999999999417923"/>
    <x v="0"/>
    <x v="0"/>
  </r>
  <r>
    <n v="4414"/>
    <n v="1"/>
    <s v="N"/>
    <s v="**"/>
    <s v="**"/>
    <s v="**"/>
    <s v="**"/>
    <x v="6"/>
    <d v="1899-12-30T16:01:00"/>
    <d v="2011-05-05T00:00:00"/>
    <d v="1899-12-30T15:56:00"/>
    <n v="4"/>
    <n v="1955"/>
    <d v="2011-05-05T00:00:00"/>
    <d v="1899-12-30T16:35:00"/>
    <n v="1"/>
    <d v="2011-05-05T00:00:00"/>
    <d v="1899-12-30T16:35:00"/>
    <s v="**"/>
    <s v="**"/>
    <s v="**"/>
    <s v="**"/>
    <d v="2011-05-05T00:00:00"/>
    <d v="1899-12-30T16:36:00"/>
    <s v="R104"/>
    <s v="B128"/>
    <s v="Disease or Disorder Digestive System"/>
    <n v="55"/>
    <s v="**"/>
    <s v="**"/>
    <s v="**"/>
    <s v="**"/>
    <s v="**"/>
    <d v="2011-05-05T16:01:00"/>
    <d v="2011-05-05T16:35:00"/>
    <d v="2011-05-05T16:36:00"/>
    <n v="0.56666666659293696"/>
    <n v="0.58333333331393078"/>
    <x v="0"/>
    <x v="0"/>
  </r>
  <r>
    <n v="4414"/>
    <n v="1"/>
    <s v="N"/>
    <s v="**"/>
    <s v="**"/>
    <s v="**"/>
    <s v="**"/>
    <x v="6"/>
    <d v="1899-12-30T16:26:00"/>
    <d v="2011-05-05T00:00:00"/>
    <d v="1899-12-30T16:19:00"/>
    <n v="3"/>
    <n v="1989"/>
    <d v="2011-05-05T00:00:00"/>
    <n v="9999"/>
    <n v="1"/>
    <d v="2011-05-05T00:00:00"/>
    <d v="1899-12-30T17:10:00"/>
    <s v="**"/>
    <s v="**"/>
    <s v="**"/>
    <s v="**"/>
    <d v="2011-05-05T00:00:00"/>
    <d v="1899-12-30T17:19:00"/>
    <s v="M549"/>
    <s v="B136"/>
    <s v="Disease or Disorder Musculoskeletal and Conne"/>
    <n v="21"/>
    <s v="**"/>
    <s v="**"/>
    <s v="**"/>
    <s v="**"/>
    <s v="**"/>
    <d v="2011-05-05T16:26:00"/>
    <d v="2038-09-19T00:00:00"/>
    <d v="2011-05-05T17:19:00"/>
    <n v="239959.56666666671"/>
    <n v="0.88333333341870457"/>
    <x v="1"/>
    <x v="0"/>
  </r>
  <r>
    <n v="4414"/>
    <n v="1"/>
    <s v="N"/>
    <s v="**"/>
    <s v="**"/>
    <s v="**"/>
    <s v="**"/>
    <x v="2"/>
    <d v="1899-12-30T11:38:00"/>
    <d v="2011-05-06T00:00:00"/>
    <d v="1899-12-30T11:30:00"/>
    <n v="3"/>
    <n v="1957"/>
    <d v="2011-05-06T00:00:00"/>
    <d v="1899-12-30T18:10:00"/>
    <n v="1"/>
    <d v="2011-05-06T00:00:00"/>
    <d v="1899-12-30T19:05:00"/>
    <s v="**"/>
    <s v="**"/>
    <s v="**"/>
    <s v="**"/>
    <d v="2011-05-06T00:00:00"/>
    <d v="1899-12-30T19:20:00"/>
    <s v="N939"/>
    <s v="B154"/>
    <s v="Disease or Disorder Female Anatomy"/>
    <n v="53"/>
    <d v="2011-05-06T00:00:00"/>
    <d v="1899-12-30T18:11:00"/>
    <n v="50"/>
    <d v="2011-05-06T00:00:00"/>
    <d v="1899-12-30T18:14:00"/>
    <d v="2011-05-06T11:38:00"/>
    <d v="2011-05-06T18:10:00"/>
    <d v="2011-05-06T19:20:00"/>
    <n v="6.5333333333255723"/>
    <n v="7.6999999999534339"/>
    <x v="0"/>
    <x v="0"/>
  </r>
  <r>
    <n v="4414"/>
    <n v="1"/>
    <s v="G"/>
    <d v="2011-05-06T00:00:00"/>
    <d v="1899-12-30T11:25:00"/>
    <d v="2011-05-06T00:00:00"/>
    <d v="1899-12-30T00:00:00"/>
    <x v="2"/>
    <d v="1899-12-30T11:54:00"/>
    <d v="2011-05-06T00:00:00"/>
    <d v="1899-12-30T11:30:00"/>
    <n v="2"/>
    <n v="1939"/>
    <d v="2011-05-06T00:00:00"/>
    <d v="1899-12-30T17:50:00"/>
    <n v="1"/>
    <d v="2011-05-06T00:00:00"/>
    <d v="1899-12-30T19:10:00"/>
    <s v="**"/>
    <s v="**"/>
    <s v="**"/>
    <s v="**"/>
    <d v="2011-05-06T00:00:00"/>
    <d v="1899-12-30T19:10:00"/>
    <s v="R104"/>
    <s v="B128"/>
    <s v="Disease or Disorder Digestive System"/>
    <n v="71"/>
    <s v="**"/>
    <s v="**"/>
    <s v="**"/>
    <s v="**"/>
    <s v="**"/>
    <d v="2011-05-06T11:54:00"/>
    <d v="2011-05-06T17:50:00"/>
    <d v="2011-05-06T19:10:00"/>
    <n v="5.9333333332906477"/>
    <n v="7.2666666666045785"/>
    <x v="0"/>
    <x v="0"/>
  </r>
  <r>
    <n v="4414"/>
    <n v="1"/>
    <s v="N"/>
    <s v="**"/>
    <s v="**"/>
    <s v="**"/>
    <s v="**"/>
    <x v="2"/>
    <d v="1899-12-30T12:12:00"/>
    <d v="2011-05-06T00:00:00"/>
    <d v="1899-12-30T12:03:00"/>
    <n v="2"/>
    <n v="1934"/>
    <d v="2011-05-06T00:00:00"/>
    <d v="1899-12-30T18:59:00"/>
    <n v="1"/>
    <d v="2011-05-06T00:00:00"/>
    <d v="1899-12-30T21:00:00"/>
    <s v="**"/>
    <s v="**"/>
    <s v="**"/>
    <s v="**"/>
    <d v="2011-05-06T00:00:00"/>
    <d v="1899-12-30T21:00:00"/>
    <s v="R53"/>
    <s v="B187"/>
    <s v="Follow-up Examination and Other Non Emergent "/>
    <n v="76"/>
    <s v="**"/>
    <s v="**"/>
    <s v="**"/>
    <s v="**"/>
    <s v="**"/>
    <d v="2011-05-06T12:12:00"/>
    <d v="2011-05-06T18:59:00"/>
    <d v="2011-05-06T21:00:00"/>
    <n v="6.7833333334419876"/>
    <n v="8.8000000000465661"/>
    <x v="0"/>
    <x v="0"/>
  </r>
  <r>
    <n v="4414"/>
    <n v="1"/>
    <s v="N"/>
    <s v="**"/>
    <s v="**"/>
    <s v="**"/>
    <s v="**"/>
    <x v="2"/>
    <d v="1899-12-30T12:37:00"/>
    <d v="2011-05-06T00:00:00"/>
    <d v="1899-12-30T12:30:00"/>
    <n v="2"/>
    <n v="1935"/>
    <d v="2011-05-06T00:00:00"/>
    <d v="1899-12-30T18:30:00"/>
    <n v="1"/>
    <d v="2011-05-06T00:00:00"/>
    <d v="1899-12-30T20:45:00"/>
    <s v="**"/>
    <s v="**"/>
    <s v="**"/>
    <s v="**"/>
    <d v="2011-05-06T00:00:00"/>
    <d v="1899-12-30T20:54:00"/>
    <s v="R074"/>
    <s v="B122"/>
    <s v="Other Disease or Disorder Cardiac System"/>
    <n v="75"/>
    <s v="**"/>
    <s v="**"/>
    <s v="**"/>
    <s v="**"/>
    <s v="**"/>
    <d v="2011-05-06T12:37:00"/>
    <d v="2011-05-06T18:30:00"/>
    <d v="2011-05-06T20:54:00"/>
    <n v="5.8833333334769122"/>
    <n v="8.2833333334419876"/>
    <x v="0"/>
    <x v="0"/>
  </r>
  <r>
    <n v="4414"/>
    <n v="1"/>
    <s v="N"/>
    <s v="**"/>
    <s v="**"/>
    <s v="**"/>
    <s v="**"/>
    <x v="2"/>
    <d v="1899-12-30T13:27:00"/>
    <d v="2011-05-06T00:00:00"/>
    <d v="1899-12-30T13:20:00"/>
    <n v="3"/>
    <n v="1950"/>
    <d v="2011-05-06T00:00:00"/>
    <d v="1899-12-30T19:15:00"/>
    <n v="1"/>
    <d v="2011-05-06T00:00:00"/>
    <d v="1899-12-30T22:00:00"/>
    <s v="**"/>
    <s v="**"/>
    <s v="**"/>
    <s v="**"/>
    <d v="2011-05-06T00:00:00"/>
    <d v="1899-12-30T22:01:00"/>
    <s v="R073"/>
    <s v="B122"/>
    <s v="Other Disease or Disorder Cardiac System"/>
    <n v="60"/>
    <s v="**"/>
    <s v="**"/>
    <s v="**"/>
    <s v="**"/>
    <s v="**"/>
    <d v="2011-05-06T13:27:00"/>
    <d v="2011-05-06T19:15:00"/>
    <d v="2011-05-06T22:01:00"/>
    <n v="5.8000000000465661"/>
    <n v="8.5666666666511446"/>
    <x v="0"/>
    <x v="0"/>
  </r>
  <r>
    <n v="4414"/>
    <n v="1"/>
    <s v="N"/>
    <s v="**"/>
    <s v="**"/>
    <s v="**"/>
    <s v="**"/>
    <x v="2"/>
    <d v="1899-12-30T13:46:00"/>
    <d v="2011-05-06T00:00:00"/>
    <d v="1899-12-30T13:40:00"/>
    <n v="3"/>
    <n v="1985"/>
    <d v="2011-05-06T00:00:00"/>
    <d v="1899-12-30T17:00:00"/>
    <n v="1"/>
    <d v="2011-05-06T00:00:00"/>
    <d v="1899-12-30T18:00:00"/>
    <s v="**"/>
    <s v="**"/>
    <s v="**"/>
    <s v="**"/>
    <d v="2011-05-06T00:00:00"/>
    <d v="1899-12-30T18:33:00"/>
    <s v="O46903"/>
    <s v="B154"/>
    <s v="Disease or Disorder Female Anatomy"/>
    <n v="25"/>
    <s v="**"/>
    <s v="**"/>
    <s v="**"/>
    <s v="**"/>
    <s v="**"/>
    <d v="2011-05-06T13:46:00"/>
    <d v="2011-05-06T17:00:00"/>
    <d v="2011-05-06T18:33:00"/>
    <n v="3.2333333333954215"/>
    <n v="4.78333333338378"/>
    <x v="0"/>
    <x v="0"/>
  </r>
  <r>
    <n v="4414"/>
    <n v="1"/>
    <s v="G"/>
    <d v="2011-05-06T00:00:00"/>
    <d v="1899-12-30T14:41:00"/>
    <d v="2011-05-06T00:00:00"/>
    <d v="1899-12-30T15:30:00"/>
    <x v="2"/>
    <d v="1899-12-30T14:41:00"/>
    <d v="2011-05-06T00:00:00"/>
    <d v="1899-12-30T14:30:00"/>
    <n v="3"/>
    <n v="1988"/>
    <d v="2011-05-06T00:00:00"/>
    <d v="1899-12-30T15:40:00"/>
    <n v="1"/>
    <d v="2011-05-06T00:00:00"/>
    <d v="1899-12-30T16:15:00"/>
    <s v="**"/>
    <s v="**"/>
    <s v="**"/>
    <s v="**"/>
    <d v="2011-05-06T00:00:00"/>
    <d v="1899-12-30T16:15:00"/>
    <s v="S9349"/>
    <s v="B180"/>
    <s v="Contusion, Dislocation, Nerve &amp; Other Soft Ti"/>
    <n v="22"/>
    <s v="**"/>
    <s v="**"/>
    <s v="**"/>
    <s v="**"/>
    <s v="**"/>
    <d v="2011-05-06T14:41:00"/>
    <d v="2011-05-06T15:40:00"/>
    <d v="2011-05-06T16:15:00"/>
    <n v="0.9833333333954215"/>
    <n v="1.5666666667093523"/>
    <x v="0"/>
    <x v="0"/>
  </r>
  <r>
    <n v="4414"/>
    <n v="1"/>
    <s v="N"/>
    <s v="**"/>
    <s v="**"/>
    <s v="**"/>
    <s v="**"/>
    <x v="2"/>
    <d v="1899-12-30T14:45:00"/>
    <d v="2011-05-06T00:00:00"/>
    <d v="1899-12-30T14:38:00"/>
    <n v="3"/>
    <n v="1989"/>
    <d v="2011-05-06T00:00:00"/>
    <d v="1899-12-30T15:40:00"/>
    <n v="1"/>
    <d v="2011-05-06T00:00:00"/>
    <d v="1899-12-30T16:15:00"/>
    <s v="**"/>
    <s v="**"/>
    <s v="**"/>
    <s v="**"/>
    <d v="2011-05-06T00:00:00"/>
    <d v="1899-12-30T16:15:00"/>
    <s v="T793"/>
    <s v="B165"/>
    <s v="Systemic Infection"/>
    <n v="21"/>
    <d v="1970-01-01T00:00:00"/>
    <d v="1899-12-30T00:00:00"/>
    <n v="30"/>
    <d v="2011-05-06T00:00:00"/>
    <d v="1899-12-30T15:45:00"/>
    <d v="2011-05-06T14:45:00"/>
    <d v="2011-05-06T15:40:00"/>
    <d v="2011-05-06T16:15:00"/>
    <n v="0.91666666668606922"/>
    <n v="1.5"/>
    <x v="0"/>
    <x v="0"/>
  </r>
  <r>
    <n v="4414"/>
    <n v="1"/>
    <s v="N"/>
    <s v="**"/>
    <s v="**"/>
    <s v="**"/>
    <s v="**"/>
    <x v="2"/>
    <d v="1899-12-30T14:53:00"/>
    <d v="2011-05-06T00:00:00"/>
    <d v="1899-12-30T14:43:00"/>
    <n v="2"/>
    <n v="2008"/>
    <d v="2011-05-06T00:00:00"/>
    <d v="1899-12-30T15:55:00"/>
    <n v="1"/>
    <d v="2011-05-06T00:00:00"/>
    <d v="1899-12-30T16:28:00"/>
    <s v="**"/>
    <s v="**"/>
    <s v="**"/>
    <s v="**"/>
    <d v="2011-05-06T00:00:00"/>
    <d v="1899-12-30T16:28:00"/>
    <s v="H669"/>
    <s v="B112"/>
    <s v="Disease or Disorder Ear, Nose or Throat"/>
    <n v="2"/>
    <s v="**"/>
    <s v="**"/>
    <s v="**"/>
    <s v="**"/>
    <s v="**"/>
    <d v="2011-05-06T14:53:00"/>
    <d v="2011-05-06T15:55:00"/>
    <d v="2011-05-06T16:28:00"/>
    <n v="1.03333333338378"/>
    <n v="1.5833333334303461"/>
    <x v="0"/>
    <x v="0"/>
  </r>
  <r>
    <n v="4414"/>
    <n v="1"/>
    <s v="G"/>
    <d v="2011-05-06T00:00:00"/>
    <d v="1899-12-30T14:53:00"/>
    <d v="2011-05-06T00:00:00"/>
    <d v="1899-12-30T15:52:00"/>
    <x v="2"/>
    <d v="1899-12-30T15:14:00"/>
    <d v="2011-05-06T00:00:00"/>
    <d v="1899-12-30T15:00:00"/>
    <n v="3"/>
    <n v="1921"/>
    <d v="2011-05-06T00:00:00"/>
    <d v="1899-12-30T16:10:00"/>
    <n v="15"/>
    <d v="2011-05-06T00:00:00"/>
    <d v="1899-12-30T17:00:00"/>
    <s v="**"/>
    <s v="**"/>
    <s v="**"/>
    <s v="**"/>
    <d v="2011-05-06T00:00:00"/>
    <d v="1899-12-30T17:00:00"/>
    <s v="J90"/>
    <s v="B116"/>
    <s v="Disease or Disorder Respiratory System"/>
    <n v="90"/>
    <d v="2011-05-06T00:00:00"/>
    <d v="1899-12-30T16:35:00"/>
    <n v="18"/>
    <d v="2011-05-06T00:00:00"/>
    <d v="1899-12-30T00:00:00"/>
    <d v="2011-05-06T15:14:00"/>
    <d v="2011-05-06T16:10:00"/>
    <d v="2011-05-06T17:00:00"/>
    <n v="0.93333333323244005"/>
    <n v="1.7666666666627862"/>
    <x v="0"/>
    <x v="0"/>
  </r>
  <r>
    <n v="4414"/>
    <n v="1"/>
    <s v="N"/>
    <s v="**"/>
    <s v="**"/>
    <s v="**"/>
    <s v="**"/>
    <x v="2"/>
    <d v="1899-12-30T15:17:00"/>
    <d v="2011-05-06T00:00:00"/>
    <d v="1899-12-30T15:12:00"/>
    <n v="3"/>
    <n v="1975"/>
    <d v="2011-05-06T00:00:00"/>
    <d v="1899-12-30T17:05:00"/>
    <n v="1"/>
    <d v="2011-05-06T00:00:00"/>
    <d v="1899-12-30T17:15:00"/>
    <s v="**"/>
    <s v="**"/>
    <s v="**"/>
    <s v="**"/>
    <d v="2011-05-06T00:00:00"/>
    <d v="1899-12-30T17:21:00"/>
    <s v="L0311"/>
    <s v="B132"/>
    <s v="Disease or Disorder Skin &amp; Breast"/>
    <n v="35"/>
    <s v="**"/>
    <s v="**"/>
    <s v="**"/>
    <s v="**"/>
    <s v="**"/>
    <d v="2011-05-06T15:17:00"/>
    <d v="2011-05-06T17:05:00"/>
    <d v="2011-05-06T17:21:00"/>
    <n v="1.7999999999301508"/>
    <n v="2.066666666592937"/>
    <x v="0"/>
    <x v="0"/>
  </r>
  <r>
    <n v="4414"/>
    <n v="1"/>
    <s v="N"/>
    <s v="**"/>
    <s v="**"/>
    <s v="**"/>
    <s v="**"/>
    <x v="2"/>
    <d v="1899-12-30T16:28:00"/>
    <d v="2011-05-06T00:00:00"/>
    <d v="1899-12-30T16:22:00"/>
    <n v="3"/>
    <n v="1999"/>
    <d v="2011-05-06T00:00:00"/>
    <d v="1899-12-30T17:25:00"/>
    <n v="1"/>
    <d v="2011-05-06T00:00:00"/>
    <d v="1899-12-30T17:41:00"/>
    <s v="**"/>
    <s v="**"/>
    <s v="**"/>
    <s v="**"/>
    <d v="2011-05-06T00:00:00"/>
    <d v="1899-12-30T17:42:00"/>
    <s v="S42090"/>
    <s v="B182"/>
    <s v="Closed Fracture Other Site"/>
    <n v="11"/>
    <s v="**"/>
    <s v="**"/>
    <s v="**"/>
    <s v="**"/>
    <s v="**"/>
    <d v="2011-05-06T16:28:00"/>
    <d v="2011-05-06T17:25:00"/>
    <d v="2011-05-06T17:42:00"/>
    <n v="0.94999999995343387"/>
    <n v="1.2333333333372138"/>
    <x v="0"/>
    <x v="0"/>
  </r>
  <r>
    <n v="4414"/>
    <n v="1"/>
    <s v="N"/>
    <s v="**"/>
    <s v="**"/>
    <s v="**"/>
    <s v="**"/>
    <x v="2"/>
    <d v="1899-12-30T17:04:00"/>
    <d v="2011-05-06T00:00:00"/>
    <d v="1899-12-30T16:57:00"/>
    <n v="3"/>
    <n v="1957"/>
    <d v="2011-05-06T00:00:00"/>
    <d v="1899-12-30T20:00:00"/>
    <n v="1"/>
    <d v="2011-05-06T00:00:00"/>
    <d v="1899-12-30T23:00:00"/>
    <s v="**"/>
    <s v="**"/>
    <s v="**"/>
    <s v="**"/>
    <d v="2011-05-06T00:00:00"/>
    <d v="1899-12-30T23:42:00"/>
    <s v="R002"/>
    <s v="B122"/>
    <s v="Other Disease or Disorder Cardiac System"/>
    <n v="53"/>
    <s v="**"/>
    <s v="**"/>
    <s v="**"/>
    <s v="**"/>
    <s v="**"/>
    <d v="2011-05-06T17:04:00"/>
    <d v="2011-05-06T20:00:00"/>
    <d v="2011-05-06T23:42:00"/>
    <n v="2.9333333334652707"/>
    <n v="6.6333333334769122"/>
    <x v="0"/>
    <x v="0"/>
  </r>
  <r>
    <n v="4414"/>
    <n v="1"/>
    <s v="N"/>
    <s v="**"/>
    <s v="**"/>
    <s v="**"/>
    <s v="**"/>
    <x v="2"/>
    <d v="1899-12-30T18:24:00"/>
    <d v="2011-05-06T00:00:00"/>
    <d v="1899-12-30T18:17:00"/>
    <n v="3"/>
    <n v="2009"/>
    <d v="2011-05-06T00:00:00"/>
    <d v="1899-12-30T19:30:00"/>
    <n v="1"/>
    <d v="2011-05-06T00:00:00"/>
    <d v="1899-12-30T19:45:00"/>
    <s v="**"/>
    <s v="**"/>
    <s v="**"/>
    <s v="**"/>
    <d v="2011-05-06T00:00:00"/>
    <d v="1899-12-30T19:47:00"/>
    <s v="H109"/>
    <s v="B108"/>
    <s v="Disease or Disorder Eye"/>
    <n v="1"/>
    <s v="**"/>
    <s v="**"/>
    <s v="**"/>
    <s v="**"/>
    <s v="**"/>
    <d v="2011-05-06T18:24:00"/>
    <d v="2011-05-06T19:30:00"/>
    <d v="2011-05-06T19:47:00"/>
    <n v="1.0999999999185093"/>
    <n v="1.3833333333022892"/>
    <x v="0"/>
    <x v="0"/>
  </r>
  <r>
    <n v="4414"/>
    <n v="1"/>
    <s v="N"/>
    <s v="**"/>
    <s v="**"/>
    <s v="**"/>
    <s v="**"/>
    <x v="2"/>
    <d v="1899-12-30T18:55:00"/>
    <d v="2011-05-06T00:00:00"/>
    <d v="1899-12-30T18:47:00"/>
    <n v="2"/>
    <n v="1999"/>
    <d v="2011-05-06T00:00:00"/>
    <d v="1899-12-30T19:49:00"/>
    <n v="1"/>
    <d v="2011-05-06T00:00:00"/>
    <d v="1899-12-30T21:50:00"/>
    <s v="**"/>
    <s v="**"/>
    <s v="**"/>
    <s v="**"/>
    <d v="2011-05-06T00:00:00"/>
    <d v="1899-12-30T21:50:00"/>
    <s v="S62690"/>
    <s v="B181"/>
    <s v="Closed Fracture Fingers &amp; Toes"/>
    <n v="11"/>
    <s v="**"/>
    <s v="**"/>
    <s v="**"/>
    <s v="**"/>
    <s v="**"/>
    <d v="2011-05-06T18:55:00"/>
    <d v="2011-05-06T19:49:00"/>
    <d v="2011-05-06T21:50:00"/>
    <n v="0.8999999999650754"/>
    <n v="2.9166666665696539"/>
    <x v="0"/>
    <x v="0"/>
  </r>
  <r>
    <n v="4414"/>
    <n v="1"/>
    <s v="N"/>
    <s v="**"/>
    <s v="**"/>
    <s v="**"/>
    <s v="**"/>
    <x v="2"/>
    <d v="1899-12-30T19:10:00"/>
    <d v="2011-05-06T00:00:00"/>
    <d v="1899-12-30T19:04:00"/>
    <n v="3"/>
    <n v="1970"/>
    <d v="2011-05-06T00:00:00"/>
    <d v="1899-12-30T19:45:00"/>
    <n v="1"/>
    <d v="2011-05-06T00:00:00"/>
    <d v="1899-12-30T20:03:00"/>
    <s v="**"/>
    <s v="**"/>
    <s v="**"/>
    <s v="**"/>
    <d v="2011-05-06T00:00:00"/>
    <d v="1899-12-30T20:19:00"/>
    <s v="I100"/>
    <s v="B122"/>
    <s v="Other Disease or Disorder Cardiac System"/>
    <n v="41"/>
    <s v="**"/>
    <s v="**"/>
    <s v="**"/>
    <s v="**"/>
    <s v="**"/>
    <d v="2011-05-06T19:10:00"/>
    <d v="2011-05-06T19:45:00"/>
    <d v="2011-05-06T20:19:00"/>
    <n v="0.58333333331393078"/>
    <n v="1.1500000000814907"/>
    <x v="0"/>
    <x v="0"/>
  </r>
  <r>
    <n v="4414"/>
    <n v="1"/>
    <s v="N"/>
    <s v="**"/>
    <s v="**"/>
    <s v="**"/>
    <s v="**"/>
    <x v="2"/>
    <d v="1899-12-30T21:19:00"/>
    <d v="2011-05-06T00:00:00"/>
    <d v="1899-12-30T21:10:00"/>
    <n v="3"/>
    <n v="2007"/>
    <d v="2011-05-06T00:00:00"/>
    <d v="1899-12-30T23:10:00"/>
    <n v="1"/>
    <d v="2011-05-06T00:00:00"/>
    <d v="1899-12-30T23:23:00"/>
    <s v="**"/>
    <s v="**"/>
    <s v="**"/>
    <s v="**"/>
    <d v="2011-05-06T00:00:00"/>
    <d v="1899-12-30T23:23:00"/>
    <s v="J069"/>
    <s v="B112"/>
    <s v="Disease or Disorder Ear, Nose or Throat"/>
    <n v="4"/>
    <s v="**"/>
    <s v="**"/>
    <s v="**"/>
    <s v="**"/>
    <s v="**"/>
    <d v="2011-05-06T21:19:00"/>
    <d v="2011-05-06T23:10:00"/>
    <d v="2011-05-06T23:23:00"/>
    <n v="1.8500000000931323"/>
    <n v="2.0666666667675599"/>
    <x v="0"/>
    <x v="0"/>
  </r>
  <r>
    <n v="4414"/>
    <n v="1"/>
    <s v="N"/>
    <s v="**"/>
    <s v="**"/>
    <s v="**"/>
    <s v="**"/>
    <x v="2"/>
    <d v="1899-12-30T21:43:00"/>
    <d v="2011-05-06T00:00:00"/>
    <d v="1899-12-30T21:35:00"/>
    <n v="3"/>
    <n v="2006"/>
    <d v="2011-05-06T00:00:00"/>
    <d v="1899-12-30T23:50:00"/>
    <n v="1"/>
    <d v="2011-05-07T00:00:00"/>
    <d v="1899-12-30T01:04:00"/>
    <s v="**"/>
    <s v="**"/>
    <s v="**"/>
    <s v="**"/>
    <d v="2011-05-07T00:00:00"/>
    <d v="1899-12-30T01:04:00"/>
    <s v="R300"/>
    <s v="B146"/>
    <s v="Other Disease or Disorder Urinary System"/>
    <n v="4"/>
    <d v="2011-05-07T00:00:00"/>
    <d v="1899-12-30T00:45:00"/>
    <n v="20"/>
    <d v="2011-05-07T00:00:00"/>
    <d v="1899-12-30T00:45:00"/>
    <d v="2011-05-06T21:43:00"/>
    <d v="2011-05-06T23:50:00"/>
    <d v="2011-05-07T01:04:00"/>
    <n v="2.1166666665812954"/>
    <n v="3.3499999999185093"/>
    <x v="0"/>
    <x v="0"/>
  </r>
  <r>
    <n v="4414"/>
    <n v="1"/>
    <s v="N"/>
    <s v="**"/>
    <s v="**"/>
    <s v="**"/>
    <s v="**"/>
    <x v="2"/>
    <d v="1899-12-30T21:49:00"/>
    <d v="2011-05-06T00:00:00"/>
    <d v="1899-12-30T21:42:00"/>
    <n v="4"/>
    <n v="1993"/>
    <d v="2011-05-07T00:00:00"/>
    <d v="1899-12-30T00:30:00"/>
    <n v="1"/>
    <d v="2011-05-07T00:00:00"/>
    <d v="1899-12-30T00:54:00"/>
    <s v="**"/>
    <s v="**"/>
    <s v="**"/>
    <s v="**"/>
    <d v="2011-05-07T00:00:00"/>
    <d v="1899-12-30T00:55:00"/>
    <s v="K590"/>
    <s v="B128"/>
    <s v="Disease or Disorder Digestive System"/>
    <n v="18"/>
    <s v="**"/>
    <s v="**"/>
    <s v="**"/>
    <s v="**"/>
    <s v="**"/>
    <d v="2011-05-06T21:49:00"/>
    <d v="2011-05-07T00:30:00"/>
    <d v="2011-05-07T00:55:00"/>
    <n v="2.6833333333488554"/>
    <n v="3.0999999999767169"/>
    <x v="0"/>
    <x v="0"/>
  </r>
  <r>
    <n v="4414"/>
    <n v="1"/>
    <s v="N"/>
    <s v="**"/>
    <s v="**"/>
    <s v="**"/>
    <s v="**"/>
    <x v="2"/>
    <d v="1899-12-30T22:36:00"/>
    <d v="2011-05-06T00:00:00"/>
    <d v="1899-12-30T22:31:00"/>
    <n v="3"/>
    <n v="1990"/>
    <d v="2011-05-07T00:00:00"/>
    <d v="1899-12-30T00:35:00"/>
    <n v="1"/>
    <d v="2011-05-07T00:00:00"/>
    <d v="1899-12-30T00:40:00"/>
    <s v="**"/>
    <s v="**"/>
    <s v="**"/>
    <s v="**"/>
    <d v="2011-05-07T00:00:00"/>
    <d v="1899-12-30T00:40:00"/>
    <s v="H612"/>
    <s v="B112"/>
    <s v="Disease or Disorder Ear, Nose or Throat"/>
    <n v="20"/>
    <s v="**"/>
    <s v="**"/>
    <s v="**"/>
    <s v="**"/>
    <s v="**"/>
    <d v="2011-05-06T22:36:00"/>
    <d v="2011-05-07T00:35:00"/>
    <d v="2011-05-07T00:40:00"/>
    <n v="1.9833333333372138"/>
    <n v="2.0666666667675599"/>
    <x v="0"/>
    <x v="0"/>
  </r>
  <r>
    <n v="4414"/>
    <n v="1"/>
    <s v="N"/>
    <s v="**"/>
    <s v="**"/>
    <s v="**"/>
    <s v="**"/>
    <x v="3"/>
    <d v="1899-12-30T12:38:00"/>
    <d v="2011-05-07T00:00:00"/>
    <d v="1899-12-30T12:29:00"/>
    <n v="3"/>
    <n v="1972"/>
    <d v="2011-05-07T00:00:00"/>
    <d v="1899-12-30T16:45:00"/>
    <n v="1"/>
    <d v="2011-05-07T00:00:00"/>
    <d v="1899-12-30T18:30:00"/>
    <s v="**"/>
    <s v="**"/>
    <s v="**"/>
    <s v="**"/>
    <d v="2011-05-07T00:00:00"/>
    <d v="1899-12-30T18:30:00"/>
    <s v="R53"/>
    <s v="B187"/>
    <s v="Follow-up Examination and Other Non Emergent "/>
    <n v="39"/>
    <s v="**"/>
    <s v="**"/>
    <s v="**"/>
    <s v="**"/>
    <s v="**"/>
    <d v="2011-05-07T12:38:00"/>
    <d v="2011-05-07T16:45:00"/>
    <d v="2011-05-07T18:30:00"/>
    <n v="4.1166666666395031"/>
    <n v="5.8666666667559184"/>
    <x v="0"/>
    <x v="0"/>
  </r>
  <r>
    <n v="4414"/>
    <n v="1"/>
    <s v="N"/>
    <s v="**"/>
    <s v="**"/>
    <s v="**"/>
    <s v="**"/>
    <x v="3"/>
    <d v="1899-12-30T12:43:00"/>
    <d v="2011-05-07T00:00:00"/>
    <d v="1899-12-30T12:35:00"/>
    <n v="3"/>
    <n v="1996"/>
    <d v="2011-05-07T00:00:00"/>
    <d v="1899-12-30T15:30:00"/>
    <n v="1"/>
    <d v="2011-05-07T00:00:00"/>
    <d v="1899-12-30T17:40:00"/>
    <s v="**"/>
    <s v="**"/>
    <s v="**"/>
    <s v="**"/>
    <d v="2011-05-07T00:00:00"/>
    <d v="1899-12-30T17:40:00"/>
    <s v="S32300"/>
    <s v="B182"/>
    <s v="Closed Fracture Other Site"/>
    <n v="14"/>
    <s v="**"/>
    <s v="**"/>
    <s v="**"/>
    <s v="**"/>
    <s v="**"/>
    <d v="2011-05-07T12:43:00"/>
    <d v="2011-05-07T15:30:00"/>
    <d v="2011-05-07T17:40:00"/>
    <n v="2.7833333333255723"/>
    <n v="4.9499999998952262"/>
    <x v="0"/>
    <x v="0"/>
  </r>
  <r>
    <n v="4414"/>
    <n v="1"/>
    <s v="N"/>
    <s v="**"/>
    <s v="**"/>
    <s v="**"/>
    <s v="**"/>
    <x v="3"/>
    <d v="1899-12-30T12:49:00"/>
    <d v="2011-05-07T00:00:00"/>
    <d v="1899-12-30T12:41:00"/>
    <n v="3"/>
    <n v="2006"/>
    <d v="2011-05-07T00:00:00"/>
    <d v="1899-12-30T15:30:00"/>
    <n v="1"/>
    <d v="2011-05-07T00:00:00"/>
    <d v="1899-12-30T16:35:00"/>
    <s v="**"/>
    <s v="**"/>
    <d v="2011-05-07T00:00:00"/>
    <d v="1899-12-30T15:30:00"/>
    <d v="2011-05-07T00:00:00"/>
    <d v="1899-12-30T16:37:00"/>
    <s v="J988"/>
    <s v="B116"/>
    <s v="Disease or Disorder Respiratory System"/>
    <n v="4"/>
    <s v="**"/>
    <s v="**"/>
    <s v="**"/>
    <s v="**"/>
    <s v="**"/>
    <d v="2011-05-07T12:49:00"/>
    <d v="2011-05-07T15:30:00"/>
    <d v="2011-05-07T16:37:00"/>
    <n v="2.6833333333488554"/>
    <n v="3.7999999999883585"/>
    <x v="0"/>
    <x v="0"/>
  </r>
  <r>
    <n v="4414"/>
    <n v="1"/>
    <s v="N"/>
    <s v="**"/>
    <s v="**"/>
    <s v="**"/>
    <s v="**"/>
    <x v="3"/>
    <d v="1899-12-30T14:13:00"/>
    <d v="2011-05-07T00:00:00"/>
    <d v="1899-12-30T14:06:00"/>
    <n v="3"/>
    <n v="2004"/>
    <d v="2011-05-07T00:00:00"/>
    <d v="1899-12-30T18:50:00"/>
    <n v="1"/>
    <d v="2011-05-07T00:00:00"/>
    <d v="1899-12-30T19:00:00"/>
    <s v="**"/>
    <s v="**"/>
    <s v="**"/>
    <s v="**"/>
    <d v="2011-05-07T00:00:00"/>
    <d v="1899-12-30T19:03:00"/>
    <s v="S999"/>
    <s v="B180"/>
    <s v="Contusion, Dislocation, Nerve &amp; Other Soft Ti"/>
    <n v="6"/>
    <s v="**"/>
    <s v="**"/>
    <s v="**"/>
    <s v="**"/>
    <s v="**"/>
    <d v="2011-05-07T14:13:00"/>
    <d v="2011-05-07T18:50:00"/>
    <d v="2011-05-07T19:03:00"/>
    <n v="4.6166666665230878"/>
    <n v="4.8333333331975155"/>
    <x v="0"/>
    <x v="0"/>
  </r>
  <r>
    <n v="4414"/>
    <n v="1"/>
    <s v="N"/>
    <s v="**"/>
    <s v="**"/>
    <s v="**"/>
    <s v="**"/>
    <x v="3"/>
    <d v="1899-12-30T14:19:00"/>
    <d v="2011-05-07T00:00:00"/>
    <d v="1899-12-30T14:11:00"/>
    <n v="2"/>
    <n v="2009"/>
    <d v="2011-05-07T00:00:00"/>
    <d v="1899-12-30T16:40:00"/>
    <n v="1"/>
    <d v="2011-05-07T00:00:00"/>
    <d v="1899-12-30T18:40:00"/>
    <s v="**"/>
    <s v="**"/>
    <s v="**"/>
    <s v="**"/>
    <d v="2011-05-07T00:00:00"/>
    <d v="1899-12-30T18:40:00"/>
    <s v="T393"/>
    <s v="B184"/>
    <s v="Poisoning"/>
    <n v="2"/>
    <s v="**"/>
    <s v="**"/>
    <s v="**"/>
    <s v="**"/>
    <s v="**"/>
    <d v="2011-05-07T14:19:00"/>
    <d v="2011-05-07T16:40:00"/>
    <d v="2011-05-07T18:40:00"/>
    <n v="2.3499999999767169"/>
    <n v="4.3500000000349246"/>
    <x v="0"/>
    <x v="0"/>
  </r>
  <r>
    <n v="4414"/>
    <n v="1"/>
    <s v="N"/>
    <s v="**"/>
    <s v="**"/>
    <s v="**"/>
    <s v="**"/>
    <x v="3"/>
    <d v="1899-12-30T14:38:00"/>
    <d v="2011-05-07T00:00:00"/>
    <d v="1899-12-30T14:28:00"/>
    <n v="3"/>
    <n v="2000"/>
    <d v="2011-05-07T00:00:00"/>
    <d v="1899-12-30T19:15:00"/>
    <n v="1"/>
    <d v="2011-05-07T00:00:00"/>
    <d v="1899-12-30T19:51:00"/>
    <s v="**"/>
    <s v="**"/>
    <s v="**"/>
    <s v="**"/>
    <d v="2011-05-07T00:00:00"/>
    <d v="1899-12-30T20:04:00"/>
    <s v="S52700"/>
    <s v="B182"/>
    <s v="Closed Fracture Other Site"/>
    <n v="11"/>
    <s v="**"/>
    <s v="**"/>
    <s v="**"/>
    <s v="**"/>
    <s v="**"/>
    <d v="2011-05-07T14:38:00"/>
    <d v="2011-05-07T19:15:00"/>
    <d v="2011-05-07T20:04:00"/>
    <n v="4.6166666666977108"/>
    <n v="5.4333333332324401"/>
    <x v="0"/>
    <x v="0"/>
  </r>
  <r>
    <n v="4414"/>
    <n v="1"/>
    <s v="G"/>
    <d v="2011-05-07T00:00:00"/>
    <d v="1899-12-30T14:53:00"/>
    <d v="2011-05-07T00:00:00"/>
    <d v="1899-12-30T15:10:00"/>
    <x v="3"/>
    <d v="1899-12-30T15:01:00"/>
    <d v="2011-05-07T00:00:00"/>
    <d v="1899-12-30T14:55:00"/>
    <n v="1"/>
    <n v="1939"/>
    <d v="2011-05-07T00:00:00"/>
    <d v="1899-12-30T15:15:00"/>
    <n v="7"/>
    <d v="2011-05-07T00:00:00"/>
    <d v="1899-12-30T21:50:00"/>
    <s v="**"/>
    <s v="**"/>
    <s v="**"/>
    <s v="**"/>
    <d v="2011-05-08T00:00:00"/>
    <d v="1899-12-30T11:28:00"/>
    <s v="I500"/>
    <s v="B001"/>
    <s v="Cardiovascular Condition with Acute Admission"/>
    <n v="71"/>
    <d v="1970-01-01T00:00:00"/>
    <d v="1899-12-30T00:00:00"/>
    <n v="1"/>
    <d v="2011-05-07T00:00:00"/>
    <d v="1899-12-30T21:48:00"/>
    <d v="2011-05-07T15:01:00"/>
    <d v="2011-05-07T15:15:00"/>
    <d v="2011-05-08T11:28:00"/>
    <n v="0.23333333322079852"/>
    <n v="20.449999999953434"/>
    <x v="0"/>
    <x v="0"/>
  </r>
  <r>
    <n v="4414"/>
    <n v="1"/>
    <s v="N"/>
    <s v="**"/>
    <s v="**"/>
    <s v="**"/>
    <s v="**"/>
    <x v="3"/>
    <d v="1899-12-30T15:24:00"/>
    <d v="2011-05-07T00:00:00"/>
    <d v="1899-12-30T15:13:00"/>
    <n v="3"/>
    <n v="1980"/>
    <d v="2011-05-07T00:00:00"/>
    <d v="1899-12-30T15:40:00"/>
    <n v="1"/>
    <d v="2011-05-07T00:00:00"/>
    <d v="1899-12-30T16:00:00"/>
    <s v="**"/>
    <s v="**"/>
    <d v="2011-05-07T00:00:00"/>
    <d v="1899-12-30T15:40:00"/>
    <d v="2011-05-07T00:00:00"/>
    <d v="1899-12-30T16:00:00"/>
    <s v="S42090"/>
    <s v="B182"/>
    <s v="Closed Fracture Other Site"/>
    <n v="31"/>
    <s v="**"/>
    <s v="**"/>
    <s v="**"/>
    <s v="**"/>
    <s v="**"/>
    <d v="2011-05-07T15:24:00"/>
    <d v="2011-05-07T15:40:00"/>
    <d v="2011-05-07T16:00:00"/>
    <n v="0.26666666666278616"/>
    <n v="0.59999999986030161"/>
    <x v="0"/>
    <x v="0"/>
  </r>
  <r>
    <n v="4414"/>
    <n v="1"/>
    <s v="N"/>
    <s v="**"/>
    <s v="**"/>
    <s v="**"/>
    <s v="**"/>
    <x v="3"/>
    <d v="1899-12-30T15:48:00"/>
    <d v="2011-05-07T00:00:00"/>
    <d v="1899-12-30T15:33:00"/>
    <n v="3"/>
    <n v="1996"/>
    <d v="2011-05-07T00:00:00"/>
    <d v="1899-12-30T21:00:00"/>
    <n v="1"/>
    <d v="2011-05-07T00:00:00"/>
    <d v="1899-12-30T22:35:00"/>
    <s v="**"/>
    <s v="**"/>
    <d v="2011-05-07T00:00:00"/>
    <d v="1899-12-30T21:00:00"/>
    <d v="2011-05-07T00:00:00"/>
    <d v="1899-12-30T22:35:00"/>
    <s v="S8180"/>
    <s v="B176"/>
    <s v="Open Wound"/>
    <n v="15"/>
    <s v="**"/>
    <s v="**"/>
    <s v="**"/>
    <s v="**"/>
    <s v="**"/>
    <d v="2011-05-07T15:48:00"/>
    <d v="2011-05-07T21:00:00"/>
    <d v="2011-05-07T22:35:00"/>
    <n v="5.2000000000116415"/>
    <n v="6.7833333332673647"/>
    <x v="0"/>
    <x v="0"/>
  </r>
  <r>
    <n v="4414"/>
    <n v="1"/>
    <s v="N"/>
    <s v="**"/>
    <s v="**"/>
    <s v="**"/>
    <s v="**"/>
    <x v="3"/>
    <d v="1899-12-30T16:07:00"/>
    <d v="2011-05-07T00:00:00"/>
    <d v="1899-12-30T16:01:00"/>
    <n v="3"/>
    <n v="1963"/>
    <d v="2011-05-07T00:00:00"/>
    <d v="1899-12-30T23:45:00"/>
    <n v="1"/>
    <d v="2011-05-07T00:00:00"/>
    <d v="1899-12-30T23:57:00"/>
    <s v="**"/>
    <s v="**"/>
    <s v="**"/>
    <s v="**"/>
    <d v="2011-05-07T00:00:00"/>
    <d v="1899-12-30T23:57:00"/>
    <s v="M549"/>
    <s v="B136"/>
    <s v="Disease or Disorder Musculoskeletal and Conne"/>
    <n v="47"/>
    <s v="**"/>
    <s v="**"/>
    <s v="**"/>
    <s v="**"/>
    <s v="**"/>
    <d v="2011-05-07T16:07:00"/>
    <d v="2011-05-07T23:45:00"/>
    <d v="2011-05-07T23:57:00"/>
    <n v="7.6333333334187046"/>
    <n v="7.8333333333721384"/>
    <x v="0"/>
    <x v="0"/>
  </r>
  <r>
    <n v="4414"/>
    <n v="1"/>
    <s v="G"/>
    <d v="2011-05-07T00:00:00"/>
    <d v="1899-12-30T16:14:00"/>
    <d v="2011-05-07T00:00:00"/>
    <d v="1899-12-30T16:27:00"/>
    <x v="3"/>
    <d v="1899-12-30T16:25:00"/>
    <d v="2011-05-07T00:00:00"/>
    <d v="1899-12-30T16:20:00"/>
    <n v="2"/>
    <n v="2003"/>
    <d v="2011-05-07T00:00:00"/>
    <d v="1899-12-30T16:35:00"/>
    <n v="1"/>
    <d v="2011-05-07T00:00:00"/>
    <d v="1899-12-30T20:30:00"/>
    <s v="**"/>
    <s v="**"/>
    <s v="**"/>
    <s v="**"/>
    <d v="2011-05-07T00:00:00"/>
    <d v="1899-12-30T21:00:00"/>
    <s v="R5680"/>
    <s v="B102"/>
    <s v="Seizure Disorder"/>
    <n v="7"/>
    <s v="**"/>
    <s v="**"/>
    <s v="**"/>
    <s v="**"/>
    <s v="**"/>
    <d v="2011-05-07T16:25:00"/>
    <d v="2011-05-07T16:35:00"/>
    <d v="2011-05-07T21:00:00"/>
    <n v="0.16666666651144624"/>
    <n v="4.5833333332557231"/>
    <x v="0"/>
    <x v="0"/>
  </r>
  <r>
    <n v="4414"/>
    <n v="1"/>
    <s v="N"/>
    <s v="**"/>
    <s v="**"/>
    <s v="**"/>
    <s v="**"/>
    <x v="3"/>
    <d v="1899-12-30T17:29:00"/>
    <d v="2011-05-07T00:00:00"/>
    <d v="1899-12-30T17:18:00"/>
    <n v="4"/>
    <n v="1965"/>
    <d v="2011-05-07T00:00:00"/>
    <d v="1899-12-30T17:40:00"/>
    <n v="1"/>
    <d v="2011-05-07T00:00:00"/>
    <d v="1899-12-30T18:30:00"/>
    <s v="**"/>
    <s v="**"/>
    <d v="2011-05-07T00:00:00"/>
    <d v="1899-12-30T17:40:00"/>
    <d v="2011-05-07T00:00:00"/>
    <d v="1899-12-30T19:07:00"/>
    <s v="S42190"/>
    <s v="B182"/>
    <s v="Closed Fracture Other Site"/>
    <n v="46"/>
    <s v="**"/>
    <s v="**"/>
    <s v="**"/>
    <s v="**"/>
    <s v="**"/>
    <d v="2011-05-07T17:29:00"/>
    <d v="2011-05-07T17:40:00"/>
    <d v="2011-05-07T19:07:00"/>
    <n v="0.18333333323244005"/>
    <n v="1.6333333332440816"/>
    <x v="0"/>
    <x v="0"/>
  </r>
  <r>
    <n v="4414"/>
    <n v="1"/>
    <s v="G"/>
    <d v="2011-05-07T00:00:00"/>
    <d v="1899-12-30T17:44:00"/>
    <d v="2011-05-07T00:00:00"/>
    <d v="1899-12-30T00:00:00"/>
    <x v="3"/>
    <d v="1899-12-30T17:44:00"/>
    <d v="2011-05-07T00:00:00"/>
    <d v="1899-12-30T17:37:00"/>
    <n v="2"/>
    <n v="1936"/>
    <d v="2011-05-07T00:00:00"/>
    <d v="1899-12-30T17:50:00"/>
    <n v="6"/>
    <d v="2011-05-07T00:00:00"/>
    <d v="1899-12-30T20:10:00"/>
    <s v="**"/>
    <s v="**"/>
    <s v="**"/>
    <s v="**"/>
    <d v="2011-05-07T00:00:00"/>
    <d v="1899-12-30T22:12:00"/>
    <s v="I499"/>
    <s v="B001"/>
    <s v="Cardiovascular Condition with Acute Admission"/>
    <n v="74"/>
    <d v="2011-05-07T00:00:00"/>
    <d v="1899-12-30T17:59:00"/>
    <n v="12"/>
    <d v="2011-05-07T00:00:00"/>
    <d v="1899-12-30T20:09:00"/>
    <d v="2011-05-07T17:44:00"/>
    <d v="2011-05-07T17:50:00"/>
    <d v="2011-05-07T22:12:00"/>
    <n v="9.9999999976716936E-2"/>
    <n v="4.4666666667326353"/>
    <x v="0"/>
    <x v="0"/>
  </r>
  <r>
    <n v="4414"/>
    <n v="1"/>
    <s v="N"/>
    <s v="**"/>
    <s v="**"/>
    <s v="**"/>
    <s v="**"/>
    <x v="3"/>
    <d v="1899-12-30T18:06:00"/>
    <d v="2011-05-07T00:00:00"/>
    <d v="1899-12-30T18:00:00"/>
    <n v="3"/>
    <n v="1961"/>
    <d v="2011-05-07T00:00:00"/>
    <n v="9999"/>
    <n v="4"/>
    <d v="2011-05-07T00:00:00"/>
    <d v="1899-12-30T22:30:00"/>
    <s v="**"/>
    <s v="**"/>
    <s v="**"/>
    <s v="**"/>
    <d v="2011-05-07T00:00:00"/>
    <d v="1899-12-30T22:30:00"/>
    <s v="R104"/>
    <s v="B128"/>
    <s v="Disease or Disorder Digestive System"/>
    <n v="49"/>
    <s v="**"/>
    <s v="**"/>
    <s v="**"/>
    <s v="**"/>
    <s v="**"/>
    <d v="2011-05-07T18:06:00"/>
    <d v="2038-09-21T00:00:00"/>
    <d v="2011-05-07T22:30:00"/>
    <n v="239957.90000000002"/>
    <n v="4.4000000000232831"/>
    <x v="1"/>
    <x v="0"/>
  </r>
  <r>
    <n v="4414"/>
    <n v="1"/>
    <s v="G"/>
    <d v="2011-05-07T00:00:00"/>
    <d v="1899-12-30T18:50:00"/>
    <d v="2011-05-07T00:00:00"/>
    <d v="1899-12-30T18:58:00"/>
    <x v="3"/>
    <d v="1899-12-30T18:58:00"/>
    <d v="2011-05-07T00:00:00"/>
    <d v="1899-12-30T18:50:00"/>
    <n v="3"/>
    <n v="1937"/>
    <d v="2011-05-07T00:00:00"/>
    <d v="1899-12-30T21:26:00"/>
    <n v="1"/>
    <d v="2011-05-07T00:00:00"/>
    <d v="1899-12-30T22:30:00"/>
    <s v="**"/>
    <s v="**"/>
    <s v="**"/>
    <s v="**"/>
    <d v="2011-05-07T00:00:00"/>
    <d v="1899-12-30T22:30:00"/>
    <s v="I802"/>
    <s v="B123"/>
    <s v="Disease or Disorder Vascular System"/>
    <n v="73"/>
    <s v="**"/>
    <s v="**"/>
    <s v="**"/>
    <s v="**"/>
    <s v="**"/>
    <d v="2011-05-07T18:58:00"/>
    <d v="2011-05-07T21:26:00"/>
    <d v="2011-05-07T22:30:00"/>
    <n v="2.4666666666744277"/>
    <n v="3.5333333333255723"/>
    <x v="0"/>
    <x v="0"/>
  </r>
  <r>
    <n v="4414"/>
    <n v="1"/>
    <s v="N"/>
    <s v="**"/>
    <s v="**"/>
    <s v="**"/>
    <s v="**"/>
    <x v="3"/>
    <d v="1899-12-30T19:59:00"/>
    <d v="2011-05-07T00:00:00"/>
    <d v="1899-12-30T19:47:00"/>
    <n v="2"/>
    <n v="2008"/>
    <d v="2011-05-07T00:00:00"/>
    <d v="1899-12-30T21:05:00"/>
    <n v="1"/>
    <d v="2011-05-07T00:00:00"/>
    <d v="1899-12-30T23:02:00"/>
    <s v="**"/>
    <s v="**"/>
    <s v="**"/>
    <s v="**"/>
    <d v="2011-05-08T00:00:00"/>
    <d v="1899-12-30T00:15:00"/>
    <s v="R060"/>
    <s v="B116"/>
    <s v="Disease or Disorder Respiratory System"/>
    <n v="2"/>
    <s v="**"/>
    <s v="**"/>
    <s v="**"/>
    <s v="**"/>
    <s v="**"/>
    <d v="2011-05-07T19:59:00"/>
    <d v="2011-05-07T21:05:00"/>
    <d v="2011-05-08T00:15:00"/>
    <n v="1.0999999999185093"/>
    <n v="4.2666666666045785"/>
    <x v="0"/>
    <x v="0"/>
  </r>
  <r>
    <n v="4414"/>
    <n v="1"/>
    <s v="G"/>
    <d v="2011-05-07T00:00:00"/>
    <d v="1899-12-30T20:28:00"/>
    <d v="2011-05-07T00:00:00"/>
    <d v="1899-12-30T00:00:00"/>
    <x v="3"/>
    <d v="1899-12-30T20:28:00"/>
    <d v="2011-05-07T00:00:00"/>
    <d v="1899-12-30T20:15:00"/>
    <n v="1"/>
    <n v="1966"/>
    <d v="2011-05-07T00:00:00"/>
    <n v="9999"/>
    <n v="6"/>
    <d v="2011-05-07T00:00:00"/>
    <d v="1899-12-30T22:20:00"/>
    <s v="**"/>
    <s v="**"/>
    <s v="**"/>
    <s v="**"/>
    <d v="2011-05-08T00:00:00"/>
    <d v="1899-12-30T00:02:00"/>
    <s v="R092"/>
    <s v="B002"/>
    <s v="Respiratory Condition with Acute Admission/Tr"/>
    <n v="44"/>
    <d v="1970-01-01T00:00:00"/>
    <d v="1899-12-30T00:00:00"/>
    <n v="18"/>
    <d v="2011-05-07T00:00:00"/>
    <d v="1899-12-30T22:10:00"/>
    <d v="2011-05-07T20:28:00"/>
    <d v="2038-09-21T00:00:00"/>
    <d v="2011-05-08T00:02:00"/>
    <n v="239955.53333333333"/>
    <n v="3.566666666592937"/>
    <x v="1"/>
    <x v="0"/>
  </r>
  <r>
    <n v="4414"/>
    <n v="1"/>
    <s v="G"/>
    <d v="2011-05-07T00:00:00"/>
    <d v="1899-12-30T20:24:00"/>
    <d v="2011-05-07T00:00:00"/>
    <d v="1899-12-30T20:50:00"/>
    <x v="3"/>
    <d v="1899-12-30T20:50:00"/>
    <d v="2011-05-07T00:00:00"/>
    <d v="1899-12-30T20:24:00"/>
    <n v="2"/>
    <n v="1969"/>
    <d v="2011-05-07T00:00:00"/>
    <d v="1899-12-30T21:05:00"/>
    <n v="1"/>
    <d v="2011-05-07T00:00:00"/>
    <d v="1899-12-30T23:20:00"/>
    <s v="**"/>
    <s v="**"/>
    <s v="**"/>
    <s v="**"/>
    <d v="2011-05-07T00:00:00"/>
    <d v="1899-12-30T23:33:00"/>
    <s v="T781"/>
    <s v="B187"/>
    <s v="Follow-up Examination and Other Non Emergent "/>
    <n v="42"/>
    <s v="**"/>
    <s v="**"/>
    <s v="**"/>
    <s v="**"/>
    <s v="**"/>
    <d v="2011-05-07T20:50:00"/>
    <d v="2011-05-07T21:05:00"/>
    <d v="2011-05-07T23:33:00"/>
    <n v="0.24999999994179234"/>
    <n v="2.71666666661622"/>
    <x v="0"/>
    <x v="0"/>
  </r>
  <r>
    <n v="4414"/>
    <n v="1"/>
    <s v="N"/>
    <s v="**"/>
    <s v="**"/>
    <s v="**"/>
    <s v="**"/>
    <x v="3"/>
    <d v="1899-12-30T21:14:00"/>
    <d v="2011-05-07T00:00:00"/>
    <d v="1899-12-30T21:06:00"/>
    <n v="3"/>
    <n v="1983"/>
    <d v="2011-05-07T00:00:00"/>
    <d v="1899-12-30T22:30:00"/>
    <n v="1"/>
    <d v="2011-05-07T00:00:00"/>
    <d v="1899-12-30T23:00:00"/>
    <s v="**"/>
    <s v="**"/>
    <s v="**"/>
    <s v="**"/>
    <d v="2011-05-08T00:00:00"/>
    <d v="1899-12-30T01:12:00"/>
    <s v="R104"/>
    <s v="B128"/>
    <s v="Disease or Disorder Digestive System"/>
    <n v="28"/>
    <s v="**"/>
    <s v="**"/>
    <s v="**"/>
    <s v="**"/>
    <s v="**"/>
    <d v="2011-05-07T21:14:00"/>
    <d v="2011-05-07T22:30:00"/>
    <d v="2011-05-08T01:12:00"/>
    <n v="1.2666666666045785"/>
    <n v="3.9666666666744277"/>
    <x v="0"/>
    <x v="0"/>
  </r>
  <r>
    <n v="4414"/>
    <n v="50"/>
    <s v="N"/>
    <s v="**"/>
    <s v="**"/>
    <s v="**"/>
    <s v="**"/>
    <x v="0"/>
    <d v="1899-12-30T18:28:00"/>
    <d v="2011-05-01T00:00:00"/>
    <d v="1899-12-30T18:27:00"/>
    <n v="5"/>
    <n v="1991"/>
    <d v="2011-05-01T00:00:00"/>
    <d v="1899-12-30T19:15:00"/>
    <n v="1"/>
    <d v="2011-05-01T00:00:00"/>
    <d v="1899-12-30T19:20:00"/>
    <s v="**"/>
    <s v="**"/>
    <s v="**"/>
    <s v="**"/>
    <d v="2011-05-01T00:00:00"/>
    <d v="1899-12-30T19:20:00"/>
    <s v="O99803"/>
    <s v="B154"/>
    <s v="Disease or Disorder Female Anatomy"/>
    <n v="19"/>
    <s v="**"/>
    <s v="**"/>
    <s v="**"/>
    <s v="**"/>
    <s v="**"/>
    <d v="2011-05-01T18:28:00"/>
    <d v="2011-05-01T19:15:00"/>
    <d v="2011-05-01T19:20:00"/>
    <n v="0.78333333344198763"/>
    <n v="0.86666666669771075"/>
    <x v="0"/>
    <x v="0"/>
  </r>
  <r>
    <n v="4414"/>
    <n v="50"/>
    <s v="N"/>
    <s v="**"/>
    <s v="**"/>
    <s v="**"/>
    <s v="**"/>
    <x v="0"/>
    <d v="1899-12-30T18:47:00"/>
    <d v="2011-05-01T00:00:00"/>
    <d v="1899-12-30T18:49:00"/>
    <n v="3"/>
    <n v="1987"/>
    <d v="2011-05-01T00:00:00"/>
    <d v="1899-12-30T19:15:00"/>
    <n v="1"/>
    <d v="2011-05-01T00:00:00"/>
    <d v="1899-12-30T20:48:00"/>
    <s v="**"/>
    <s v="**"/>
    <s v="**"/>
    <s v="**"/>
    <d v="2011-05-01T00:00:00"/>
    <d v="1899-12-30T20:48:00"/>
    <s v="O21903"/>
    <s v="B154"/>
    <s v="Disease or Disorder Female Anatomy"/>
    <n v="23"/>
    <s v="**"/>
    <s v="**"/>
    <s v="**"/>
    <s v="**"/>
    <s v="**"/>
    <d v="2011-05-01T18:47:00"/>
    <d v="2011-05-01T19:15:00"/>
    <d v="2011-05-01T20:48:00"/>
    <n v="0.46666666679084301"/>
    <n v="2.0166666667792015"/>
    <x v="0"/>
    <x v="0"/>
  </r>
  <r>
    <n v="4414"/>
    <n v="50"/>
    <s v="N"/>
    <s v="**"/>
    <s v="**"/>
    <s v="**"/>
    <s v="**"/>
    <x v="0"/>
    <d v="1899-12-30T20:18:00"/>
    <d v="2011-05-01T00:00:00"/>
    <d v="1899-12-30T20:17:00"/>
    <n v="3"/>
    <n v="1978"/>
    <d v="2011-05-01T00:00:00"/>
    <n v="9999"/>
    <n v="1"/>
    <d v="2011-05-01T00:00:00"/>
    <d v="1899-12-30T22:10:00"/>
    <s v="**"/>
    <s v="**"/>
    <d v="2011-05-01T00:00:00"/>
    <d v="1899-12-30T20:20:00"/>
    <d v="2011-05-01T00:00:00"/>
    <d v="1899-12-30T22:10:00"/>
    <s v="O60003"/>
    <s v="B154"/>
    <s v="Disease or Disorder Female Anatomy"/>
    <n v="32"/>
    <s v="**"/>
    <s v="**"/>
    <s v="**"/>
    <s v="**"/>
    <s v="**"/>
    <d v="2011-05-01T20:18:00"/>
    <d v="2038-09-15T00:00:00"/>
    <d v="2011-05-01T22:10:00"/>
    <n v="239955.7"/>
    <n v="1.8666666666395031"/>
    <x v="1"/>
    <x v="0"/>
  </r>
  <r>
    <n v="4414"/>
    <n v="50"/>
    <s v="N"/>
    <s v="**"/>
    <s v="**"/>
    <s v="**"/>
    <s v="**"/>
    <x v="0"/>
    <d v="1899-12-30T22:22:00"/>
    <d v="2011-05-01T00:00:00"/>
    <d v="1899-12-30T22:21:00"/>
    <n v="3"/>
    <n v="1978"/>
    <d v="2011-05-01T00:00:00"/>
    <d v="1899-12-30T23:20:00"/>
    <n v="1"/>
    <d v="2011-05-02T00:00:00"/>
    <d v="1899-12-30T00:32:00"/>
    <s v="**"/>
    <s v="**"/>
    <s v="**"/>
    <s v="**"/>
    <d v="2011-05-02T00:00:00"/>
    <d v="1899-12-30T00:32:00"/>
    <s v="O47003"/>
    <s v="B154"/>
    <s v="Disease or Disorder Female Anatomy"/>
    <n v="33"/>
    <s v="**"/>
    <s v="**"/>
    <s v="**"/>
    <s v="**"/>
    <s v="**"/>
    <d v="2011-05-01T22:22:00"/>
    <d v="2011-05-01T23:20:00"/>
    <d v="2011-05-02T00:32:00"/>
    <n v="0.96666666667442769"/>
    <n v="2.1666666667442769"/>
    <x v="0"/>
    <x v="0"/>
  </r>
  <r>
    <n v="4414"/>
    <n v="50"/>
    <s v="N"/>
    <s v="**"/>
    <s v="**"/>
    <s v="**"/>
    <s v="**"/>
    <x v="1"/>
    <d v="1899-12-30T00:41:00"/>
    <d v="2011-05-02T00:00:00"/>
    <d v="1899-12-30T00:40:00"/>
    <n v="4"/>
    <n v="1980"/>
    <d v="2011-05-02T00:00:00"/>
    <n v="9999"/>
    <n v="7"/>
    <d v="2011-05-02T00:00:00"/>
    <d v="1899-12-30T01:10:00"/>
    <s v="**"/>
    <s v="**"/>
    <d v="2011-05-02T00:00:00"/>
    <d v="1899-12-30T00:46:00"/>
    <d v="2011-05-02T00:00:00"/>
    <d v="1899-12-30T01:15:00"/>
    <s v="O26803"/>
    <s v="B005"/>
    <s v="Other Condition with Acute Admission/Transfer"/>
    <n v="30"/>
    <s v="**"/>
    <s v="**"/>
    <s v="**"/>
    <s v="**"/>
    <s v="**"/>
    <d v="2011-05-02T00:41:00"/>
    <d v="2038-09-16T00:00:00"/>
    <d v="2011-05-02T01:15:00"/>
    <n v="239975.31666666671"/>
    <n v="0.56666666676755995"/>
    <x v="1"/>
    <x v="0"/>
  </r>
  <r>
    <n v="4414"/>
    <n v="50"/>
    <s v="N"/>
    <s v="**"/>
    <s v="**"/>
    <s v="**"/>
    <s v="**"/>
    <x v="1"/>
    <d v="1899-12-30T02:24:00"/>
    <d v="2011-05-02T00:00:00"/>
    <d v="1899-12-30T02:23:00"/>
    <n v="3"/>
    <n v="1983"/>
    <d v="2011-05-02T00:00:00"/>
    <n v="9999"/>
    <n v="7"/>
    <d v="2011-05-02T00:00:00"/>
    <d v="1899-12-30T04:10:00"/>
    <s v="**"/>
    <s v="**"/>
    <d v="2011-05-02T00:00:00"/>
    <d v="1899-12-30T02:25:00"/>
    <d v="2011-05-02T00:00:00"/>
    <d v="1899-12-30T04:40:00"/>
    <s v="O26803"/>
    <s v="B005"/>
    <s v="Other Condition with Acute Admission/Transfer"/>
    <n v="27"/>
    <s v="**"/>
    <s v="**"/>
    <s v="**"/>
    <s v="**"/>
    <s v="**"/>
    <d v="2011-05-02T02:24:00"/>
    <d v="2038-09-16T00:00:00"/>
    <d v="2011-05-02T04:40:00"/>
    <n v="239973.60000000003"/>
    <n v="2.2666666667209938"/>
    <x v="1"/>
    <x v="0"/>
  </r>
  <r>
    <n v="4414"/>
    <n v="50"/>
    <s v="N"/>
    <s v="**"/>
    <s v="**"/>
    <s v="**"/>
    <s v="**"/>
    <x v="1"/>
    <d v="1899-12-30T05:36:00"/>
    <d v="2011-05-02T00:00:00"/>
    <d v="1899-12-30T05:35:00"/>
    <n v="4"/>
    <n v="1985"/>
    <d v="2011-05-02T00:00:00"/>
    <n v="9999"/>
    <n v="7"/>
    <d v="2011-05-02T00:00:00"/>
    <d v="1899-12-30T06:00:00"/>
    <s v="**"/>
    <s v="**"/>
    <d v="2011-05-02T00:00:00"/>
    <d v="1899-12-30T05:42:00"/>
    <d v="2011-05-02T00:00:00"/>
    <d v="1899-12-30T06:20:00"/>
    <s v="O26803"/>
    <s v="B005"/>
    <s v="Other Condition with Acute Admission/Transfer"/>
    <n v="26"/>
    <s v="**"/>
    <s v="**"/>
    <s v="**"/>
    <s v="**"/>
    <s v="**"/>
    <d v="2011-05-02T05:36:00"/>
    <d v="2038-09-16T00:00:00"/>
    <d v="2011-05-02T06:20:00"/>
    <n v="239970.40000000008"/>
    <n v="0.73333333345362917"/>
    <x v="1"/>
    <x v="0"/>
  </r>
  <r>
    <n v="4414"/>
    <n v="50"/>
    <s v="N"/>
    <s v="**"/>
    <s v="**"/>
    <s v="**"/>
    <s v="**"/>
    <x v="1"/>
    <d v="1899-12-30T06:11:00"/>
    <d v="2011-05-02T00:00:00"/>
    <d v="1899-12-30T06:10:00"/>
    <n v="4"/>
    <n v="1978"/>
    <d v="2011-05-02T00:00:00"/>
    <n v="9999"/>
    <n v="1"/>
    <d v="2011-05-02T00:00:00"/>
    <d v="1899-12-30T06:55:00"/>
    <s v="**"/>
    <s v="**"/>
    <s v="**"/>
    <s v="**"/>
    <d v="2011-05-02T00:00:00"/>
    <d v="1899-12-30T08:30:00"/>
    <s v="O42903"/>
    <s v="B154"/>
    <s v="Disease or Disorder Female Anatomy"/>
    <n v="32"/>
    <s v="**"/>
    <s v="**"/>
    <s v="**"/>
    <s v="**"/>
    <s v="**"/>
    <d v="2011-05-02T06:11:00"/>
    <d v="2038-09-16T00:00:00"/>
    <d v="2011-05-02T08:30:00"/>
    <n v="239969.81666666659"/>
    <n v="2.3166666665347293"/>
    <x v="1"/>
    <x v="0"/>
  </r>
  <r>
    <n v="4414"/>
    <n v="50"/>
    <s v="N"/>
    <s v="**"/>
    <s v="**"/>
    <s v="**"/>
    <s v="**"/>
    <x v="1"/>
    <d v="1899-12-30T14:08:00"/>
    <d v="2011-05-02T00:00:00"/>
    <d v="1899-12-30T14:07:00"/>
    <n v="4"/>
    <n v="1982"/>
    <d v="2011-05-02T00:00:00"/>
    <d v="1899-12-30T14:20:00"/>
    <n v="1"/>
    <d v="2011-05-02T00:00:00"/>
    <d v="1899-12-30T14:45:00"/>
    <s v="**"/>
    <s v="**"/>
    <d v="2011-05-02T00:00:00"/>
    <d v="1899-12-30T14:10:00"/>
    <d v="2011-05-02T00:00:00"/>
    <d v="1899-12-30T14:45:00"/>
    <s v="R42"/>
    <s v="B104"/>
    <s v="Other Disease or Disorder Nervous System"/>
    <n v="29"/>
    <s v="**"/>
    <s v="**"/>
    <s v="**"/>
    <s v="**"/>
    <s v="**"/>
    <d v="2011-05-02T14:08:00"/>
    <d v="2011-05-02T14:20:00"/>
    <d v="2011-05-02T14:45:00"/>
    <n v="0.19999999995343387"/>
    <n v="0.61666666675591841"/>
    <x v="0"/>
    <x v="0"/>
  </r>
  <r>
    <n v="4414"/>
    <n v="50"/>
    <s v="N"/>
    <s v="**"/>
    <s v="**"/>
    <s v="**"/>
    <s v="**"/>
    <x v="4"/>
    <d v="1899-12-30T17:31:00"/>
    <d v="2011-05-03T00:00:00"/>
    <d v="1899-12-30T17:25:00"/>
    <n v="3"/>
    <n v="1990"/>
    <d v="2011-05-03T00:00:00"/>
    <d v="1899-12-30T18:20:00"/>
    <n v="7"/>
    <d v="2011-05-03T00:00:00"/>
    <d v="1899-12-30T20:10:00"/>
    <s v="**"/>
    <s v="**"/>
    <s v="**"/>
    <s v="**"/>
    <d v="2011-05-03T00:00:00"/>
    <d v="1899-12-30T22:00:00"/>
    <s v="O13003"/>
    <s v="B005"/>
    <s v="Other Condition with Acute Admission/Transfer"/>
    <n v="20"/>
    <s v="**"/>
    <s v="**"/>
    <s v="**"/>
    <s v="**"/>
    <s v="**"/>
    <d v="2011-05-03T17:31:00"/>
    <d v="2011-05-03T18:20:00"/>
    <d v="2011-05-03T22:00:00"/>
    <n v="0.81666666670935228"/>
    <n v="4.4833333332790062"/>
    <x v="0"/>
    <x v="0"/>
  </r>
  <r>
    <n v="4414"/>
    <n v="50"/>
    <s v="N"/>
    <s v="**"/>
    <s v="**"/>
    <s v="**"/>
    <s v="**"/>
    <x v="5"/>
    <d v="1899-12-30T00:46:00"/>
    <d v="2011-05-04T00:00:00"/>
    <d v="1899-12-30T00:45:00"/>
    <n v="3"/>
    <n v="1981"/>
    <d v="2011-05-04T00:00:00"/>
    <d v="1899-12-30T01:00:00"/>
    <n v="7"/>
    <d v="2011-05-04T00:00:00"/>
    <d v="1899-12-30T01:05:00"/>
    <s v="**"/>
    <s v="**"/>
    <d v="2011-05-04T00:00:00"/>
    <d v="1899-12-30T00:50:00"/>
    <d v="2011-05-04T00:00:00"/>
    <d v="1899-12-30T03:45:00"/>
    <s v="Z349"/>
    <s v="B005"/>
    <s v="Other Condition with Acute Admission/Transfer"/>
    <n v="29"/>
    <s v="**"/>
    <s v="**"/>
    <s v="**"/>
    <s v="**"/>
    <s v="**"/>
    <d v="2011-05-04T00:46:00"/>
    <d v="2011-05-04T01:00:00"/>
    <d v="2011-05-04T03:45:00"/>
    <n v="0.23333333322079852"/>
    <n v="2.9833333332790062"/>
    <x v="0"/>
    <x v="0"/>
  </r>
  <r>
    <n v="4414"/>
    <n v="50"/>
    <s v="N"/>
    <s v="**"/>
    <s v="**"/>
    <s v="**"/>
    <s v="**"/>
    <x v="5"/>
    <d v="1899-12-30T06:34:00"/>
    <d v="2011-05-04T00:00:00"/>
    <d v="1899-12-30T06:33:00"/>
    <n v="3"/>
    <n v="1982"/>
    <d v="2011-05-04T00:00:00"/>
    <d v="1899-12-30T07:40:00"/>
    <n v="1"/>
    <d v="2011-05-04T00:00:00"/>
    <d v="1899-12-30T07:45:00"/>
    <s v="**"/>
    <s v="**"/>
    <d v="2011-05-04T00:00:00"/>
    <d v="1899-12-30T06:40:00"/>
    <d v="2011-05-04T00:00:00"/>
    <d v="1899-12-30T07:45:00"/>
    <s v="O99803"/>
    <s v="B154"/>
    <s v="Disease or Disorder Female Anatomy"/>
    <n v="29"/>
    <s v="**"/>
    <s v="**"/>
    <s v="**"/>
    <s v="**"/>
    <s v="**"/>
    <d v="2011-05-04T06:34:00"/>
    <d v="2011-05-04T07:40:00"/>
    <d v="2011-05-04T07:45:00"/>
    <n v="1.1000000000931323"/>
    <n v="1.1833333333488554"/>
    <x v="0"/>
    <x v="0"/>
  </r>
  <r>
    <n v="4414"/>
    <n v="50"/>
    <s v="N"/>
    <s v="**"/>
    <s v="**"/>
    <s v="**"/>
    <s v="**"/>
    <x v="5"/>
    <d v="1899-12-30T09:20:00"/>
    <d v="2011-05-04T00:00:00"/>
    <d v="1899-12-30T09:19:00"/>
    <n v="3"/>
    <n v="1978"/>
    <d v="2011-05-04T00:00:00"/>
    <d v="1899-12-30T09:40:00"/>
    <n v="1"/>
    <d v="2011-05-04T00:00:00"/>
    <d v="1899-12-30T11:20:00"/>
    <s v="**"/>
    <s v="**"/>
    <s v="**"/>
    <s v="**"/>
    <d v="2011-05-04T00:00:00"/>
    <d v="1899-12-30T11:20:00"/>
    <s v="Z349"/>
    <s v="B187"/>
    <s v="Follow-up Examination and Other Non Emergent "/>
    <n v="33"/>
    <s v="**"/>
    <s v="**"/>
    <s v="**"/>
    <s v="**"/>
    <s v="**"/>
    <d v="2011-05-04T09:20:00"/>
    <d v="2011-05-04T09:40:00"/>
    <d v="2011-05-04T11:20:00"/>
    <n v="0.33333333337213844"/>
    <n v="1.9999999998835847"/>
    <x v="0"/>
    <x v="0"/>
  </r>
  <r>
    <n v="4414"/>
    <n v="50"/>
    <s v="N"/>
    <s v="**"/>
    <s v="**"/>
    <s v="**"/>
    <s v="**"/>
    <x v="5"/>
    <d v="1899-12-30T09:28:00"/>
    <d v="2011-05-04T00:00:00"/>
    <d v="1899-12-30T09:27:00"/>
    <n v="3"/>
    <n v="1979"/>
    <d v="2011-05-04T00:00:00"/>
    <d v="1899-12-30T10:40:00"/>
    <n v="1"/>
    <d v="2011-05-04T00:00:00"/>
    <d v="1899-12-30T10:45:00"/>
    <s v="**"/>
    <s v="**"/>
    <s v="**"/>
    <s v="**"/>
    <d v="2011-05-04T00:00:00"/>
    <d v="1899-12-30T10:45:00"/>
    <s v="O26803"/>
    <s v="B154"/>
    <s v="Disease or Disorder Female Anatomy"/>
    <n v="31"/>
    <s v="**"/>
    <s v="**"/>
    <s v="**"/>
    <s v="**"/>
    <s v="**"/>
    <d v="2011-05-04T09:28:00"/>
    <d v="2011-05-04T10:40:00"/>
    <d v="2011-05-04T10:45:00"/>
    <n v="1.2000000000698492"/>
    <n v="1.2833333333255723"/>
    <x v="0"/>
    <x v="0"/>
  </r>
  <r>
    <n v="4414"/>
    <n v="50"/>
    <s v="N"/>
    <s v="**"/>
    <s v="**"/>
    <s v="**"/>
    <s v="**"/>
    <x v="5"/>
    <d v="1899-12-30T09:58:00"/>
    <d v="2011-05-04T00:00:00"/>
    <d v="1899-12-30T09:50:00"/>
    <n v="5"/>
    <n v="1984"/>
    <d v="2011-05-04T00:00:00"/>
    <n v="9999"/>
    <n v="1"/>
    <d v="2011-05-04T00:00:00"/>
    <d v="1899-12-30T13:55:00"/>
    <s v="**"/>
    <s v="**"/>
    <d v="2011-05-04T00:00:00"/>
    <d v="1899-12-30T10:20:00"/>
    <d v="2011-05-04T00:00:00"/>
    <d v="1899-12-30T13:55:00"/>
    <s v="Z349"/>
    <s v="B187"/>
    <s v="Follow-up Examination and Other Non Emergent "/>
    <n v="26"/>
    <s v="**"/>
    <s v="**"/>
    <s v="**"/>
    <s v="**"/>
    <s v="**"/>
    <d v="2011-05-04T09:58:00"/>
    <d v="2038-09-18T00:00:00"/>
    <d v="2011-05-04T13:55:00"/>
    <n v="239966.03333333333"/>
    <n v="3.9499999999534339"/>
    <x v="1"/>
    <x v="0"/>
  </r>
  <r>
    <n v="4414"/>
    <n v="50"/>
    <s v="N"/>
    <s v="**"/>
    <s v="**"/>
    <s v="**"/>
    <s v="**"/>
    <x v="5"/>
    <d v="1899-12-30T10:07:00"/>
    <d v="2011-05-04T00:00:00"/>
    <d v="1899-12-30T10:06:00"/>
    <n v="5"/>
    <n v="1976"/>
    <d v="2011-05-04T00:00:00"/>
    <d v="1899-12-30T11:45:00"/>
    <n v="1"/>
    <d v="2011-05-04T00:00:00"/>
    <d v="1899-12-30T11:50:00"/>
    <s v="**"/>
    <s v="**"/>
    <s v="**"/>
    <s v="**"/>
    <d v="2011-05-04T00:00:00"/>
    <d v="1899-12-30T11:50:00"/>
    <s v="Z349"/>
    <s v="B187"/>
    <s v="Follow-up Examination and Other Non Emergent "/>
    <n v="34"/>
    <s v="**"/>
    <s v="**"/>
    <s v="**"/>
    <s v="**"/>
    <s v="**"/>
    <d v="2011-05-04T10:07:00"/>
    <d v="2011-05-04T11:45:00"/>
    <d v="2011-05-04T11:50:00"/>
    <n v="1.6333333334187046"/>
    <n v="1.7166666666744277"/>
    <x v="0"/>
    <x v="0"/>
  </r>
  <r>
    <n v="4414"/>
    <n v="50"/>
    <s v="N"/>
    <s v="**"/>
    <s v="**"/>
    <s v="**"/>
    <s v="**"/>
    <x v="5"/>
    <d v="1899-12-30T10:36:00"/>
    <d v="2011-05-04T00:00:00"/>
    <d v="1899-12-30T10:27:00"/>
    <n v="3"/>
    <n v="1985"/>
    <d v="2011-05-04T00:00:00"/>
    <d v="1899-12-30T10:37:00"/>
    <n v="1"/>
    <d v="2011-05-04T00:00:00"/>
    <d v="1899-12-30T10:37:00"/>
    <s v="**"/>
    <s v="**"/>
    <s v="**"/>
    <s v="**"/>
    <d v="2011-05-04T00:00:00"/>
    <d v="1899-12-30T10:37:00"/>
    <s v="O37093"/>
    <s v="B154"/>
    <s v="Disease or Disorder Female Anatomy"/>
    <n v="25"/>
    <s v="**"/>
    <s v="**"/>
    <s v="**"/>
    <s v="**"/>
    <s v="**"/>
    <d v="2011-05-04T10:36:00"/>
    <d v="2011-05-04T10:37:00"/>
    <d v="2011-05-04T10:37:00"/>
    <n v="1.6666666720993817E-2"/>
    <n v="1.6666666720993817E-2"/>
    <x v="0"/>
    <x v="0"/>
  </r>
  <r>
    <n v="4414"/>
    <n v="50"/>
    <s v="N"/>
    <s v="**"/>
    <s v="**"/>
    <s v="**"/>
    <s v="**"/>
    <x v="5"/>
    <d v="1899-12-30T10:48:00"/>
    <d v="2011-05-04T00:00:00"/>
    <d v="1899-12-30T10:47:00"/>
    <n v="5"/>
    <n v="1982"/>
    <d v="2011-05-04T00:00:00"/>
    <d v="1899-12-30T12:00:00"/>
    <n v="1"/>
    <d v="2011-05-04T00:00:00"/>
    <d v="1899-12-30T12:05:00"/>
    <s v="**"/>
    <s v="**"/>
    <s v="**"/>
    <s v="**"/>
    <d v="2011-05-04T00:00:00"/>
    <d v="1899-12-30T12:05:00"/>
    <s v="O99803"/>
    <s v="B154"/>
    <s v="Disease or Disorder Female Anatomy"/>
    <n v="29"/>
    <s v="**"/>
    <s v="**"/>
    <s v="**"/>
    <s v="**"/>
    <s v="**"/>
    <d v="2011-05-04T10:48:00"/>
    <d v="2011-05-04T12:00:00"/>
    <d v="2011-05-04T12:05:00"/>
    <n v="1.2000000000698492"/>
    <n v="1.2833333333255723"/>
    <x v="0"/>
    <x v="0"/>
  </r>
  <r>
    <n v="4414"/>
    <n v="50"/>
    <s v="N"/>
    <s v="**"/>
    <s v="**"/>
    <s v="**"/>
    <s v="**"/>
    <x v="5"/>
    <d v="1899-12-30T10:58:00"/>
    <d v="2011-05-04T00:00:00"/>
    <d v="1899-12-30T10:57:00"/>
    <n v="3"/>
    <n v="1992"/>
    <d v="2011-05-04T00:00:00"/>
    <d v="1899-12-30T11:30:00"/>
    <n v="1"/>
    <d v="2011-05-04T00:00:00"/>
    <d v="1899-12-30T17:30:00"/>
    <s v="**"/>
    <s v="**"/>
    <s v="**"/>
    <s v="**"/>
    <d v="2011-05-04T00:00:00"/>
    <d v="1899-12-30T17:57:00"/>
    <s v="O99803"/>
    <s v="B154"/>
    <s v="Disease or Disorder Female Anatomy"/>
    <n v="19"/>
    <s v="**"/>
    <s v="**"/>
    <s v="**"/>
    <s v="**"/>
    <s v="**"/>
    <d v="2011-05-04T10:58:00"/>
    <d v="2011-05-04T11:30:00"/>
    <d v="2011-05-04T17:57:00"/>
    <n v="0.53333333332557231"/>
    <n v="6.9833333333954215"/>
    <x v="0"/>
    <x v="0"/>
  </r>
  <r>
    <n v="4414"/>
    <n v="50"/>
    <s v="N"/>
    <s v="**"/>
    <s v="**"/>
    <s v="**"/>
    <s v="**"/>
    <x v="5"/>
    <d v="1899-12-30T14:50:00"/>
    <d v="2011-05-04T00:00:00"/>
    <d v="1899-12-30T14:49:00"/>
    <n v="3"/>
    <n v="1986"/>
    <d v="2011-05-04T00:00:00"/>
    <d v="1899-12-30T17:20:00"/>
    <n v="1"/>
    <d v="2011-05-04T00:00:00"/>
    <d v="1899-12-30T17:20:00"/>
    <s v="**"/>
    <s v="**"/>
    <s v="**"/>
    <s v="**"/>
    <d v="2011-05-04T00:00:00"/>
    <d v="1899-12-30T17:20:00"/>
    <s v="O26803"/>
    <s v="B154"/>
    <s v="Disease or Disorder Female Anatomy"/>
    <n v="24"/>
    <s v="**"/>
    <s v="**"/>
    <s v="**"/>
    <s v="**"/>
    <s v="**"/>
    <d v="2011-05-04T14:50:00"/>
    <d v="2011-05-04T17:20:00"/>
    <d v="2011-05-04T17:20:00"/>
    <n v="2.4999999999417923"/>
    <n v="2.4999999999417923"/>
    <x v="0"/>
    <x v="0"/>
  </r>
  <r>
    <n v="4414"/>
    <n v="50"/>
    <s v="N"/>
    <s v="**"/>
    <s v="**"/>
    <s v="**"/>
    <s v="**"/>
    <x v="5"/>
    <d v="1899-12-30T15:00:00"/>
    <d v="2011-05-04T00:00:00"/>
    <d v="1899-12-30T14:59:00"/>
    <n v="4"/>
    <n v="1984"/>
    <d v="2011-05-04T00:00:00"/>
    <d v="1899-12-30T16:05:00"/>
    <n v="1"/>
    <d v="2011-05-04T00:00:00"/>
    <d v="1899-12-30T17:40:00"/>
    <s v="**"/>
    <s v="**"/>
    <s v="**"/>
    <s v="**"/>
    <d v="2011-05-04T00:00:00"/>
    <d v="1899-12-30T17:40:00"/>
    <s v="O26803"/>
    <s v="B154"/>
    <s v="Disease or Disorder Female Anatomy"/>
    <n v="26"/>
    <s v="**"/>
    <s v="**"/>
    <s v="**"/>
    <s v="**"/>
    <s v="**"/>
    <d v="2011-05-04T15:00:00"/>
    <d v="2011-05-04T16:05:00"/>
    <d v="2011-05-04T17:40:00"/>
    <n v="1.0833333333721384"/>
    <n v="2.6666666666278616"/>
    <x v="0"/>
    <x v="0"/>
  </r>
  <r>
    <n v="4414"/>
    <n v="50"/>
    <s v="N"/>
    <s v="**"/>
    <s v="**"/>
    <s v="**"/>
    <s v="**"/>
    <x v="5"/>
    <d v="1899-12-30T15:57:00"/>
    <d v="2011-05-04T00:00:00"/>
    <d v="1899-12-30T15:56:00"/>
    <n v="5"/>
    <n v="1983"/>
    <d v="2011-05-04T00:00:00"/>
    <d v="1899-12-30T17:45:00"/>
    <n v="1"/>
    <d v="2011-05-04T00:00:00"/>
    <d v="1899-12-30T17:50:00"/>
    <s v="**"/>
    <s v="**"/>
    <s v="**"/>
    <s v="**"/>
    <d v="2011-05-04T00:00:00"/>
    <d v="1899-12-30T17:50:00"/>
    <s v="O26803"/>
    <s v="B154"/>
    <s v="Disease or Disorder Female Anatomy"/>
    <n v="27"/>
    <s v="**"/>
    <s v="**"/>
    <s v="**"/>
    <s v="**"/>
    <s v="**"/>
    <d v="2011-05-04T15:57:00"/>
    <d v="2011-05-04T17:45:00"/>
    <d v="2011-05-04T17:50:00"/>
    <n v="1.8000000001047738"/>
    <n v="1.8833333333604969"/>
    <x v="0"/>
    <x v="0"/>
  </r>
  <r>
    <n v="4414"/>
    <n v="11001"/>
    <s v="N"/>
    <s v="**"/>
    <s v="**"/>
    <s v="**"/>
    <s v="**"/>
    <x v="0"/>
    <d v="1899-12-30T00:14:00"/>
    <d v="2011-05-01T00:00:00"/>
    <d v="1899-12-30T00:04:00"/>
    <n v="3"/>
    <n v="2007"/>
    <s v="**"/>
    <d v="1899-12-30T00:00:00"/>
    <n v="3"/>
    <d v="2011-05-01T00:00:00"/>
    <d v="1899-12-30T03:15:00"/>
    <s v="**"/>
    <s v="**"/>
    <s v="**"/>
    <s v="**"/>
    <d v="2011-05-01T00:00:00"/>
    <d v="1899-12-30T03:15:00"/>
    <s v="R102"/>
    <s v="A002"/>
    <s v="Left without being seen or Triage and not see"/>
    <n v="3"/>
    <s v="**"/>
    <s v="**"/>
    <s v="**"/>
    <s v="**"/>
    <s v="**"/>
    <d v="2011-05-01T00:14:00"/>
    <e v="#VALUE!"/>
    <d v="2011-05-01T03:15:00"/>
    <e v="#VALUE!"/>
    <n v="3.0166666665463708"/>
    <x v="1"/>
    <x v="0"/>
  </r>
  <r>
    <n v="4414"/>
    <n v="11001"/>
    <s v="N"/>
    <s v="**"/>
    <s v="**"/>
    <s v="**"/>
    <s v="**"/>
    <x v="0"/>
    <d v="1899-12-30T00:28:00"/>
    <d v="2011-05-01T00:00:00"/>
    <d v="1899-12-30T00:23:00"/>
    <n v="3"/>
    <n v="1954"/>
    <s v="**"/>
    <d v="1899-12-30T00:00:00"/>
    <n v="3"/>
    <d v="2011-05-01T00:00:00"/>
    <d v="1899-12-30T02:10:00"/>
    <s v="**"/>
    <s v="**"/>
    <s v="**"/>
    <s v="**"/>
    <d v="2011-05-01T00:00:00"/>
    <d v="1899-12-30T02:10:00"/>
    <s v="R040"/>
    <s v="A002"/>
    <s v="Left without being seen or Triage and not see"/>
    <n v="56"/>
    <s v="**"/>
    <s v="**"/>
    <s v="**"/>
    <s v="**"/>
    <s v="**"/>
    <d v="2011-05-01T00:28:00"/>
    <e v="#VALUE!"/>
    <d v="2011-05-01T02:10:00"/>
    <e v="#VALUE!"/>
    <n v="1.7000000001280569"/>
    <x v="1"/>
    <x v="0"/>
  </r>
  <r>
    <n v="4414"/>
    <n v="11001"/>
    <s v="N"/>
    <s v="**"/>
    <s v="**"/>
    <s v="**"/>
    <s v="**"/>
    <x v="0"/>
    <d v="1899-12-30T01:53:00"/>
    <d v="2011-05-01T00:00:00"/>
    <d v="1899-12-30T01:43:00"/>
    <n v="3"/>
    <n v="1999"/>
    <s v="**"/>
    <d v="1899-12-30T00:00:00"/>
    <n v="3"/>
    <d v="2011-05-01T00:00:00"/>
    <d v="1899-12-30T03:21:00"/>
    <s v="**"/>
    <s v="**"/>
    <s v="**"/>
    <s v="**"/>
    <d v="2011-05-01T00:00:00"/>
    <d v="1899-12-30T03:21:00"/>
    <s v="R05"/>
    <s v="A002"/>
    <s v="Left without being seen or Triage and not see"/>
    <n v="12"/>
    <s v="**"/>
    <s v="**"/>
    <s v="**"/>
    <s v="**"/>
    <s v="**"/>
    <d v="2011-05-01T01:53:00"/>
    <e v="#VALUE!"/>
    <d v="2011-05-01T03:21:00"/>
    <e v="#VALUE!"/>
    <n v="1.4666666665580124"/>
    <x v="1"/>
    <x v="0"/>
  </r>
  <r>
    <n v="4414"/>
    <n v="11001"/>
    <s v="N"/>
    <s v="**"/>
    <s v="**"/>
    <s v="**"/>
    <s v="**"/>
    <x v="0"/>
    <d v="1899-12-30T03:09:00"/>
    <d v="2011-05-01T00:00:00"/>
    <d v="1899-12-30T02:59:00"/>
    <n v="3"/>
    <n v="2004"/>
    <s v="**"/>
    <d v="1899-12-30T00:00:00"/>
    <n v="3"/>
    <d v="2011-05-01T00:00:00"/>
    <d v="1899-12-30T04:46:00"/>
    <s v="**"/>
    <s v="**"/>
    <s v="**"/>
    <s v="**"/>
    <d v="2011-05-01T00:00:00"/>
    <d v="1899-12-30T04:46:00"/>
    <s v="H920"/>
    <s v="A002"/>
    <s v="Left without being seen or Triage and not see"/>
    <n v="6"/>
    <s v="**"/>
    <s v="**"/>
    <s v="**"/>
    <s v="**"/>
    <s v="**"/>
    <d v="2011-05-01T03:09:00"/>
    <e v="#VALUE!"/>
    <d v="2011-05-01T04:46:00"/>
    <e v="#VALUE!"/>
    <n v="1.6166666666977108"/>
    <x v="1"/>
    <x v="0"/>
  </r>
  <r>
    <n v="4414"/>
    <n v="11001"/>
    <s v="N"/>
    <s v="**"/>
    <s v="**"/>
    <s v="**"/>
    <s v="**"/>
    <x v="0"/>
    <d v="1899-12-30T03:18:00"/>
    <d v="2011-05-01T00:00:00"/>
    <d v="1899-12-30T03:04:00"/>
    <n v="3"/>
    <n v="2010"/>
    <s v="**"/>
    <d v="1899-12-30T00:00:00"/>
    <n v="3"/>
    <d v="2011-05-01T00:00:00"/>
    <d v="1899-12-30T04:30:00"/>
    <s v="**"/>
    <s v="**"/>
    <s v="**"/>
    <s v="**"/>
    <d v="2011-05-01T00:00:00"/>
    <d v="1899-12-30T04:30:00"/>
    <s v="R509"/>
    <s v="A002"/>
    <s v="Left without being seen or Triage and not see"/>
    <n v="0"/>
    <s v="**"/>
    <s v="**"/>
    <s v="**"/>
    <s v="**"/>
    <s v="**"/>
    <d v="2011-05-01T03:18:00"/>
    <e v="#VALUE!"/>
    <d v="2011-05-01T04:30:00"/>
    <e v="#VALUE!"/>
    <n v="1.2000000000698492"/>
    <x v="1"/>
    <x v="0"/>
  </r>
  <r>
    <n v="4414"/>
    <n v="11001"/>
    <s v="G"/>
    <d v="2011-05-01T00:00:00"/>
    <d v="1899-12-30T04:29:00"/>
    <d v="2011-05-01T00:00:00"/>
    <d v="1899-12-30T00:00:00"/>
    <x v="0"/>
    <d v="1899-12-30T04:47:00"/>
    <d v="2011-05-01T00:00:00"/>
    <d v="1899-12-30T04:34:00"/>
    <n v="3"/>
    <n v="1970"/>
    <s v="**"/>
    <d v="1899-12-30T00:00:00"/>
    <n v="3"/>
    <d v="2011-05-01T00:00:00"/>
    <d v="1899-12-30T05:29:00"/>
    <s v="**"/>
    <s v="**"/>
    <s v="**"/>
    <s v="**"/>
    <d v="2011-05-01T00:00:00"/>
    <d v="1899-12-30T05:29:00"/>
    <s v="M549"/>
    <s v="A002"/>
    <s v="Left without being seen or Triage and not see"/>
    <n v="40"/>
    <s v="**"/>
    <s v="**"/>
    <s v="**"/>
    <s v="**"/>
    <s v="**"/>
    <d v="2011-05-01T04:47:00"/>
    <e v="#VALUE!"/>
    <d v="2011-05-01T05:29:00"/>
    <e v="#VALUE!"/>
    <n v="0.70000000001164153"/>
    <x v="1"/>
    <x v="0"/>
  </r>
  <r>
    <n v="4414"/>
    <n v="11001"/>
    <s v="N"/>
    <s v="**"/>
    <s v="**"/>
    <s v="**"/>
    <s v="**"/>
    <x v="0"/>
    <d v="1899-12-30T07:14:00"/>
    <d v="2011-05-01T00:00:00"/>
    <d v="1899-12-30T07:10:00"/>
    <n v="4"/>
    <n v="1945"/>
    <s v="**"/>
    <d v="1899-12-30T00:00:00"/>
    <n v="3"/>
    <d v="2011-05-01T00:00:00"/>
    <d v="1899-12-30T09:54:00"/>
    <s v="**"/>
    <s v="**"/>
    <s v="**"/>
    <s v="**"/>
    <d v="2011-05-01T00:00:00"/>
    <d v="1899-12-30T09:54:00"/>
    <s v="Z760"/>
    <s v="A002"/>
    <s v="Left without being seen or Triage and not see"/>
    <n v="65"/>
    <s v="**"/>
    <s v="**"/>
    <s v="**"/>
    <s v="**"/>
    <s v="**"/>
    <d v="2011-05-01T07:14:00"/>
    <e v="#VALUE!"/>
    <d v="2011-05-01T09:54:00"/>
    <e v="#VALUE!"/>
    <n v="2.6666666666278616"/>
    <x v="1"/>
    <x v="0"/>
  </r>
  <r>
    <n v="4414"/>
    <n v="11001"/>
    <s v="N"/>
    <s v="**"/>
    <s v="**"/>
    <s v="**"/>
    <s v="**"/>
    <x v="0"/>
    <d v="1899-12-30T11:02:00"/>
    <d v="2011-05-01T00:00:00"/>
    <d v="1899-12-30T10:52:00"/>
    <n v="4"/>
    <n v="1969"/>
    <s v="**"/>
    <d v="1899-12-30T00:00:00"/>
    <n v="3"/>
    <d v="2011-05-01T00:00:00"/>
    <d v="1899-12-30T14:20:00"/>
    <s v="**"/>
    <s v="**"/>
    <s v="**"/>
    <s v="**"/>
    <d v="2011-05-01T00:00:00"/>
    <d v="1899-12-30T14:20:00"/>
    <s v="R05"/>
    <s v="A002"/>
    <s v="Left without being seen or Triage and not see"/>
    <n v="41"/>
    <s v="**"/>
    <s v="**"/>
    <s v="**"/>
    <s v="**"/>
    <s v="**"/>
    <d v="2011-05-01T11:02:00"/>
    <e v="#VALUE!"/>
    <d v="2011-05-01T14:20:00"/>
    <e v="#VALUE!"/>
    <n v="3.2999999999301508"/>
    <x v="1"/>
    <x v="0"/>
  </r>
  <r>
    <n v="4414"/>
    <n v="11001"/>
    <s v="N"/>
    <s v="**"/>
    <s v="**"/>
    <s v="**"/>
    <s v="**"/>
    <x v="0"/>
    <d v="1899-12-30T15:46:00"/>
    <d v="2011-05-01T00:00:00"/>
    <d v="1899-12-30T15:42:00"/>
    <n v="4"/>
    <n v="1962"/>
    <s v="**"/>
    <d v="1899-12-30T00:00:00"/>
    <n v="3"/>
    <d v="2011-05-01T00:00:00"/>
    <d v="1899-12-30T19:28:00"/>
    <s v="**"/>
    <s v="**"/>
    <s v="**"/>
    <s v="**"/>
    <d v="2011-05-01T00:00:00"/>
    <d v="1899-12-30T19:28:00"/>
    <s v="M7960"/>
    <s v="A002"/>
    <s v="Left without being seen or Triage and not see"/>
    <n v="49"/>
    <s v="**"/>
    <s v="**"/>
    <s v="**"/>
    <s v="**"/>
    <s v="**"/>
    <d v="2011-05-01T15:46:00"/>
    <e v="#VALUE!"/>
    <d v="2011-05-01T19:28:00"/>
    <e v="#VALUE!"/>
    <n v="3.7000000000116415"/>
    <x v="1"/>
    <x v="0"/>
  </r>
  <r>
    <n v="4414"/>
    <n v="11001"/>
    <s v="N"/>
    <s v="**"/>
    <s v="**"/>
    <s v="**"/>
    <s v="**"/>
    <x v="0"/>
    <d v="1899-12-30T15:59:00"/>
    <d v="2011-05-01T00:00:00"/>
    <d v="1899-12-30T15:53:00"/>
    <n v="4"/>
    <n v="2007"/>
    <s v="**"/>
    <d v="1899-12-30T00:00:00"/>
    <n v="3"/>
    <d v="2011-05-01T00:00:00"/>
    <d v="1899-12-30T16:20:00"/>
    <s v="**"/>
    <s v="**"/>
    <s v="**"/>
    <s v="**"/>
    <d v="2011-05-01T00:00:00"/>
    <d v="1899-12-30T16:20:00"/>
    <s v="R060"/>
    <s v="A002"/>
    <s v="Left without being seen or Triage and not see"/>
    <n v="3"/>
    <s v="**"/>
    <s v="**"/>
    <s v="**"/>
    <s v="**"/>
    <s v="**"/>
    <d v="2011-05-01T15:59:00"/>
    <e v="#VALUE!"/>
    <d v="2011-05-01T16:20:00"/>
    <e v="#VALUE!"/>
    <n v="0.34999999991850927"/>
    <x v="1"/>
    <x v="0"/>
  </r>
  <r>
    <n v="4414"/>
    <n v="11001"/>
    <s v="N"/>
    <s v="**"/>
    <s v="**"/>
    <s v="**"/>
    <s v="**"/>
    <x v="0"/>
    <d v="1899-12-30T16:40:00"/>
    <d v="2011-05-01T00:00:00"/>
    <d v="1899-12-30T16:30:00"/>
    <n v="3"/>
    <n v="1992"/>
    <s v="**"/>
    <d v="1899-12-30T00:00:00"/>
    <n v="3"/>
    <d v="2011-05-01T00:00:00"/>
    <d v="1899-12-30T19:50:00"/>
    <s v="**"/>
    <s v="**"/>
    <s v="**"/>
    <s v="**"/>
    <d v="2011-05-01T00:00:00"/>
    <d v="1899-12-30T19:50:00"/>
    <s v="O26903"/>
    <s v="A002"/>
    <s v="Left without being seen or Triage and not see"/>
    <n v="18"/>
    <s v="**"/>
    <s v="**"/>
    <s v="**"/>
    <s v="**"/>
    <s v="**"/>
    <d v="2011-05-01T16:40:00"/>
    <e v="#VALUE!"/>
    <d v="2011-05-01T19:50:00"/>
    <e v="#VALUE!"/>
    <n v="3.1666666666860692"/>
    <x v="1"/>
    <x v="0"/>
  </r>
  <r>
    <n v="4414"/>
    <n v="11001"/>
    <s v="N"/>
    <s v="**"/>
    <s v="**"/>
    <s v="**"/>
    <s v="**"/>
    <x v="0"/>
    <d v="1899-12-30T16:49:00"/>
    <d v="2011-05-01T00:00:00"/>
    <d v="1899-12-30T16:43:00"/>
    <n v="4"/>
    <n v="2008"/>
    <s v="**"/>
    <d v="1899-12-30T00:00:00"/>
    <n v="3"/>
    <d v="2011-05-01T00:00:00"/>
    <d v="1899-12-30T18:25:00"/>
    <s v="**"/>
    <s v="**"/>
    <s v="**"/>
    <s v="**"/>
    <d v="2011-05-01T00:00:00"/>
    <d v="1899-12-30T18:25:00"/>
    <s v="S099"/>
    <s v="A002"/>
    <s v="Left without being seen or Triage and not see"/>
    <n v="2"/>
    <s v="**"/>
    <s v="**"/>
    <s v="**"/>
    <s v="**"/>
    <s v="**"/>
    <d v="2011-05-01T16:49:00"/>
    <e v="#VALUE!"/>
    <d v="2011-05-01T18:25:00"/>
    <e v="#VALUE!"/>
    <n v="1.5999999999767169"/>
    <x v="1"/>
    <x v="0"/>
  </r>
  <r>
    <n v="4414"/>
    <n v="11001"/>
    <s v="N"/>
    <s v="**"/>
    <s v="**"/>
    <s v="**"/>
    <s v="**"/>
    <x v="0"/>
    <d v="1899-12-30T17:50:00"/>
    <d v="2011-05-01T00:00:00"/>
    <d v="1899-12-30T17:44:00"/>
    <n v="3"/>
    <n v="2010"/>
    <s v="**"/>
    <d v="1899-12-30T00:00:00"/>
    <n v="3"/>
    <d v="2011-05-01T00:00:00"/>
    <d v="1899-12-30T18:28:00"/>
    <s v="**"/>
    <s v="**"/>
    <s v="**"/>
    <s v="**"/>
    <d v="2011-05-01T00:00:00"/>
    <d v="1899-12-30T18:28:00"/>
    <s v="R21"/>
    <s v="A002"/>
    <s v="Left without being seen or Triage and not see"/>
    <n v="0"/>
    <s v="**"/>
    <s v="**"/>
    <s v="**"/>
    <s v="**"/>
    <s v="**"/>
    <d v="2011-05-01T17:50:00"/>
    <e v="#VALUE!"/>
    <d v="2011-05-01T18:28:00"/>
    <e v="#VALUE!"/>
    <n v="0.63333333330228925"/>
    <x v="1"/>
    <x v="0"/>
  </r>
  <r>
    <n v="4414"/>
    <n v="11001"/>
    <s v="N"/>
    <s v="**"/>
    <s v="**"/>
    <s v="**"/>
    <s v="**"/>
    <x v="0"/>
    <d v="1899-12-30T18:12:00"/>
    <d v="2011-05-01T00:00:00"/>
    <d v="1899-12-30T18:04:00"/>
    <n v="3"/>
    <n v="2008"/>
    <s v="**"/>
    <d v="1899-12-30T00:00:00"/>
    <n v="3"/>
    <d v="2011-05-01T00:00:00"/>
    <d v="1899-12-30T22:03:00"/>
    <s v="**"/>
    <s v="**"/>
    <s v="**"/>
    <s v="**"/>
    <d v="2011-05-01T00:00:00"/>
    <d v="1899-12-30T22:03:00"/>
    <s v="R104"/>
    <s v="A002"/>
    <s v="Left without being seen or Triage and not see"/>
    <n v="3"/>
    <s v="**"/>
    <s v="**"/>
    <s v="**"/>
    <s v="**"/>
    <s v="**"/>
    <d v="2011-05-01T18:12:00"/>
    <e v="#VALUE!"/>
    <d v="2011-05-01T22:03:00"/>
    <e v="#VALUE!"/>
    <n v="3.8499999999767169"/>
    <x v="1"/>
    <x v="0"/>
  </r>
  <r>
    <n v="4414"/>
    <n v="11001"/>
    <s v="N"/>
    <s v="**"/>
    <s v="**"/>
    <s v="**"/>
    <s v="**"/>
    <x v="0"/>
    <d v="1899-12-30T18:16:00"/>
    <d v="2011-05-01T00:00:00"/>
    <d v="1899-12-30T18:09:00"/>
    <n v="4"/>
    <n v="1975"/>
    <s v="**"/>
    <d v="1899-12-30T00:00:00"/>
    <n v="3"/>
    <d v="2011-05-01T00:00:00"/>
    <d v="1899-12-30T19:02:00"/>
    <s v="**"/>
    <s v="**"/>
    <s v="**"/>
    <s v="**"/>
    <d v="2011-05-01T00:00:00"/>
    <d v="1899-12-30T19:02:00"/>
    <s v="K628"/>
    <s v="A002"/>
    <s v="Left without being seen or Triage and not see"/>
    <n v="35"/>
    <s v="**"/>
    <s v="**"/>
    <s v="**"/>
    <s v="**"/>
    <s v="**"/>
    <d v="2011-05-01T18:16:00"/>
    <e v="#VALUE!"/>
    <d v="2011-05-01T19:02:00"/>
    <e v="#VALUE!"/>
    <n v="0.76666666672099382"/>
    <x v="1"/>
    <x v="0"/>
  </r>
  <r>
    <n v="4414"/>
    <n v="11001"/>
    <s v="N"/>
    <s v="**"/>
    <s v="**"/>
    <s v="**"/>
    <s v="**"/>
    <x v="0"/>
    <d v="1899-12-30T20:20:00"/>
    <d v="2011-05-01T00:00:00"/>
    <d v="1899-12-30T20:13:00"/>
    <n v="3"/>
    <n v="1980"/>
    <s v="**"/>
    <d v="1899-12-30T00:00:00"/>
    <n v="3"/>
    <d v="2011-05-01T00:00:00"/>
    <d v="1899-12-30T22:05:00"/>
    <s v="**"/>
    <s v="**"/>
    <s v="**"/>
    <s v="**"/>
    <d v="2011-05-01T00:00:00"/>
    <d v="1899-12-30T22:05:00"/>
    <s v="T159"/>
    <s v="A002"/>
    <s v="Left without being seen or Triage and not see"/>
    <n v="30"/>
    <s v="**"/>
    <s v="**"/>
    <s v="**"/>
    <s v="**"/>
    <s v="**"/>
    <d v="2011-05-01T20:20:00"/>
    <e v="#VALUE!"/>
    <d v="2011-05-01T22:05:00"/>
    <e v="#VALUE!"/>
    <n v="1.7500000001164153"/>
    <x v="1"/>
    <x v="0"/>
  </r>
  <r>
    <n v="4414"/>
    <n v="11001"/>
    <s v="N"/>
    <s v="**"/>
    <s v="**"/>
    <s v="**"/>
    <s v="**"/>
    <x v="0"/>
    <d v="1899-12-30T20:43:00"/>
    <d v="2011-05-01T00:00:00"/>
    <d v="1899-12-30T20:35:00"/>
    <n v="2"/>
    <n v="2000"/>
    <s v="**"/>
    <d v="1899-12-30T00:00:00"/>
    <n v="3"/>
    <d v="2011-05-02T00:00:00"/>
    <d v="1899-12-30T03:30:00"/>
    <s v="**"/>
    <s v="**"/>
    <s v="**"/>
    <s v="**"/>
    <d v="2011-05-02T00:00:00"/>
    <d v="1899-12-30T03:30:00"/>
    <s v="R51"/>
    <s v="A002"/>
    <s v="Left without being seen or Triage and not see"/>
    <n v="10"/>
    <s v="**"/>
    <s v="**"/>
    <s v="**"/>
    <s v="**"/>
    <s v="**"/>
    <d v="2011-05-01T20:43:00"/>
    <e v="#VALUE!"/>
    <d v="2011-05-02T03:30:00"/>
    <e v="#VALUE!"/>
    <n v="6.7833333334419876"/>
    <x v="1"/>
    <x v="0"/>
  </r>
  <r>
    <n v="4414"/>
    <n v="11001"/>
    <s v="N"/>
    <s v="**"/>
    <s v="**"/>
    <s v="**"/>
    <s v="**"/>
    <x v="1"/>
    <d v="1899-12-30T00:48:00"/>
    <d v="2011-05-02T00:00:00"/>
    <d v="1899-12-30T00:40:00"/>
    <n v="4"/>
    <n v="1962"/>
    <s v="**"/>
    <d v="1899-12-30T00:00:00"/>
    <n v="3"/>
    <d v="2011-05-02T00:00:00"/>
    <d v="1899-12-30T07:38:00"/>
    <s v="**"/>
    <s v="**"/>
    <s v="**"/>
    <s v="**"/>
    <d v="2011-05-02T00:00:00"/>
    <d v="1899-12-30T07:39:00"/>
    <s v="M7961"/>
    <s v="A002"/>
    <s v="Left without being seen or Triage and not see"/>
    <n v="48"/>
    <s v="**"/>
    <s v="**"/>
    <s v="**"/>
    <s v="**"/>
    <s v="**"/>
    <d v="2011-05-02T00:48:00"/>
    <e v="#VALUE!"/>
    <d v="2011-05-02T07:39:00"/>
    <e v="#VALUE!"/>
    <n v="6.8499999999767169"/>
    <x v="1"/>
    <x v="0"/>
  </r>
  <r>
    <n v="4414"/>
    <n v="11001"/>
    <s v="N"/>
    <s v="**"/>
    <s v="**"/>
    <s v="**"/>
    <s v="**"/>
    <x v="1"/>
    <d v="1899-12-30T02:16:00"/>
    <d v="2011-05-02T00:00:00"/>
    <d v="1899-12-30T02:09:00"/>
    <n v="3"/>
    <n v="2006"/>
    <s v="**"/>
    <d v="1899-12-30T00:00:00"/>
    <n v="3"/>
    <d v="2011-05-02T00:00:00"/>
    <d v="1899-12-30T07:37:00"/>
    <s v="**"/>
    <s v="**"/>
    <s v="**"/>
    <s v="**"/>
    <d v="2011-05-02T00:00:00"/>
    <d v="1899-12-30T07:39:00"/>
    <s v="R104"/>
    <s v="A002"/>
    <s v="Left without being seen or Triage and not see"/>
    <n v="4"/>
    <s v="**"/>
    <s v="**"/>
    <s v="**"/>
    <s v="**"/>
    <s v="**"/>
    <d v="2011-05-02T02:16:00"/>
    <e v="#VALUE!"/>
    <d v="2011-05-02T07:39:00"/>
    <e v="#VALUE!"/>
    <n v="5.3833333332440816"/>
    <x v="1"/>
    <x v="0"/>
  </r>
  <r>
    <n v="4414"/>
    <n v="11001"/>
    <s v="N"/>
    <s v="**"/>
    <s v="**"/>
    <s v="**"/>
    <s v="**"/>
    <x v="1"/>
    <d v="1899-12-30T04:58:00"/>
    <d v="2011-05-02T00:00:00"/>
    <d v="1899-12-30T04:51:00"/>
    <n v="3"/>
    <n v="1994"/>
    <s v="**"/>
    <d v="1899-12-30T00:00:00"/>
    <n v="3"/>
    <d v="2011-05-02T00:00:00"/>
    <d v="1899-12-30T06:25:00"/>
    <s v="**"/>
    <s v="**"/>
    <s v="**"/>
    <s v="**"/>
    <d v="2011-05-02T00:00:00"/>
    <d v="1899-12-30T06:25:00"/>
    <s v="T889"/>
    <s v="A002"/>
    <s v="Left without being seen or Triage and not see"/>
    <n v="16"/>
    <s v="**"/>
    <s v="**"/>
    <s v="**"/>
    <s v="**"/>
    <s v="**"/>
    <d v="2011-05-02T04:58:00"/>
    <e v="#VALUE!"/>
    <d v="2011-05-02T06:25:00"/>
    <e v="#VALUE!"/>
    <n v="1.4500000000116415"/>
    <x v="1"/>
    <x v="0"/>
  </r>
  <r>
    <n v="4414"/>
    <n v="11001"/>
    <s v="N"/>
    <s v="**"/>
    <s v="**"/>
    <s v="**"/>
    <s v="**"/>
    <x v="1"/>
    <d v="1899-12-30T06:04:00"/>
    <d v="2011-05-02T00:00:00"/>
    <d v="1899-12-30T05:54:00"/>
    <n v="3"/>
    <n v="1965"/>
    <s v="**"/>
    <d v="1899-12-30T00:00:00"/>
    <n v="3"/>
    <d v="2011-05-02T00:00:00"/>
    <d v="1899-12-30T08:45:00"/>
    <s v="**"/>
    <s v="**"/>
    <s v="**"/>
    <s v="**"/>
    <d v="2011-05-02T00:00:00"/>
    <d v="1899-12-30T08:46:00"/>
    <s v="M549"/>
    <s v="A002"/>
    <s v="Left without being seen or Triage and not see"/>
    <n v="45"/>
    <s v="**"/>
    <s v="**"/>
    <s v="**"/>
    <s v="**"/>
    <s v="**"/>
    <d v="2011-05-02T06:04:00"/>
    <e v="#VALUE!"/>
    <d v="2011-05-02T08:46:00"/>
    <e v="#VALUE!"/>
    <n v="2.6999999998952262"/>
    <x v="1"/>
    <x v="0"/>
  </r>
  <r>
    <n v="4414"/>
    <n v="11001"/>
    <s v="N"/>
    <s v="**"/>
    <s v="**"/>
    <s v="**"/>
    <s v="**"/>
    <x v="1"/>
    <d v="1899-12-30T14:46:00"/>
    <d v="2011-05-02T00:00:00"/>
    <d v="1899-12-30T14:40:00"/>
    <n v="3"/>
    <n v="1973"/>
    <s v="**"/>
    <d v="1899-12-30T00:00:00"/>
    <n v="3"/>
    <d v="2011-05-02T00:00:00"/>
    <d v="1899-12-30T15:40:00"/>
    <s v="**"/>
    <s v="**"/>
    <s v="**"/>
    <s v="**"/>
    <d v="2011-05-02T00:00:00"/>
    <d v="1899-12-30T15:40:00"/>
    <s v="R51"/>
    <s v="A002"/>
    <s v="Left without being seen or Triage and not see"/>
    <n v="37"/>
    <s v="**"/>
    <s v="**"/>
    <s v="**"/>
    <s v="**"/>
    <s v="**"/>
    <d v="2011-05-02T14:46:00"/>
    <e v="#VALUE!"/>
    <d v="2011-05-02T15:40:00"/>
    <e v="#VALUE!"/>
    <n v="0.90000000013969839"/>
    <x v="1"/>
    <x v="0"/>
  </r>
  <r>
    <n v="4414"/>
    <n v="11001"/>
    <s v="N"/>
    <s v="**"/>
    <s v="**"/>
    <s v="**"/>
    <s v="**"/>
    <x v="1"/>
    <d v="1899-12-30T21:31:00"/>
    <d v="2011-05-02T00:00:00"/>
    <d v="1899-12-30T21:26:00"/>
    <n v="3"/>
    <n v="1982"/>
    <s v="**"/>
    <d v="1899-12-30T00:00:00"/>
    <n v="3"/>
    <d v="2011-05-02T00:00:00"/>
    <d v="1899-12-30T22:20:00"/>
    <s v="**"/>
    <s v="**"/>
    <s v="**"/>
    <s v="**"/>
    <d v="2011-05-02T00:00:00"/>
    <d v="1899-12-30T22:20:00"/>
    <s v="R398"/>
    <s v="A002"/>
    <s v="Left without being seen or Triage and not see"/>
    <n v="29"/>
    <s v="**"/>
    <s v="**"/>
    <s v="**"/>
    <s v="**"/>
    <s v="**"/>
    <d v="2011-05-02T21:31:00"/>
    <e v="#VALUE!"/>
    <d v="2011-05-02T22:20:00"/>
    <e v="#VALUE!"/>
    <n v="0.81666666670935228"/>
    <x v="1"/>
    <x v="0"/>
  </r>
  <r>
    <n v="4414"/>
    <n v="11001"/>
    <s v="N"/>
    <s v="**"/>
    <s v="**"/>
    <s v="**"/>
    <s v="**"/>
    <x v="1"/>
    <d v="1899-12-30T22:27:00"/>
    <d v="2011-05-02T00:00:00"/>
    <d v="1899-12-30T22:18:00"/>
    <n v="3"/>
    <n v="1990"/>
    <s v="**"/>
    <d v="1899-12-30T00:00:00"/>
    <n v="3"/>
    <d v="2011-05-03T00:00:00"/>
    <d v="1899-12-30T02:51:00"/>
    <s v="**"/>
    <s v="**"/>
    <s v="**"/>
    <s v="**"/>
    <d v="2011-05-03T00:00:00"/>
    <d v="1899-12-30T02:51:00"/>
    <s v="R53"/>
    <s v="A002"/>
    <s v="Left without being seen or Triage and not see"/>
    <n v="20"/>
    <s v="**"/>
    <s v="**"/>
    <s v="**"/>
    <s v="**"/>
    <s v="**"/>
    <d v="2011-05-02T22:27:00"/>
    <e v="#VALUE!"/>
    <d v="2011-05-03T02:51:00"/>
    <e v="#VALUE!"/>
    <n v="4.4000000000232831"/>
    <x v="1"/>
    <x v="0"/>
  </r>
  <r>
    <n v="4414"/>
    <n v="11001"/>
    <s v="N"/>
    <s v="**"/>
    <s v="**"/>
    <s v="**"/>
    <s v="**"/>
    <x v="4"/>
    <d v="1899-12-30T00:35:00"/>
    <d v="2011-05-03T00:00:00"/>
    <d v="1899-12-30T00:23:00"/>
    <n v="4"/>
    <n v="1987"/>
    <s v="**"/>
    <d v="1899-12-30T00:00:00"/>
    <n v="3"/>
    <d v="2011-05-03T00:00:00"/>
    <d v="1899-12-30T04:10:00"/>
    <s v="**"/>
    <s v="**"/>
    <s v="**"/>
    <s v="**"/>
    <d v="2011-05-03T00:00:00"/>
    <d v="1899-12-30T04:10:00"/>
    <s v="R05"/>
    <s v="A002"/>
    <s v="Left without being seen or Triage and not see"/>
    <n v="23"/>
    <s v="**"/>
    <s v="**"/>
    <s v="**"/>
    <s v="**"/>
    <s v="**"/>
    <d v="2011-05-03T00:35:00"/>
    <e v="#VALUE!"/>
    <d v="2011-05-03T04:10:00"/>
    <e v="#VALUE!"/>
    <n v="3.5833333333139308"/>
    <x v="1"/>
    <x v="0"/>
  </r>
  <r>
    <n v="4414"/>
    <n v="11001"/>
    <s v="N"/>
    <s v="**"/>
    <s v="**"/>
    <s v="**"/>
    <s v="**"/>
    <x v="4"/>
    <d v="1899-12-30T05:53:00"/>
    <d v="2011-05-03T00:00:00"/>
    <d v="1899-12-30T05:39:00"/>
    <n v="2"/>
    <n v="2005"/>
    <s v="**"/>
    <d v="1899-12-30T00:00:00"/>
    <n v="3"/>
    <d v="2011-05-03T00:00:00"/>
    <d v="1899-12-30T07:20:00"/>
    <s v="**"/>
    <s v="**"/>
    <s v="**"/>
    <s v="**"/>
    <d v="2011-05-03T00:00:00"/>
    <d v="1899-12-30T07:20:00"/>
    <s v="R060"/>
    <s v="A002"/>
    <s v="Left without being seen or Triage and not see"/>
    <n v="5"/>
    <s v="**"/>
    <s v="**"/>
    <s v="**"/>
    <s v="**"/>
    <s v="**"/>
    <d v="2011-05-03T05:53:00"/>
    <e v="#VALUE!"/>
    <d v="2011-05-03T07:20:00"/>
    <e v="#VALUE!"/>
    <n v="1.4500000000116415"/>
    <x v="1"/>
    <x v="0"/>
  </r>
  <r>
    <n v="4414"/>
    <n v="11001"/>
    <s v="N"/>
    <s v="**"/>
    <s v="**"/>
    <s v="**"/>
    <s v="**"/>
    <x v="4"/>
    <d v="1899-12-30T09:42:00"/>
    <d v="2011-05-03T00:00:00"/>
    <d v="1899-12-30T09:35:00"/>
    <n v="3"/>
    <n v="1959"/>
    <s v="**"/>
    <d v="1899-12-30T00:00:00"/>
    <n v="3"/>
    <d v="2011-05-03T00:00:00"/>
    <d v="1899-12-30T13:53:00"/>
    <s v="**"/>
    <s v="**"/>
    <s v="**"/>
    <s v="**"/>
    <d v="2011-05-03T00:00:00"/>
    <d v="1899-12-30T13:53:00"/>
    <s v="I100"/>
    <s v="A002"/>
    <s v="Left without being seen or Triage and not see"/>
    <n v="51"/>
    <s v="**"/>
    <s v="**"/>
    <s v="**"/>
    <s v="**"/>
    <s v="**"/>
    <d v="2011-05-03T09:42:00"/>
    <e v="#VALUE!"/>
    <d v="2011-05-03T13:53:00"/>
    <e v="#VALUE!"/>
    <n v="4.1833333333488554"/>
    <x v="1"/>
    <x v="0"/>
  </r>
  <r>
    <n v="4414"/>
    <n v="11001"/>
    <s v="N"/>
    <s v="**"/>
    <s v="**"/>
    <s v="**"/>
    <s v="**"/>
    <x v="4"/>
    <d v="1899-12-30T11:12:00"/>
    <d v="2011-05-03T00:00:00"/>
    <d v="1899-12-30T10:59:00"/>
    <n v="3"/>
    <n v="1953"/>
    <s v="**"/>
    <d v="1899-12-30T00:00:00"/>
    <n v="3"/>
    <d v="2011-05-03T00:00:00"/>
    <d v="1899-12-30T16:00:00"/>
    <s v="**"/>
    <s v="**"/>
    <s v="**"/>
    <s v="**"/>
    <d v="2011-05-03T00:00:00"/>
    <d v="1899-12-30T16:00:00"/>
    <s v="R53"/>
    <s v="A002"/>
    <s v="Left without being seen or Triage and not see"/>
    <n v="57"/>
    <s v="**"/>
    <s v="**"/>
    <s v="**"/>
    <s v="**"/>
    <s v="**"/>
    <d v="2011-05-03T11:12:00"/>
    <e v="#VALUE!"/>
    <d v="2011-05-03T16:00:00"/>
    <e v="#VALUE!"/>
    <n v="4.7999999999301508"/>
    <x v="1"/>
    <x v="0"/>
  </r>
  <r>
    <n v="4414"/>
    <n v="11001"/>
    <s v="N"/>
    <s v="**"/>
    <s v="**"/>
    <s v="**"/>
    <s v="**"/>
    <x v="4"/>
    <d v="1899-12-30T12:12:00"/>
    <d v="2011-05-03T00:00:00"/>
    <d v="1899-12-30T12:08:00"/>
    <n v="3"/>
    <n v="1952"/>
    <s v="**"/>
    <d v="1899-12-30T00:00:00"/>
    <n v="3"/>
    <d v="2011-05-03T00:00:00"/>
    <d v="1899-12-30T14:13:00"/>
    <s v="**"/>
    <s v="**"/>
    <s v="**"/>
    <s v="**"/>
    <d v="2011-05-03T00:00:00"/>
    <d v="1899-12-30T14:13:00"/>
    <s v="R688"/>
    <s v="A002"/>
    <s v="Left without being seen or Triage and not see"/>
    <n v="58"/>
    <s v="**"/>
    <s v="**"/>
    <s v="**"/>
    <s v="**"/>
    <s v="**"/>
    <d v="2011-05-03T12:12:00"/>
    <e v="#VALUE!"/>
    <d v="2011-05-03T14:13:00"/>
    <e v="#VALUE!"/>
    <n v="2.0166666667792015"/>
    <x v="1"/>
    <x v="0"/>
  </r>
  <r>
    <n v="4414"/>
    <n v="11001"/>
    <s v="N"/>
    <s v="**"/>
    <s v="**"/>
    <s v="**"/>
    <s v="**"/>
    <x v="4"/>
    <d v="1899-12-30T13:53:00"/>
    <d v="2011-05-03T00:00:00"/>
    <d v="1899-12-30T13:48:00"/>
    <n v="3"/>
    <n v="1991"/>
    <s v="**"/>
    <d v="1899-12-30T00:00:00"/>
    <n v="3"/>
    <d v="2011-05-03T00:00:00"/>
    <d v="1899-12-30T16:37:00"/>
    <s v="**"/>
    <s v="**"/>
    <s v="**"/>
    <s v="**"/>
    <d v="2011-05-03T00:00:00"/>
    <d v="1899-12-30T16:37:00"/>
    <s v="R688"/>
    <s v="A002"/>
    <s v="Left without being seen or Triage and not see"/>
    <n v="19"/>
    <s v="**"/>
    <s v="**"/>
    <s v="**"/>
    <s v="**"/>
    <s v="**"/>
    <d v="2011-05-03T13:53:00"/>
    <e v="#VALUE!"/>
    <d v="2011-05-03T16:37:00"/>
    <e v="#VALUE!"/>
    <n v="2.7333333333372138"/>
    <x v="1"/>
    <x v="0"/>
  </r>
  <r>
    <n v="4414"/>
    <n v="11001"/>
    <s v="G"/>
    <d v="2011-05-03T00:00:00"/>
    <d v="1899-12-30T20:58:00"/>
    <d v="2011-05-03T00:00:00"/>
    <d v="1899-12-30T21:05:00"/>
    <x v="4"/>
    <d v="1899-12-30T21:06:00"/>
    <d v="2011-05-03T00:00:00"/>
    <d v="1899-12-30T21:00:00"/>
    <n v="4"/>
    <n v="2011"/>
    <s v="**"/>
    <d v="1899-12-30T00:00:00"/>
    <n v="3"/>
    <d v="2011-05-03T00:00:00"/>
    <d v="1899-12-30T22:06:00"/>
    <s v="**"/>
    <s v="**"/>
    <s v="**"/>
    <s v="**"/>
    <d v="2011-05-03T00:00:00"/>
    <d v="1899-12-30T22:06:00"/>
    <s v="R688"/>
    <s v="A002"/>
    <s v="Left without being seen or Triage and not see"/>
    <n v="0"/>
    <s v="**"/>
    <s v="**"/>
    <s v="**"/>
    <s v="**"/>
    <s v="**"/>
    <d v="2011-05-03T21:06:00"/>
    <e v="#VALUE!"/>
    <d v="2011-05-03T22:06:00"/>
    <e v="#VALUE!"/>
    <n v="0.99999999994179234"/>
    <x v="1"/>
    <x v="0"/>
  </r>
  <r>
    <n v="4414"/>
    <n v="11001"/>
    <s v="N"/>
    <s v="**"/>
    <s v="**"/>
    <s v="**"/>
    <s v="**"/>
    <x v="4"/>
    <d v="1899-12-30T21:16:00"/>
    <d v="2011-05-03T00:00:00"/>
    <d v="1899-12-30T21:07:00"/>
    <n v="2"/>
    <n v="1940"/>
    <s v="**"/>
    <d v="1899-12-30T00:00:00"/>
    <n v="3"/>
    <d v="2011-05-04T00:00:00"/>
    <d v="1899-12-30T00:15:00"/>
    <s v="**"/>
    <s v="**"/>
    <s v="**"/>
    <s v="**"/>
    <d v="2011-05-04T00:00:00"/>
    <d v="1899-12-30T00:15:00"/>
    <s v="T784"/>
    <s v="A002"/>
    <s v="Left without being seen or Triage and not see"/>
    <n v="71"/>
    <s v="**"/>
    <s v="**"/>
    <s v="**"/>
    <s v="**"/>
    <s v="**"/>
    <d v="2011-05-03T21:16:00"/>
    <e v="#VALUE!"/>
    <d v="2011-05-04T00:15:00"/>
    <e v="#VALUE!"/>
    <n v="2.9833333332790062"/>
    <x v="1"/>
    <x v="0"/>
  </r>
  <r>
    <n v="4414"/>
    <n v="11001"/>
    <s v="N"/>
    <s v="**"/>
    <s v="**"/>
    <s v="**"/>
    <s v="**"/>
    <x v="4"/>
    <d v="1899-12-30T21:20:00"/>
    <d v="2011-05-03T00:00:00"/>
    <d v="1899-12-30T21:15:00"/>
    <n v="4"/>
    <n v="1999"/>
    <s v="**"/>
    <d v="1899-12-30T00:00:00"/>
    <n v="3"/>
    <d v="2011-05-03T00:00:00"/>
    <d v="1899-12-30T22:30:00"/>
    <s v="**"/>
    <s v="**"/>
    <s v="**"/>
    <s v="**"/>
    <d v="2011-05-03T00:00:00"/>
    <d v="1899-12-30T22:30:00"/>
    <s v="S599"/>
    <s v="A002"/>
    <s v="Left without being seen or Triage and not see"/>
    <n v="11"/>
    <s v="**"/>
    <s v="**"/>
    <s v="**"/>
    <s v="**"/>
    <s v="**"/>
    <d v="2011-05-03T21:20:00"/>
    <e v="#VALUE!"/>
    <d v="2011-05-03T22:30:00"/>
    <e v="#VALUE!"/>
    <n v="1.1666666666278616"/>
    <x v="1"/>
    <x v="0"/>
  </r>
  <r>
    <n v="4414"/>
    <n v="11001"/>
    <s v="N"/>
    <s v="**"/>
    <s v="**"/>
    <s v="**"/>
    <s v="**"/>
    <x v="4"/>
    <d v="1899-12-30T21:24:00"/>
    <d v="2011-05-03T00:00:00"/>
    <d v="1899-12-30T21:18:00"/>
    <n v="4"/>
    <n v="2008"/>
    <s v="**"/>
    <d v="1899-12-30T00:00:00"/>
    <n v="3"/>
    <d v="2011-05-03T00:00:00"/>
    <d v="1899-12-30T21:38:00"/>
    <s v="**"/>
    <s v="**"/>
    <s v="**"/>
    <s v="**"/>
    <d v="2011-05-03T00:00:00"/>
    <d v="1899-12-30T21:38:00"/>
    <s v="M2544"/>
    <s v="A002"/>
    <s v="Left without being seen or Triage and not see"/>
    <n v="2"/>
    <s v="**"/>
    <s v="**"/>
    <s v="**"/>
    <s v="**"/>
    <s v="**"/>
    <d v="2011-05-03T21:24:00"/>
    <e v="#VALUE!"/>
    <d v="2011-05-03T21:38:00"/>
    <e v="#VALUE!"/>
    <n v="0.23333333322079852"/>
    <x v="1"/>
    <x v="0"/>
  </r>
  <r>
    <n v="4414"/>
    <n v="11001"/>
    <s v="N"/>
    <s v="**"/>
    <s v="**"/>
    <s v="**"/>
    <s v="**"/>
    <x v="5"/>
    <d v="1899-12-30T10:19:00"/>
    <d v="2011-05-04T00:00:00"/>
    <d v="1899-12-30T10:14:00"/>
    <n v="4"/>
    <n v="1958"/>
    <s v="**"/>
    <d v="1899-12-30T00:00:00"/>
    <n v="3"/>
    <d v="2011-05-04T00:00:00"/>
    <d v="1899-12-30T12:30:00"/>
    <s v="**"/>
    <s v="**"/>
    <s v="**"/>
    <s v="**"/>
    <d v="2011-05-04T00:00:00"/>
    <d v="1899-12-30T12:30:00"/>
    <s v="M7961"/>
    <s v="A002"/>
    <s v="Left without being seen or Triage and not see"/>
    <n v="52"/>
    <s v="**"/>
    <s v="**"/>
    <s v="**"/>
    <s v="**"/>
    <s v="**"/>
    <d v="2011-05-04T10:19:00"/>
    <e v="#VALUE!"/>
    <d v="2011-05-04T12:30:00"/>
    <e v="#VALUE!"/>
    <n v="2.1833333334652707"/>
    <x v="1"/>
    <x v="0"/>
  </r>
  <r>
    <n v="4414"/>
    <n v="11001"/>
    <s v="N"/>
    <s v="**"/>
    <s v="**"/>
    <s v="**"/>
    <s v="**"/>
    <x v="5"/>
    <d v="1899-12-30T11:33:00"/>
    <d v="2011-05-04T00:00:00"/>
    <d v="1899-12-30T11:29:00"/>
    <n v="3"/>
    <n v="1966"/>
    <s v="**"/>
    <d v="1899-12-30T00:00:00"/>
    <n v="3"/>
    <d v="2011-05-04T00:00:00"/>
    <d v="1899-12-30T13:52:00"/>
    <s v="**"/>
    <s v="**"/>
    <s v="**"/>
    <s v="**"/>
    <d v="2011-05-04T00:00:00"/>
    <d v="1899-12-30T13:52:00"/>
    <s v="Z712"/>
    <s v="A002"/>
    <s v="Left without being seen or Triage and not see"/>
    <n v="44"/>
    <s v="**"/>
    <s v="**"/>
    <s v="**"/>
    <s v="**"/>
    <s v="**"/>
    <d v="2011-05-04T11:33:00"/>
    <e v="#VALUE!"/>
    <d v="2011-05-04T13:52:00"/>
    <e v="#VALUE!"/>
    <n v="2.3166666667093523"/>
    <x v="1"/>
    <x v="0"/>
  </r>
  <r>
    <n v="4414"/>
    <n v="11001"/>
    <s v="N"/>
    <s v="**"/>
    <s v="**"/>
    <s v="**"/>
    <s v="**"/>
    <x v="5"/>
    <d v="1899-12-30T23:26:00"/>
    <d v="2011-05-04T00:00:00"/>
    <d v="1899-12-30T23:17:00"/>
    <n v="3"/>
    <n v="1961"/>
    <s v="**"/>
    <d v="1899-12-30T00:00:00"/>
    <n v="3"/>
    <d v="2011-05-05T00:00:00"/>
    <d v="1899-12-30T01:57:00"/>
    <s v="**"/>
    <s v="**"/>
    <s v="**"/>
    <s v="**"/>
    <d v="2011-05-05T00:00:00"/>
    <d v="1899-12-30T01:57:00"/>
    <s v="L039"/>
    <s v="A002"/>
    <s v="Left without being seen or Triage and not see"/>
    <n v="50"/>
    <s v="**"/>
    <s v="**"/>
    <s v="**"/>
    <s v="**"/>
    <s v="**"/>
    <d v="2011-05-04T23:26:00"/>
    <e v="#VALUE!"/>
    <d v="2011-05-05T01:57:00"/>
    <e v="#VALUE!"/>
    <n v="2.5166666666627862"/>
    <x v="1"/>
    <x v="0"/>
  </r>
  <r>
    <n v="4414"/>
    <n v="11001"/>
    <s v="N"/>
    <s v="**"/>
    <s v="**"/>
    <s v="**"/>
    <s v="**"/>
    <x v="6"/>
    <d v="1899-12-30T00:45:00"/>
    <d v="2011-05-05T00:00:00"/>
    <d v="1899-12-30T00:33:00"/>
    <n v="3"/>
    <n v="2009"/>
    <s v="**"/>
    <d v="1899-12-30T00:00:00"/>
    <n v="3"/>
    <d v="2011-05-05T00:00:00"/>
    <d v="1899-12-30T06:00:00"/>
    <s v="**"/>
    <s v="**"/>
    <s v="**"/>
    <s v="**"/>
    <d v="2011-05-05T00:00:00"/>
    <d v="1899-12-30T06:00:00"/>
    <s v="R21"/>
    <s v="A002"/>
    <s v="Left without being seen or Triage and not see"/>
    <n v="2"/>
    <s v="**"/>
    <s v="**"/>
    <s v="**"/>
    <s v="**"/>
    <s v="**"/>
    <d v="2011-05-05T00:45:00"/>
    <e v="#VALUE!"/>
    <d v="2011-05-05T06:00:00"/>
    <e v="#VALUE!"/>
    <n v="5.25"/>
    <x v="1"/>
    <x v="0"/>
  </r>
  <r>
    <n v="4414"/>
    <n v="11001"/>
    <s v="N"/>
    <s v="**"/>
    <s v="**"/>
    <s v="**"/>
    <s v="**"/>
    <x v="6"/>
    <d v="1899-12-30T02:18:00"/>
    <d v="2011-05-05T00:00:00"/>
    <d v="1899-12-30T02:09:00"/>
    <n v="4"/>
    <n v="1956"/>
    <s v="**"/>
    <d v="1899-12-30T00:00:00"/>
    <n v="3"/>
    <d v="2011-05-05T00:00:00"/>
    <d v="1899-12-30T07:45:00"/>
    <s v="**"/>
    <s v="**"/>
    <s v="**"/>
    <s v="**"/>
    <d v="2011-05-05T00:00:00"/>
    <d v="1899-12-30T07:45:00"/>
    <s v="M7960"/>
    <s v="A002"/>
    <s v="Left without being seen or Triage and not see"/>
    <n v="54"/>
    <s v="**"/>
    <s v="**"/>
    <s v="**"/>
    <s v="**"/>
    <s v="**"/>
    <d v="2011-05-05T02:18:00"/>
    <e v="#VALUE!"/>
    <d v="2011-05-05T07:45:00"/>
    <e v="#VALUE!"/>
    <n v="5.4499999999534339"/>
    <x v="1"/>
    <x v="0"/>
  </r>
  <r>
    <n v="4414"/>
    <n v="11001"/>
    <s v="N"/>
    <s v="**"/>
    <s v="**"/>
    <s v="**"/>
    <s v="**"/>
    <x v="6"/>
    <d v="1899-12-30T02:57:00"/>
    <d v="2011-05-05T00:00:00"/>
    <d v="1899-12-30T02:46:00"/>
    <n v="3"/>
    <n v="1965"/>
    <s v="**"/>
    <d v="1899-12-30T00:00:00"/>
    <n v="3"/>
    <d v="2011-05-05T00:00:00"/>
    <d v="1899-12-30T06:17:00"/>
    <s v="**"/>
    <s v="**"/>
    <s v="**"/>
    <s v="**"/>
    <d v="2011-05-05T00:00:00"/>
    <d v="1899-12-30T06:17:00"/>
    <s v="F419"/>
    <s v="A002"/>
    <s v="Left without being seen or Triage and not see"/>
    <n v="45"/>
    <s v="**"/>
    <s v="**"/>
    <s v="**"/>
    <s v="**"/>
    <s v="**"/>
    <d v="2011-05-05T02:57:00"/>
    <e v="#VALUE!"/>
    <d v="2011-05-05T06:17:00"/>
    <e v="#VALUE!"/>
    <n v="3.3333333333721384"/>
    <x v="1"/>
    <x v="0"/>
  </r>
  <r>
    <n v="4414"/>
    <n v="11001"/>
    <s v="N"/>
    <s v="**"/>
    <s v="**"/>
    <s v="**"/>
    <s v="**"/>
    <x v="6"/>
    <d v="1899-12-30T10:35:00"/>
    <d v="2011-05-05T00:00:00"/>
    <d v="1899-12-30T10:25:00"/>
    <n v="3"/>
    <n v="1944"/>
    <s v="**"/>
    <d v="1899-12-30T00:00:00"/>
    <n v="3"/>
    <d v="2011-05-05T00:00:00"/>
    <d v="1899-12-30T11:43:00"/>
    <s v="**"/>
    <s v="**"/>
    <s v="**"/>
    <s v="**"/>
    <d v="2011-05-05T00:00:00"/>
    <d v="1899-12-30T11:43:00"/>
    <s v="R060"/>
    <s v="A002"/>
    <s v="Left without being seen or Triage and not see"/>
    <n v="67"/>
    <s v="**"/>
    <s v="**"/>
    <s v="**"/>
    <s v="**"/>
    <s v="**"/>
    <d v="2011-05-05T10:35:00"/>
    <e v="#VALUE!"/>
    <d v="2011-05-05T11:43:00"/>
    <e v="#VALUE!"/>
    <n v="1.1333333333604969"/>
    <x v="1"/>
    <x v="0"/>
  </r>
  <r>
    <n v="4414"/>
    <n v="11001"/>
    <s v="N"/>
    <s v="**"/>
    <s v="**"/>
    <s v="**"/>
    <s v="**"/>
    <x v="6"/>
    <d v="1899-12-30T21:13:00"/>
    <d v="2011-05-05T00:00:00"/>
    <d v="1899-12-30T20:55:00"/>
    <n v="3"/>
    <n v="1959"/>
    <s v="**"/>
    <d v="1899-12-30T00:00:00"/>
    <n v="3"/>
    <d v="2011-05-06T00:00:00"/>
    <d v="1899-12-30T01:32:00"/>
    <s v="**"/>
    <s v="**"/>
    <s v="**"/>
    <s v="**"/>
    <d v="2011-05-06T00:00:00"/>
    <d v="1899-12-30T01:32:00"/>
    <s v="M7989"/>
    <s v="A002"/>
    <s v="Left without being seen or Triage and not see"/>
    <n v="52"/>
    <s v="**"/>
    <s v="**"/>
    <s v="**"/>
    <s v="**"/>
    <s v="**"/>
    <d v="2011-05-05T21:13:00"/>
    <e v="#VALUE!"/>
    <d v="2011-05-06T01:32:00"/>
    <e v="#VALUE!"/>
    <n v="4.316666666592937"/>
    <x v="1"/>
    <x v="0"/>
  </r>
  <r>
    <n v="4414"/>
    <n v="11001"/>
    <s v="N"/>
    <s v="**"/>
    <s v="**"/>
    <s v="**"/>
    <s v="**"/>
    <x v="6"/>
    <d v="1899-12-30T22:15:00"/>
    <d v="2011-05-05T00:00:00"/>
    <d v="1899-12-30T22:07:00"/>
    <n v="4"/>
    <n v="1986"/>
    <s v="**"/>
    <d v="1899-12-30T00:00:00"/>
    <n v="3"/>
    <d v="2011-05-05T00:00:00"/>
    <d v="1899-12-30T23:40:00"/>
    <s v="**"/>
    <s v="**"/>
    <s v="**"/>
    <s v="**"/>
    <d v="2011-05-05T00:00:00"/>
    <d v="1899-12-30T23:40:00"/>
    <s v="T139"/>
    <s v="A002"/>
    <s v="Left without being seen or Triage and not see"/>
    <n v="25"/>
    <s v="**"/>
    <s v="**"/>
    <s v="**"/>
    <s v="**"/>
    <s v="**"/>
    <d v="2011-05-05T22:15:00"/>
    <e v="#VALUE!"/>
    <d v="2011-05-05T23:40:00"/>
    <e v="#VALUE!"/>
    <n v="1.4166666665696539"/>
    <x v="1"/>
    <x v="0"/>
  </r>
  <r>
    <n v="4414"/>
    <n v="11001"/>
    <s v="N"/>
    <s v="**"/>
    <s v="**"/>
    <s v="**"/>
    <s v="**"/>
    <x v="2"/>
    <d v="1899-12-30T06:16:00"/>
    <d v="2011-05-06T00:00:00"/>
    <d v="1899-12-30T06:10:00"/>
    <n v="3"/>
    <n v="2009"/>
    <s v="**"/>
    <d v="1899-12-30T00:00:00"/>
    <n v="3"/>
    <d v="2011-05-06T00:00:00"/>
    <d v="1899-12-30T08:10:00"/>
    <s v="**"/>
    <s v="**"/>
    <s v="**"/>
    <s v="**"/>
    <d v="2011-05-06T00:00:00"/>
    <d v="1899-12-30T08:10:00"/>
    <s v="H920"/>
    <s v="A002"/>
    <s v="Left without being seen or Triage and not see"/>
    <n v="1"/>
    <s v="**"/>
    <s v="**"/>
    <s v="**"/>
    <s v="**"/>
    <s v="**"/>
    <d v="2011-05-06T06:16:00"/>
    <e v="#VALUE!"/>
    <d v="2011-05-06T08:10:00"/>
    <e v="#VALUE!"/>
    <n v="1.9000000000814907"/>
    <x v="1"/>
    <x v="0"/>
  </r>
  <r>
    <n v="4414"/>
    <n v="11001"/>
    <s v="N"/>
    <s v="**"/>
    <s v="**"/>
    <s v="**"/>
    <s v="**"/>
    <x v="2"/>
    <d v="1899-12-30T06:26:00"/>
    <d v="2011-05-06T00:00:00"/>
    <d v="1899-12-30T06:22:00"/>
    <n v="3"/>
    <n v="2010"/>
    <s v="**"/>
    <d v="1899-12-30T00:00:00"/>
    <n v="3"/>
    <d v="2011-05-06T00:00:00"/>
    <d v="1899-12-30T09:22:00"/>
    <s v="**"/>
    <s v="**"/>
    <s v="**"/>
    <s v="**"/>
    <d v="2011-05-06T00:00:00"/>
    <d v="1899-12-30T09:22:00"/>
    <s v="R509"/>
    <s v="A002"/>
    <s v="Left without being seen or Triage and not see"/>
    <n v="0"/>
    <s v="**"/>
    <s v="**"/>
    <s v="**"/>
    <s v="**"/>
    <s v="**"/>
    <d v="2011-05-06T06:26:00"/>
    <e v="#VALUE!"/>
    <d v="2011-05-06T09:22:00"/>
    <e v="#VALUE!"/>
    <n v="2.9333333332906477"/>
    <x v="1"/>
    <x v="0"/>
  </r>
  <r>
    <n v="4414"/>
    <n v="11001"/>
    <s v="G"/>
    <d v="2011-05-06T00:00:00"/>
    <d v="1899-12-30T18:55:00"/>
    <d v="2011-05-06T00:00:00"/>
    <d v="1899-12-30T00:00:00"/>
    <x v="2"/>
    <d v="1899-12-30T19:27:00"/>
    <d v="2011-05-06T00:00:00"/>
    <d v="1899-12-30T19:13:00"/>
    <n v="4"/>
    <n v="1949"/>
    <s v="**"/>
    <d v="1899-12-30T00:00:00"/>
    <n v="3"/>
    <d v="2011-05-06T00:00:00"/>
    <d v="1899-12-30T20:00:00"/>
    <s v="**"/>
    <s v="**"/>
    <s v="**"/>
    <s v="**"/>
    <d v="2011-05-06T00:00:00"/>
    <d v="1899-12-30T20:00:00"/>
    <s v="M7960"/>
    <s v="A002"/>
    <s v="Left without being seen or Triage and not see"/>
    <n v="62"/>
    <s v="**"/>
    <s v="**"/>
    <s v="**"/>
    <s v="**"/>
    <s v="**"/>
    <d v="2011-05-06T19:27:00"/>
    <e v="#VALUE!"/>
    <d v="2011-05-06T20:00:00"/>
    <e v="#VALUE!"/>
    <n v="0.55000000004656613"/>
    <x v="1"/>
    <x v="0"/>
  </r>
  <r>
    <n v="4414"/>
    <n v="11001"/>
    <s v="N"/>
    <s v="**"/>
    <s v="**"/>
    <s v="**"/>
    <s v="**"/>
    <x v="2"/>
    <d v="1899-12-30T22:30:00"/>
    <d v="2011-05-06T00:00:00"/>
    <d v="1899-12-30T22:21:00"/>
    <n v="3"/>
    <n v="1941"/>
    <s v="**"/>
    <d v="1899-12-30T00:00:00"/>
    <n v="3"/>
    <d v="2011-05-07T00:00:00"/>
    <d v="1899-12-30T02:11:00"/>
    <s v="**"/>
    <s v="**"/>
    <s v="**"/>
    <s v="**"/>
    <d v="2011-05-07T00:00:00"/>
    <d v="1899-12-30T02:11:00"/>
    <s v="R060"/>
    <s v="A002"/>
    <s v="Left without being seen or Triage and not see"/>
    <n v="70"/>
    <s v="**"/>
    <s v="**"/>
    <s v="**"/>
    <s v="**"/>
    <s v="**"/>
    <d v="2011-05-06T22:30:00"/>
    <e v="#VALUE!"/>
    <d v="2011-05-07T02:11:00"/>
    <e v="#VALUE!"/>
    <n v="3.6833333332906477"/>
    <x v="1"/>
    <x v="0"/>
  </r>
  <r>
    <n v="4414"/>
    <n v="11001"/>
    <s v="N"/>
    <s v="**"/>
    <s v="**"/>
    <s v="**"/>
    <s v="**"/>
    <x v="2"/>
    <d v="1899-12-30T23:59:00"/>
    <d v="2011-05-06T00:00:00"/>
    <d v="1899-12-30T23:49:00"/>
    <n v="3"/>
    <n v="1967"/>
    <s v="**"/>
    <d v="1899-12-30T00:00:00"/>
    <n v="3"/>
    <d v="2011-05-07T00:00:00"/>
    <d v="1899-12-30T01:29:00"/>
    <s v="**"/>
    <s v="**"/>
    <s v="**"/>
    <s v="**"/>
    <d v="2011-05-07T00:00:00"/>
    <d v="1899-12-30T01:29:00"/>
    <s v="I100"/>
    <s v="A002"/>
    <s v="Left without being seen or Triage and not see"/>
    <n v="43"/>
    <s v="**"/>
    <s v="**"/>
    <s v="**"/>
    <s v="**"/>
    <s v="**"/>
    <d v="2011-05-06T23:59:00"/>
    <e v="#VALUE!"/>
    <d v="2011-05-07T01:29:00"/>
    <e v="#VALUE!"/>
    <n v="1.5"/>
    <x v="1"/>
    <x v="0"/>
  </r>
  <r>
    <n v="4414"/>
    <n v="11001"/>
    <s v="N"/>
    <s v="**"/>
    <s v="**"/>
    <s v="**"/>
    <s v="**"/>
    <x v="3"/>
    <d v="1899-12-30T00:45:00"/>
    <d v="2011-05-07T00:00:00"/>
    <d v="1899-12-30T00:36:00"/>
    <n v="4"/>
    <n v="1985"/>
    <s v="**"/>
    <d v="1899-12-30T00:00:00"/>
    <n v="3"/>
    <d v="2011-05-07T00:00:00"/>
    <d v="1899-12-30T02:05:00"/>
    <s v="**"/>
    <s v="**"/>
    <s v="**"/>
    <s v="**"/>
    <d v="2011-05-07T00:00:00"/>
    <d v="1899-12-30T02:05:00"/>
    <s v="J029"/>
    <s v="A002"/>
    <s v="Left without being seen or Triage and not see"/>
    <n v="25"/>
    <s v="**"/>
    <s v="**"/>
    <s v="**"/>
    <s v="**"/>
    <s v="**"/>
    <d v="2011-05-07T00:45:00"/>
    <e v="#VALUE!"/>
    <d v="2011-05-07T02:05:00"/>
    <e v="#VALUE!"/>
    <n v="1.3333333333139308"/>
    <x v="1"/>
    <x v="0"/>
  </r>
  <r>
    <n v="4414"/>
    <n v="11001"/>
    <s v="N"/>
    <s v="**"/>
    <s v="**"/>
    <s v="**"/>
    <s v="**"/>
    <x v="3"/>
    <d v="1899-12-30T01:25:00"/>
    <d v="2011-05-07T00:00:00"/>
    <d v="1899-12-30T01:16:00"/>
    <n v="3"/>
    <n v="1982"/>
    <s v="**"/>
    <d v="1899-12-30T00:00:00"/>
    <n v="3"/>
    <d v="2011-05-07T00:00:00"/>
    <d v="1899-12-30T04:00:00"/>
    <s v="**"/>
    <s v="**"/>
    <s v="**"/>
    <s v="**"/>
    <d v="2011-05-07T00:00:00"/>
    <d v="1899-12-30T04:00:00"/>
    <s v="R05"/>
    <s v="A002"/>
    <s v="Left without being seen or Triage and not see"/>
    <n v="28"/>
    <s v="**"/>
    <s v="**"/>
    <s v="**"/>
    <s v="**"/>
    <s v="**"/>
    <d v="2011-05-07T01:25:00"/>
    <e v="#VALUE!"/>
    <d v="2011-05-07T04:00:00"/>
    <e v="#VALUE!"/>
    <n v="2.5833333331975155"/>
    <x v="1"/>
    <x v="0"/>
  </r>
  <r>
    <n v="4414"/>
    <n v="11001"/>
    <s v="N"/>
    <s v="**"/>
    <s v="**"/>
    <s v="**"/>
    <s v="**"/>
    <x v="3"/>
    <d v="1899-12-30T01:40:00"/>
    <d v="2011-05-07T00:00:00"/>
    <d v="1899-12-30T01:32:00"/>
    <n v="3"/>
    <n v="2011"/>
    <s v="**"/>
    <d v="1899-12-30T00:00:00"/>
    <n v="3"/>
    <d v="2011-05-07T00:00:00"/>
    <d v="1899-12-30T06:10:00"/>
    <s v="**"/>
    <s v="**"/>
    <s v="**"/>
    <s v="**"/>
    <d v="2011-05-07T00:00:00"/>
    <d v="1899-12-30T06:10:00"/>
    <s v="R05"/>
    <s v="A002"/>
    <s v="Left without being seen or Triage and not see"/>
    <n v="0"/>
    <s v="**"/>
    <s v="**"/>
    <s v="**"/>
    <s v="**"/>
    <s v="**"/>
    <d v="2011-05-07T01:40:00"/>
    <e v="#VALUE!"/>
    <d v="2011-05-07T06:10:00"/>
    <e v="#VALUE!"/>
    <n v="4.5"/>
    <x v="1"/>
    <x v="0"/>
  </r>
  <r>
    <n v="4414"/>
    <n v="11001"/>
    <s v="N"/>
    <s v="**"/>
    <s v="**"/>
    <s v="**"/>
    <s v="**"/>
    <x v="3"/>
    <d v="1899-12-30T04:16:00"/>
    <d v="2011-05-07T00:00:00"/>
    <d v="1899-12-30T04:08:00"/>
    <n v="3"/>
    <n v="1985"/>
    <s v="**"/>
    <d v="1899-12-30T00:00:00"/>
    <n v="3"/>
    <d v="2011-05-07T00:00:00"/>
    <d v="1899-12-30T07:30:00"/>
    <s v="**"/>
    <s v="**"/>
    <s v="**"/>
    <s v="**"/>
    <d v="2011-05-07T00:00:00"/>
    <d v="1899-12-30T07:30:00"/>
    <s v="S099"/>
    <s v="A002"/>
    <s v="Left without being seen or Triage and not see"/>
    <n v="26"/>
    <s v="**"/>
    <s v="**"/>
    <s v="**"/>
    <s v="**"/>
    <s v="**"/>
    <d v="2011-05-07T04:16:00"/>
    <e v="#VALUE!"/>
    <d v="2011-05-07T07:30:00"/>
    <e v="#VALUE!"/>
    <n v="3.2333333333954215"/>
    <x v="1"/>
    <x v="0"/>
  </r>
  <r>
    <n v="4414"/>
    <n v="11001"/>
    <s v="N"/>
    <s v="**"/>
    <s v="**"/>
    <s v="**"/>
    <s v="**"/>
    <x v="3"/>
    <d v="1899-12-30T13:47:00"/>
    <d v="2011-05-07T00:00:00"/>
    <d v="1899-12-30T13:41:00"/>
    <n v="4"/>
    <n v="1990"/>
    <s v="**"/>
    <d v="1899-12-30T00:00:00"/>
    <n v="3"/>
    <d v="2011-05-07T00:00:00"/>
    <d v="1899-12-30T15:35:00"/>
    <s v="**"/>
    <s v="**"/>
    <s v="**"/>
    <s v="**"/>
    <d v="2011-05-07T00:00:00"/>
    <d v="1899-12-30T15:35:00"/>
    <s v="Z712"/>
    <s v="A002"/>
    <s v="Left without being seen or Triage and not see"/>
    <n v="20"/>
    <s v="**"/>
    <s v="**"/>
    <s v="**"/>
    <s v="**"/>
    <s v="**"/>
    <d v="2011-05-07T13:47:00"/>
    <e v="#VALUE!"/>
    <d v="2011-05-07T15:35:00"/>
    <e v="#VALUE!"/>
    <n v="1.7999999999301508"/>
    <x v="1"/>
    <x v="0"/>
  </r>
  <r>
    <n v="4414"/>
    <n v="11001"/>
    <s v="N"/>
    <s v="**"/>
    <s v="**"/>
    <s v="**"/>
    <s v="**"/>
    <x v="3"/>
    <d v="1899-12-30T14:43:00"/>
    <d v="2011-05-07T00:00:00"/>
    <d v="1899-12-30T14:36:00"/>
    <n v="3"/>
    <n v="2009"/>
    <s v="**"/>
    <d v="1899-12-30T00:00:00"/>
    <n v="3"/>
    <d v="2011-05-07T00:00:00"/>
    <d v="1899-12-30T19:40:00"/>
    <s v="**"/>
    <s v="**"/>
    <s v="**"/>
    <s v="**"/>
    <d v="2011-05-07T00:00:00"/>
    <d v="1899-12-30T19:40:00"/>
    <s v="Z760"/>
    <s v="A002"/>
    <s v="Left without being seen or Triage and not see"/>
    <n v="1"/>
    <s v="**"/>
    <s v="**"/>
    <s v="**"/>
    <s v="**"/>
    <s v="**"/>
    <d v="2011-05-07T14:43:00"/>
    <e v="#VALUE!"/>
    <d v="2011-05-07T19:40:00"/>
    <e v="#VALUE!"/>
    <n v="4.9500000000698492"/>
    <x v="1"/>
    <x v="0"/>
  </r>
  <r>
    <n v="4414"/>
    <n v="11001"/>
    <s v="N"/>
    <s v="**"/>
    <s v="**"/>
    <s v="**"/>
    <s v="**"/>
    <x v="3"/>
    <d v="1899-12-30T16:57:00"/>
    <d v="2011-05-07T00:00:00"/>
    <d v="1899-12-30T16:45:00"/>
    <n v="2"/>
    <n v="2011"/>
    <s v="**"/>
    <d v="1899-12-30T00:00:00"/>
    <n v="3"/>
    <d v="2011-05-07T00:00:00"/>
    <d v="1899-12-30T19:51:00"/>
    <s v="**"/>
    <s v="**"/>
    <s v="**"/>
    <s v="**"/>
    <d v="2011-05-07T00:00:00"/>
    <d v="1899-12-30T19:51:00"/>
    <s v="R688"/>
    <s v="A002"/>
    <s v="Left without being seen or Triage and not see"/>
    <n v="0"/>
    <s v="**"/>
    <s v="**"/>
    <s v="**"/>
    <s v="**"/>
    <s v="**"/>
    <d v="2011-05-07T16:57:00"/>
    <e v="#VALUE!"/>
    <d v="2011-05-07T19:51:00"/>
    <e v="#VALUE!"/>
    <n v="2.8999999998486601"/>
    <x v="1"/>
    <x v="0"/>
  </r>
  <r>
    <n v="4414"/>
    <n v="11001"/>
    <s v="N"/>
    <s v="**"/>
    <s v="**"/>
    <s v="**"/>
    <s v="**"/>
    <x v="3"/>
    <d v="1899-12-30T18:14:00"/>
    <d v="2011-05-07T00:00:00"/>
    <d v="1899-12-30T18:08:00"/>
    <n v="3"/>
    <n v="1991"/>
    <s v="**"/>
    <d v="1899-12-30T00:00:00"/>
    <n v="3"/>
    <d v="2011-05-07T00:00:00"/>
    <d v="1899-12-30T21:00:00"/>
    <s v="**"/>
    <s v="**"/>
    <s v="**"/>
    <s v="**"/>
    <d v="2011-05-07T00:00:00"/>
    <d v="1899-12-30T21:00:00"/>
    <s v="S099"/>
    <s v="A002"/>
    <s v="Left without being seen or Triage and not see"/>
    <n v="20"/>
    <s v="**"/>
    <s v="**"/>
    <s v="**"/>
    <s v="**"/>
    <s v="**"/>
    <d v="2011-05-07T18:14:00"/>
    <e v="#VALUE!"/>
    <d v="2011-05-07T21:00:00"/>
    <e v="#VALUE!"/>
    <n v="2.7666666666045785"/>
    <x v="1"/>
    <x v="0"/>
  </r>
  <r>
    <n v="4414"/>
    <n v="11001"/>
    <s v="N"/>
    <s v="**"/>
    <s v="**"/>
    <s v="**"/>
    <s v="**"/>
    <x v="3"/>
    <d v="1899-12-30T19:40:00"/>
    <d v="2011-05-07T00:00:00"/>
    <d v="1899-12-30T19:30:00"/>
    <n v="3"/>
    <n v="1944"/>
    <s v="**"/>
    <d v="1899-12-30T00:00:00"/>
    <n v="3"/>
    <d v="2011-05-07T00:00:00"/>
    <d v="1899-12-30T19:49:00"/>
    <s v="**"/>
    <s v="**"/>
    <s v="**"/>
    <s v="**"/>
    <d v="2011-05-07T00:00:00"/>
    <d v="1899-12-30T19:49:00"/>
    <s v="H571"/>
    <s v="A002"/>
    <s v="Left without being seen or Triage and not see"/>
    <n v="66"/>
    <s v="**"/>
    <s v="**"/>
    <s v="**"/>
    <s v="**"/>
    <s v="**"/>
    <d v="2011-05-07T19:40:00"/>
    <e v="#VALUE!"/>
    <d v="2011-05-07T19:49:00"/>
    <e v="#VALUE!"/>
    <n v="0.1499999999650754"/>
    <x v="1"/>
    <x v="0"/>
  </r>
  <r>
    <n v="4414"/>
    <n v="11001"/>
    <s v="N"/>
    <s v="**"/>
    <s v="**"/>
    <s v="**"/>
    <s v="**"/>
    <x v="3"/>
    <d v="1899-12-30T20:16:00"/>
    <d v="2011-05-07T00:00:00"/>
    <d v="1899-12-30T20:03:00"/>
    <n v="3"/>
    <n v="2011"/>
    <s v="**"/>
    <d v="1899-12-30T00:00:00"/>
    <n v="3"/>
    <d v="2011-05-07T00:00:00"/>
    <d v="1899-12-30T21:30:00"/>
    <s v="**"/>
    <s v="**"/>
    <s v="**"/>
    <s v="**"/>
    <d v="2011-05-07T00:00:00"/>
    <d v="1899-12-30T21:30:00"/>
    <s v="R633"/>
    <s v="A002"/>
    <s v="Left without being seen or Triage and not see"/>
    <n v="0"/>
    <s v="**"/>
    <s v="**"/>
    <s v="**"/>
    <s v="**"/>
    <s v="**"/>
    <d v="2011-05-07T20:16:00"/>
    <e v="#VALUE!"/>
    <d v="2011-05-07T21:30:00"/>
    <e v="#VALUE!"/>
    <n v="1.2333333333372138"/>
    <x v="1"/>
    <x v="0"/>
  </r>
  <r>
    <n v="4414"/>
    <n v="11001"/>
    <s v="N"/>
    <s v="**"/>
    <s v="**"/>
    <s v="**"/>
    <s v="**"/>
    <x v="3"/>
    <d v="1899-12-30T20:29:00"/>
    <d v="2011-05-07T00:00:00"/>
    <d v="1899-12-30T20:21:00"/>
    <n v="3"/>
    <n v="2008"/>
    <s v="**"/>
    <d v="1899-12-30T00:00:00"/>
    <n v="3"/>
    <d v="2011-05-07T00:00:00"/>
    <d v="1899-12-30T21:28:00"/>
    <s v="**"/>
    <s v="**"/>
    <s v="**"/>
    <s v="**"/>
    <d v="2011-05-07T00:00:00"/>
    <d v="1899-12-30T21:28:00"/>
    <s v="T781"/>
    <s v="A002"/>
    <s v="Left without being seen or Triage and not see"/>
    <n v="2"/>
    <s v="**"/>
    <s v="**"/>
    <s v="**"/>
    <s v="**"/>
    <s v="**"/>
    <d v="2011-05-07T20:29:00"/>
    <e v="#VALUE!"/>
    <d v="2011-05-07T21:28:00"/>
    <e v="#VALUE!"/>
    <n v="0.98333333322079852"/>
    <x v="1"/>
    <x v="0"/>
  </r>
  <r>
    <n v="4414"/>
    <n v="11001"/>
    <s v="N"/>
    <s v="**"/>
    <s v="**"/>
    <s v="**"/>
    <s v="**"/>
    <x v="3"/>
    <d v="1899-12-30T21:38:00"/>
    <d v="2011-05-07T00:00:00"/>
    <d v="1899-12-30T21:37:00"/>
    <n v="3"/>
    <n v="1978"/>
    <s v="**"/>
    <d v="1899-12-30T00:00:00"/>
    <n v="3"/>
    <d v="2011-05-08T00:00:00"/>
    <d v="1899-12-30T04:00:00"/>
    <s v="**"/>
    <s v="**"/>
    <s v="**"/>
    <s v="**"/>
    <d v="2011-05-08T00:00:00"/>
    <d v="1899-12-30T04:00:00"/>
    <s v="S6100"/>
    <s v="A002"/>
    <s v="Left without being seen or Triage and not see"/>
    <n v="32"/>
    <s v="**"/>
    <s v="**"/>
    <s v="**"/>
    <s v="**"/>
    <s v="**"/>
    <d v="2011-05-07T21:38:00"/>
    <e v="#VALUE!"/>
    <d v="2011-05-08T04:00:00"/>
    <e v="#VALUE!"/>
    <n v="6.3666666666395031"/>
    <x v="1"/>
    <x v="0"/>
  </r>
  <r>
    <n v="4414"/>
    <n v="11001"/>
    <s v="G"/>
    <d v="2011-05-07T00:00:00"/>
    <d v="1899-12-30T21:32:00"/>
    <d v="2011-05-07T00:00:00"/>
    <d v="1899-12-30T00:00:00"/>
    <x v="3"/>
    <d v="1899-12-30T21:49:00"/>
    <d v="2011-05-07T00:00:00"/>
    <d v="1899-12-30T21:43:00"/>
    <n v="4"/>
    <n v="1994"/>
    <s v="**"/>
    <d v="1899-12-30T00:00:00"/>
    <n v="3"/>
    <d v="2011-05-08T00:00:00"/>
    <d v="1899-12-30T01:09:00"/>
    <s v="**"/>
    <s v="**"/>
    <s v="**"/>
    <s v="**"/>
    <d v="2011-05-08T00:00:00"/>
    <d v="1899-12-30T01:09:00"/>
    <s v="F419"/>
    <s v="A002"/>
    <s v="Left without being seen or Triage and not see"/>
    <n v="16"/>
    <s v="**"/>
    <s v="**"/>
    <s v="**"/>
    <s v="**"/>
    <s v="**"/>
    <d v="2011-05-07T21:49:00"/>
    <e v="#VALUE!"/>
    <d v="2011-05-08T01:09:00"/>
    <e v="#VALUE!"/>
    <n v="3.3333333333721384"/>
    <x v="1"/>
    <x v="0"/>
  </r>
  <r>
    <n v="4414"/>
    <n v="11001"/>
    <s v="N"/>
    <s v="**"/>
    <s v="**"/>
    <s v="**"/>
    <s v="**"/>
    <x v="3"/>
    <d v="1899-12-30T21:50:00"/>
    <d v="2011-05-07T00:00:00"/>
    <d v="1899-12-30T21:41:00"/>
    <n v="3"/>
    <n v="2009"/>
    <s v="**"/>
    <d v="1899-12-30T00:00:00"/>
    <n v="3"/>
    <d v="2011-05-08T00:00:00"/>
    <d v="1899-12-30T02:45:00"/>
    <s v="**"/>
    <s v="**"/>
    <s v="**"/>
    <s v="**"/>
    <d v="2011-05-08T00:00:00"/>
    <d v="1899-12-30T02:45:00"/>
    <s v="R509"/>
    <s v="A002"/>
    <s v="Left without being seen or Triage and not see"/>
    <n v="1"/>
    <s v="**"/>
    <s v="**"/>
    <s v="**"/>
    <s v="**"/>
    <s v="**"/>
    <d v="2011-05-07T21:50:00"/>
    <e v="#VALUE!"/>
    <d v="2011-05-08T02:45:00"/>
    <e v="#VALUE!"/>
    <n v="4.9166666668024845"/>
    <x v="1"/>
    <x v="0"/>
  </r>
  <r>
    <n v="4414"/>
    <n v="11001"/>
    <s v="N"/>
    <s v="**"/>
    <s v="**"/>
    <s v="**"/>
    <s v="**"/>
    <x v="3"/>
    <d v="1899-12-30T23:11:00"/>
    <d v="2011-05-07T00:00:00"/>
    <d v="1899-12-30T23:04:00"/>
    <n v="3"/>
    <n v="1965"/>
    <s v="**"/>
    <d v="1899-12-30T00:00:00"/>
    <n v="3"/>
    <d v="2011-05-08T00:00:00"/>
    <d v="1899-12-30T04:09:00"/>
    <s v="**"/>
    <s v="**"/>
    <s v="**"/>
    <s v="**"/>
    <d v="2011-05-08T00:00:00"/>
    <d v="1899-12-30T04:09:00"/>
    <s v="S6190"/>
    <s v="A002"/>
    <s v="Left without being seen or Triage and not see"/>
    <n v="45"/>
    <s v="**"/>
    <s v="**"/>
    <s v="**"/>
    <s v="**"/>
    <s v="**"/>
    <d v="2011-05-07T23:11:00"/>
    <e v="#VALUE!"/>
    <d v="2011-05-08T04:09:00"/>
    <e v="#VALUE!"/>
    <n v="4.966666666790843"/>
    <x v="1"/>
    <x v="0"/>
  </r>
  <r>
    <n v="4414"/>
    <n v="1"/>
    <s v="N"/>
    <s v="**"/>
    <s v="**"/>
    <s v="**"/>
    <s v="**"/>
    <x v="2"/>
    <d v="1899-12-30T05:38:00"/>
    <d v="2011-05-06T00:00:00"/>
    <d v="1899-12-30T05:31:00"/>
    <n v="3"/>
    <n v="2004"/>
    <d v="2011-05-06T00:00:00"/>
    <d v="1899-12-30T08:25:00"/>
    <n v="1"/>
    <d v="2011-05-06T00:00:00"/>
    <d v="1899-12-30T09:10:00"/>
    <s v="**"/>
    <s v="**"/>
    <d v="2011-05-06T00:00:00"/>
    <d v="1899-12-30T08:25:00"/>
    <d v="2011-05-06T00:00:00"/>
    <d v="1899-12-30T09:10:00"/>
    <s v="B349"/>
    <s v="B165"/>
    <s v="Systemic Infection"/>
    <n v="6"/>
    <s v="**"/>
    <s v="**"/>
    <s v="**"/>
    <s v="**"/>
    <s v="**"/>
    <d v="2011-05-06T05:38:00"/>
    <d v="2011-05-06T08:25:00"/>
    <d v="2011-05-06T09:10:00"/>
    <n v="2.7833333333255723"/>
    <n v="3.5333333333255723"/>
    <x v="0"/>
    <x v="0"/>
  </r>
  <r>
    <n v="4414"/>
    <n v="1"/>
    <s v="N"/>
    <s v="**"/>
    <s v="**"/>
    <s v="**"/>
    <s v="**"/>
    <x v="0"/>
    <d v="1899-12-30T00:01:00"/>
    <d v="2011-04-30T00:00:00"/>
    <d v="1899-12-30T23:54:00"/>
    <n v="3"/>
    <n v="1991"/>
    <d v="2011-05-01T00:00:00"/>
    <d v="1899-12-30T05:40:00"/>
    <n v="1"/>
    <d v="2011-05-01T00:00:00"/>
    <d v="1899-12-30T05:50:00"/>
    <s v="**"/>
    <s v="**"/>
    <s v="**"/>
    <s v="**"/>
    <d v="2011-05-01T00:00:00"/>
    <d v="1899-12-30T05:50:00"/>
    <s v="J339"/>
    <s v="B112"/>
    <s v="Disease or Disorder Ear, Nose or Throat"/>
    <n v="20"/>
    <s v="**"/>
    <s v="**"/>
    <s v="**"/>
    <s v="**"/>
    <s v="**"/>
    <d v="2011-05-01T00:01:00"/>
    <d v="2011-05-01T05:40:00"/>
    <d v="2011-05-01T05:50:00"/>
    <n v="5.6499999999068677"/>
    <n v="5.816666666592937"/>
    <x v="0"/>
    <x v="0"/>
  </r>
  <r>
    <n v="4414"/>
    <n v="1"/>
    <s v="G"/>
    <d v="2011-05-01T00:00:00"/>
    <d v="1899-12-30T00:21:00"/>
    <d v="2011-05-01T00:00:00"/>
    <d v="1899-12-30T04:05:00"/>
    <x v="0"/>
    <d v="1899-12-30T00:21:00"/>
    <d v="2011-05-01T00:00:00"/>
    <d v="1899-12-30T00:11:00"/>
    <n v="3"/>
    <n v="2006"/>
    <d v="2011-05-01T00:00:00"/>
    <d v="1899-12-30T05:50:00"/>
    <n v="1"/>
    <d v="2011-05-01T00:00:00"/>
    <d v="1899-12-30T06:45:00"/>
    <s v="**"/>
    <s v="**"/>
    <s v="**"/>
    <s v="**"/>
    <d v="2011-05-01T00:00:00"/>
    <d v="1899-12-30T06:53:00"/>
    <s v="J988"/>
    <s v="B116"/>
    <s v="Disease or Disorder Respiratory System"/>
    <n v="5"/>
    <s v="**"/>
    <s v="**"/>
    <s v="**"/>
    <s v="**"/>
    <s v="**"/>
    <d v="2011-05-01T00:21:00"/>
    <d v="2011-05-01T05:50:00"/>
    <d v="2011-05-01T06:53:00"/>
    <n v="5.4833333333954215"/>
    <n v="6.5333333335001953"/>
    <x v="0"/>
    <x v="0"/>
  </r>
  <r>
    <n v="4414"/>
    <n v="1"/>
    <s v="N"/>
    <s v="**"/>
    <s v="**"/>
    <s v="**"/>
    <s v="**"/>
    <x v="0"/>
    <d v="1899-12-30T00:24:00"/>
    <d v="2011-05-01T00:00:00"/>
    <d v="1899-12-30T00:11:00"/>
    <n v="4"/>
    <n v="1970"/>
    <d v="2011-05-01T00:00:00"/>
    <d v="1899-12-30T06:00:00"/>
    <n v="1"/>
    <d v="2011-05-01T00:00:00"/>
    <d v="1899-12-30T09:18:00"/>
    <s v="**"/>
    <s v="**"/>
    <s v="**"/>
    <s v="**"/>
    <d v="2011-05-01T00:00:00"/>
    <d v="1899-12-30T09:18:00"/>
    <s v="R358"/>
    <s v="B146"/>
    <s v="Other Disease or Disorder Urinary System"/>
    <n v="41"/>
    <s v="**"/>
    <s v="**"/>
    <s v="**"/>
    <s v="**"/>
    <s v="**"/>
    <d v="2011-05-01T00:24:00"/>
    <d v="2011-05-01T06:00:00"/>
    <d v="2011-05-01T09:18:00"/>
    <n v="5.5999999999185093"/>
    <n v="8.8999999998486601"/>
    <x v="0"/>
    <x v="0"/>
  </r>
  <r>
    <n v="4414"/>
    <n v="1"/>
    <s v="G"/>
    <d v="2011-05-01T00:00:00"/>
    <d v="1899-12-30T00:21:00"/>
    <d v="2011-05-01T00:00:00"/>
    <d v="1899-12-30T02:50:00"/>
    <x v="0"/>
    <d v="1899-12-30T00:34:00"/>
    <d v="2011-05-01T00:00:00"/>
    <d v="1899-12-30T00:24:00"/>
    <n v="3"/>
    <n v="1982"/>
    <d v="2011-05-01T00:00:00"/>
    <d v="1899-12-30T04:30:00"/>
    <n v="1"/>
    <d v="2011-05-01T00:00:00"/>
    <d v="1899-12-30T04:45:00"/>
    <s v="**"/>
    <s v="**"/>
    <s v="**"/>
    <s v="**"/>
    <d v="2011-05-01T00:00:00"/>
    <d v="1899-12-30T04:45:00"/>
    <s v="R1012"/>
    <s v="B128"/>
    <s v="Disease or Disorder Digestive System"/>
    <n v="28"/>
    <s v="**"/>
    <s v="**"/>
    <s v="**"/>
    <s v="**"/>
    <s v="**"/>
    <d v="2011-05-01T00:34:00"/>
    <d v="2011-05-01T04:30:00"/>
    <d v="2011-05-01T04:45:00"/>
    <n v="3.933333333407063"/>
    <n v="4.1833333333488554"/>
    <x v="0"/>
    <x v="0"/>
  </r>
  <r>
    <n v="4414"/>
    <n v="1"/>
    <s v="G"/>
    <d v="2011-05-01T00:00:00"/>
    <d v="1899-12-30T00:24:00"/>
    <d v="2011-05-01T00:00:00"/>
    <d v="1899-12-30T01:22:00"/>
    <x v="0"/>
    <d v="1899-12-30T00:39:00"/>
    <d v="2011-05-01T00:00:00"/>
    <d v="1899-12-30T00:33:00"/>
    <n v="2"/>
    <n v="2007"/>
    <d v="2011-05-01T00:00:00"/>
    <d v="1899-12-30T02:50:00"/>
    <n v="1"/>
    <d v="2011-05-01T00:00:00"/>
    <d v="1899-12-30T03:15:00"/>
    <s v="**"/>
    <s v="**"/>
    <s v="**"/>
    <s v="**"/>
    <d v="2011-05-01T00:00:00"/>
    <d v="1899-12-30T03:15:00"/>
    <s v="B349"/>
    <s v="B165"/>
    <s v="Systemic Infection"/>
    <n v="3"/>
    <s v="**"/>
    <s v="**"/>
    <s v="**"/>
    <s v="**"/>
    <s v="**"/>
    <d v="2011-05-01T00:39:00"/>
    <d v="2011-05-01T02:50:00"/>
    <d v="2011-05-01T03:15:00"/>
    <n v="2.1833333332906477"/>
    <n v="2.5999999999185093"/>
    <x v="0"/>
    <x v="0"/>
  </r>
  <r>
    <n v="4414"/>
    <n v="1"/>
    <s v="N"/>
    <s v="**"/>
    <s v="**"/>
    <s v="**"/>
    <s v="**"/>
    <x v="0"/>
    <d v="1899-12-30T00:43:00"/>
    <d v="2011-05-01T00:00:00"/>
    <d v="1899-12-30T00:33:00"/>
    <n v="3"/>
    <n v="1992"/>
    <d v="2011-05-01T00:00:00"/>
    <d v="1899-12-30T06:05:00"/>
    <n v="1"/>
    <d v="2011-05-01T00:00:00"/>
    <d v="1899-12-30T07:30:00"/>
    <s v="**"/>
    <s v="**"/>
    <s v="**"/>
    <s v="**"/>
    <d v="2011-05-01T00:00:00"/>
    <d v="1899-12-30T07:30:00"/>
    <s v="S6190"/>
    <s v="B176"/>
    <s v="Open Wound"/>
    <n v="18"/>
    <d v="1970-01-01T00:00:00"/>
    <d v="1899-12-30T00:00:00"/>
    <n v="35"/>
    <d v="2011-05-01T00:00:00"/>
    <d v="1899-12-30T07:15:00"/>
    <d v="2011-05-01T00:43:00"/>
    <d v="2011-05-01T06:05:00"/>
    <d v="2011-05-01T07:30:00"/>
    <n v="5.3666666665230878"/>
    <n v="6.7833333332673647"/>
    <x v="0"/>
    <x v="0"/>
  </r>
  <r>
    <n v="4414"/>
    <n v="1"/>
    <s v="G"/>
    <d v="2011-05-01T00:00:00"/>
    <d v="1899-12-30T00:37:00"/>
    <d v="2011-05-01T00:00:00"/>
    <d v="1899-12-30T05:55:00"/>
    <x v="0"/>
    <d v="1899-12-30T01:14:00"/>
    <d v="2011-05-01T00:00:00"/>
    <d v="1899-12-30T00:46:00"/>
    <n v="3"/>
    <n v="1994"/>
    <d v="2011-05-01T00:00:00"/>
    <d v="1899-12-30T06:20:00"/>
    <n v="1"/>
    <d v="2011-05-01T00:00:00"/>
    <d v="1899-12-30T06:40:00"/>
    <s v="**"/>
    <s v="**"/>
    <s v="**"/>
    <s v="**"/>
    <d v="2011-05-01T00:00:00"/>
    <d v="1899-12-30T06:40:00"/>
    <s v="S6100"/>
    <s v="B176"/>
    <s v="Open Wound"/>
    <n v="16"/>
    <s v="**"/>
    <s v="**"/>
    <s v="**"/>
    <s v="**"/>
    <s v="**"/>
    <d v="2011-05-01T01:14:00"/>
    <d v="2011-05-01T06:20:00"/>
    <d v="2011-05-01T06:40:00"/>
    <n v="5.1000000000349246"/>
    <n v="5.433333333407063"/>
    <x v="0"/>
    <x v="0"/>
  </r>
  <r>
    <n v="4414"/>
    <n v="1"/>
    <s v="N"/>
    <s v="**"/>
    <s v="**"/>
    <s v="**"/>
    <s v="**"/>
    <x v="0"/>
    <d v="1899-12-30T01:59:00"/>
    <d v="2011-05-01T00:00:00"/>
    <d v="1899-12-30T01:51:00"/>
    <n v="2"/>
    <n v="1991"/>
    <d v="2011-05-01T00:00:00"/>
    <n v="9999"/>
    <n v="4"/>
    <d v="2011-05-01T00:00:00"/>
    <d v="1899-12-30T06:10:00"/>
    <s v="**"/>
    <s v="**"/>
    <s v="**"/>
    <s v="**"/>
    <d v="2011-05-01T00:00:00"/>
    <d v="1899-12-30T06:10:00"/>
    <s v="R074"/>
    <s v="B122"/>
    <s v="Other Disease or Disorder Cardiac System"/>
    <n v="19"/>
    <s v="**"/>
    <s v="**"/>
    <s v="**"/>
    <s v="**"/>
    <s v="**"/>
    <d v="2011-05-01T01:59:00"/>
    <d v="2038-09-15T00:00:00"/>
    <d v="2011-05-01T06:10:00"/>
    <n v="239974.01666666666"/>
    <n v="4.1833333333488554"/>
    <x v="1"/>
    <x v="0"/>
  </r>
  <r>
    <n v="4414"/>
    <n v="1"/>
    <s v="G"/>
    <d v="2011-05-01T00:00:00"/>
    <d v="1899-12-30T02:08:00"/>
    <d v="2011-05-01T00:00:00"/>
    <d v="1899-12-30T02:20:00"/>
    <x v="0"/>
    <d v="1899-12-30T02:18:00"/>
    <d v="2011-05-01T00:00:00"/>
    <d v="1899-12-30T02:09:00"/>
    <n v="2"/>
    <n v="2009"/>
    <d v="2011-05-01T00:00:00"/>
    <d v="1899-12-30T03:00:00"/>
    <n v="1"/>
    <d v="2011-05-01T00:00:00"/>
    <d v="1899-12-30T07:50:00"/>
    <s v="**"/>
    <s v="**"/>
    <s v="**"/>
    <s v="**"/>
    <d v="2011-05-01T00:00:00"/>
    <d v="1899-12-30T07:50:00"/>
    <s v="R5609"/>
    <s v="B102"/>
    <s v="Seizure Disorder"/>
    <n v="1"/>
    <s v="**"/>
    <s v="**"/>
    <s v="**"/>
    <s v="**"/>
    <s v="**"/>
    <d v="2011-05-01T02:18:00"/>
    <d v="2011-05-01T03:00:00"/>
    <d v="2011-05-01T07:50:00"/>
    <n v="0.70000000001164153"/>
    <n v="5.53333333338378"/>
    <x v="0"/>
    <x v="0"/>
  </r>
  <r>
    <n v="4414"/>
    <n v="1"/>
    <s v="N"/>
    <s v="**"/>
    <s v="**"/>
    <s v="**"/>
    <s v="**"/>
    <x v="0"/>
    <d v="1899-12-30T06:42:00"/>
    <d v="2011-05-01T00:00:00"/>
    <d v="1899-12-30T06:33:00"/>
    <n v="3"/>
    <n v="1986"/>
    <d v="2011-05-01T00:00:00"/>
    <n v="9999"/>
    <n v="4"/>
    <d v="2011-05-01T00:00:00"/>
    <d v="1899-12-30T10:26:00"/>
    <s v="**"/>
    <s v="**"/>
    <s v="**"/>
    <s v="**"/>
    <d v="2011-05-01T00:00:00"/>
    <d v="1899-12-30T10:26:00"/>
    <s v="O26903"/>
    <s v="B154"/>
    <s v="Disease or Disorder Female Anatomy"/>
    <n v="25"/>
    <s v="**"/>
    <s v="**"/>
    <s v="**"/>
    <s v="**"/>
    <s v="**"/>
    <d v="2011-05-01T06:42:00"/>
    <d v="2038-09-15T00:00:00"/>
    <d v="2011-05-01T10:26:00"/>
    <n v="239969.3"/>
    <n v="3.7333333332790062"/>
    <x v="1"/>
    <x v="0"/>
  </r>
  <r>
    <n v="4414"/>
    <n v="1"/>
    <s v="G"/>
    <d v="2011-05-04T00:00:00"/>
    <d v="1899-12-30T00:00:00"/>
    <d v="2011-05-04T00:00:00"/>
    <d v="1899-12-30T12:20:00"/>
    <x v="5"/>
    <d v="1899-12-30T12:20:00"/>
    <d v="2011-05-04T00:00:00"/>
    <d v="1899-12-30T12:15:00"/>
    <n v="4"/>
    <n v="1996"/>
    <d v="2011-05-04T00:00:00"/>
    <d v="1899-12-30T14:58:00"/>
    <n v="1"/>
    <d v="2011-05-04T00:00:00"/>
    <d v="1899-12-30T16:30:00"/>
    <s v="**"/>
    <s v="**"/>
    <d v="2011-05-04T00:00:00"/>
    <d v="1899-12-30T14:58:00"/>
    <d v="2011-05-04T00:00:00"/>
    <d v="1899-12-30T16:34:00"/>
    <s v="S9349"/>
    <s v="B180"/>
    <s v="Contusion, Dislocation, Nerve &amp; Other Soft Ti"/>
    <n v="14"/>
    <s v="**"/>
    <s v="**"/>
    <s v="**"/>
    <s v="**"/>
    <s v="**"/>
    <d v="2011-05-04T12:20:00"/>
    <d v="2011-05-04T14:58:00"/>
    <d v="2011-05-04T16:34:00"/>
    <n v="2.6333333333604969"/>
    <n v="4.2333333333372138"/>
    <x v="0"/>
    <x v="0"/>
  </r>
  <r>
    <n v="4414"/>
    <n v="1"/>
    <s v="N"/>
    <s v="**"/>
    <s v="**"/>
    <s v="**"/>
    <s v="**"/>
    <x v="5"/>
    <d v="1899-12-30T12:37:00"/>
    <d v="2011-05-04T00:00:00"/>
    <d v="1899-12-30T12:30:00"/>
    <n v="2"/>
    <n v="1965"/>
    <d v="2011-05-04T00:00:00"/>
    <d v="1899-12-30T15:40:00"/>
    <n v="1"/>
    <d v="2011-05-04T00:00:00"/>
    <d v="1899-12-30T17:50:00"/>
    <s v="**"/>
    <s v="**"/>
    <s v="**"/>
    <s v="**"/>
    <d v="2011-05-04T00:00:00"/>
    <d v="1899-12-30T17:51:00"/>
    <s v="R55"/>
    <s v="B122"/>
    <s v="Other Disease or Disorder Cardiac System"/>
    <n v="45"/>
    <s v="**"/>
    <s v="**"/>
    <s v="**"/>
    <s v="**"/>
    <s v="**"/>
    <d v="2011-05-04T12:37:00"/>
    <d v="2011-05-04T15:40:00"/>
    <d v="2011-05-04T17:51:00"/>
    <n v="3.0500000001629815"/>
    <n v="5.2333333334536292"/>
    <x v="0"/>
    <x v="0"/>
  </r>
  <r>
    <n v="4414"/>
    <n v="1"/>
    <s v="G"/>
    <d v="2011-05-04T00:00:00"/>
    <d v="1899-12-30T12:47:00"/>
    <d v="2011-05-04T00:00:00"/>
    <d v="1899-12-30T13:00:00"/>
    <x v="5"/>
    <d v="1899-12-30T12:57:00"/>
    <d v="2011-05-04T00:00:00"/>
    <d v="1899-12-30T12:50:00"/>
    <n v="2"/>
    <n v="1939"/>
    <d v="2011-05-04T00:00:00"/>
    <d v="1899-12-30T16:00:00"/>
    <n v="7"/>
    <d v="2011-05-04T00:00:00"/>
    <d v="1899-12-30T17:06:00"/>
    <s v="**"/>
    <s v="**"/>
    <s v="**"/>
    <s v="**"/>
    <d v="2011-05-05T00:00:00"/>
    <d v="1899-12-30T16:05:00"/>
    <s v="R509"/>
    <s v="B005"/>
    <s v="Other Condition with Acute Admission/Transfer"/>
    <n v="71"/>
    <d v="1970-01-01T00:00:00"/>
    <d v="1899-12-30T00:00:00"/>
    <n v="1"/>
    <d v="2011-05-04T00:00:00"/>
    <d v="1899-12-30T17:06:00"/>
    <d v="2011-05-04T12:57:00"/>
    <d v="2011-05-04T16:00:00"/>
    <d v="2011-05-05T16:05:00"/>
    <n v="3.0499999999883585"/>
    <n v="27.133333333418705"/>
    <x v="0"/>
    <x v="0"/>
  </r>
  <r>
    <n v="4414"/>
    <n v="1"/>
    <s v="N"/>
    <s v="**"/>
    <s v="**"/>
    <s v="**"/>
    <s v="**"/>
    <x v="5"/>
    <d v="1899-12-30T14:17:00"/>
    <d v="2011-05-04T00:00:00"/>
    <d v="1899-12-30T14:05:00"/>
    <n v="3"/>
    <n v="1950"/>
    <d v="2011-05-04T00:00:00"/>
    <d v="1899-12-30T15:05:00"/>
    <n v="7"/>
    <d v="2011-05-04T00:00:00"/>
    <d v="1899-12-30T17:56:00"/>
    <s v="**"/>
    <s v="**"/>
    <s v="**"/>
    <s v="**"/>
    <d v="2011-05-05T00:00:00"/>
    <d v="1899-12-30T01:40:00"/>
    <s v="R410"/>
    <s v="B005"/>
    <s v="Other Condition with Acute Admission/Transfer"/>
    <n v="60"/>
    <d v="2011-05-04T00:00:00"/>
    <d v="1899-12-30T17:25:00"/>
    <n v="17"/>
    <d v="2011-05-04T00:00:00"/>
    <d v="1899-12-30T17:55:00"/>
    <d v="2011-05-04T14:17:00"/>
    <d v="2011-05-04T15:05:00"/>
    <d v="2011-05-05T01:40:00"/>
    <n v="0.79999999998835847"/>
    <n v="11.383333333418705"/>
    <x v="0"/>
    <x v="0"/>
  </r>
  <r>
    <n v="4414"/>
    <n v="1"/>
    <s v="N"/>
    <s v="**"/>
    <s v="**"/>
    <s v="**"/>
    <s v="**"/>
    <x v="5"/>
    <d v="1899-12-30T14:51:00"/>
    <d v="2011-05-04T00:00:00"/>
    <d v="1899-12-30T14:46:00"/>
    <n v="3"/>
    <n v="1978"/>
    <d v="2011-05-04T00:00:00"/>
    <d v="1899-12-30T16:28:00"/>
    <n v="1"/>
    <d v="2011-05-04T00:00:00"/>
    <d v="1899-12-30T18:20:00"/>
    <s v="**"/>
    <s v="**"/>
    <s v="**"/>
    <s v="**"/>
    <d v="2011-05-04T00:00:00"/>
    <d v="1899-12-30T18:30:00"/>
    <s v="K920"/>
    <s v="B128"/>
    <s v="Disease or Disorder Digestive System"/>
    <n v="33"/>
    <d v="1970-01-01T00:00:00"/>
    <d v="1899-12-30T00:00:00"/>
    <n v="18"/>
    <s v="**"/>
    <s v="**"/>
    <d v="2011-05-04T14:51:00"/>
    <d v="2011-05-04T16:28:00"/>
    <d v="2011-05-04T18:30:00"/>
    <n v="1.6166666666977108"/>
    <n v="3.6500000000232831"/>
    <x v="0"/>
    <x v="0"/>
  </r>
  <r>
    <n v="4414"/>
    <n v="1"/>
    <s v="N"/>
    <s v="**"/>
    <s v="**"/>
    <s v="**"/>
    <s v="**"/>
    <x v="5"/>
    <d v="1899-12-30T15:11:00"/>
    <d v="2011-05-04T00:00:00"/>
    <d v="1899-12-30T15:06:00"/>
    <n v="3"/>
    <n v="1955"/>
    <d v="2011-05-04T00:00:00"/>
    <d v="1899-12-30T16:42:00"/>
    <n v="7"/>
    <d v="2011-05-04T00:00:00"/>
    <d v="1899-12-30T18:05:00"/>
    <s v="**"/>
    <s v="**"/>
    <s v="**"/>
    <s v="**"/>
    <d v="2011-05-04T00:00:00"/>
    <d v="1899-12-30T21:12:00"/>
    <s v="N23"/>
    <s v="B005"/>
    <s v="Other Condition with Acute Admission/Transfer"/>
    <n v="56"/>
    <d v="1970-01-01T00:00:00"/>
    <d v="1899-12-30T00:00:00"/>
    <n v="39"/>
    <d v="2011-05-04T00:00:00"/>
    <d v="1899-12-30T17:06:00"/>
    <d v="2011-05-04T15:11:00"/>
    <d v="2011-05-04T16:42:00"/>
    <d v="2011-05-04T21:12:00"/>
    <n v="1.5166666665463708"/>
    <n v="6.0166666665463708"/>
    <x v="0"/>
    <x v="0"/>
  </r>
  <r>
    <n v="4414"/>
    <n v="1"/>
    <s v="N"/>
    <s v="**"/>
    <s v="**"/>
    <s v="**"/>
    <s v="**"/>
    <x v="5"/>
    <d v="1899-12-30T15:56:00"/>
    <d v="2011-05-04T00:00:00"/>
    <d v="1899-12-30T15:42:00"/>
    <n v="3"/>
    <n v="2009"/>
    <d v="2011-05-04T00:00:00"/>
    <d v="1899-12-30T17:14:00"/>
    <n v="1"/>
    <d v="2011-05-04T00:00:00"/>
    <d v="1899-12-30T17:30:00"/>
    <s v="**"/>
    <s v="**"/>
    <s v="**"/>
    <s v="**"/>
    <d v="2011-05-04T00:00:00"/>
    <d v="1899-12-30T17:30:00"/>
    <s v="J069"/>
    <s v="B112"/>
    <s v="Disease or Disorder Ear, Nose or Throat"/>
    <n v="1"/>
    <s v="**"/>
    <s v="**"/>
    <s v="**"/>
    <s v="**"/>
    <s v="**"/>
    <d v="2011-05-04T15:56:00"/>
    <d v="2011-05-04T17:14:00"/>
    <d v="2011-05-04T17:30:00"/>
    <n v="1.2999999998719431"/>
    <n v="1.5666666665347293"/>
    <x v="0"/>
    <x v="0"/>
  </r>
  <r>
    <n v="4414"/>
    <n v="1"/>
    <s v="N"/>
    <s v="**"/>
    <s v="**"/>
    <s v="**"/>
    <s v="**"/>
    <x v="5"/>
    <d v="1899-12-30T16:03:00"/>
    <d v="2011-05-04T00:00:00"/>
    <d v="1899-12-30T15:57:00"/>
    <n v="3"/>
    <n v="1984"/>
    <d v="2011-05-04T00:00:00"/>
    <d v="1899-12-30T21:13:00"/>
    <n v="1"/>
    <d v="2011-05-04T00:00:00"/>
    <d v="1899-12-30T23:58:00"/>
    <s v="**"/>
    <s v="**"/>
    <s v="**"/>
    <s v="**"/>
    <d v="2011-05-04T00:00:00"/>
    <d v="1899-12-30T23:58:00"/>
    <s v="A084"/>
    <s v="B128"/>
    <s v="Disease or Disorder Digestive System"/>
    <n v="26"/>
    <s v="**"/>
    <s v="**"/>
    <s v="**"/>
    <s v="**"/>
    <s v="**"/>
    <d v="2011-05-04T16:03:00"/>
    <d v="2011-05-04T21:13:00"/>
    <d v="2011-05-04T23:58:00"/>
    <n v="5.1666666667442769"/>
    <n v="7.9166666668024845"/>
    <x v="0"/>
    <x v="0"/>
  </r>
  <r>
    <n v="4414"/>
    <n v="1"/>
    <s v="N"/>
    <s v="**"/>
    <s v="**"/>
    <s v="**"/>
    <s v="**"/>
    <x v="5"/>
    <d v="1899-12-30T16:08:00"/>
    <d v="2011-05-04T00:00:00"/>
    <d v="1899-12-30T16:03:00"/>
    <n v="3"/>
    <n v="1940"/>
    <d v="2011-05-04T00:00:00"/>
    <d v="1899-12-30T18:45:00"/>
    <n v="7"/>
    <d v="2011-05-04T00:00:00"/>
    <d v="1899-12-30T21:54:00"/>
    <s v="**"/>
    <s v="**"/>
    <s v="**"/>
    <s v="**"/>
    <d v="2011-05-05T00:00:00"/>
    <d v="1899-12-30T01:25:00"/>
    <s v="**"/>
    <s v="**"/>
    <s v="**"/>
    <n v="70"/>
    <d v="2011-05-04T00:00:00"/>
    <d v="1899-12-30T21:51:00"/>
    <n v="74"/>
    <s v="**"/>
    <s v="**"/>
    <d v="2011-05-04T16:08:00"/>
    <d v="2011-05-04T18:45:00"/>
    <d v="2011-05-05T01:25:00"/>
    <n v="2.6166666666395031"/>
    <n v="9.28333333338378"/>
    <x v="0"/>
    <x v="0"/>
  </r>
  <r>
    <n v="4414"/>
    <n v="1"/>
    <s v="N"/>
    <s v="**"/>
    <s v="**"/>
    <s v="**"/>
    <s v="**"/>
    <x v="5"/>
    <d v="1899-12-30T16:47:00"/>
    <d v="2011-05-04T00:00:00"/>
    <d v="1899-12-30T16:39:00"/>
    <n v="3"/>
    <n v="2001"/>
    <d v="2011-05-04T00:00:00"/>
    <d v="1899-12-30T16:55:00"/>
    <n v="7"/>
    <d v="2011-05-04T00:00:00"/>
    <d v="1899-12-30T17:05:00"/>
    <s v="**"/>
    <s v="**"/>
    <s v="**"/>
    <s v="**"/>
    <d v="2011-05-04T00:00:00"/>
    <d v="1899-12-30T18:18:00"/>
    <s v="**"/>
    <s v="**"/>
    <s v="**"/>
    <n v="9"/>
    <d v="1970-01-01T00:00:00"/>
    <d v="1899-12-30T00:00:00"/>
    <n v="20"/>
    <d v="2011-05-04T00:00:00"/>
    <d v="1899-12-30T00:00:00"/>
    <d v="2011-05-04T16:47:00"/>
    <d v="2011-05-04T16:55:00"/>
    <d v="2011-05-04T18:18:00"/>
    <n v="0.13333333324408159"/>
    <n v="1.5166666665463708"/>
    <x v="0"/>
    <x v="0"/>
  </r>
  <r>
    <n v="4414"/>
    <n v="1"/>
    <s v="G"/>
    <d v="2011-05-04T00:00:00"/>
    <d v="1899-12-30T17:08:00"/>
    <d v="2011-05-04T00:00:00"/>
    <d v="1899-12-30T17:15:00"/>
    <x v="5"/>
    <d v="1899-12-30T17:19:00"/>
    <d v="2011-05-04T00:00:00"/>
    <d v="1899-12-30T17:10:00"/>
    <n v="3"/>
    <n v="1942"/>
    <d v="2011-05-04T00:00:00"/>
    <d v="1899-12-30T18:15:00"/>
    <n v="1"/>
    <d v="2011-05-04T00:00:00"/>
    <d v="1899-12-30T20:04:00"/>
    <s v="**"/>
    <s v="**"/>
    <s v="**"/>
    <s v="**"/>
    <d v="2011-05-04T00:00:00"/>
    <d v="1899-12-30T20:04:00"/>
    <s v="S43090"/>
    <s v="B180"/>
    <s v="Contusion, Dislocation, Nerve &amp; Other Soft Ti"/>
    <n v="68"/>
    <s v="**"/>
    <s v="**"/>
    <s v="**"/>
    <s v="**"/>
    <s v="**"/>
    <d v="2011-05-04T17:19:00"/>
    <d v="2011-05-04T18:15:00"/>
    <d v="2011-05-04T20:04:00"/>
    <n v="0.93333333323244005"/>
    <n v="2.7499999998835847"/>
    <x v="0"/>
    <x v="0"/>
  </r>
  <r>
    <n v="4414"/>
    <n v="1"/>
    <s v="G"/>
    <d v="2011-05-04T00:00:00"/>
    <d v="1899-12-30T17:10:00"/>
    <d v="2011-05-04T00:00:00"/>
    <d v="1899-12-30T17:25:00"/>
    <x v="5"/>
    <d v="1899-12-30T17:24:00"/>
    <d v="2011-05-04T00:00:00"/>
    <d v="1899-12-30T17:20:00"/>
    <n v="2"/>
    <n v="1931"/>
    <d v="2011-05-04T00:00:00"/>
    <d v="1899-12-30T19:20:00"/>
    <n v="7"/>
    <d v="2011-05-04T00:00:00"/>
    <d v="1899-12-30T20:56:00"/>
    <s v="**"/>
    <s v="**"/>
    <s v="**"/>
    <s v="**"/>
    <d v="2011-05-05T00:00:00"/>
    <d v="1899-12-30T13:20:00"/>
    <s v="J90"/>
    <s v="B002"/>
    <s v="Respiratory Condition with Acute Admission/Tr"/>
    <n v="79"/>
    <d v="1970-01-01T00:00:00"/>
    <d v="1899-12-30T00:00:00"/>
    <n v="10"/>
    <d v="2011-05-04T00:00:00"/>
    <d v="1899-12-30T20:56:00"/>
    <d v="2011-05-04T17:24:00"/>
    <d v="2011-05-04T19:20:00"/>
    <d v="2011-05-05T13:20:00"/>
    <n v="1.9333333333488554"/>
    <n v="19.933333333348855"/>
    <x v="0"/>
    <x v="0"/>
  </r>
  <r>
    <n v="4414"/>
    <n v="1"/>
    <s v="N"/>
    <s v="**"/>
    <s v="**"/>
    <s v="**"/>
    <s v="**"/>
    <x v="5"/>
    <d v="1899-12-30T17:28:00"/>
    <d v="2011-05-04T00:00:00"/>
    <d v="1899-12-30T17:20:00"/>
    <n v="2"/>
    <n v="1957"/>
    <d v="2011-05-04T00:00:00"/>
    <d v="1899-12-30T19:10:00"/>
    <n v="1"/>
    <d v="2011-05-04T00:00:00"/>
    <d v="1899-12-30T19:15:00"/>
    <s v="**"/>
    <s v="**"/>
    <s v="**"/>
    <s v="**"/>
    <d v="2011-05-04T00:00:00"/>
    <d v="1899-12-30T19:15:00"/>
    <s v="R55"/>
    <s v="B122"/>
    <s v="Other Disease or Disorder Cardiac System"/>
    <n v="53"/>
    <s v="**"/>
    <s v="**"/>
    <s v="**"/>
    <s v="**"/>
    <s v="**"/>
    <d v="2011-05-04T17:28:00"/>
    <d v="2011-05-04T19:10:00"/>
    <d v="2011-05-04T19:15:00"/>
    <n v="1.6999999999534339"/>
    <n v="1.78333333338378"/>
    <x v="0"/>
    <x v="0"/>
  </r>
  <r>
    <n v="4414"/>
    <n v="1"/>
    <s v="N"/>
    <s v="**"/>
    <s v="**"/>
    <s v="**"/>
    <s v="**"/>
    <x v="5"/>
    <d v="1899-12-30T17:50:00"/>
    <d v="2011-05-04T00:00:00"/>
    <d v="1899-12-30T17:40:00"/>
    <n v="2"/>
    <n v="2009"/>
    <d v="2011-05-04T00:00:00"/>
    <d v="1899-12-30T19:10:00"/>
    <n v="7"/>
    <d v="2011-05-04T00:00:00"/>
    <d v="1899-12-30T21:40:00"/>
    <s v="**"/>
    <s v="**"/>
    <s v="**"/>
    <s v="**"/>
    <d v="2011-05-05T00:00:00"/>
    <d v="1899-12-30T00:15:00"/>
    <s v="J039"/>
    <s v="B005"/>
    <s v="Other Condition with Acute Admission/Transfer"/>
    <n v="2"/>
    <d v="2011-05-04T00:00:00"/>
    <d v="1899-12-30T19:11:00"/>
    <n v="20"/>
    <d v="2011-05-04T00:00:00"/>
    <d v="1899-12-30T21:40:00"/>
    <d v="2011-05-04T17:50:00"/>
    <d v="2011-05-04T19:10:00"/>
    <d v="2011-05-05T00:15:00"/>
    <n v="1.3333333333139308"/>
    <n v="6.4166666666278616"/>
    <x v="0"/>
    <x v="0"/>
  </r>
  <r>
    <n v="4414"/>
    <n v="1"/>
    <s v="N"/>
    <s v="**"/>
    <s v="**"/>
    <s v="**"/>
    <s v="**"/>
    <x v="5"/>
    <d v="1899-12-30T18:13:00"/>
    <d v="2011-05-04T00:00:00"/>
    <d v="1899-12-30T18:04:00"/>
    <n v="3"/>
    <n v="1989"/>
    <d v="2011-05-05T00:00:00"/>
    <d v="1899-12-30T00:55:00"/>
    <n v="1"/>
    <d v="2011-05-05T00:00:00"/>
    <d v="1899-12-30T02:30:00"/>
    <s v="**"/>
    <s v="**"/>
    <s v="**"/>
    <s v="**"/>
    <d v="2011-05-05T00:00:00"/>
    <d v="1899-12-30T02:30:00"/>
    <s v="N23"/>
    <s v="B146"/>
    <s v="Other Disease or Disorder Urinary System"/>
    <n v="21"/>
    <s v="**"/>
    <s v="**"/>
    <s v="**"/>
    <s v="**"/>
    <s v="**"/>
    <d v="2011-05-04T18:13:00"/>
    <d v="2011-05-05T00:55:00"/>
    <d v="2011-05-05T02:30:00"/>
    <n v="6.7000000000116415"/>
    <n v="8.2833333332673647"/>
    <x v="0"/>
    <x v="0"/>
  </r>
  <r>
    <n v="4414"/>
    <n v="1"/>
    <s v="N"/>
    <s v="**"/>
    <s v="**"/>
    <s v="**"/>
    <s v="**"/>
    <x v="5"/>
    <d v="1899-12-30T18:29:00"/>
    <d v="2011-05-04T00:00:00"/>
    <d v="1899-12-30T18:19:00"/>
    <n v="2"/>
    <n v="1954"/>
    <d v="2011-05-04T00:00:00"/>
    <d v="1899-12-30T20:00:00"/>
    <n v="7"/>
    <d v="2011-05-04T00:00:00"/>
    <d v="1899-12-30T23:50:00"/>
    <s v="**"/>
    <s v="**"/>
    <s v="**"/>
    <s v="**"/>
    <d v="2011-05-05T00:00:00"/>
    <d v="1899-12-30T00:50:00"/>
    <s v="I249"/>
    <s v="B001"/>
    <s v="Cardiovascular Condition with Acute Admission"/>
    <n v="56"/>
    <d v="2011-05-04T00:00:00"/>
    <d v="1899-12-30T23:36:00"/>
    <n v="12"/>
    <s v="**"/>
    <s v="**"/>
    <d v="2011-05-04T18:29:00"/>
    <d v="2011-05-04T20:00:00"/>
    <d v="2011-05-05T00:50:00"/>
    <n v="1.5166666667209938"/>
    <n v="6.3499999999185093"/>
    <x v="0"/>
    <x v="0"/>
  </r>
  <r>
    <n v="4414"/>
    <n v="1"/>
    <s v="N"/>
    <s v="**"/>
    <s v="**"/>
    <s v="**"/>
    <s v="**"/>
    <x v="5"/>
    <d v="1899-12-30T19:11:00"/>
    <d v="2011-05-04T00:00:00"/>
    <d v="1899-12-30T19:04:00"/>
    <n v="3"/>
    <n v="1991"/>
    <d v="2011-05-04T00:00:00"/>
    <n v="9999"/>
    <n v="5"/>
    <d v="2011-05-04T00:00:00"/>
    <d v="1899-12-30T23:00:00"/>
    <s v="**"/>
    <s v="**"/>
    <s v="**"/>
    <s v="**"/>
    <d v="2011-05-04T00:00:00"/>
    <d v="1899-12-30T23:00:00"/>
    <s v="R55"/>
    <s v="B122"/>
    <s v="Other Disease or Disorder Cardiac System"/>
    <n v="19"/>
    <s v="**"/>
    <s v="**"/>
    <s v="**"/>
    <s v="**"/>
    <s v="**"/>
    <d v="2011-05-04T19:11:00"/>
    <d v="2038-09-18T00:00:00"/>
    <d v="2011-05-04T23:00:00"/>
    <n v="239956.81666666665"/>
    <n v="3.8166666667093523"/>
    <x v="1"/>
    <x v="0"/>
  </r>
  <r>
    <n v="4414"/>
    <n v="1"/>
    <s v="N"/>
    <s v="**"/>
    <s v="**"/>
    <s v="**"/>
    <s v="**"/>
    <x v="5"/>
    <d v="1899-12-30T19:40:00"/>
    <d v="2011-05-04T00:00:00"/>
    <d v="1899-12-30T19:33:00"/>
    <n v="2"/>
    <n v="1988"/>
    <d v="2011-05-04T00:00:00"/>
    <n v="9999"/>
    <n v="4"/>
    <d v="2011-05-04T00:00:00"/>
    <d v="1899-12-30T21:14:00"/>
    <s v="**"/>
    <s v="**"/>
    <s v="**"/>
    <s v="**"/>
    <d v="2011-05-04T00:00:00"/>
    <d v="1899-12-30T21:15:00"/>
    <s v="R112"/>
    <s v="B128"/>
    <s v="Disease or Disorder Digestive System"/>
    <n v="23"/>
    <s v="**"/>
    <s v="**"/>
    <s v="**"/>
    <s v="**"/>
    <s v="**"/>
    <d v="2011-05-04T19:40:00"/>
    <d v="2038-09-18T00:00:00"/>
    <d v="2011-05-04T21:15:00"/>
    <n v="239956.33333333331"/>
    <n v="1.5833333332557231"/>
    <x v="1"/>
    <x v="0"/>
  </r>
  <r>
    <n v="4414"/>
    <n v="1"/>
    <s v="G"/>
    <d v="2011-05-04T00:00:00"/>
    <d v="1899-12-30T19:34:00"/>
    <d v="2011-05-04T00:00:00"/>
    <d v="1899-12-30T19:59:00"/>
    <x v="5"/>
    <d v="1899-12-30T19:45:00"/>
    <d v="2011-05-04T00:00:00"/>
    <d v="1899-12-30T19:40:00"/>
    <n v="2"/>
    <n v="1942"/>
    <d v="2011-05-04T00:00:00"/>
    <d v="1899-12-30T20:45:00"/>
    <n v="7"/>
    <d v="2011-05-05T00:00:00"/>
    <d v="1899-12-30T09:47:00"/>
    <d v="2011-05-05T00:00:00"/>
    <d v="1899-12-30T01:45:00"/>
    <s v="**"/>
    <s v="**"/>
    <d v="2011-05-05T00:00:00"/>
    <d v="1899-12-30T11:00:00"/>
    <s v="R090"/>
    <s v="B002"/>
    <s v="Respiratory Condition with Acute Admission/Tr"/>
    <n v="69"/>
    <d v="2011-05-05T00:00:00"/>
    <d v="1899-12-30T08:17:00"/>
    <n v="18"/>
    <s v="**"/>
    <s v="**"/>
    <d v="2011-05-04T19:45:00"/>
    <d v="2011-05-04T20:45:00"/>
    <d v="2011-05-05T11:00:00"/>
    <n v="1.0000000001164153"/>
    <n v="15.250000000116415"/>
    <x v="0"/>
    <x v="0"/>
  </r>
  <r>
    <n v="4414"/>
    <n v="1"/>
    <s v="G"/>
    <d v="2011-05-04T00:00:00"/>
    <d v="1899-12-30T19:23:00"/>
    <d v="2011-05-04T00:00:00"/>
    <d v="1899-12-30T21:36:00"/>
    <x v="5"/>
    <d v="1899-12-30T19:47:00"/>
    <d v="2011-05-04T00:00:00"/>
    <d v="1899-12-30T19:25:00"/>
    <n v="3"/>
    <n v="1936"/>
    <d v="2011-05-04T00:00:00"/>
    <d v="1899-12-30T21:50:00"/>
    <n v="7"/>
    <d v="2011-05-04T00:00:00"/>
    <d v="1899-12-30T22:08:00"/>
    <s v="**"/>
    <s v="**"/>
    <s v="**"/>
    <s v="**"/>
    <d v="2011-05-04T00:00:00"/>
    <d v="1899-12-30T23:45:00"/>
    <s v="S12900"/>
    <s v="B004"/>
    <s v="Trauma with Acute Admission/Transfer"/>
    <n v="74"/>
    <d v="2011-05-04T00:00:00"/>
    <d v="1899-12-30T22:09:00"/>
    <n v="34"/>
    <d v="2011-05-04T00:00:00"/>
    <d v="1899-12-30T22:08:00"/>
    <d v="2011-05-04T19:47:00"/>
    <d v="2011-05-04T21:50:00"/>
    <d v="2011-05-04T23:45:00"/>
    <n v="2.0499999998719431"/>
    <n v="3.9666666666744277"/>
    <x v="0"/>
    <x v="0"/>
  </r>
  <r>
    <n v="4414"/>
    <n v="1"/>
    <s v="G"/>
    <d v="2011-05-04T00:00:00"/>
    <d v="1899-12-30T19:43:00"/>
    <d v="2011-05-04T00:00:00"/>
    <d v="1899-12-30T20:09:00"/>
    <x v="5"/>
    <d v="1899-12-30T20:00:00"/>
    <d v="2011-05-04T00:00:00"/>
    <d v="1899-12-30T19:48:00"/>
    <n v="2"/>
    <n v="1950"/>
    <d v="2011-05-04T00:00:00"/>
    <d v="1899-12-30T20:20:00"/>
    <n v="1"/>
    <d v="2011-05-05T00:00:00"/>
    <d v="1899-12-30T00:30:00"/>
    <s v="**"/>
    <s v="**"/>
    <s v="**"/>
    <s v="**"/>
    <d v="2011-05-05T00:00:00"/>
    <d v="1899-12-30T00:50:00"/>
    <s v="R1012"/>
    <s v="B128"/>
    <s v="Disease or Disorder Digestive System"/>
    <n v="61"/>
    <d v="2011-05-04T00:00:00"/>
    <d v="1899-12-30T23:11:00"/>
    <n v="15"/>
    <s v="**"/>
    <s v="**"/>
    <d v="2011-05-04T20:00:00"/>
    <d v="2011-05-04T20:20:00"/>
    <d v="2011-05-05T00:50:00"/>
    <n v="0.33333333319751546"/>
    <n v="4.8333333331975155"/>
    <x v="0"/>
    <x v="0"/>
  </r>
  <r>
    <n v="4414"/>
    <n v="1"/>
    <s v="G"/>
    <d v="2011-05-04T00:00:00"/>
    <d v="1899-12-30T00:00:00"/>
    <d v="2011-05-04T00:00:00"/>
    <d v="1899-12-30T21:30:00"/>
    <x v="5"/>
    <d v="1899-12-30T21:29:00"/>
    <d v="2011-05-04T00:00:00"/>
    <d v="1899-12-30T21:25:00"/>
    <n v="3"/>
    <n v="1970"/>
    <d v="2011-05-04T00:00:00"/>
    <d v="1899-12-30T23:50:00"/>
    <n v="1"/>
    <d v="2011-05-05T00:00:00"/>
    <d v="1899-12-30T00:45:00"/>
    <s v="**"/>
    <s v="**"/>
    <s v="**"/>
    <s v="**"/>
    <d v="2011-05-05T00:00:00"/>
    <d v="1899-12-30T00:45:00"/>
    <s v="F410"/>
    <s v="B170"/>
    <s v="Mental Health &amp; Psychosocial Condition"/>
    <n v="40"/>
    <s v="**"/>
    <s v="**"/>
    <s v="**"/>
    <s v="**"/>
    <s v="**"/>
    <d v="2011-05-04T21:29:00"/>
    <d v="2011-05-04T23:50:00"/>
    <d v="2011-05-05T00:45:00"/>
    <n v="2.3499999999767169"/>
    <n v="3.2666666666627862"/>
    <x v="0"/>
    <x v="0"/>
  </r>
  <r>
    <n v="4414"/>
    <n v="1"/>
    <s v="N"/>
    <s v="**"/>
    <s v="**"/>
    <s v="**"/>
    <s v="**"/>
    <x v="5"/>
    <d v="1899-12-30T21:39:00"/>
    <d v="2011-05-04T00:00:00"/>
    <d v="1899-12-30T21:30:00"/>
    <n v="3"/>
    <n v="2010"/>
    <d v="2011-05-05T00:00:00"/>
    <d v="1899-12-30T00:28:00"/>
    <n v="1"/>
    <d v="2011-05-05T00:00:00"/>
    <d v="1899-12-30T00:55:00"/>
    <s v="**"/>
    <s v="**"/>
    <s v="**"/>
    <s v="**"/>
    <d v="2011-05-05T00:00:00"/>
    <d v="1899-12-30T00:55:00"/>
    <s v="H669"/>
    <s v="B112"/>
    <s v="Disease or Disorder Ear, Nose or Throat"/>
    <n v="0"/>
    <s v="**"/>
    <s v="**"/>
    <s v="**"/>
    <s v="**"/>
    <s v="**"/>
    <d v="2011-05-04T21:39:00"/>
    <d v="2011-05-05T00:28:00"/>
    <d v="2011-05-05T00:55:00"/>
    <n v="2.816666666592937"/>
    <n v="3.2666666666627862"/>
    <x v="0"/>
    <x v="0"/>
  </r>
  <r>
    <n v="4414"/>
    <n v="1"/>
    <s v="N"/>
    <s v="**"/>
    <s v="**"/>
    <s v="**"/>
    <s v="**"/>
    <x v="5"/>
    <d v="1899-12-30T22:10:00"/>
    <d v="2011-05-04T00:00:00"/>
    <d v="1899-12-30T21:59:00"/>
    <n v="2"/>
    <n v="2007"/>
    <d v="2011-05-04T00:00:00"/>
    <n v="9999"/>
    <n v="5"/>
    <d v="2011-05-05T00:00:00"/>
    <d v="1899-12-30T01:35:00"/>
    <s v="**"/>
    <s v="**"/>
    <s v="**"/>
    <s v="**"/>
    <d v="2011-05-05T00:00:00"/>
    <d v="1899-12-30T01:35:00"/>
    <s v="R509"/>
    <s v="B165"/>
    <s v="Systemic Infection"/>
    <n v="3"/>
    <s v="**"/>
    <s v="**"/>
    <s v="**"/>
    <s v="**"/>
    <s v="**"/>
    <d v="2011-05-04T22:10:00"/>
    <d v="2038-09-18T00:00:00"/>
    <d v="2011-05-05T01:35:00"/>
    <n v="239953.83333333337"/>
    <n v="3.4166666666278616"/>
    <x v="1"/>
    <x v="0"/>
  </r>
  <r>
    <n v="4414"/>
    <n v="1"/>
    <s v="N"/>
    <s v="**"/>
    <s v="**"/>
    <s v="**"/>
    <s v="**"/>
    <x v="2"/>
    <d v="1899-12-30T10:14:00"/>
    <d v="2011-05-06T00:00:00"/>
    <d v="1899-12-30T10:05:00"/>
    <n v="3"/>
    <n v="1932"/>
    <d v="2011-05-06T00:00:00"/>
    <d v="1899-12-30T15:05:00"/>
    <n v="1"/>
    <d v="2011-05-06T00:00:00"/>
    <d v="1899-12-30T18:40:00"/>
    <s v="**"/>
    <s v="**"/>
    <s v="**"/>
    <s v="**"/>
    <d v="2011-05-06T00:00:00"/>
    <d v="1899-12-30T19:03:00"/>
    <s v="N23"/>
    <s v="B146"/>
    <s v="Other Disease or Disorder Urinary System"/>
    <n v="79"/>
    <d v="1970-01-01T00:00:00"/>
    <d v="1899-12-30T00:00:00"/>
    <n v="39"/>
    <d v="2011-05-06T00:00:00"/>
    <d v="1899-12-30T18:20:00"/>
    <d v="2011-05-06T10:14:00"/>
    <d v="2011-05-06T15:05:00"/>
    <d v="2011-05-06T19:03:00"/>
    <n v="4.8499999999185093"/>
    <n v="8.816666666592937"/>
    <x v="0"/>
    <x v="0"/>
  </r>
  <r>
    <n v="4414"/>
    <n v="1"/>
    <s v="N"/>
    <s v="**"/>
    <s v="**"/>
    <s v="**"/>
    <s v="**"/>
    <x v="2"/>
    <d v="1899-12-30T10:40:00"/>
    <d v="2011-05-06T00:00:00"/>
    <d v="1899-12-30T10:34:00"/>
    <n v="3"/>
    <n v="1965"/>
    <d v="2011-05-06T00:00:00"/>
    <d v="1899-12-30T15:35:00"/>
    <n v="1"/>
    <d v="2011-05-06T00:00:00"/>
    <d v="1899-12-30T23:30:00"/>
    <s v="**"/>
    <s v="**"/>
    <s v="**"/>
    <s v="**"/>
    <d v="2011-05-06T00:00:00"/>
    <d v="1899-12-30T23:30:00"/>
    <s v="R51"/>
    <s v="B103"/>
    <s v="Migraine &amp; Headache"/>
    <n v="46"/>
    <d v="1970-01-01T00:00:00"/>
    <d v="1899-12-30T00:00:00"/>
    <n v="17"/>
    <d v="2011-05-06T00:00:00"/>
    <d v="1899-12-30T15:59:00"/>
    <d v="2011-05-06T10:40:00"/>
    <d v="2011-05-06T15:35:00"/>
    <d v="2011-05-06T23:30:00"/>
    <n v="4.9166666666278616"/>
    <n v="12.833333333255723"/>
    <x v="0"/>
    <x v="0"/>
  </r>
  <r>
    <n v="4414"/>
    <n v="1"/>
    <s v="N"/>
    <s v="**"/>
    <s v="**"/>
    <s v="**"/>
    <s v="**"/>
    <x v="2"/>
    <d v="1899-12-30T10:48:00"/>
    <d v="2011-05-06T00:00:00"/>
    <d v="1899-12-30T10:39:00"/>
    <n v="3"/>
    <n v="1986"/>
    <d v="2011-05-06T00:00:00"/>
    <d v="1899-12-30T16:30:00"/>
    <n v="1"/>
    <d v="2011-05-06T00:00:00"/>
    <d v="1899-12-30T20:20:00"/>
    <s v="**"/>
    <s v="**"/>
    <s v="**"/>
    <s v="**"/>
    <d v="2011-05-06T00:00:00"/>
    <d v="1899-12-30T20:21:00"/>
    <s v="R102"/>
    <s v="B128"/>
    <s v="Disease or Disorder Digestive System"/>
    <n v="24"/>
    <s v="**"/>
    <s v="**"/>
    <s v="**"/>
    <s v="**"/>
    <s v="**"/>
    <d v="2011-05-06T10:48:00"/>
    <d v="2011-05-06T16:30:00"/>
    <d v="2011-05-06T20:21:00"/>
    <n v="5.7000000000698492"/>
    <n v="9.5500000000465661"/>
    <x v="0"/>
    <x v="0"/>
  </r>
  <r>
    <n v="4414"/>
    <n v="1"/>
    <s v="N"/>
    <s v="**"/>
    <s v="**"/>
    <s v="**"/>
    <s v="**"/>
    <x v="2"/>
    <d v="1899-12-30T11:18:00"/>
    <d v="2011-05-06T00:00:00"/>
    <d v="1899-12-30T11:10:00"/>
    <n v="3"/>
    <n v="1925"/>
    <d v="2011-05-06T00:00:00"/>
    <d v="1899-12-30T17:09:00"/>
    <n v="1"/>
    <d v="2011-05-06T00:00:00"/>
    <d v="1899-12-30T19:05:00"/>
    <s v="**"/>
    <s v="**"/>
    <s v="**"/>
    <s v="**"/>
    <d v="2011-05-06T00:00:00"/>
    <d v="1899-12-30T19:13:00"/>
    <s v="K625"/>
    <s v="B128"/>
    <s v="Disease or Disorder Digestive System"/>
    <n v="86"/>
    <s v="**"/>
    <s v="**"/>
    <s v="**"/>
    <s v="**"/>
    <s v="**"/>
    <d v="2011-05-06T11:18:00"/>
    <d v="2011-05-06T17:09:00"/>
    <d v="2011-05-06T19:13:00"/>
    <n v="5.8500000000349246"/>
    <n v="7.9166666666278616"/>
    <x v="0"/>
    <x v="0"/>
  </r>
  <r>
    <n v="4414"/>
    <n v="1"/>
    <s v="N"/>
    <s v="**"/>
    <s v="**"/>
    <s v="**"/>
    <s v="**"/>
    <x v="2"/>
    <d v="1899-12-30T12:21:00"/>
    <d v="2011-05-06T00:00:00"/>
    <d v="1899-12-30T12:10:00"/>
    <n v="3"/>
    <n v="1929"/>
    <d v="2011-05-06T00:00:00"/>
    <d v="1899-12-30T16:15:00"/>
    <n v="7"/>
    <d v="2011-05-06T00:00:00"/>
    <d v="1899-12-30T17:45:00"/>
    <s v="**"/>
    <s v="**"/>
    <s v="**"/>
    <s v="**"/>
    <d v="2011-05-06T00:00:00"/>
    <d v="1899-12-30T17:45:00"/>
    <s v="K859"/>
    <s v="B003"/>
    <s v="Digestive System Condition with Acute Admissi"/>
    <n v="82"/>
    <d v="1970-01-01T00:00:00"/>
    <d v="1899-12-30T00:00:00"/>
    <n v="15"/>
    <d v="2011-05-06T00:00:00"/>
    <d v="1899-12-30T17:45:00"/>
    <d v="2011-05-06T12:21:00"/>
    <d v="2011-05-06T16:15:00"/>
    <d v="2011-05-06T17:45:00"/>
    <n v="3.9000000001396984"/>
    <n v="5.4000000001396984"/>
    <x v="0"/>
    <x v="0"/>
  </r>
  <r>
    <n v="4414"/>
    <n v="1"/>
    <s v="N"/>
    <s v="**"/>
    <s v="**"/>
    <s v="**"/>
    <s v="**"/>
    <x v="2"/>
    <d v="1899-12-30T12:59:00"/>
    <d v="2011-05-06T00:00:00"/>
    <d v="1899-12-30T12:48:00"/>
    <n v="3"/>
    <n v="1994"/>
    <d v="2011-05-06T00:00:00"/>
    <d v="1899-12-30T15:20:00"/>
    <n v="8"/>
    <d v="2011-05-06T00:00:00"/>
    <d v="1899-12-30T20:45:00"/>
    <s v="**"/>
    <s v="**"/>
    <s v="**"/>
    <s v="**"/>
    <d v="2011-05-06T00:00:00"/>
    <d v="1899-12-30T20:45:00"/>
    <s v="R258"/>
    <s v="B005"/>
    <s v="Other Condition with Acute Admission/Transfer"/>
    <n v="16"/>
    <d v="1970-01-01T00:00:00"/>
    <d v="1899-12-30T00:00:00"/>
    <n v="20"/>
    <d v="2011-05-06T00:00:00"/>
    <d v="1899-12-30T19:12:00"/>
    <d v="2011-05-06T12:59:00"/>
    <d v="2011-05-06T15:20:00"/>
    <d v="2011-05-06T20:45:00"/>
    <n v="2.3499999999767169"/>
    <n v="7.7666666666627862"/>
    <x v="0"/>
    <x v="0"/>
  </r>
  <r>
    <n v="4414"/>
    <n v="1"/>
    <s v="N"/>
    <s v="**"/>
    <s v="**"/>
    <s v="**"/>
    <s v="**"/>
    <x v="2"/>
    <d v="1899-12-30T13:52:00"/>
    <d v="2011-05-06T00:00:00"/>
    <d v="1899-12-30T13:45:00"/>
    <n v="4"/>
    <n v="1982"/>
    <d v="2011-05-06T00:00:00"/>
    <d v="1899-12-30T17:30:00"/>
    <n v="1"/>
    <d v="2011-05-06T00:00:00"/>
    <d v="1899-12-30T17:45:00"/>
    <s v="**"/>
    <s v="**"/>
    <d v="2011-05-06T00:00:00"/>
    <d v="1899-12-30T17:30:00"/>
    <d v="2011-05-06T00:00:00"/>
    <d v="1899-12-30T17:45:00"/>
    <s v="O039"/>
    <s v="B154"/>
    <s v="Disease or Disorder Female Anatomy"/>
    <n v="28"/>
    <s v="**"/>
    <s v="**"/>
    <s v="**"/>
    <s v="**"/>
    <s v="**"/>
    <d v="2011-05-06T13:52:00"/>
    <d v="2011-05-06T17:30:00"/>
    <d v="2011-05-06T17:45:00"/>
    <n v="3.6333333333022892"/>
    <n v="3.8833333334187046"/>
    <x v="0"/>
    <x v="0"/>
  </r>
  <r>
    <n v="4414"/>
    <n v="1"/>
    <s v="N"/>
    <s v="**"/>
    <s v="**"/>
    <s v="**"/>
    <s v="**"/>
    <x v="2"/>
    <d v="1899-12-30T14:00:00"/>
    <d v="2011-05-06T00:00:00"/>
    <d v="1899-12-30T13:50:00"/>
    <n v="2"/>
    <n v="1950"/>
    <d v="2011-05-06T00:00:00"/>
    <d v="1899-12-30T15:20:00"/>
    <n v="7"/>
    <d v="2011-05-06T00:00:00"/>
    <d v="1899-12-30T16:15:00"/>
    <s v="**"/>
    <s v="**"/>
    <s v="**"/>
    <s v="**"/>
    <d v="2011-05-06T00:00:00"/>
    <d v="1899-12-30T19:55:00"/>
    <s v="I249"/>
    <s v="B001"/>
    <s v="Cardiovascular Condition with Acute Admission"/>
    <n v="61"/>
    <d v="2011-05-06T00:00:00"/>
    <d v="1899-12-30T16:14:00"/>
    <n v="12"/>
    <d v="2011-05-06T00:00:00"/>
    <d v="1899-12-30T16:15:00"/>
    <d v="2011-05-06T14:00:00"/>
    <d v="2011-05-06T15:20:00"/>
    <d v="2011-05-06T19:55:00"/>
    <n v="1.3333333333139308"/>
    <n v="5.9166666665696539"/>
    <x v="0"/>
    <x v="0"/>
  </r>
  <r>
    <n v="4414"/>
    <n v="1"/>
    <s v="N"/>
    <s v="**"/>
    <s v="**"/>
    <s v="**"/>
    <s v="**"/>
    <x v="2"/>
    <d v="1899-12-30T14:41:00"/>
    <d v="2011-05-06T00:00:00"/>
    <d v="1899-12-30T14:33:00"/>
    <n v="2"/>
    <n v="1934"/>
    <d v="2011-05-06T00:00:00"/>
    <d v="1899-12-30T19:50:00"/>
    <n v="1"/>
    <d v="2011-05-06T00:00:00"/>
    <d v="1899-12-30T21:20:00"/>
    <s v="**"/>
    <s v="**"/>
    <s v="**"/>
    <s v="**"/>
    <d v="2011-05-06T00:00:00"/>
    <d v="1899-12-30T21:20:00"/>
    <s v="R074"/>
    <s v="B122"/>
    <s v="Other Disease or Disorder Cardiac System"/>
    <n v="76"/>
    <s v="**"/>
    <s v="**"/>
    <s v="**"/>
    <s v="**"/>
    <s v="**"/>
    <d v="2011-05-06T14:41:00"/>
    <d v="2011-05-06T19:50:00"/>
    <d v="2011-05-06T21:20:00"/>
    <n v="5.1500000000232831"/>
    <n v="6.6500000000232831"/>
    <x v="0"/>
    <x v="0"/>
  </r>
  <r>
    <n v="4414"/>
    <n v="1"/>
    <s v="G"/>
    <d v="2011-05-06T00:00:00"/>
    <d v="1899-12-30T14:53:00"/>
    <d v="2011-05-06T00:00:00"/>
    <d v="1899-12-30T00:00:00"/>
    <x v="2"/>
    <d v="1899-12-30T15:03:00"/>
    <d v="2011-05-06T00:00:00"/>
    <d v="1899-12-30T14:55:00"/>
    <n v="2"/>
    <n v="1997"/>
    <d v="2011-05-06T00:00:00"/>
    <d v="1899-12-30T17:00:00"/>
    <n v="1"/>
    <d v="2011-05-06T00:00:00"/>
    <d v="1899-12-30T18:00:00"/>
    <s v="**"/>
    <s v="**"/>
    <s v="**"/>
    <s v="**"/>
    <d v="2011-05-06T00:00:00"/>
    <d v="1899-12-30T18:00:00"/>
    <s v="F938"/>
    <s v="B170"/>
    <s v="Mental Health &amp; Psychosocial Condition"/>
    <n v="14"/>
    <d v="1970-01-01T00:00:00"/>
    <d v="1899-12-30T00:00:00"/>
    <n v="20"/>
    <s v="**"/>
    <s v="**"/>
    <d v="2011-05-06T15:03:00"/>
    <d v="2011-05-06T17:00:00"/>
    <d v="2011-05-06T18:00:00"/>
    <n v="1.9500000000698492"/>
    <n v="2.9500000000116415"/>
    <x v="0"/>
    <x v="0"/>
  </r>
  <r>
    <n v="4414"/>
    <n v="1"/>
    <s v="G"/>
    <d v="2011-05-06T00:00:00"/>
    <d v="1899-12-30T15:24:00"/>
    <d v="2011-05-06T00:00:00"/>
    <d v="1899-12-30T18:18:00"/>
    <x v="2"/>
    <d v="1899-12-30T15:35:00"/>
    <d v="2011-05-06T00:00:00"/>
    <d v="1899-12-30T15:28:00"/>
    <n v="3"/>
    <n v="1937"/>
    <d v="2011-05-06T00:00:00"/>
    <d v="1899-12-30T19:10:00"/>
    <n v="1"/>
    <d v="2011-05-06T00:00:00"/>
    <d v="1899-12-30T23:15:00"/>
    <s v="**"/>
    <s v="**"/>
    <s v="**"/>
    <s v="**"/>
    <d v="2011-05-06T00:00:00"/>
    <d v="1899-12-30T23:42:00"/>
    <s v="J449"/>
    <s v="B116"/>
    <s v="Disease or Disorder Respiratory System"/>
    <n v="73"/>
    <s v="**"/>
    <s v="**"/>
    <s v="**"/>
    <s v="**"/>
    <s v="**"/>
    <d v="2011-05-06T15:35:00"/>
    <d v="2011-05-06T19:10:00"/>
    <d v="2011-05-06T23:42:00"/>
    <n v="3.5833333333139308"/>
    <n v="8.1166666667559184"/>
    <x v="0"/>
    <x v="0"/>
  </r>
  <r>
    <n v="4414"/>
    <n v="1"/>
    <s v="N"/>
    <s v="**"/>
    <s v="**"/>
    <s v="**"/>
    <s v="**"/>
    <x v="2"/>
    <d v="1899-12-30T15:49:00"/>
    <d v="2011-05-06T00:00:00"/>
    <d v="1899-12-30T15:42:00"/>
    <n v="2"/>
    <n v="1987"/>
    <d v="2011-05-06T00:00:00"/>
    <d v="1899-12-30T21:15:00"/>
    <n v="1"/>
    <d v="2011-05-06T00:00:00"/>
    <d v="1899-12-30T22:00:00"/>
    <s v="**"/>
    <s v="**"/>
    <s v="**"/>
    <s v="**"/>
    <d v="2011-05-06T00:00:00"/>
    <d v="1899-12-30T22:00:00"/>
    <s v="F419"/>
    <s v="B170"/>
    <s v="Mental Health &amp; Psychosocial Condition"/>
    <n v="23"/>
    <s v="**"/>
    <s v="**"/>
    <s v="**"/>
    <s v="**"/>
    <s v="**"/>
    <d v="2011-05-06T15:49:00"/>
    <d v="2011-05-06T21:15:00"/>
    <d v="2011-05-06T22:00:00"/>
    <n v="5.4333333332324401"/>
    <n v="6.1833333332324401"/>
    <x v="0"/>
    <x v="0"/>
  </r>
  <r>
    <n v="4414"/>
    <n v="1"/>
    <s v="N"/>
    <s v="**"/>
    <s v="**"/>
    <s v="**"/>
    <s v="**"/>
    <x v="2"/>
    <d v="1899-12-30T15:55:00"/>
    <d v="2011-05-06T00:00:00"/>
    <d v="1899-12-30T15:50:00"/>
    <n v="4"/>
    <n v="1989"/>
    <d v="2011-05-06T00:00:00"/>
    <d v="1899-12-30T16:38:00"/>
    <n v="1"/>
    <d v="2011-05-06T00:00:00"/>
    <d v="1899-12-30T19:23:00"/>
    <s v="**"/>
    <s v="**"/>
    <d v="2011-05-06T00:00:00"/>
    <d v="1899-12-30T16:38:00"/>
    <d v="2011-05-06T00:00:00"/>
    <d v="1899-12-30T19:26:00"/>
    <s v="Z478"/>
    <s v="B187"/>
    <s v="Follow-up Examination and Other Non Emergent "/>
    <n v="21"/>
    <s v="**"/>
    <s v="**"/>
    <s v="**"/>
    <s v="**"/>
    <s v="**"/>
    <d v="2011-05-06T15:55:00"/>
    <d v="2011-05-06T16:38:00"/>
    <d v="2011-05-06T19:26:00"/>
    <n v="0.71666666673263535"/>
    <n v="3.5166666666045785"/>
    <x v="0"/>
    <x v="0"/>
  </r>
  <r>
    <n v="4414"/>
    <n v="1"/>
    <s v="G"/>
    <d v="2011-05-06T00:00:00"/>
    <d v="1899-12-30T16:03:00"/>
    <d v="2011-05-06T00:00:00"/>
    <d v="1899-12-30T16:40:00"/>
    <x v="2"/>
    <d v="1899-12-30T16:17:00"/>
    <d v="2011-05-06T00:00:00"/>
    <d v="1899-12-30T16:05:00"/>
    <n v="3"/>
    <n v="1968"/>
    <d v="2011-05-06T00:00:00"/>
    <d v="1899-12-30T16:40:00"/>
    <n v="1"/>
    <d v="2011-05-06T00:00:00"/>
    <d v="1899-12-30T18:35:00"/>
    <s v="**"/>
    <s v="**"/>
    <d v="2011-05-06T00:00:00"/>
    <d v="1899-12-30T16:40:00"/>
    <d v="2011-05-06T00:00:00"/>
    <d v="1899-12-30T18:42:00"/>
    <s v="T8188"/>
    <s v="B186"/>
    <s v="Other Trauma, Shock (without admission/interv"/>
    <n v="43"/>
    <s v="**"/>
    <s v="**"/>
    <s v="**"/>
    <s v="**"/>
    <s v="**"/>
    <d v="2011-05-06T16:17:00"/>
    <d v="2011-05-06T16:40:00"/>
    <d v="2011-05-06T18:42:00"/>
    <n v="0.38333333336049691"/>
    <n v="2.4166666666860692"/>
    <x v="0"/>
    <x v="0"/>
  </r>
  <r>
    <n v="4414"/>
    <n v="1"/>
    <s v="G"/>
    <d v="2011-05-06T00:00:00"/>
    <d v="1899-12-30T16:57:00"/>
    <d v="2011-05-06T00:00:00"/>
    <d v="1899-12-30T17:25:00"/>
    <x v="2"/>
    <d v="1899-12-30T17:12:00"/>
    <d v="2011-05-06T00:00:00"/>
    <d v="1899-12-30T17:00:00"/>
    <n v="3"/>
    <n v="1937"/>
    <d v="2011-05-06T00:00:00"/>
    <d v="1899-12-30T17:28:00"/>
    <n v="1"/>
    <d v="2011-05-06T00:00:00"/>
    <d v="1899-12-30T21:45:00"/>
    <s v="**"/>
    <s v="**"/>
    <s v="**"/>
    <s v="**"/>
    <d v="2011-05-06T00:00:00"/>
    <d v="1899-12-30T21:45:00"/>
    <s v="G459"/>
    <s v="B104"/>
    <s v="Other Disease or Disorder Nervous System"/>
    <n v="73"/>
    <d v="1970-01-01T00:00:00"/>
    <d v="1899-12-30T00:00:00"/>
    <n v="17"/>
    <d v="2011-05-06T00:00:00"/>
    <d v="1899-12-30T19:43:00"/>
    <d v="2011-05-06T17:12:00"/>
    <d v="2011-05-06T17:28:00"/>
    <d v="2011-05-06T21:45:00"/>
    <n v="0.26666666666278616"/>
    <n v="4.5499999999883585"/>
    <x v="0"/>
    <x v="0"/>
  </r>
  <r>
    <n v="4414"/>
    <n v="1"/>
    <s v="N"/>
    <s v="**"/>
    <s v="**"/>
    <s v="**"/>
    <s v="**"/>
    <x v="2"/>
    <d v="1899-12-30T17:48:00"/>
    <d v="2011-05-06T00:00:00"/>
    <d v="1899-12-30T17:39:00"/>
    <n v="3"/>
    <n v="1955"/>
    <d v="2011-05-06T00:00:00"/>
    <d v="1899-12-30T19:14:00"/>
    <n v="1"/>
    <d v="2011-05-06T00:00:00"/>
    <d v="1899-12-30T21:00:00"/>
    <s v="**"/>
    <s v="**"/>
    <d v="2011-05-06T00:00:00"/>
    <d v="1899-12-30T19:14:00"/>
    <d v="2011-05-06T00:00:00"/>
    <d v="1899-12-30T21:24:00"/>
    <s v="L0311"/>
    <s v="B132"/>
    <s v="Disease or Disorder Skin &amp; Breast"/>
    <n v="55"/>
    <s v="**"/>
    <s v="**"/>
    <s v="**"/>
    <s v="**"/>
    <s v="**"/>
    <d v="2011-05-06T17:48:00"/>
    <d v="2011-05-06T19:14:00"/>
    <d v="2011-05-06T21:24:00"/>
    <n v="1.4333333332906477"/>
    <n v="3.6000000000349246"/>
    <x v="0"/>
    <x v="0"/>
  </r>
  <r>
    <n v="4414"/>
    <n v="1"/>
    <s v="N"/>
    <s v="**"/>
    <s v="**"/>
    <s v="**"/>
    <s v="**"/>
    <x v="2"/>
    <d v="1899-12-30T18:08:00"/>
    <d v="2011-05-06T00:00:00"/>
    <d v="1899-12-30T17:55:00"/>
    <n v="3"/>
    <n v="1937"/>
    <d v="2011-05-06T00:00:00"/>
    <d v="1899-12-30T18:40:00"/>
    <n v="1"/>
    <d v="2011-05-07T00:00:00"/>
    <d v="1899-12-30T01:30:00"/>
    <s v="**"/>
    <s v="**"/>
    <s v="**"/>
    <s v="**"/>
    <d v="2011-05-07T00:00:00"/>
    <d v="1899-12-30T01:37:00"/>
    <s v="I480"/>
    <s v="B122"/>
    <s v="Other Disease or Disorder Cardiac System"/>
    <n v="73"/>
    <s v="**"/>
    <s v="**"/>
    <s v="**"/>
    <s v="**"/>
    <s v="**"/>
    <d v="2011-05-06T18:08:00"/>
    <d v="2011-05-06T18:40:00"/>
    <d v="2011-05-07T01:37:00"/>
    <n v="0.53333333332557231"/>
    <n v="7.4833333332790062"/>
    <x v="0"/>
    <x v="0"/>
  </r>
  <r>
    <n v="4414"/>
    <n v="1"/>
    <s v="N"/>
    <s v="**"/>
    <s v="**"/>
    <s v="**"/>
    <s v="**"/>
    <x v="2"/>
    <d v="1899-12-30T18:30:00"/>
    <d v="2011-05-06T00:00:00"/>
    <d v="1899-12-30T18:23:00"/>
    <n v="2"/>
    <n v="1957"/>
    <d v="2011-05-06T00:00:00"/>
    <d v="1899-12-30T19:10:00"/>
    <n v="7"/>
    <d v="2011-05-06T00:00:00"/>
    <d v="1899-12-30T20:15:00"/>
    <s v="**"/>
    <s v="**"/>
    <s v="**"/>
    <s v="**"/>
    <d v="2011-05-06T00:00:00"/>
    <d v="1899-12-30T20:30:00"/>
    <s v="T889"/>
    <s v="B004"/>
    <s v="Trauma with Acute Admission/Transfer"/>
    <n v="53"/>
    <d v="1970-01-01T00:00:00"/>
    <d v="1899-12-30T00:00:00"/>
    <n v="35"/>
    <d v="2011-05-06T00:00:00"/>
    <d v="1899-12-30T20:00:00"/>
    <d v="2011-05-06T18:30:00"/>
    <d v="2011-05-06T19:10:00"/>
    <d v="2011-05-06T20:30:00"/>
    <n v="0.6666666665696539"/>
    <n v="1.9999999998835847"/>
    <x v="0"/>
    <x v="0"/>
  </r>
  <r>
    <n v="4414"/>
    <n v="1"/>
    <s v="G"/>
    <d v="2011-05-06T00:00:00"/>
    <d v="1899-12-30T18:51:00"/>
    <d v="2011-05-06T00:00:00"/>
    <d v="1899-12-30T19:55:00"/>
    <x v="2"/>
    <d v="1899-12-30T19:02:00"/>
    <d v="2011-05-06T00:00:00"/>
    <d v="1899-12-30T18:53:00"/>
    <n v="3"/>
    <n v="1972"/>
    <d v="2011-05-06T00:00:00"/>
    <d v="1899-12-30T22:05:00"/>
    <n v="1"/>
    <d v="2011-05-07T00:00:00"/>
    <d v="1899-12-30T00:30:00"/>
    <s v="**"/>
    <s v="**"/>
    <s v="**"/>
    <s v="**"/>
    <d v="2011-05-07T00:00:00"/>
    <d v="1899-12-30T00:48:00"/>
    <s v="N832"/>
    <s v="B154"/>
    <s v="Disease or Disorder Female Anatomy"/>
    <n v="38"/>
    <s v="**"/>
    <s v="**"/>
    <s v="**"/>
    <s v="**"/>
    <s v="**"/>
    <d v="2011-05-06T19:02:00"/>
    <d v="2011-05-06T22:05:00"/>
    <d v="2011-05-07T00:48:00"/>
    <n v="3.0499999999883585"/>
    <n v="5.7666666666045785"/>
    <x v="0"/>
    <x v="0"/>
  </r>
  <r>
    <n v="4414"/>
    <n v="1"/>
    <s v="N"/>
    <s v="**"/>
    <s v="**"/>
    <s v="**"/>
    <s v="**"/>
    <x v="2"/>
    <d v="1899-12-30T19:16:00"/>
    <d v="2011-05-06T00:00:00"/>
    <d v="1899-12-30T19:09:00"/>
    <n v="2"/>
    <n v="1944"/>
    <d v="2011-05-06T00:00:00"/>
    <d v="1899-12-30T21:50:00"/>
    <n v="1"/>
    <d v="2011-05-07T00:00:00"/>
    <d v="1899-12-30T02:30:00"/>
    <s v="**"/>
    <s v="**"/>
    <s v="**"/>
    <s v="**"/>
    <d v="2011-05-07T00:00:00"/>
    <d v="1899-12-30T02:30:00"/>
    <s v="R104"/>
    <s v="B128"/>
    <s v="Disease or Disorder Digestive System"/>
    <n v="66"/>
    <s v="**"/>
    <s v="**"/>
    <s v="**"/>
    <s v="**"/>
    <s v="**"/>
    <d v="2011-05-06T19:16:00"/>
    <d v="2011-05-06T21:50:00"/>
    <d v="2011-05-07T02:30:00"/>
    <n v="2.5666666666511446"/>
    <n v="7.2333333333372138"/>
    <x v="0"/>
    <x v="0"/>
  </r>
  <r>
    <n v="4414"/>
    <n v="1"/>
    <s v="G"/>
    <d v="2011-05-06T00:00:00"/>
    <d v="1899-12-30T18:56:00"/>
    <d v="2011-05-06T00:00:00"/>
    <d v="1899-12-30T19:35:00"/>
    <x v="2"/>
    <d v="1899-12-30T19:25:00"/>
    <d v="2011-05-06T00:00:00"/>
    <d v="1899-12-30T19:07:00"/>
    <n v="2"/>
    <n v="1925"/>
    <d v="2011-05-06T00:00:00"/>
    <d v="1899-12-30T20:18:00"/>
    <n v="7"/>
    <d v="2011-05-07T00:00:00"/>
    <d v="1899-12-30T00:30:00"/>
    <s v="**"/>
    <s v="**"/>
    <s v="**"/>
    <s v="**"/>
    <d v="2011-05-07T00:00:00"/>
    <d v="1899-12-30T23:22:00"/>
    <s v="I499"/>
    <s v="B001"/>
    <s v="Cardiovascular Condition with Acute Admission"/>
    <n v="86"/>
    <d v="2011-05-07T00:00:00"/>
    <d v="1899-12-30T00:30:00"/>
    <n v="10"/>
    <d v="2011-05-07T00:00:00"/>
    <d v="1899-12-30T00:00:00"/>
    <d v="2011-05-06T19:25:00"/>
    <d v="2011-05-06T20:18:00"/>
    <d v="2011-05-07T23:22:00"/>
    <n v="0.88333333324408159"/>
    <n v="27.949999999953434"/>
    <x v="0"/>
    <x v="0"/>
  </r>
  <r>
    <n v="4414"/>
    <n v="1"/>
    <s v="G"/>
    <d v="2011-05-06T00:00:00"/>
    <d v="1899-12-30T19:30:00"/>
    <d v="2011-05-06T00:00:00"/>
    <d v="1899-12-30T20:10:00"/>
    <x v="2"/>
    <d v="1899-12-30T19:53:00"/>
    <d v="2011-05-06T00:00:00"/>
    <d v="1899-12-30T19:30:00"/>
    <n v="2"/>
    <n v="1946"/>
    <d v="2011-05-06T00:00:00"/>
    <d v="1899-12-30T21:30:00"/>
    <n v="7"/>
    <d v="2011-05-06T00:00:00"/>
    <d v="1899-12-30T21:30:00"/>
    <s v="**"/>
    <s v="**"/>
    <s v="**"/>
    <s v="**"/>
    <d v="2011-05-06T00:00:00"/>
    <d v="1899-12-30T22:16:00"/>
    <s v="E1123"/>
    <s v="B005"/>
    <s v="Other Condition with Acute Admission/Transfer"/>
    <n v="65"/>
    <d v="1970-01-01T00:00:00"/>
    <d v="1899-12-30T00:00:00"/>
    <n v="10"/>
    <d v="2011-05-06T00:00:00"/>
    <d v="1899-12-30T21:30:00"/>
    <d v="2011-05-06T19:53:00"/>
    <d v="2011-05-06T21:30:00"/>
    <d v="2011-05-06T22:16:00"/>
    <n v="1.6166666666977108"/>
    <n v="2.3833333332440816"/>
    <x v="0"/>
    <x v="0"/>
  </r>
  <r>
    <n v="4414"/>
    <n v="1"/>
    <s v="N"/>
    <s v="**"/>
    <s v="**"/>
    <s v="**"/>
    <s v="**"/>
    <x v="2"/>
    <d v="1899-12-30T19:58:00"/>
    <d v="2011-05-06T00:00:00"/>
    <d v="1899-12-30T19:49:00"/>
    <n v="3"/>
    <n v="1990"/>
    <d v="2011-05-06T00:00:00"/>
    <d v="1899-12-30T22:45:00"/>
    <n v="1"/>
    <d v="2011-05-06T00:00:00"/>
    <d v="1899-12-30T23:20:00"/>
    <s v="**"/>
    <s v="**"/>
    <s v="**"/>
    <s v="**"/>
    <d v="2011-05-06T00:00:00"/>
    <d v="1899-12-30T23:20:00"/>
    <s v="R55"/>
    <s v="B122"/>
    <s v="Other Disease or Disorder Cardiac System"/>
    <n v="21"/>
    <s v="**"/>
    <s v="**"/>
    <s v="**"/>
    <s v="**"/>
    <s v="**"/>
    <d v="2011-05-06T19:58:00"/>
    <d v="2011-05-06T22:45:00"/>
    <d v="2011-05-06T23:20:00"/>
    <n v="2.7833333333255723"/>
    <n v="3.3666666666395031"/>
    <x v="0"/>
    <x v="0"/>
  </r>
  <r>
    <n v="4414"/>
    <n v="1"/>
    <s v="N"/>
    <s v="**"/>
    <s v="**"/>
    <s v="**"/>
    <s v="**"/>
    <x v="2"/>
    <d v="1899-12-30T20:06:00"/>
    <d v="2011-05-06T00:00:00"/>
    <d v="1899-12-30T19:56:00"/>
    <n v="2"/>
    <n v="1963"/>
    <d v="2011-05-06T00:00:00"/>
    <d v="1899-12-30T22:30:00"/>
    <n v="1"/>
    <d v="2011-05-06T00:00:00"/>
    <d v="1899-12-30T23:48:00"/>
    <s v="**"/>
    <s v="**"/>
    <s v="**"/>
    <s v="**"/>
    <d v="2011-05-06T00:00:00"/>
    <d v="1899-12-30T23:51:00"/>
    <s v="I802"/>
    <s v="B123"/>
    <s v="Disease or Disorder Vascular System"/>
    <n v="47"/>
    <d v="2011-05-06T00:00:00"/>
    <d v="1899-12-30T23:28:00"/>
    <n v="74"/>
    <s v="**"/>
    <s v="**"/>
    <d v="2011-05-06T20:06:00"/>
    <d v="2011-05-06T22:30:00"/>
    <d v="2011-05-06T23:51:00"/>
    <n v="2.3999999999650754"/>
    <n v="3.75"/>
    <x v="0"/>
    <x v="0"/>
  </r>
  <r>
    <n v="4414"/>
    <n v="1"/>
    <s v="G"/>
    <d v="2011-05-06T00:00:00"/>
    <d v="1899-12-30T20:00:00"/>
    <d v="2011-05-06T00:00:00"/>
    <d v="1899-12-30T20:45:00"/>
    <x v="2"/>
    <d v="1899-12-30T20:17:00"/>
    <d v="2011-05-06T00:00:00"/>
    <d v="1899-12-30T20:05:00"/>
    <n v="2"/>
    <n v="1935"/>
    <d v="2011-05-06T00:00:00"/>
    <d v="1899-12-30T20:50:00"/>
    <n v="1"/>
    <d v="2011-05-07T00:00:00"/>
    <d v="1899-12-30T07:54:00"/>
    <d v="2011-05-07T00:00:00"/>
    <d v="1899-12-30T01:00:00"/>
    <s v="**"/>
    <s v="**"/>
    <d v="2011-05-07T00:00:00"/>
    <d v="1899-12-30T08:04:00"/>
    <s v="T658"/>
    <s v="B184"/>
    <s v="Poisoning"/>
    <n v="76"/>
    <s v="**"/>
    <s v="**"/>
    <s v="**"/>
    <s v="**"/>
    <s v="**"/>
    <d v="2011-05-06T20:17:00"/>
    <d v="2011-05-06T20:50:00"/>
    <d v="2011-05-07T08:04:00"/>
    <n v="0.55000000004656613"/>
    <n v="11.783333333325572"/>
    <x v="0"/>
    <x v="0"/>
  </r>
  <r>
    <n v="4414"/>
    <n v="1"/>
    <s v="N"/>
    <s v="**"/>
    <s v="**"/>
    <s v="**"/>
    <s v="**"/>
    <x v="2"/>
    <d v="1899-12-30T20:55:00"/>
    <d v="2011-05-06T00:00:00"/>
    <d v="1899-12-30T20:48:00"/>
    <n v="3"/>
    <n v="1995"/>
    <d v="2011-05-06T00:00:00"/>
    <d v="1899-12-30T21:52:00"/>
    <n v="1"/>
    <d v="2011-05-06T00:00:00"/>
    <d v="1899-12-30T22:54:00"/>
    <s v="**"/>
    <s v="**"/>
    <d v="2011-05-06T00:00:00"/>
    <d v="1899-12-30T21:52:00"/>
    <d v="2011-05-06T00:00:00"/>
    <d v="1899-12-30T23:07:00"/>
    <s v="S909"/>
    <s v="B132"/>
    <s v="Disease or Disorder Skin &amp; Breast"/>
    <n v="15"/>
    <s v="**"/>
    <s v="**"/>
    <s v="**"/>
    <s v="**"/>
    <s v="**"/>
    <d v="2011-05-06T20:55:00"/>
    <d v="2011-05-06T21:52:00"/>
    <d v="2011-05-06T23:07:00"/>
    <n v="0.94999999995343387"/>
    <n v="2.1999999998370185"/>
    <x v="0"/>
    <x v="0"/>
  </r>
  <r>
    <n v="4414"/>
    <n v="1"/>
    <s v="N"/>
    <s v="**"/>
    <s v="**"/>
    <s v="**"/>
    <s v="**"/>
    <x v="2"/>
    <d v="1899-12-30T21:11:00"/>
    <d v="2011-05-06T00:00:00"/>
    <d v="1899-12-30T21:04:00"/>
    <n v="4"/>
    <n v="1966"/>
    <d v="2011-05-06T00:00:00"/>
    <d v="1899-12-30T22:08:00"/>
    <n v="1"/>
    <d v="2011-05-06T00:00:00"/>
    <d v="1899-12-30T23:11:00"/>
    <s v="**"/>
    <s v="**"/>
    <d v="2011-05-06T00:00:00"/>
    <d v="1899-12-30T22:08:00"/>
    <d v="2011-05-06T00:00:00"/>
    <d v="1899-12-30T23:11:00"/>
    <s v="H001"/>
    <s v="B108"/>
    <s v="Disease or Disorder Eye"/>
    <n v="45"/>
    <s v="**"/>
    <s v="**"/>
    <s v="**"/>
    <s v="**"/>
    <s v="**"/>
    <d v="2011-05-06T21:11:00"/>
    <d v="2011-05-06T22:08:00"/>
    <d v="2011-05-06T23:11:00"/>
    <n v="0.94999999995343387"/>
    <n v="1.9999999998835847"/>
    <x v="0"/>
    <x v="0"/>
  </r>
  <r>
    <n v="4414"/>
    <n v="1"/>
    <s v="N"/>
    <s v="**"/>
    <s v="**"/>
    <s v="**"/>
    <s v="**"/>
    <x v="2"/>
    <d v="1899-12-30T21:27:00"/>
    <d v="2011-05-06T00:00:00"/>
    <d v="1899-12-30T21:18:00"/>
    <n v="2"/>
    <n v="1921"/>
    <d v="2011-05-06T00:00:00"/>
    <d v="1899-12-30T23:39:00"/>
    <n v="1"/>
    <d v="2011-05-07T00:00:00"/>
    <d v="1899-12-30T00:50:00"/>
    <s v="**"/>
    <s v="**"/>
    <s v="**"/>
    <s v="**"/>
    <d v="2011-05-07T00:00:00"/>
    <d v="1899-12-30T00:50:00"/>
    <s v="R788"/>
    <s v="B187"/>
    <s v="Follow-up Examination and Other Non Emergent "/>
    <n v="89"/>
    <s v="**"/>
    <s v="**"/>
    <s v="**"/>
    <s v="**"/>
    <s v="**"/>
    <d v="2011-05-06T21:27:00"/>
    <d v="2011-05-06T23:39:00"/>
    <d v="2011-05-07T00:50:00"/>
    <n v="2.2000000000116415"/>
    <n v="3.3833333331858739"/>
    <x v="0"/>
    <x v="0"/>
  </r>
  <r>
    <n v="4414"/>
    <n v="1"/>
    <s v="G"/>
    <d v="2011-05-06T00:00:00"/>
    <d v="1899-12-30T21:14:00"/>
    <d v="2011-05-06T00:00:00"/>
    <d v="1899-12-30T21:28:00"/>
    <x v="2"/>
    <d v="1899-12-30T21:28:00"/>
    <d v="2011-05-06T00:00:00"/>
    <d v="1899-12-30T21:20:00"/>
    <n v="2"/>
    <n v="1940"/>
    <d v="2011-05-06T00:00:00"/>
    <d v="1899-12-30T22:00:00"/>
    <n v="7"/>
    <d v="2011-05-07T00:00:00"/>
    <d v="1899-12-30T16:30:00"/>
    <d v="2011-05-07T00:00:00"/>
    <d v="1899-12-30T02:15:00"/>
    <s v="**"/>
    <s v="**"/>
    <d v="2011-05-07T00:00:00"/>
    <d v="1899-12-30T20:06:00"/>
    <s v="J189"/>
    <s v="B002"/>
    <s v="Respiratory Condition with Acute Admission/Tr"/>
    <n v="70"/>
    <d v="2011-05-07T00:00:00"/>
    <d v="1899-12-30T16:11:00"/>
    <n v="18"/>
    <d v="2011-05-07T00:00:00"/>
    <d v="1899-12-30T16:25:00"/>
    <d v="2011-05-06T21:28:00"/>
    <d v="2011-05-06T22:00:00"/>
    <d v="2011-05-07T20:06:00"/>
    <n v="0.53333333332557231"/>
    <n v="22.633333333418705"/>
    <x v="0"/>
    <x v="0"/>
  </r>
  <r>
    <n v="4414"/>
    <n v="1"/>
    <s v="G"/>
    <d v="2011-05-06T00:00:00"/>
    <d v="1899-12-30T21:39:00"/>
    <d v="2011-05-06T00:00:00"/>
    <d v="1899-12-30T00:00:00"/>
    <x v="2"/>
    <d v="1899-12-30T21:58:00"/>
    <d v="2011-05-06T00:00:00"/>
    <d v="1899-12-30T21:45:00"/>
    <n v="3"/>
    <n v="1996"/>
    <d v="2011-05-06T00:00:00"/>
    <d v="1899-12-30T22:48:00"/>
    <n v="1"/>
    <d v="2011-05-07T00:00:00"/>
    <d v="1899-12-30T01:00:00"/>
    <s v="**"/>
    <s v="**"/>
    <s v="**"/>
    <s v="**"/>
    <d v="2011-05-07T00:00:00"/>
    <d v="1899-12-30T01:00:00"/>
    <s v="F100"/>
    <s v="B170"/>
    <s v="Mental Health &amp; Psychosocial Condition"/>
    <n v="14"/>
    <s v="**"/>
    <s v="**"/>
    <s v="**"/>
    <s v="**"/>
    <s v="**"/>
    <d v="2011-05-06T21:58:00"/>
    <d v="2011-05-06T22:48:00"/>
    <d v="2011-05-07T01:00:00"/>
    <n v="0.83333333325572312"/>
    <n v="3.0333333332673647"/>
    <x v="0"/>
    <x v="0"/>
  </r>
  <r>
    <n v="4414"/>
    <n v="1"/>
    <s v="N"/>
    <s v="**"/>
    <s v="**"/>
    <s v="**"/>
    <s v="**"/>
    <x v="3"/>
    <d v="1899-12-30T11:53:00"/>
    <d v="2011-05-07T00:00:00"/>
    <d v="1899-12-30T11:45:00"/>
    <n v="2"/>
    <n v="1985"/>
    <d v="2011-05-07T00:00:00"/>
    <d v="1899-12-30T12:30:00"/>
    <n v="6"/>
    <d v="2011-05-07T00:00:00"/>
    <d v="1899-12-30T17:35:00"/>
    <s v="**"/>
    <s v="**"/>
    <s v="**"/>
    <s v="**"/>
    <d v="2011-05-07T00:00:00"/>
    <d v="1899-12-30T19:00:00"/>
    <s v="N61"/>
    <s v="B005"/>
    <s v="Other Condition with Acute Admission/Transfer"/>
    <n v="26"/>
    <d v="2011-05-07T00:00:00"/>
    <d v="1899-12-30T16:30:00"/>
    <n v="30"/>
    <d v="2011-05-07T00:00:00"/>
    <d v="1899-12-30T17:35:00"/>
    <d v="2011-05-07T11:53:00"/>
    <d v="2011-05-07T12:30:00"/>
    <d v="2011-05-07T19:00:00"/>
    <n v="0.61666666675591841"/>
    <n v="7.1166666666395031"/>
    <x v="0"/>
    <x v="0"/>
  </r>
  <r>
    <n v="4414"/>
    <n v="1"/>
    <s v="N"/>
    <s v="**"/>
    <s v="**"/>
    <s v="**"/>
    <s v="**"/>
    <x v="3"/>
    <d v="1899-12-30T12:22:00"/>
    <d v="2011-05-07T00:00:00"/>
    <d v="1899-12-30T12:13:00"/>
    <n v="3"/>
    <n v="1938"/>
    <d v="2011-05-07T00:00:00"/>
    <d v="1899-12-30T16:05:00"/>
    <n v="7"/>
    <d v="2011-05-07T00:00:00"/>
    <d v="1899-12-30T17:40:00"/>
    <s v="**"/>
    <s v="**"/>
    <s v="**"/>
    <s v="**"/>
    <d v="2011-05-07T00:00:00"/>
    <d v="1899-12-30T20:25:00"/>
    <s v="K922"/>
    <s v="B003"/>
    <s v="Digestive System Condition with Acute Admissi"/>
    <n v="72"/>
    <d v="2011-05-07T00:00:00"/>
    <d v="1899-12-30T17:11:00"/>
    <n v="15"/>
    <d v="2011-05-07T00:00:00"/>
    <d v="1899-12-30T17:15:00"/>
    <d v="2011-05-07T12:22:00"/>
    <d v="2011-05-07T16:05:00"/>
    <d v="2011-05-07T20:25:00"/>
    <n v="3.7166666667326353"/>
    <n v="8.0500000000465661"/>
    <x v="0"/>
    <x v="0"/>
  </r>
  <r>
    <n v="4414"/>
    <n v="1"/>
    <s v="N"/>
    <s v="**"/>
    <s v="**"/>
    <s v="**"/>
    <s v="**"/>
    <x v="3"/>
    <d v="1899-12-30T13:12:00"/>
    <d v="2011-05-07T00:00:00"/>
    <d v="1899-12-30T13:04:00"/>
    <n v="3"/>
    <n v="1967"/>
    <d v="2011-05-07T00:00:00"/>
    <d v="1899-12-30T15:50:00"/>
    <n v="1"/>
    <d v="2011-05-07T00:00:00"/>
    <d v="1899-12-30T17:19:00"/>
    <s v="**"/>
    <s v="**"/>
    <s v="**"/>
    <s v="**"/>
    <d v="2011-05-07T00:00:00"/>
    <d v="1899-12-30T17:19:00"/>
    <s v="O20003"/>
    <s v="B154"/>
    <s v="Disease or Disorder Female Anatomy"/>
    <n v="44"/>
    <s v="**"/>
    <s v="**"/>
    <s v="**"/>
    <s v="**"/>
    <s v="**"/>
    <d v="2011-05-07T13:12:00"/>
    <d v="2011-05-07T15:50:00"/>
    <d v="2011-05-07T17:19:00"/>
    <n v="2.6333333331858739"/>
    <n v="4.1166666666395031"/>
    <x v="0"/>
    <x v="0"/>
  </r>
  <r>
    <n v="4414"/>
    <n v="1"/>
    <s v="N"/>
    <s v="**"/>
    <s v="**"/>
    <s v="**"/>
    <s v="**"/>
    <x v="3"/>
    <d v="1899-12-30T13:19:00"/>
    <d v="2011-05-07T00:00:00"/>
    <d v="1899-12-30T13:10:00"/>
    <n v="3"/>
    <n v="1933"/>
    <d v="2011-05-07T00:00:00"/>
    <d v="1899-12-30T19:58:00"/>
    <n v="1"/>
    <d v="2011-05-07T00:00:00"/>
    <d v="1899-12-30T20:30:00"/>
    <s v="**"/>
    <s v="**"/>
    <s v="**"/>
    <s v="**"/>
    <d v="2011-05-07T00:00:00"/>
    <d v="1899-12-30T20:30:00"/>
    <s v="I100"/>
    <s v="B122"/>
    <s v="Other Disease or Disorder Cardiac System"/>
    <n v="77"/>
    <s v="**"/>
    <s v="**"/>
    <s v="**"/>
    <s v="**"/>
    <s v="**"/>
    <d v="2011-05-07T13:19:00"/>
    <d v="2011-05-07T19:58:00"/>
    <d v="2011-05-07T20:30:00"/>
    <n v="6.6500000000232831"/>
    <n v="7.1833333333488554"/>
    <x v="0"/>
    <x v="0"/>
  </r>
  <r>
    <n v="4414"/>
    <n v="1"/>
    <s v="N"/>
    <s v="**"/>
    <s v="**"/>
    <s v="**"/>
    <s v="**"/>
    <x v="3"/>
    <d v="1899-12-30T13:30:00"/>
    <d v="2011-05-07T00:00:00"/>
    <d v="1899-12-30T13:21:00"/>
    <n v="3"/>
    <n v="1975"/>
    <d v="2011-05-07T00:00:00"/>
    <d v="1899-12-30T16:15:00"/>
    <n v="1"/>
    <d v="2011-05-07T00:00:00"/>
    <d v="1899-12-30T19:05:00"/>
    <s v="**"/>
    <s v="**"/>
    <d v="2011-05-07T00:00:00"/>
    <d v="1899-12-30T16:15:00"/>
    <d v="2011-05-07T00:00:00"/>
    <d v="1899-12-30T19:05:00"/>
    <s v="N200"/>
    <s v="B145"/>
    <s v="Renal Failure &amp; Other Disorders of the Kidney"/>
    <n v="35"/>
    <d v="2011-05-07T00:00:00"/>
    <d v="1899-12-30T18:15:00"/>
    <n v="39"/>
    <d v="2011-05-07T00:00:00"/>
    <d v="1899-12-30T18:22:00"/>
    <d v="2011-05-07T13:30:00"/>
    <d v="2011-05-07T16:15:00"/>
    <d v="2011-05-07T19:05:00"/>
    <n v="2.7500000000582077"/>
    <n v="5.5833333333721384"/>
    <x v="0"/>
    <x v="0"/>
  </r>
  <r>
    <n v="4414"/>
    <n v="1"/>
    <s v="G"/>
    <d v="2011-05-07T00:00:00"/>
    <d v="1899-12-30T14:43:00"/>
    <d v="2011-05-07T00:00:00"/>
    <d v="1899-12-30T14:55:00"/>
    <x v="3"/>
    <d v="1899-12-30T14:53:00"/>
    <d v="2011-05-07T00:00:00"/>
    <d v="1899-12-30T14:50:00"/>
    <n v="3"/>
    <n v="1947"/>
    <d v="2011-05-07T00:00:00"/>
    <d v="1899-12-30T19:05:00"/>
    <n v="1"/>
    <d v="2011-05-08T00:00:00"/>
    <d v="1899-12-30T01:00:00"/>
    <s v="**"/>
    <s v="**"/>
    <s v="**"/>
    <s v="**"/>
    <d v="2011-05-08T00:00:00"/>
    <d v="1899-12-30T01:00:00"/>
    <s v="K590"/>
    <s v="B128"/>
    <s v="Disease or Disorder Digestive System"/>
    <n v="63"/>
    <s v="**"/>
    <s v="**"/>
    <s v="**"/>
    <s v="**"/>
    <s v="**"/>
    <d v="2011-05-07T14:53:00"/>
    <d v="2011-05-07T19:05:00"/>
    <d v="2011-05-08T01:00:00"/>
    <n v="4.2000000000698492"/>
    <n v="10.116666666639503"/>
    <x v="0"/>
    <x v="0"/>
  </r>
  <r>
    <n v="4414"/>
    <n v="1"/>
    <s v="N"/>
    <s v="**"/>
    <s v="**"/>
    <s v="**"/>
    <s v="**"/>
    <x v="3"/>
    <d v="1899-12-30T14:57:00"/>
    <d v="2011-05-07T00:00:00"/>
    <d v="1899-12-30T14:45:00"/>
    <n v="2"/>
    <n v="1960"/>
    <d v="2011-05-07T00:00:00"/>
    <d v="1899-12-30T15:40:00"/>
    <n v="6"/>
    <d v="2011-05-07T00:00:00"/>
    <d v="1899-12-30T19:50:00"/>
    <s v="**"/>
    <s v="**"/>
    <s v="**"/>
    <s v="**"/>
    <d v="2011-05-07T00:00:00"/>
    <d v="1899-12-30T20:03:00"/>
    <s v="R092"/>
    <s v="B002"/>
    <s v="Respiratory Condition with Acute Admission/Tr"/>
    <n v="51"/>
    <d v="1970-01-01T00:00:00"/>
    <d v="1899-12-30T00:00:00"/>
    <n v="18"/>
    <d v="2011-05-07T00:00:00"/>
    <d v="1899-12-30T00:00:00"/>
    <d v="2011-05-07T14:57:00"/>
    <d v="2011-05-07T15:40:00"/>
    <d v="2011-05-07T20:03:00"/>
    <n v="0.71666666673263535"/>
    <n v="5.1000000000349246"/>
    <x v="0"/>
    <x v="0"/>
  </r>
  <r>
    <n v="4414"/>
    <n v="1"/>
    <s v="N"/>
    <s v="**"/>
    <s v="**"/>
    <s v="**"/>
    <s v="**"/>
    <x v="3"/>
    <d v="1899-12-30T15:04:00"/>
    <d v="2011-05-07T00:00:00"/>
    <d v="1899-12-30T14:57:00"/>
    <n v="3"/>
    <n v="1985"/>
    <d v="2011-05-07T00:00:00"/>
    <d v="1899-12-30T21:25:00"/>
    <n v="1"/>
    <d v="2011-05-07T00:00:00"/>
    <d v="1899-12-30T23:22:00"/>
    <s v="**"/>
    <s v="**"/>
    <s v="**"/>
    <s v="**"/>
    <d v="2011-05-07T00:00:00"/>
    <d v="1899-12-30T23:22:00"/>
    <s v="A099"/>
    <s v="B128"/>
    <s v="Disease or Disorder Digestive System"/>
    <n v="25"/>
    <d v="2011-05-07T00:00:00"/>
    <d v="1899-12-30T22:41:00"/>
    <n v="15"/>
    <d v="2011-05-07T00:00:00"/>
    <d v="1899-12-30T22:48:00"/>
    <d v="2011-05-07T15:04:00"/>
    <d v="2011-05-07T21:25:00"/>
    <d v="2011-05-07T23:22:00"/>
    <n v="6.3499999999185093"/>
    <n v="8.2999999999883585"/>
    <x v="0"/>
    <x v="0"/>
  </r>
  <r>
    <n v="4414"/>
    <n v="1"/>
    <s v="G"/>
    <d v="2011-05-07T00:00:00"/>
    <d v="1899-12-30T14:50:00"/>
    <d v="2011-05-07T00:00:00"/>
    <d v="1899-12-30T15:15:00"/>
    <x v="3"/>
    <d v="1899-12-30T15:07:00"/>
    <d v="2011-05-07T00:00:00"/>
    <d v="1899-12-30T14:55:00"/>
    <n v="2"/>
    <n v="1933"/>
    <d v="2011-05-07T00:00:00"/>
    <d v="1899-12-30T15:35:00"/>
    <n v="7"/>
    <d v="2011-05-07T00:00:00"/>
    <d v="1899-12-30T19:10:00"/>
    <s v="**"/>
    <s v="**"/>
    <s v="**"/>
    <s v="**"/>
    <d v="2011-05-08T00:00:00"/>
    <d v="1899-12-30T01:50:00"/>
    <s v="I480"/>
    <s v="B001"/>
    <s v="Cardiovascular Condition with Acute Admission"/>
    <n v="78"/>
    <d v="2011-05-07T00:00:00"/>
    <d v="1899-12-30T19:02:00"/>
    <n v="10"/>
    <d v="2011-05-07T00:00:00"/>
    <d v="1899-12-30T19:02:00"/>
    <d v="2011-05-07T15:07:00"/>
    <d v="2011-05-07T15:35:00"/>
    <d v="2011-05-08T01:50:00"/>
    <n v="0.46666666661622003"/>
    <n v="10.716666666674428"/>
    <x v="0"/>
    <x v="0"/>
  </r>
  <r>
    <n v="4414"/>
    <n v="1"/>
    <s v="N"/>
    <s v="**"/>
    <s v="**"/>
    <s v="**"/>
    <s v="**"/>
    <x v="3"/>
    <d v="1899-12-30T15:32:00"/>
    <d v="2011-05-07T00:00:00"/>
    <d v="1899-12-30T15:22:00"/>
    <n v="3"/>
    <n v="1997"/>
    <d v="2011-05-07T00:00:00"/>
    <d v="1899-12-30T20:30:00"/>
    <n v="1"/>
    <d v="2011-05-07T00:00:00"/>
    <d v="1899-12-30T22:00:00"/>
    <s v="**"/>
    <s v="**"/>
    <s v="**"/>
    <s v="**"/>
    <d v="2011-05-07T00:00:00"/>
    <d v="1899-12-30T22:00:00"/>
    <s v="S999"/>
    <s v="B180"/>
    <s v="Contusion, Dislocation, Nerve &amp; Other Soft Ti"/>
    <n v="13"/>
    <s v="**"/>
    <s v="**"/>
    <s v="**"/>
    <s v="**"/>
    <s v="**"/>
    <d v="2011-05-07T15:32:00"/>
    <d v="2011-05-07T20:30:00"/>
    <d v="2011-05-07T22:00:00"/>
    <n v="4.96666666661622"/>
    <n v="6.46666666661622"/>
    <x v="0"/>
    <x v="0"/>
  </r>
  <r>
    <n v="4414"/>
    <n v="1"/>
    <s v="G"/>
    <d v="2011-05-07T00:00:00"/>
    <d v="1899-12-30T00:00:00"/>
    <d v="2011-05-07T00:00:00"/>
    <d v="1899-12-30T15:35:00"/>
    <x v="3"/>
    <d v="1899-12-30T15:38:00"/>
    <d v="2011-05-07T00:00:00"/>
    <d v="1899-12-30T15:30:00"/>
    <n v="3"/>
    <n v="1987"/>
    <d v="2011-05-07T00:00:00"/>
    <d v="1899-12-30T19:15:00"/>
    <n v="1"/>
    <d v="2011-05-07T00:00:00"/>
    <d v="1899-12-30T20:30:00"/>
    <s v="**"/>
    <s v="**"/>
    <s v="**"/>
    <s v="**"/>
    <d v="2011-05-07T00:00:00"/>
    <d v="1899-12-30T20:31:00"/>
    <s v="R104"/>
    <s v="B128"/>
    <s v="Disease or Disorder Digestive System"/>
    <n v="23"/>
    <s v="**"/>
    <s v="**"/>
    <s v="**"/>
    <s v="**"/>
    <s v="**"/>
    <d v="2011-05-07T15:38:00"/>
    <d v="2011-05-07T19:15:00"/>
    <d v="2011-05-07T20:31:00"/>
    <n v="3.6166666667559184"/>
    <n v="4.8833333333604969"/>
    <x v="0"/>
    <x v="0"/>
  </r>
  <r>
    <n v="4414"/>
    <n v="1"/>
    <s v="N"/>
    <s v="**"/>
    <s v="**"/>
    <s v="**"/>
    <s v="**"/>
    <x v="3"/>
    <d v="1899-12-30T15:54:00"/>
    <d v="2011-05-07T00:00:00"/>
    <d v="1899-12-30T15:48:00"/>
    <n v="3"/>
    <n v="1974"/>
    <d v="2011-05-07T00:00:00"/>
    <d v="1899-12-30T20:45:00"/>
    <n v="1"/>
    <d v="2011-05-07T00:00:00"/>
    <d v="1899-12-30T22:10:00"/>
    <s v="**"/>
    <s v="**"/>
    <s v="**"/>
    <s v="**"/>
    <d v="2011-05-07T00:00:00"/>
    <d v="1899-12-30T22:10:00"/>
    <s v="S6100"/>
    <s v="B176"/>
    <s v="Open Wound"/>
    <n v="36"/>
    <d v="1970-01-01T00:00:00"/>
    <d v="1899-12-30T00:00:00"/>
    <n v="35"/>
    <d v="2011-05-07T00:00:00"/>
    <d v="1899-12-30T21:00:00"/>
    <d v="2011-05-07T15:54:00"/>
    <d v="2011-05-07T20:45:00"/>
    <d v="2011-05-07T22:10:00"/>
    <n v="4.8500000000931323"/>
    <n v="6.2666666666627862"/>
    <x v="0"/>
    <x v="0"/>
  </r>
  <r>
    <n v="4414"/>
    <n v="1"/>
    <s v="N"/>
    <s v="**"/>
    <s v="**"/>
    <s v="**"/>
    <s v="**"/>
    <x v="3"/>
    <d v="1899-12-30T16:18:00"/>
    <d v="2011-05-07T00:00:00"/>
    <d v="1899-12-30T16:10:00"/>
    <n v="3"/>
    <n v="1924"/>
    <d v="2011-05-07T00:00:00"/>
    <d v="1899-12-30T21:50:00"/>
    <n v="1"/>
    <d v="2011-05-07T00:00:00"/>
    <d v="1899-12-30T22:05:00"/>
    <s v="**"/>
    <s v="**"/>
    <s v="**"/>
    <s v="**"/>
    <d v="2011-05-07T00:00:00"/>
    <d v="1899-12-30T22:30:00"/>
    <s v="N950"/>
    <s v="B154"/>
    <s v="Disease or Disorder Female Anatomy"/>
    <n v="87"/>
    <d v="2011-05-07T00:00:00"/>
    <d v="1899-12-30T22:04:00"/>
    <n v="50"/>
    <d v="2011-05-07T00:00:00"/>
    <d v="1899-12-30T22:04:00"/>
    <d v="2011-05-07T16:18:00"/>
    <d v="2011-05-07T21:50:00"/>
    <d v="2011-05-07T22:30:00"/>
    <n v="5.533333333209157"/>
    <n v="6.1999999999534339"/>
    <x v="0"/>
    <x v="0"/>
  </r>
  <r>
    <n v="4414"/>
    <n v="1"/>
    <s v="N"/>
    <s v="**"/>
    <s v="**"/>
    <s v="**"/>
    <s v="**"/>
    <x v="3"/>
    <d v="1899-12-30T17:11:00"/>
    <d v="2011-05-07T00:00:00"/>
    <d v="1899-12-30T17:00:00"/>
    <n v="2"/>
    <n v="1928"/>
    <d v="2011-05-07T00:00:00"/>
    <d v="1899-12-30T17:50:00"/>
    <n v="6"/>
    <d v="2011-05-07T00:00:00"/>
    <d v="1899-12-30T18:50:00"/>
    <s v="**"/>
    <s v="**"/>
    <s v="**"/>
    <s v="**"/>
    <d v="2011-05-08T00:00:00"/>
    <d v="1899-12-30T02:30:00"/>
    <s v="I499"/>
    <s v="B001"/>
    <s v="Cardiovascular Condition with Acute Admission"/>
    <n v="82"/>
    <d v="2011-05-07T00:00:00"/>
    <d v="1899-12-30T18:21:00"/>
    <n v="12"/>
    <d v="2011-05-07T00:00:00"/>
    <d v="1899-12-30T18:48:00"/>
    <d v="2011-05-07T17:11:00"/>
    <d v="2011-05-07T17:50:00"/>
    <d v="2011-05-08T02:30:00"/>
    <n v="0.65000000002328306"/>
    <n v="9.3166666666511446"/>
    <x v="0"/>
    <x v="0"/>
  </r>
  <r>
    <n v="4414"/>
    <n v="1"/>
    <s v="N"/>
    <s v="**"/>
    <s v="**"/>
    <s v="**"/>
    <s v="**"/>
    <x v="3"/>
    <d v="1899-12-30T17:43:00"/>
    <d v="2011-05-07T00:00:00"/>
    <d v="1899-12-30T17:35:00"/>
    <n v="4"/>
    <n v="1996"/>
    <d v="2011-05-07T00:00:00"/>
    <d v="1899-12-30T19:00:00"/>
    <n v="1"/>
    <d v="2011-05-08T00:00:00"/>
    <d v="1899-12-30T11:10:00"/>
    <d v="2011-05-07T00:00:00"/>
    <d v="1899-12-30T20:40:00"/>
    <d v="2011-05-07T00:00:00"/>
    <d v="1899-12-30T19:00:00"/>
    <d v="2011-05-08T00:00:00"/>
    <d v="1899-12-30T11:10:00"/>
    <s v="S36310"/>
    <s v="B186"/>
    <s v="Other Trauma, Shock (without admission/interv"/>
    <n v="14"/>
    <d v="2011-05-07T00:00:00"/>
    <d v="1899-12-30T23:58:00"/>
    <n v="30"/>
    <d v="2011-05-07T00:00:00"/>
    <d v="1899-12-30T00:00:00"/>
    <d v="2011-05-07T17:43:00"/>
    <d v="2011-05-07T19:00:00"/>
    <d v="2011-05-08T11:10:00"/>
    <n v="1.2833333333255723"/>
    <n v="17.450000000128057"/>
    <x v="0"/>
    <x v="0"/>
  </r>
  <r>
    <n v="4414"/>
    <n v="1"/>
    <s v="G"/>
    <d v="2011-05-07T00:00:00"/>
    <d v="1899-12-30T17:46:00"/>
    <d v="2011-05-07T00:00:00"/>
    <d v="1899-12-30T18:25:00"/>
    <x v="3"/>
    <d v="1899-12-30T18:01:00"/>
    <d v="2011-05-07T00:00:00"/>
    <d v="1899-12-30T17:48:00"/>
    <n v="2"/>
    <n v="1922"/>
    <d v="2011-05-07T00:00:00"/>
    <d v="1899-12-30T21:10:00"/>
    <n v="7"/>
    <d v="2011-05-07T00:00:00"/>
    <d v="1899-12-30T23:45:00"/>
    <s v="**"/>
    <s v="**"/>
    <s v="**"/>
    <s v="**"/>
    <d v="2011-05-08T00:00:00"/>
    <d v="1899-12-30T00:22:00"/>
    <s v="R53"/>
    <s v="B005"/>
    <s v="Other Condition with Acute Admission/Transfer"/>
    <n v="88"/>
    <d v="1970-01-01T00:00:00"/>
    <d v="1899-12-30T00:00:00"/>
    <n v="1"/>
    <d v="2011-05-07T00:00:00"/>
    <d v="1899-12-30T23:44:00"/>
    <d v="2011-05-07T18:01:00"/>
    <d v="2011-05-07T21:10:00"/>
    <d v="2011-05-08T00:22:00"/>
    <n v="3.1499999999650754"/>
    <n v="6.3499999999185093"/>
    <x v="0"/>
    <x v="0"/>
  </r>
  <r>
    <n v="4414"/>
    <n v="1"/>
    <s v="G"/>
    <d v="2011-05-07T00:00:00"/>
    <d v="1899-12-30T19:01:00"/>
    <d v="2011-05-07T00:00:00"/>
    <d v="1899-12-30T19:15:00"/>
    <x v="3"/>
    <d v="1899-12-30T19:29:00"/>
    <d v="2011-05-07T00:00:00"/>
    <d v="1899-12-30T19:10:00"/>
    <n v="3"/>
    <n v="1953"/>
    <d v="2011-05-07T00:00:00"/>
    <d v="1899-12-30T22:10:00"/>
    <n v="15"/>
    <d v="2011-05-07T00:00:00"/>
    <d v="1899-12-30T23:10:00"/>
    <s v="**"/>
    <s v="**"/>
    <s v="**"/>
    <s v="**"/>
    <d v="2011-05-07T00:00:00"/>
    <d v="1899-12-30T23:10:00"/>
    <s v="R55"/>
    <s v="B122"/>
    <s v="Other Disease or Disorder Cardiac System"/>
    <n v="58"/>
    <s v="**"/>
    <s v="**"/>
    <s v="**"/>
    <s v="**"/>
    <s v="**"/>
    <d v="2011-05-07T19:29:00"/>
    <d v="2011-05-07T22:10:00"/>
    <d v="2011-05-07T23:10:00"/>
    <n v="2.6833333333488554"/>
    <n v="3.6833333334652707"/>
    <x v="0"/>
    <x v="0"/>
  </r>
  <r>
    <n v="4414"/>
    <n v="1"/>
    <s v="G"/>
    <d v="2011-05-07T00:00:00"/>
    <d v="1899-12-30T19:34:00"/>
    <d v="2011-05-07T00:00:00"/>
    <d v="1899-12-30T19:52:00"/>
    <x v="3"/>
    <d v="1899-12-30T19:57:00"/>
    <d v="2011-05-07T00:00:00"/>
    <d v="1899-12-30T19:45:00"/>
    <n v="3"/>
    <n v="1945"/>
    <d v="2011-05-07T00:00:00"/>
    <d v="1899-12-30T21:35:00"/>
    <n v="7"/>
    <d v="2011-05-07T00:00:00"/>
    <d v="1899-12-30T23:30:00"/>
    <s v="**"/>
    <s v="**"/>
    <s v="**"/>
    <s v="**"/>
    <d v="2011-05-08T00:00:00"/>
    <d v="1899-12-30T05:47:00"/>
    <s v="C61"/>
    <s v="B005"/>
    <s v="Other Condition with Acute Admission/Transfer"/>
    <n v="65"/>
    <d v="2011-05-07T00:00:00"/>
    <d v="1899-12-30T23:22:00"/>
    <n v="74"/>
    <d v="2011-05-07T00:00:00"/>
    <d v="1899-12-30T23:24:00"/>
    <d v="2011-05-07T19:57:00"/>
    <d v="2011-05-07T21:35:00"/>
    <d v="2011-05-08T05:47:00"/>
    <n v="1.6333333332440816"/>
    <n v="9.8333333332557231"/>
    <x v="0"/>
    <x v="0"/>
  </r>
  <r>
    <n v="4414"/>
    <n v="1"/>
    <s v="N"/>
    <s v="**"/>
    <s v="**"/>
    <s v="**"/>
    <s v="**"/>
    <x v="3"/>
    <d v="1899-12-30T20:35:00"/>
    <d v="2011-05-07T00:00:00"/>
    <d v="1899-12-30T20:27:00"/>
    <n v="3"/>
    <n v="1968"/>
    <d v="2011-05-08T00:00:00"/>
    <d v="1899-12-30T00:10:00"/>
    <n v="15"/>
    <d v="2011-05-08T00:00:00"/>
    <d v="1899-12-30T01:41:00"/>
    <s v="**"/>
    <s v="**"/>
    <s v="**"/>
    <s v="**"/>
    <d v="2011-05-08T00:00:00"/>
    <d v="1899-12-30T01:41:00"/>
    <s v="E149"/>
    <s v="B140"/>
    <s v="Diabetes/Glucose Intolerance"/>
    <n v="43"/>
    <s v="**"/>
    <s v="**"/>
    <s v="**"/>
    <s v="**"/>
    <s v="**"/>
    <d v="2011-05-07T20:35:00"/>
    <d v="2011-05-08T00:10:00"/>
    <d v="2011-05-08T01:41:00"/>
    <n v="3.5833333333139308"/>
    <n v="5.1000000000349246"/>
    <x v="0"/>
    <x v="0"/>
  </r>
  <r>
    <n v="4414"/>
    <n v="1"/>
    <s v="N"/>
    <s v="**"/>
    <s v="**"/>
    <s v="**"/>
    <s v="**"/>
    <x v="3"/>
    <d v="1899-12-30T20:43:00"/>
    <d v="2011-05-07T00:00:00"/>
    <d v="1899-12-30T20:33:00"/>
    <n v="3"/>
    <n v="1950"/>
    <d v="2011-05-08T00:00:00"/>
    <d v="1899-12-30T00:30:00"/>
    <n v="1"/>
    <d v="2011-05-08T00:00:00"/>
    <d v="1899-12-30T01:50:00"/>
    <d v="2011-05-08T00:00:00"/>
    <d v="1899-12-30T02:05:00"/>
    <s v="**"/>
    <s v="**"/>
    <d v="2011-05-08T00:00:00"/>
    <d v="1899-12-30T01:50:00"/>
    <s v="R073"/>
    <s v="B122"/>
    <s v="Other Disease or Disorder Cardiac System"/>
    <n v="60"/>
    <s v="**"/>
    <s v="**"/>
    <s v="**"/>
    <s v="**"/>
    <s v="**"/>
    <d v="2011-05-07T20:43:00"/>
    <d v="2011-05-08T00:30:00"/>
    <d v="2011-05-08T01:50:00"/>
    <n v="3.7833333334419876"/>
    <n v="5.1166666667559184"/>
    <x v="0"/>
    <x v="0"/>
  </r>
  <r>
    <n v="4414"/>
    <n v="1"/>
    <s v="N"/>
    <s v="**"/>
    <s v="**"/>
    <s v="**"/>
    <s v="**"/>
    <x v="3"/>
    <d v="1899-12-30T20:48:00"/>
    <d v="2011-05-07T00:00:00"/>
    <d v="1899-12-30T20:30:00"/>
    <n v="2"/>
    <n v="1969"/>
    <d v="2011-05-07T00:00:00"/>
    <d v="1899-12-30T21:00:00"/>
    <n v="1"/>
    <d v="2011-05-07T00:00:00"/>
    <d v="1899-12-30T21:40:00"/>
    <s v="**"/>
    <s v="**"/>
    <d v="2011-05-07T00:00:00"/>
    <d v="1899-12-30T21:00:00"/>
    <d v="2011-05-08T00:00:00"/>
    <d v="1899-12-30T22:00:00"/>
    <s v="S699"/>
    <s v="B180"/>
    <s v="Contusion, Dislocation, Nerve &amp; Other Soft Ti"/>
    <n v="41"/>
    <s v="**"/>
    <s v="**"/>
    <s v="**"/>
    <s v="**"/>
    <s v="**"/>
    <d v="2011-05-07T20:48:00"/>
    <d v="2011-05-07T21:00:00"/>
    <d v="2011-05-08T22:00:00"/>
    <n v="0.19999999995343387"/>
    <n v="25.199999999895226"/>
    <x v="0"/>
    <x v="0"/>
  </r>
  <r>
    <n v="4414"/>
    <n v="1"/>
    <s v="N"/>
    <s v="**"/>
    <s v="**"/>
    <s v="**"/>
    <s v="**"/>
    <x v="3"/>
    <d v="1899-12-30T22:00:00"/>
    <d v="2011-05-07T00:00:00"/>
    <d v="1899-12-30T21:48:00"/>
    <n v="4"/>
    <n v="1965"/>
    <d v="2011-05-08T00:00:00"/>
    <n v="9999"/>
    <n v="4"/>
    <d v="2011-05-08T00:00:00"/>
    <d v="1899-12-30T06:00:00"/>
    <s v="**"/>
    <s v="**"/>
    <s v="**"/>
    <s v="**"/>
    <d v="2011-05-08T00:00:00"/>
    <d v="1899-12-30T06:00:00"/>
    <s v="R104"/>
    <s v="B128"/>
    <s v="Disease or Disorder Digestive System"/>
    <n v="46"/>
    <s v="**"/>
    <s v="**"/>
    <s v="**"/>
    <s v="**"/>
    <s v="**"/>
    <d v="2011-05-07T22:00:00"/>
    <d v="2038-09-22T00:00:00"/>
    <d v="2011-05-08T06:00:00"/>
    <n v="239978.00000000006"/>
    <n v="8.0000000000582077"/>
    <x v="1"/>
    <x v="0"/>
  </r>
  <r>
    <n v="4414"/>
    <n v="1"/>
    <s v="N"/>
    <s v="**"/>
    <s v="**"/>
    <s v="**"/>
    <s v="**"/>
    <x v="6"/>
    <d v="1899-12-30T08:24:00"/>
    <d v="2011-05-05T00:00:00"/>
    <d v="1899-12-30T08:18:00"/>
    <n v="4"/>
    <n v="1946"/>
    <d v="2011-05-05T00:00:00"/>
    <d v="1899-12-30T10:15:00"/>
    <n v="1"/>
    <d v="2011-05-05T00:00:00"/>
    <d v="1899-12-30T10:30:00"/>
    <s v="**"/>
    <s v="**"/>
    <s v="**"/>
    <s v="**"/>
    <d v="2011-05-05T00:00:00"/>
    <d v="1899-12-30T10:30:00"/>
    <s v="F419"/>
    <s v="B170"/>
    <s v="Mental Health &amp; Psychosocial Condition"/>
    <n v="64"/>
    <s v="**"/>
    <s v="**"/>
    <s v="**"/>
    <s v="**"/>
    <s v="**"/>
    <d v="2011-05-05T08:24:00"/>
    <d v="2011-05-05T10:15:00"/>
    <d v="2011-05-05T10:30:00"/>
    <n v="1.8500000000931323"/>
    <n v="2.1000000000349246"/>
    <x v="0"/>
    <x v="0"/>
  </r>
  <r>
    <n v="4414"/>
    <n v="50"/>
    <s v="N"/>
    <s v="**"/>
    <s v="**"/>
    <s v="**"/>
    <s v="**"/>
    <x v="1"/>
    <d v="1899-12-30T19:28:00"/>
    <d v="2011-05-02T00:00:00"/>
    <d v="1899-12-30T19:19:00"/>
    <n v="3"/>
    <n v="1980"/>
    <d v="2011-05-02T00:00:00"/>
    <n v="9999"/>
    <n v="1"/>
    <d v="2011-05-02T00:00:00"/>
    <d v="1899-12-30T21:57:00"/>
    <s v="**"/>
    <s v="**"/>
    <d v="2011-05-02T00:00:00"/>
    <d v="1899-12-30T19:30:00"/>
    <d v="2011-05-02T00:00:00"/>
    <d v="1899-12-30T22:00:00"/>
    <s v="Z043"/>
    <s v="B186"/>
    <s v="Other Trauma, Shock (without admission/interv"/>
    <n v="31"/>
    <s v="**"/>
    <s v="**"/>
    <s v="**"/>
    <s v="**"/>
    <s v="**"/>
    <d v="2011-05-02T19:28:00"/>
    <d v="2038-09-16T00:00:00"/>
    <d v="2011-05-02T22:00:00"/>
    <n v="239956.53333333327"/>
    <n v="2.533333333209157"/>
    <x v="1"/>
    <x v="0"/>
  </r>
  <r>
    <n v="4414"/>
    <n v="50"/>
    <s v="N"/>
    <s v="**"/>
    <s v="**"/>
    <s v="**"/>
    <s v="**"/>
    <x v="1"/>
    <d v="1899-12-30T21:28:00"/>
    <d v="2011-05-02T00:00:00"/>
    <d v="1899-12-30T21:27:00"/>
    <n v="3"/>
    <n v="1985"/>
    <d v="2011-05-02T00:00:00"/>
    <d v="1899-12-30T22:00:00"/>
    <n v="7"/>
    <d v="2011-05-02T00:00:00"/>
    <d v="1899-12-30T23:50:00"/>
    <s v="**"/>
    <s v="**"/>
    <s v="**"/>
    <s v="**"/>
    <d v="2011-05-03T00:00:00"/>
    <d v="1899-12-30T00:55:00"/>
    <s v="O26803"/>
    <s v="B005"/>
    <s v="Other Condition with Acute Admission/Transfer"/>
    <n v="25"/>
    <s v="**"/>
    <s v="**"/>
    <s v="**"/>
    <s v="**"/>
    <s v="**"/>
    <d v="2011-05-02T21:28:00"/>
    <d v="2011-05-02T22:00:00"/>
    <d v="2011-05-03T00:55:00"/>
    <n v="0.53333333332557231"/>
    <n v="3.4500000000698492"/>
    <x v="0"/>
    <x v="0"/>
  </r>
  <r>
    <n v="4414"/>
    <n v="50"/>
    <s v="N"/>
    <s v="**"/>
    <s v="**"/>
    <s v="**"/>
    <s v="**"/>
    <x v="1"/>
    <d v="1899-12-30T22:24:00"/>
    <d v="2011-05-02T00:00:00"/>
    <d v="1899-12-30T22:17:00"/>
    <n v="3"/>
    <n v="1980"/>
    <d v="2011-05-02T00:00:00"/>
    <d v="1899-12-30T23:03:00"/>
    <n v="1"/>
    <d v="2011-05-02T00:00:00"/>
    <d v="1899-12-30T23:05:00"/>
    <s v="**"/>
    <s v="**"/>
    <s v="**"/>
    <s v="**"/>
    <d v="2011-05-02T00:00:00"/>
    <d v="1899-12-30T23:05:00"/>
    <s v="N390"/>
    <s v="B146"/>
    <s v="Other Disease or Disorder Urinary System"/>
    <n v="31"/>
    <s v="**"/>
    <s v="**"/>
    <s v="**"/>
    <s v="**"/>
    <s v="**"/>
    <d v="2011-05-02T22:24:00"/>
    <d v="2011-05-02T23:03:00"/>
    <d v="2011-05-02T23:05:00"/>
    <n v="0.65000000002328306"/>
    <n v="0.68333333329064772"/>
    <x v="0"/>
    <x v="0"/>
  </r>
  <r>
    <n v="4414"/>
    <n v="50"/>
    <s v="N"/>
    <s v="**"/>
    <s v="**"/>
    <s v="**"/>
    <s v="**"/>
    <x v="1"/>
    <d v="1899-12-30T22:39:00"/>
    <d v="2011-05-02T00:00:00"/>
    <d v="1899-12-30T22:38:00"/>
    <n v="3"/>
    <n v="1986"/>
    <d v="2011-05-02T00:00:00"/>
    <d v="1899-12-30T22:55:00"/>
    <n v="7"/>
    <d v="2011-05-03T00:00:00"/>
    <d v="1899-12-30T00:10:00"/>
    <s v="**"/>
    <s v="**"/>
    <s v="**"/>
    <s v="**"/>
    <d v="2011-05-03T00:00:00"/>
    <d v="1899-12-30T00:20:00"/>
    <s v="Z349"/>
    <s v="B005"/>
    <s v="Other Condition with Acute Admission/Transfer"/>
    <n v="24"/>
    <s v="**"/>
    <s v="**"/>
    <s v="**"/>
    <s v="**"/>
    <s v="**"/>
    <d v="2011-05-02T22:39:00"/>
    <d v="2011-05-02T22:55:00"/>
    <d v="2011-05-03T00:20:00"/>
    <n v="0.26666666666278616"/>
    <n v="1.683333333407063"/>
    <x v="0"/>
    <x v="0"/>
  </r>
  <r>
    <n v="4414"/>
    <n v="50"/>
    <s v="N"/>
    <s v="**"/>
    <s v="**"/>
    <s v="**"/>
    <s v="**"/>
    <x v="4"/>
    <d v="1899-12-30T03:57:00"/>
    <d v="2011-05-03T00:00:00"/>
    <d v="1899-12-30T03:56:00"/>
    <n v="5"/>
    <n v="1987"/>
    <d v="2011-05-03T00:00:00"/>
    <d v="1899-12-30T04:41:00"/>
    <n v="1"/>
    <d v="2011-05-03T00:00:00"/>
    <d v="1899-12-30T05:20:00"/>
    <s v="**"/>
    <s v="**"/>
    <s v="**"/>
    <s v="**"/>
    <d v="2011-05-03T00:00:00"/>
    <d v="1899-12-30T05:20:00"/>
    <s v="O99803"/>
    <s v="B154"/>
    <s v="Disease or Disorder Female Anatomy"/>
    <n v="23"/>
    <s v="**"/>
    <s v="**"/>
    <s v="**"/>
    <s v="**"/>
    <s v="**"/>
    <d v="2011-05-03T03:57:00"/>
    <d v="2011-05-03T04:41:00"/>
    <d v="2011-05-03T05:20:00"/>
    <n v="0.73333333345362917"/>
    <n v="1.3833333333022892"/>
    <x v="0"/>
    <x v="0"/>
  </r>
  <r>
    <n v="4414"/>
    <n v="50"/>
    <s v="N"/>
    <s v="**"/>
    <s v="**"/>
    <s v="**"/>
    <s v="**"/>
    <x v="3"/>
    <d v="1899-12-30T03:23:00"/>
    <d v="2011-05-07T00:00:00"/>
    <d v="1899-12-30T03:22:00"/>
    <n v="3"/>
    <n v="1982"/>
    <d v="2011-05-07T00:00:00"/>
    <n v="9999"/>
    <n v="7"/>
    <d v="2011-05-07T00:00:00"/>
    <d v="1899-12-30T03:33:00"/>
    <s v="**"/>
    <s v="**"/>
    <d v="2011-05-07T00:00:00"/>
    <d v="1899-12-30T03:25:00"/>
    <d v="2011-05-07T00:00:00"/>
    <d v="1899-12-30T03:45:00"/>
    <s v="Z349"/>
    <s v="B005"/>
    <s v="Other Condition with Acute Admission/Transfer"/>
    <n v="28"/>
    <s v="**"/>
    <s v="**"/>
    <s v="**"/>
    <s v="**"/>
    <s v="**"/>
    <d v="2011-05-07T03:23:00"/>
    <d v="2038-09-21T00:00:00"/>
    <d v="2011-05-07T03:45:00"/>
    <n v="239972.61666666664"/>
    <n v="0.36666666663950309"/>
    <x v="1"/>
    <x v="0"/>
  </r>
  <r>
    <n v="4414"/>
    <n v="50"/>
    <s v="N"/>
    <s v="**"/>
    <s v="**"/>
    <s v="**"/>
    <s v="**"/>
    <x v="3"/>
    <d v="1899-12-30T09:41:00"/>
    <d v="2011-05-07T00:00:00"/>
    <d v="1899-12-30T09:40:00"/>
    <n v="4"/>
    <n v="1980"/>
    <d v="2011-05-07T00:00:00"/>
    <n v="9999"/>
    <n v="7"/>
    <d v="2011-05-07T00:00:00"/>
    <d v="1899-12-30T10:00:00"/>
    <s v="**"/>
    <s v="**"/>
    <d v="2011-05-07T00:00:00"/>
    <d v="1899-12-30T09:50:00"/>
    <d v="2011-05-07T00:00:00"/>
    <d v="1899-12-30T10:15:00"/>
    <s v="Z349"/>
    <s v="B005"/>
    <s v="Other Condition with Acute Admission/Transfer"/>
    <n v="30"/>
    <s v="**"/>
    <s v="**"/>
    <s v="**"/>
    <s v="**"/>
    <s v="**"/>
    <d v="2011-05-07T09:41:00"/>
    <d v="2038-09-21T00:00:00"/>
    <d v="2011-05-07T10:15:00"/>
    <n v="239966.31666666671"/>
    <n v="0.56666666676755995"/>
    <x v="1"/>
    <x v="0"/>
  </r>
  <r>
    <n v="4414"/>
    <n v="50"/>
    <s v="N"/>
    <s v="**"/>
    <s v="**"/>
    <s v="**"/>
    <s v="**"/>
    <x v="3"/>
    <d v="1899-12-30T10:41:00"/>
    <d v="2011-05-07T00:00:00"/>
    <d v="1899-12-30T10:40:00"/>
    <n v="5"/>
    <n v="1975"/>
    <d v="2011-05-07T00:00:00"/>
    <d v="1899-12-30T12:10:00"/>
    <n v="1"/>
    <d v="2011-05-07T00:00:00"/>
    <d v="1899-12-30T12:24:00"/>
    <s v="**"/>
    <s v="**"/>
    <s v="**"/>
    <s v="**"/>
    <d v="2011-05-07T00:00:00"/>
    <d v="1899-12-30T12:24:00"/>
    <s v="O26803"/>
    <s v="B154"/>
    <s v="Disease or Disorder Female Anatomy"/>
    <n v="36"/>
    <s v="**"/>
    <s v="**"/>
    <s v="**"/>
    <s v="**"/>
    <s v="**"/>
    <d v="2011-05-07T10:41:00"/>
    <d v="2011-05-07T12:10:00"/>
    <d v="2011-05-07T12:24:00"/>
    <n v="1.4833333332790062"/>
    <n v="1.7166666666744277"/>
    <x v="0"/>
    <x v="0"/>
  </r>
  <r>
    <n v="4414"/>
    <n v="50"/>
    <s v="N"/>
    <s v="**"/>
    <s v="**"/>
    <s v="**"/>
    <s v="**"/>
    <x v="3"/>
    <d v="1899-12-30T11:54:00"/>
    <d v="2011-05-07T00:00:00"/>
    <d v="1899-12-30T11:53:00"/>
    <n v="4"/>
    <n v="1976"/>
    <d v="2011-05-07T00:00:00"/>
    <d v="1899-12-30T12:24:00"/>
    <n v="7"/>
    <d v="2011-05-07T00:00:00"/>
    <d v="1899-12-30T12:28:00"/>
    <s v="**"/>
    <s v="**"/>
    <s v="**"/>
    <s v="**"/>
    <d v="2011-05-07T00:00:00"/>
    <d v="1899-12-30T12:30:00"/>
    <s v="Z349"/>
    <s v="B005"/>
    <s v="Other Condition with Acute Admission/Transfer"/>
    <n v="35"/>
    <s v="**"/>
    <s v="**"/>
    <s v="**"/>
    <s v="**"/>
    <s v="**"/>
    <d v="2011-05-07T11:54:00"/>
    <d v="2011-05-07T12:24:00"/>
    <d v="2011-05-07T12:30:00"/>
    <n v="0.50000000005820766"/>
    <n v="0.6000000000349246"/>
    <x v="0"/>
    <x v="0"/>
  </r>
  <r>
    <n v="4414"/>
    <n v="50"/>
    <s v="N"/>
    <s v="**"/>
    <s v="**"/>
    <s v="**"/>
    <s v="**"/>
    <x v="3"/>
    <d v="1899-12-30T13:51:00"/>
    <d v="2011-05-07T00:00:00"/>
    <d v="1899-12-30T13:50:00"/>
    <n v="4"/>
    <n v="1979"/>
    <d v="2011-05-07T00:00:00"/>
    <d v="1899-12-30T14:10:00"/>
    <n v="1"/>
    <d v="2011-05-07T00:00:00"/>
    <d v="1899-12-30T14:26:00"/>
    <s v="**"/>
    <s v="**"/>
    <s v="**"/>
    <s v="**"/>
    <d v="2011-05-07T00:00:00"/>
    <d v="1899-12-30T14:26:00"/>
    <s v="O23403"/>
    <s v="B154"/>
    <s v="Disease or Disorder Female Anatomy"/>
    <n v="32"/>
    <s v="**"/>
    <s v="**"/>
    <s v="**"/>
    <s v="**"/>
    <s v="**"/>
    <d v="2011-05-07T13:51:00"/>
    <d v="2011-05-07T14:10:00"/>
    <d v="2011-05-07T14:26:00"/>
    <n v="0.31666666682576761"/>
    <n v="0.58333333348855376"/>
    <x v="0"/>
    <x v="0"/>
  </r>
  <r>
    <n v="4414"/>
    <n v="50"/>
    <s v="N"/>
    <s v="**"/>
    <s v="**"/>
    <s v="**"/>
    <s v="**"/>
    <x v="3"/>
    <d v="1899-12-30T14:07:00"/>
    <d v="2011-05-07T00:00:00"/>
    <d v="1899-12-30T13:54:00"/>
    <n v="5"/>
    <n v="1979"/>
    <d v="2011-05-07T00:00:00"/>
    <n v="9999"/>
    <n v="1"/>
    <d v="2011-05-07T00:00:00"/>
    <d v="1899-12-30T14:30:00"/>
    <s v="**"/>
    <s v="**"/>
    <s v="**"/>
    <s v="**"/>
    <d v="2011-05-07T00:00:00"/>
    <d v="1899-12-30T14:30:00"/>
    <s v="O99803"/>
    <s v="B154"/>
    <s v="Disease or Disorder Female Anatomy"/>
    <n v="31"/>
    <s v="**"/>
    <s v="**"/>
    <s v="**"/>
    <s v="**"/>
    <s v="**"/>
    <d v="2011-05-07T14:07:00"/>
    <d v="2038-09-21T00:00:00"/>
    <d v="2011-05-07T14:30:00"/>
    <n v="239961.88333333342"/>
    <n v="0.38333333336049691"/>
    <x v="1"/>
    <x v="0"/>
  </r>
  <r>
    <n v="4414"/>
    <n v="50"/>
    <s v="N"/>
    <s v="**"/>
    <s v="**"/>
    <s v="**"/>
    <s v="**"/>
    <x v="3"/>
    <d v="1899-12-30T17:22:00"/>
    <d v="2011-05-07T00:00:00"/>
    <d v="1899-12-30T17:21:00"/>
    <n v="5"/>
    <n v="1983"/>
    <d v="2011-05-07T00:00:00"/>
    <d v="1899-12-30T17:30:00"/>
    <n v="1"/>
    <d v="2011-05-07T00:00:00"/>
    <d v="1899-12-30T18:18:00"/>
    <s v="**"/>
    <s v="**"/>
    <s v="**"/>
    <s v="**"/>
    <d v="2011-05-07T00:00:00"/>
    <d v="1899-12-30T18:18:00"/>
    <s v="O99803"/>
    <s v="B154"/>
    <s v="Disease or Disorder Female Anatomy"/>
    <n v="27"/>
    <s v="**"/>
    <s v="**"/>
    <s v="**"/>
    <s v="**"/>
    <s v="**"/>
    <d v="2011-05-07T17:22:00"/>
    <d v="2011-05-07T17:30:00"/>
    <d v="2011-05-07T18:18:00"/>
    <n v="0.13333333324408159"/>
    <n v="0.93333333323244005"/>
    <x v="0"/>
    <x v="0"/>
  </r>
  <r>
    <n v="4414"/>
    <n v="50"/>
    <s v="N"/>
    <s v="**"/>
    <s v="**"/>
    <s v="**"/>
    <s v="**"/>
    <x v="3"/>
    <d v="1899-12-30T17:42:00"/>
    <d v="2011-05-07T00:00:00"/>
    <d v="1899-12-30T17:41:00"/>
    <n v="4"/>
    <n v="1988"/>
    <d v="2011-05-07T00:00:00"/>
    <d v="1899-12-30T18:20:00"/>
    <n v="7"/>
    <d v="2011-05-07T00:00:00"/>
    <d v="1899-12-30T18:20:00"/>
    <s v="**"/>
    <s v="**"/>
    <s v="**"/>
    <s v="**"/>
    <d v="2011-05-07T00:00:00"/>
    <d v="1899-12-30T18:35:00"/>
    <s v="Z349"/>
    <s v="B005"/>
    <s v="Other Condition with Acute Admission/Transfer"/>
    <n v="23"/>
    <s v="**"/>
    <s v="**"/>
    <s v="**"/>
    <s v="**"/>
    <s v="**"/>
    <d v="2011-05-07T17:42:00"/>
    <d v="2011-05-07T18:20:00"/>
    <d v="2011-05-07T18:35:00"/>
    <n v="0.63333333330228925"/>
    <n v="0.88333333324408159"/>
    <x v="0"/>
    <x v="0"/>
  </r>
  <r>
    <n v="4414"/>
    <s v="11003 Nurse Practitioner"/>
    <s v="N"/>
    <s v="**"/>
    <s v="**"/>
    <s v="**"/>
    <s v="**"/>
    <x v="1"/>
    <d v="1899-12-30T12:37:00"/>
    <d v="2011-05-02T00:00:00"/>
    <d v="1899-12-30T12:27:00"/>
    <n v="3"/>
    <n v="1945"/>
    <d v="2011-05-02T00:00:00"/>
    <d v="1899-12-30T15:00:00"/>
    <n v="1"/>
    <d v="2011-05-02T00:00:00"/>
    <d v="1899-12-30T15:30:00"/>
    <s v="**"/>
    <s v="**"/>
    <d v="2011-05-02T00:00:00"/>
    <d v="1899-12-30T15:00:00"/>
    <d v="2011-05-02T00:00:00"/>
    <d v="1899-12-30T15:30:00"/>
    <s v="T141"/>
    <s v="B176"/>
    <s v="Open Wound"/>
    <n v="65"/>
    <s v="**"/>
    <s v="**"/>
    <s v="**"/>
    <s v="**"/>
    <s v="**"/>
    <d v="2011-05-02T12:37:00"/>
    <d v="2011-05-02T15:00:00"/>
    <d v="2011-05-02T15:30:00"/>
    <n v="2.3833333334187046"/>
    <n v="2.8833333334769122"/>
    <x v="0"/>
    <x v="0"/>
  </r>
  <r>
    <n v="4414"/>
    <s v="11003 Nurse Practitioner"/>
    <s v="N"/>
    <s v="**"/>
    <s v="**"/>
    <s v="**"/>
    <s v="**"/>
    <x v="1"/>
    <d v="1899-12-30T12:46:00"/>
    <d v="2011-05-02T00:00:00"/>
    <d v="1899-12-30T12:38:00"/>
    <n v="2"/>
    <n v="1941"/>
    <d v="2011-05-02T00:00:00"/>
    <d v="1899-12-30T14:20:00"/>
    <n v="1"/>
    <d v="2011-05-02T00:00:00"/>
    <d v="1899-12-30T14:40:00"/>
    <s v="**"/>
    <s v="**"/>
    <d v="2011-05-02T00:00:00"/>
    <d v="1899-12-30T14:20:00"/>
    <d v="2011-05-02T00:00:00"/>
    <d v="1899-12-30T14:40:00"/>
    <s v="K409"/>
    <s v="B128"/>
    <s v="Disease or Disorder Digestive System"/>
    <n v="69"/>
    <s v="**"/>
    <s v="**"/>
    <s v="**"/>
    <s v="**"/>
    <s v="**"/>
    <d v="2011-05-02T12:46:00"/>
    <d v="2011-05-02T14:20:00"/>
    <d v="2011-05-02T14:40:00"/>
    <n v="1.5666666665347293"/>
    <n v="1.8999999999068677"/>
    <x v="0"/>
    <x v="0"/>
  </r>
  <r>
    <n v="4414"/>
    <s v="11003 Nurse Practitioner"/>
    <s v="N"/>
    <s v="**"/>
    <s v="**"/>
    <s v="**"/>
    <s v="**"/>
    <x v="1"/>
    <d v="1899-12-30T12:54:00"/>
    <d v="2011-05-02T00:00:00"/>
    <d v="1899-12-30T12:40:00"/>
    <n v="2"/>
    <n v="2007"/>
    <d v="2011-05-02T00:00:00"/>
    <d v="1899-12-30T14:02:00"/>
    <n v="1"/>
    <d v="2011-05-02T00:00:00"/>
    <d v="1899-12-30T16:05:00"/>
    <s v="**"/>
    <s v="**"/>
    <d v="2011-05-02T00:00:00"/>
    <d v="1899-12-30T14:02:00"/>
    <d v="2011-05-02T00:00:00"/>
    <d v="1899-12-30T16:05:00"/>
    <s v="J050"/>
    <s v="B116"/>
    <s v="Disease or Disorder Respiratory System"/>
    <n v="4"/>
    <s v="**"/>
    <s v="**"/>
    <s v="**"/>
    <s v="**"/>
    <s v="**"/>
    <d v="2011-05-02T12:54:00"/>
    <d v="2011-05-02T14:02:00"/>
    <d v="2011-05-02T16:05:00"/>
    <n v="1.1333333333604969"/>
    <n v="3.183333333407063"/>
    <x v="0"/>
    <x v="0"/>
  </r>
  <r>
    <n v="4414"/>
    <s v="11003 Nurse Practitioner"/>
    <s v="N"/>
    <s v="**"/>
    <s v="**"/>
    <s v="**"/>
    <s v="**"/>
    <x v="1"/>
    <d v="1899-12-30T13:04:00"/>
    <d v="2011-05-02T00:00:00"/>
    <d v="1899-12-30T12:58:00"/>
    <n v="2"/>
    <n v="1999"/>
    <d v="2011-05-02T00:00:00"/>
    <d v="1899-12-30T14:45:00"/>
    <n v="1"/>
    <d v="2011-05-02T00:00:00"/>
    <d v="1899-12-30T20:50:00"/>
    <s v="**"/>
    <s v="**"/>
    <d v="2011-05-02T00:00:00"/>
    <d v="1899-12-30T14:45:00"/>
    <d v="2011-05-02T00:00:00"/>
    <d v="1899-12-30T20:50:00"/>
    <s v="A38"/>
    <s v="B165"/>
    <s v="Systemic Infection"/>
    <n v="11"/>
    <d v="2011-05-02T00:00:00"/>
    <d v="1899-12-30T20:10:00"/>
    <n v="20"/>
    <d v="2011-05-02T00:00:00"/>
    <d v="1899-12-30T20:20:00"/>
    <d v="2011-05-02T13:04:00"/>
    <d v="2011-05-02T14:45:00"/>
    <d v="2011-05-02T20:50:00"/>
    <n v="1.683333333407063"/>
    <n v="7.7666666666627862"/>
    <x v="0"/>
    <x v="0"/>
  </r>
  <r>
    <n v="4414"/>
    <s v="11003 Nurse Practitioner"/>
    <s v="N"/>
    <s v="**"/>
    <s v="**"/>
    <s v="**"/>
    <s v="**"/>
    <x v="1"/>
    <d v="1899-12-30T15:31:00"/>
    <d v="2011-05-02T00:00:00"/>
    <d v="1899-12-30T15:21:00"/>
    <n v="3"/>
    <n v="1950"/>
    <d v="2011-05-02T00:00:00"/>
    <d v="1899-12-30T18:20:00"/>
    <n v="1"/>
    <d v="2011-05-02T00:00:00"/>
    <d v="1899-12-30T18:28:00"/>
    <s v="**"/>
    <s v="**"/>
    <d v="2011-05-02T00:00:00"/>
    <d v="1899-12-30T18:20:00"/>
    <d v="2011-05-02T00:00:00"/>
    <d v="1899-12-30T18:31:00"/>
    <s v="T141"/>
    <s v="B176"/>
    <s v="Open Wound"/>
    <n v="60"/>
    <s v="**"/>
    <s v="**"/>
    <s v="**"/>
    <s v="**"/>
    <s v="**"/>
    <d v="2011-05-02T15:31:00"/>
    <d v="2011-05-02T18:20:00"/>
    <d v="2011-05-02T18:31:00"/>
    <n v="2.8166666667675599"/>
    <n v="3"/>
    <x v="0"/>
    <x v="0"/>
  </r>
  <r>
    <n v="4414"/>
    <s v="11003 Nurse Practitioner"/>
    <s v="N"/>
    <s v="**"/>
    <s v="**"/>
    <s v="**"/>
    <s v="**"/>
    <x v="1"/>
    <d v="1899-12-30T18:07:00"/>
    <d v="2011-05-02T00:00:00"/>
    <d v="1899-12-30T17:58:00"/>
    <n v="4"/>
    <n v="1979"/>
    <d v="2011-05-02T00:00:00"/>
    <d v="1899-12-30T20:00:00"/>
    <n v="1"/>
    <d v="2011-05-02T00:00:00"/>
    <d v="1899-12-30T20:32:00"/>
    <s v="**"/>
    <s v="**"/>
    <d v="2011-05-02T00:00:00"/>
    <d v="1899-12-30T20:00:00"/>
    <d v="2011-05-02T00:00:00"/>
    <d v="1899-12-30T20:32:00"/>
    <s v="S92300"/>
    <s v="B182"/>
    <s v="Closed Fracture Other Site"/>
    <n v="31"/>
    <s v="**"/>
    <s v="**"/>
    <s v="**"/>
    <s v="**"/>
    <s v="**"/>
    <d v="2011-05-02T18:07:00"/>
    <d v="2011-05-02T20:00:00"/>
    <d v="2011-05-02T20:32:00"/>
    <n v="1.8833333333604969"/>
    <n v="2.4166666666860692"/>
    <x v="0"/>
    <x v="0"/>
  </r>
  <r>
    <n v="4414"/>
    <s v="11003 Nurse Practitioner"/>
    <s v="N"/>
    <s v="**"/>
    <s v="**"/>
    <s v="**"/>
    <s v="**"/>
    <x v="1"/>
    <d v="1899-12-30T18:49:00"/>
    <d v="2011-05-02T00:00:00"/>
    <d v="1899-12-30T18:40:00"/>
    <n v="3"/>
    <n v="2005"/>
    <d v="2011-05-02T00:00:00"/>
    <d v="1899-12-30T19:50:00"/>
    <n v="1"/>
    <d v="2011-05-02T00:00:00"/>
    <d v="1899-12-30T20:47:00"/>
    <s v="**"/>
    <s v="**"/>
    <d v="2011-05-02T00:00:00"/>
    <d v="1899-12-30T19:50:00"/>
    <d v="2011-05-02T00:00:00"/>
    <d v="1899-12-30T20:47:00"/>
    <s v="J029"/>
    <s v="B112"/>
    <s v="Disease or Disorder Ear, Nose or Throat"/>
    <n v="5"/>
    <s v="**"/>
    <s v="**"/>
    <s v="**"/>
    <s v="**"/>
    <s v="**"/>
    <d v="2011-05-02T18:49:00"/>
    <d v="2011-05-02T19:50:00"/>
    <d v="2011-05-02T20:47:00"/>
    <n v="1.0166666666627862"/>
    <n v="1.96666666661622"/>
    <x v="0"/>
    <x v="0"/>
  </r>
  <r>
    <n v="4414"/>
    <s v="11003 Nurse Practitioner"/>
    <s v="G"/>
    <d v="2011-05-02T00:00:00"/>
    <d v="1899-12-30T18:44:00"/>
    <d v="2011-05-02T00:00:00"/>
    <d v="1899-12-30T18:50:00"/>
    <x v="1"/>
    <d v="1899-12-30T18:52:00"/>
    <d v="2011-05-02T00:00:00"/>
    <d v="1899-12-30T18:50:00"/>
    <n v="3"/>
    <n v="1981"/>
    <d v="2011-05-02T00:00:00"/>
    <d v="1899-12-30T19:00:00"/>
    <n v="15"/>
    <d v="2011-05-02T00:00:00"/>
    <d v="1899-12-30T23:26:00"/>
    <s v="**"/>
    <s v="**"/>
    <d v="2011-05-02T00:00:00"/>
    <d v="1899-12-30T19:00:00"/>
    <d v="2011-05-02T00:00:00"/>
    <d v="1899-12-30T23:26:00"/>
    <s v="R33"/>
    <s v="B146"/>
    <s v="Other Disease or Disorder Urinary System"/>
    <n v="30"/>
    <s v="**"/>
    <s v="**"/>
    <s v="**"/>
    <s v="**"/>
    <s v="**"/>
    <d v="2011-05-02T18:52:00"/>
    <d v="2011-05-02T19:00:00"/>
    <d v="2011-05-02T23:26:00"/>
    <n v="0.13333333324408159"/>
    <n v="4.5666666667093523"/>
    <x v="0"/>
    <x v="0"/>
  </r>
  <r>
    <n v="4414"/>
    <s v="11003 Nurse Practitioner"/>
    <s v="N"/>
    <s v="**"/>
    <s v="**"/>
    <s v="**"/>
    <s v="**"/>
    <x v="1"/>
    <d v="1899-12-30T19:44:00"/>
    <d v="2011-05-02T00:00:00"/>
    <d v="1899-12-30T19:38:00"/>
    <n v="4"/>
    <n v="2000"/>
    <d v="2011-05-02T00:00:00"/>
    <d v="1899-12-30T21:00:00"/>
    <n v="1"/>
    <d v="2011-05-02T00:00:00"/>
    <d v="1899-12-30T21:10:00"/>
    <s v="**"/>
    <s v="**"/>
    <d v="2011-05-02T00:00:00"/>
    <d v="1899-12-30T21:50:00"/>
    <d v="2011-05-02T00:00:00"/>
    <d v="1899-12-30T21:12:00"/>
    <s v="L509"/>
    <s v="B132"/>
    <s v="Disease or Disorder Skin &amp; Breast"/>
    <n v="10"/>
    <s v="**"/>
    <s v="**"/>
    <s v="**"/>
    <s v="**"/>
    <s v="**"/>
    <d v="2011-05-02T19:44:00"/>
    <d v="2011-05-02T21:00:00"/>
    <d v="2011-05-02T21:12:00"/>
    <n v="1.2666666666045785"/>
    <n v="1.4666666665580124"/>
    <x v="0"/>
    <x v="0"/>
  </r>
  <r>
    <n v="4414"/>
    <s v="11003 Nurse Practitioner"/>
    <s v="N"/>
    <s v="**"/>
    <s v="**"/>
    <s v="**"/>
    <s v="**"/>
    <x v="1"/>
    <d v="1899-12-30T19:58:00"/>
    <d v="2011-05-02T00:00:00"/>
    <d v="1899-12-30T19:50:00"/>
    <n v="3"/>
    <n v="1995"/>
    <d v="2011-05-02T00:00:00"/>
    <d v="1899-12-30T21:25:00"/>
    <n v="1"/>
    <d v="2011-05-02T00:00:00"/>
    <d v="1899-12-30T21:35:00"/>
    <s v="**"/>
    <s v="**"/>
    <d v="2011-05-02T00:00:00"/>
    <d v="1899-12-30T21:25:00"/>
    <d v="2011-05-02T00:00:00"/>
    <d v="1899-12-30T21:35:00"/>
    <s v="S836"/>
    <s v="B180"/>
    <s v="Contusion, Dislocation, Nerve &amp; Other Soft Ti"/>
    <n v="15"/>
    <s v="**"/>
    <s v="**"/>
    <s v="**"/>
    <s v="**"/>
    <s v="**"/>
    <d v="2011-05-02T19:58:00"/>
    <d v="2011-05-02T21:25:00"/>
    <d v="2011-05-02T21:35:00"/>
    <n v="1.4500000000116415"/>
    <n v="1.6166666666977108"/>
    <x v="0"/>
    <x v="0"/>
  </r>
  <r>
    <n v="4414"/>
    <s v="11003 Nurse Practitioner"/>
    <s v="N"/>
    <s v="**"/>
    <s v="**"/>
    <s v="**"/>
    <s v="**"/>
    <x v="1"/>
    <d v="1899-12-30T20:18:00"/>
    <d v="2011-05-02T00:00:00"/>
    <d v="1899-12-30T20:11:00"/>
    <n v="4"/>
    <n v="1990"/>
    <d v="2011-05-02T00:00:00"/>
    <d v="1899-12-30T21:10:00"/>
    <n v="1"/>
    <d v="2011-05-02T00:00:00"/>
    <d v="1899-12-30T22:40:00"/>
    <s v="**"/>
    <s v="**"/>
    <d v="2011-05-02T00:00:00"/>
    <d v="1899-12-30T21:10:00"/>
    <d v="2011-05-02T00:00:00"/>
    <d v="1899-12-30T22:40:00"/>
    <s v="L0301"/>
    <s v="B132"/>
    <s v="Disease or Disorder Skin &amp; Breast"/>
    <n v="20"/>
    <s v="**"/>
    <s v="**"/>
    <s v="**"/>
    <s v="**"/>
    <s v="**"/>
    <d v="2011-05-02T20:18:00"/>
    <d v="2011-05-02T21:10:00"/>
    <d v="2011-05-02T22:40:00"/>
    <n v="0.86666666669771075"/>
    <n v="2.3666666666977108"/>
    <x v="0"/>
    <x v="0"/>
  </r>
  <r>
    <n v="4414"/>
    <s v="11003 Nurse Practitioner"/>
    <s v="G"/>
    <d v="2011-05-03T00:00:00"/>
    <d v="1899-12-30T13:28:00"/>
    <d v="2011-05-03T00:00:00"/>
    <d v="1899-12-30T14:50:00"/>
    <x v="4"/>
    <d v="1899-12-30T13:32:00"/>
    <d v="2011-05-03T00:00:00"/>
    <d v="1899-12-30T13:30:00"/>
    <n v="2"/>
    <n v="2000"/>
    <s v="**"/>
    <d v="1899-12-30T00:00:00"/>
    <n v="1"/>
    <d v="2011-05-03T00:00:00"/>
    <d v="1899-12-30T16:25:00"/>
    <s v="**"/>
    <s v="**"/>
    <d v="2011-05-03T00:00:00"/>
    <d v="1899-12-30T14:55:00"/>
    <d v="2011-05-03T00:00:00"/>
    <d v="1899-12-30T16:25:00"/>
    <s v="S099"/>
    <s v="B175"/>
    <s v="Head Injury"/>
    <n v="11"/>
    <s v="**"/>
    <s v="**"/>
    <s v="**"/>
    <s v="**"/>
    <s v="**"/>
    <d v="2011-05-03T13:32:00"/>
    <e v="#VALUE!"/>
    <d v="2011-05-03T16:25:00"/>
    <e v="#VALUE!"/>
    <n v="2.8833333334769122"/>
    <x v="1"/>
    <x v="0"/>
  </r>
  <r>
    <n v="4414"/>
    <s v="11003 Nurse Practitioner"/>
    <s v="N"/>
    <s v="**"/>
    <s v="**"/>
    <s v="**"/>
    <s v="**"/>
    <x v="4"/>
    <d v="1899-12-30T13:35:00"/>
    <d v="2011-05-03T00:00:00"/>
    <d v="1899-12-30T13:27:00"/>
    <n v="3"/>
    <n v="1929"/>
    <s v="**"/>
    <d v="1899-12-30T00:00:00"/>
    <n v="1"/>
    <d v="2011-05-03T00:00:00"/>
    <d v="1899-12-30T19:00:00"/>
    <s v="**"/>
    <s v="**"/>
    <d v="2011-05-03T00:00:00"/>
    <d v="1899-12-30T17:35:00"/>
    <d v="2011-05-03T00:00:00"/>
    <d v="1899-12-30T19:00:00"/>
    <s v="M179"/>
    <s v="B051"/>
    <s v="Emergency Visit Interventions"/>
    <n v="81"/>
    <s v="**"/>
    <s v="**"/>
    <s v="**"/>
    <s v="**"/>
    <s v="**"/>
    <d v="2011-05-03T13:35:00"/>
    <e v="#VALUE!"/>
    <d v="2011-05-03T19:00:00"/>
    <e v="#VALUE!"/>
    <n v="5.4166666666860692"/>
    <x v="1"/>
    <x v="0"/>
  </r>
  <r>
    <n v="4414"/>
    <s v="11003 Nurse Practitioner"/>
    <s v="N"/>
    <s v="**"/>
    <s v="**"/>
    <s v="**"/>
    <s v="**"/>
    <x v="4"/>
    <d v="1899-12-30T13:40:00"/>
    <d v="2011-05-03T00:00:00"/>
    <d v="1899-12-30T13:32:00"/>
    <n v="4"/>
    <n v="1965"/>
    <d v="2011-05-03T00:00:00"/>
    <d v="1899-12-30T15:15:00"/>
    <n v="4"/>
    <d v="2011-05-03T00:00:00"/>
    <d v="1899-12-30T16:49:00"/>
    <s v="**"/>
    <s v="**"/>
    <d v="2011-04-03T00:00:00"/>
    <d v="1899-12-30T15:15:00"/>
    <d v="2011-05-03T00:00:00"/>
    <d v="1899-12-30T16:49:00"/>
    <s v="T819"/>
    <s v="B186"/>
    <s v="Other Trauma, Shock (without admission/interv"/>
    <n v="46"/>
    <s v="**"/>
    <s v="**"/>
    <s v="**"/>
    <s v="**"/>
    <s v="**"/>
    <d v="2011-05-03T13:40:00"/>
    <d v="2011-05-03T15:15:00"/>
    <d v="2011-05-03T16:49:00"/>
    <n v="1.5833333332557231"/>
    <n v="3.1499999999650754"/>
    <x v="0"/>
    <x v="0"/>
  </r>
  <r>
    <n v="4414"/>
    <s v="11003 Nurse Practitioner"/>
    <s v="N"/>
    <s v="**"/>
    <s v="**"/>
    <s v="**"/>
    <s v="**"/>
    <x v="4"/>
    <d v="1899-12-30T14:08:00"/>
    <d v="2011-05-03T00:00:00"/>
    <d v="1899-12-30T14:01:00"/>
    <n v="3"/>
    <n v="1993"/>
    <s v="**"/>
    <d v="1899-12-30T00:00:00"/>
    <n v="4"/>
    <d v="2011-05-03T00:00:00"/>
    <d v="1899-12-30T19:10:00"/>
    <s v="**"/>
    <s v="**"/>
    <d v="2011-05-03T00:00:00"/>
    <d v="1899-12-30T19:00:00"/>
    <d v="2011-05-03T00:00:00"/>
    <d v="1899-12-30T19:10:00"/>
    <s v="Z712"/>
    <s v="B187"/>
    <s v="Follow-up Examination and Other Non Emergent "/>
    <n v="18"/>
    <s v="**"/>
    <s v="**"/>
    <s v="**"/>
    <s v="**"/>
    <s v="**"/>
    <d v="2011-05-03T14:08:00"/>
    <e v="#VALUE!"/>
    <d v="2011-05-03T19:10:00"/>
    <e v="#VALUE!"/>
    <n v="5.0333333333255723"/>
    <x v="1"/>
    <x v="0"/>
  </r>
  <r>
    <n v="4414"/>
    <s v="11003 Nurse Practitioner"/>
    <s v="N"/>
    <s v="**"/>
    <s v="**"/>
    <s v="**"/>
    <s v="**"/>
    <x v="4"/>
    <d v="1899-12-30T15:20:00"/>
    <d v="2011-05-03T00:00:00"/>
    <d v="1899-12-30T15:12:00"/>
    <n v="3"/>
    <n v="1990"/>
    <s v="**"/>
    <d v="1899-12-30T00:00:00"/>
    <n v="1"/>
    <d v="2011-05-03T00:00:00"/>
    <d v="1899-12-30T17:00:00"/>
    <s v="**"/>
    <s v="**"/>
    <d v="2011-05-03T00:00:00"/>
    <d v="1899-12-30T16:00:00"/>
    <d v="2011-05-03T00:00:00"/>
    <d v="1899-12-30T17:00:00"/>
    <s v="Z418"/>
    <s v="B187"/>
    <s v="Follow-up Examination and Other Non Emergent "/>
    <n v="20"/>
    <s v="**"/>
    <s v="**"/>
    <s v="**"/>
    <s v="**"/>
    <s v="**"/>
    <d v="2011-05-03T15:20:00"/>
    <e v="#VALUE!"/>
    <d v="2011-05-03T17:00:00"/>
    <e v="#VALUE!"/>
    <n v="1.6666666666860692"/>
    <x v="1"/>
    <x v="0"/>
  </r>
  <r>
    <n v="4414"/>
    <s v="11003 Nurse Practitioner"/>
    <s v="N"/>
    <s v="**"/>
    <s v="**"/>
    <s v="**"/>
    <s v="**"/>
    <x v="4"/>
    <d v="1899-12-30T15:23:00"/>
    <d v="2011-05-03T00:00:00"/>
    <d v="1899-12-30T15:16:00"/>
    <n v="4"/>
    <n v="1985"/>
    <s v="**"/>
    <d v="1899-12-30T00:00:00"/>
    <n v="1"/>
    <d v="2011-05-03T00:00:00"/>
    <d v="1899-12-30T19:00:00"/>
    <s v="**"/>
    <s v="**"/>
    <d v="2011-05-03T00:00:00"/>
    <d v="1899-12-30T18:25:00"/>
    <d v="2011-05-03T00:00:00"/>
    <d v="1899-12-30T19:00:00"/>
    <s v="S025"/>
    <s v="B176"/>
    <s v="Open Wound"/>
    <n v="26"/>
    <s v="**"/>
    <s v="**"/>
    <s v="**"/>
    <s v="**"/>
    <s v="**"/>
    <d v="2011-05-03T15:23:00"/>
    <e v="#VALUE!"/>
    <d v="2011-05-03T19:00:00"/>
    <e v="#VALUE!"/>
    <n v="3.6166666665812954"/>
    <x v="1"/>
    <x v="0"/>
  </r>
  <r>
    <n v="4414"/>
    <s v="11003 Nurse Practitioner"/>
    <s v="N"/>
    <s v="**"/>
    <s v="**"/>
    <s v="**"/>
    <s v="**"/>
    <x v="4"/>
    <d v="1899-12-30T16:20:00"/>
    <d v="2011-05-03T00:00:00"/>
    <d v="1899-12-30T16:15:00"/>
    <n v="4"/>
    <n v="1961"/>
    <s v="**"/>
    <d v="1899-12-30T00:00:00"/>
    <n v="1"/>
    <d v="2011-05-03T00:00:00"/>
    <d v="1899-12-30T19:35:00"/>
    <s v="**"/>
    <s v="**"/>
    <d v="2011-05-03T00:00:00"/>
    <d v="1899-12-30T19:25:00"/>
    <d v="2011-05-03T00:00:00"/>
    <d v="1899-12-30T19:35:00"/>
    <s v="Z712"/>
    <s v="B187"/>
    <s v="Follow-up Examination and Other Non Emergent "/>
    <n v="50"/>
    <s v="**"/>
    <s v="**"/>
    <s v="**"/>
    <s v="**"/>
    <s v="**"/>
    <d v="2011-05-03T16:20:00"/>
    <e v="#VALUE!"/>
    <d v="2011-05-03T19:35:00"/>
    <e v="#VALUE!"/>
    <n v="3.2499999999417923"/>
    <x v="1"/>
    <x v="0"/>
  </r>
  <r>
    <n v="4414"/>
    <s v="11003 Nurse Practitioner"/>
    <s v="N"/>
    <s v="**"/>
    <s v="**"/>
    <s v="**"/>
    <s v="**"/>
    <x v="4"/>
    <d v="1899-12-30T17:47:00"/>
    <d v="2011-05-03T00:00:00"/>
    <d v="1899-12-30T17:40:00"/>
    <n v="4"/>
    <n v="1967"/>
    <s v="**"/>
    <d v="1899-12-30T00:00:00"/>
    <n v="1"/>
    <d v="2011-05-03T00:00:00"/>
    <d v="1899-12-30T20:45:00"/>
    <s v="**"/>
    <s v="**"/>
    <d v="2011-05-03T00:00:00"/>
    <d v="1899-12-30T20:00:00"/>
    <d v="2011-05-03T00:00:00"/>
    <d v="1899-12-30T20:45:00"/>
    <s v="S6100"/>
    <s v="B176"/>
    <s v="Open Wound"/>
    <n v="43"/>
    <s v="**"/>
    <s v="**"/>
    <s v="**"/>
    <s v="**"/>
    <s v="**"/>
    <d v="2011-05-03T17:47:00"/>
    <e v="#VALUE!"/>
    <d v="2011-05-03T20:45:00"/>
    <e v="#VALUE!"/>
    <n v="2.9666666667326353"/>
    <x v="1"/>
    <x v="0"/>
  </r>
  <r>
    <n v="4414"/>
    <s v="11003 Nurse Practitioner"/>
    <s v="N"/>
    <s v="**"/>
    <s v="**"/>
    <s v="**"/>
    <s v="**"/>
    <x v="4"/>
    <d v="1899-12-30T19:24:00"/>
    <d v="2011-05-03T00:00:00"/>
    <d v="1899-12-30T19:16:00"/>
    <n v="4"/>
    <n v="1979"/>
    <s v="**"/>
    <d v="1899-12-30T00:00:00"/>
    <n v="1"/>
    <d v="2011-05-03T00:00:00"/>
    <d v="1899-12-30T21:50:00"/>
    <s v="**"/>
    <s v="**"/>
    <d v="2011-05-03T00:00:00"/>
    <d v="1899-12-30T21:10:00"/>
    <d v="2011-05-03T00:00:00"/>
    <d v="1899-12-30T21:50:00"/>
    <s v="J3488"/>
    <s v="B112"/>
    <s v="Disease or Disorder Ear, Nose or Throat"/>
    <n v="31"/>
    <s v="**"/>
    <s v="**"/>
    <s v="**"/>
    <s v="**"/>
    <s v="**"/>
    <d v="2011-05-03T19:24:00"/>
    <e v="#VALUE!"/>
    <d v="2011-05-03T21:50:00"/>
    <e v="#VALUE!"/>
    <n v="2.4333333332324401"/>
    <x v="1"/>
    <x v="0"/>
  </r>
  <r>
    <n v="4414"/>
    <s v="11003 Nurse Practitioner"/>
    <s v="N"/>
    <s v="**"/>
    <s v="**"/>
    <s v="**"/>
    <s v="**"/>
    <x v="4"/>
    <d v="1899-12-30T19:37:00"/>
    <d v="2011-05-03T00:00:00"/>
    <d v="1899-12-30T19:31:00"/>
    <n v="3"/>
    <n v="1971"/>
    <s v="**"/>
    <d v="1899-12-30T00:00:00"/>
    <n v="1"/>
    <d v="2011-05-03T00:00:00"/>
    <d v="1899-12-30T20:10:00"/>
    <s v="**"/>
    <s v="**"/>
    <d v="2011-05-03T00:00:00"/>
    <d v="1899-12-30T20:00:00"/>
    <d v="2011-05-03T00:00:00"/>
    <d v="1899-12-30T20:10:00"/>
    <s v="S025"/>
    <s v="B176"/>
    <s v="Open Wound"/>
    <n v="39"/>
    <s v="**"/>
    <s v="**"/>
    <s v="**"/>
    <s v="**"/>
    <s v="**"/>
    <d v="2011-05-03T19:37:00"/>
    <e v="#VALUE!"/>
    <d v="2011-05-03T20:10:00"/>
    <e v="#VALUE!"/>
    <n v="0.55000000004656613"/>
    <x v="1"/>
    <x v="0"/>
  </r>
  <r>
    <n v="4414"/>
    <s v="11003 Nurse Practitioner"/>
    <s v="N"/>
    <s v="**"/>
    <s v="**"/>
    <s v="**"/>
    <s v="**"/>
    <x v="4"/>
    <d v="1899-12-30T21:11:00"/>
    <d v="2011-05-03T00:00:00"/>
    <d v="1899-12-30T20:59:00"/>
    <n v="4"/>
    <n v="1979"/>
    <s v="**"/>
    <d v="1899-12-30T00:00:00"/>
    <n v="1"/>
    <d v="2011-05-03T00:00:00"/>
    <d v="1899-12-30T23:20:00"/>
    <s v="**"/>
    <s v="**"/>
    <d v="2011-05-03T00:00:00"/>
    <d v="1899-12-30T23:00:00"/>
    <d v="2011-05-03T00:00:00"/>
    <d v="1899-12-30T23:20:00"/>
    <s v="S6190"/>
    <s v="B176"/>
    <s v="Open Wound"/>
    <n v="31"/>
    <s v="**"/>
    <s v="**"/>
    <s v="**"/>
    <s v="**"/>
    <s v="**"/>
    <d v="2011-05-03T21:11:00"/>
    <e v="#VALUE!"/>
    <d v="2011-05-03T23:20:00"/>
    <e v="#VALUE!"/>
    <n v="2.1499999998486601"/>
    <x v="1"/>
    <x v="0"/>
  </r>
  <r>
    <n v="4414"/>
    <s v="11003 Nurse Practitioner"/>
    <s v="N"/>
    <s v="**"/>
    <s v="**"/>
    <s v="**"/>
    <s v="**"/>
    <x v="5"/>
    <d v="1899-12-30T10:46:00"/>
    <d v="2011-05-04T00:00:00"/>
    <d v="1899-12-30T10:41:00"/>
    <n v="4"/>
    <n v="1985"/>
    <d v="2011-05-04T00:00:00"/>
    <d v="1899-12-30T14:00:00"/>
    <n v="1"/>
    <d v="2011-05-04T00:00:00"/>
    <d v="1899-12-30T16:32:00"/>
    <s v="**"/>
    <s v="**"/>
    <d v="2011-05-04T00:00:00"/>
    <d v="1899-12-30T14:00:00"/>
    <d v="2011-05-04T00:00:00"/>
    <d v="1899-12-30T16:32:00"/>
    <s v="K819"/>
    <s v="B128"/>
    <s v="Disease or Disorder Digestive System"/>
    <n v="26"/>
    <s v="**"/>
    <s v="**"/>
    <s v="**"/>
    <s v="**"/>
    <s v="**"/>
    <d v="2011-05-04T10:46:00"/>
    <d v="2011-05-04T14:00:00"/>
    <d v="2011-05-04T16:32:00"/>
    <n v="3.2333333333954215"/>
    <n v="5.7666666666045785"/>
    <x v="0"/>
    <x v="0"/>
  </r>
  <r>
    <n v="4414"/>
    <s v="11003 Nurse Practitioner"/>
    <s v="N"/>
    <s v="**"/>
    <s v="**"/>
    <s v="**"/>
    <s v="**"/>
    <x v="5"/>
    <d v="1899-12-30T11:00:00"/>
    <d v="2011-05-04T00:00:00"/>
    <d v="1899-12-30T10:52:00"/>
    <n v="3"/>
    <n v="2008"/>
    <d v="2011-05-04T00:00:00"/>
    <d v="1899-12-30T14:10:00"/>
    <n v="1"/>
    <d v="2011-05-04T00:00:00"/>
    <d v="1899-12-30T16:25:00"/>
    <s v="**"/>
    <s v="**"/>
    <d v="2011-05-04T00:00:00"/>
    <d v="1899-12-30T14:10:00"/>
    <d v="2011-05-04T00:00:00"/>
    <d v="1899-12-30T16:31:00"/>
    <s v="R509"/>
    <s v="B165"/>
    <s v="Systemic Infection"/>
    <n v="2"/>
    <s v="**"/>
    <s v="**"/>
    <s v="**"/>
    <s v="**"/>
    <s v="**"/>
    <d v="2011-05-04T11:00:00"/>
    <d v="2011-05-04T14:10:00"/>
    <d v="2011-05-04T16:31:00"/>
    <n v="3.1666666666860692"/>
    <n v="5.5166666666627862"/>
    <x v="0"/>
    <x v="0"/>
  </r>
  <r>
    <n v="4414"/>
    <s v="11003 Nurse Practitioner"/>
    <s v="N"/>
    <s v="**"/>
    <s v="**"/>
    <s v="**"/>
    <s v="**"/>
    <x v="5"/>
    <d v="1899-12-30T11:43:00"/>
    <d v="2011-05-04T00:00:00"/>
    <d v="1899-12-30T11:39:00"/>
    <n v="4"/>
    <n v="1981"/>
    <d v="2011-05-04T00:00:00"/>
    <d v="1899-12-30T14:35:00"/>
    <n v="1"/>
    <d v="2011-05-04T00:00:00"/>
    <d v="1899-12-30T15:38:00"/>
    <s v="**"/>
    <s v="**"/>
    <d v="2011-05-04T00:00:00"/>
    <d v="1899-12-30T14:35:00"/>
    <d v="2011-05-04T00:00:00"/>
    <d v="1899-12-30T15:38:00"/>
    <s v="M549"/>
    <s v="B136"/>
    <s v="Disease or Disorder Musculoskeletal and Conne"/>
    <n v="30"/>
    <s v="**"/>
    <s v="**"/>
    <s v="**"/>
    <s v="**"/>
    <s v="**"/>
    <d v="2011-05-04T11:43:00"/>
    <d v="2011-05-04T14:35:00"/>
    <d v="2011-05-04T15:38:00"/>
    <n v="2.8666666667559184"/>
    <n v="3.9166666666860692"/>
    <x v="0"/>
    <x v="0"/>
  </r>
  <r>
    <n v="4414"/>
    <s v="11003 Nurse Practitioner"/>
    <s v="G"/>
    <d v="2011-05-04T00:00:00"/>
    <d v="1899-12-30T00:00:00"/>
    <d v="2011-05-04T00:00:00"/>
    <d v="1899-12-30T14:06:00"/>
    <x v="5"/>
    <d v="1899-12-30T14:07:00"/>
    <d v="2011-05-04T00:00:00"/>
    <d v="1899-12-30T14:00:00"/>
    <n v="3"/>
    <n v="1926"/>
    <d v="2011-05-04T00:00:00"/>
    <d v="1899-12-30T15:00:00"/>
    <n v="1"/>
    <d v="2011-05-04T00:00:00"/>
    <d v="1899-12-30T16:00:00"/>
    <s v="**"/>
    <s v="**"/>
    <d v="2011-05-04T00:00:00"/>
    <d v="1899-12-30T15:00:00"/>
    <d v="2011-05-04T00:00:00"/>
    <d v="1899-12-30T16:00:00"/>
    <s v="R040"/>
    <s v="B112"/>
    <s v="Disease or Disorder Ear, Nose or Throat"/>
    <n v="84"/>
    <s v="**"/>
    <s v="**"/>
    <s v="**"/>
    <s v="**"/>
    <s v="**"/>
    <d v="2011-05-04T14:07:00"/>
    <d v="2011-05-04T15:00:00"/>
    <d v="2011-05-04T16:00:00"/>
    <n v="0.88333333341870457"/>
    <n v="1.8833333333604969"/>
    <x v="0"/>
    <x v="0"/>
  </r>
  <r>
    <n v="4414"/>
    <s v="11003 Nurse Practitioner"/>
    <s v="N"/>
    <s v="**"/>
    <s v="**"/>
    <s v="**"/>
    <s v="**"/>
    <x v="5"/>
    <d v="1899-12-30T16:27:00"/>
    <d v="2011-05-04T00:00:00"/>
    <d v="1899-12-30T16:24:00"/>
    <n v="4"/>
    <n v="1965"/>
    <d v="2011-05-04T00:00:00"/>
    <d v="1899-12-30T17:15:00"/>
    <n v="1"/>
    <d v="2011-05-04T00:00:00"/>
    <d v="1899-12-30T20:20:00"/>
    <s v="**"/>
    <s v="**"/>
    <d v="2011-05-04T00:00:00"/>
    <d v="1899-12-30T17:15:00"/>
    <d v="2011-05-04T00:00:00"/>
    <d v="1899-12-30T20:20:00"/>
    <s v="S62600"/>
    <s v="B181"/>
    <s v="Closed Fracture Fingers &amp; Toes"/>
    <n v="45"/>
    <s v="**"/>
    <s v="**"/>
    <s v="**"/>
    <s v="**"/>
    <s v="**"/>
    <d v="2011-05-04T16:27:00"/>
    <d v="2011-05-04T17:15:00"/>
    <d v="2011-05-04T20:20:00"/>
    <n v="0.79999999998835847"/>
    <n v="3.8833333332440816"/>
    <x v="0"/>
    <x v="0"/>
  </r>
  <r>
    <n v="4414"/>
    <s v="11003 Nurse Practitioner"/>
    <s v="N"/>
    <s v="**"/>
    <s v="**"/>
    <s v="**"/>
    <s v="**"/>
    <x v="5"/>
    <d v="1899-12-30T17:44:00"/>
    <d v="2011-05-04T00:00:00"/>
    <d v="1899-12-30T17:35:00"/>
    <n v="3"/>
    <n v="1947"/>
    <d v="2011-05-04T00:00:00"/>
    <d v="1899-12-30T18:35:00"/>
    <n v="1"/>
    <d v="2011-05-04T00:00:00"/>
    <d v="1899-12-30T20:05:00"/>
    <s v="**"/>
    <s v="**"/>
    <d v="2011-05-04T00:00:00"/>
    <d v="1899-12-30T18:35:00"/>
    <d v="2011-05-04T00:00:00"/>
    <d v="1899-12-30T20:05:00"/>
    <s v="S82890"/>
    <s v="B182"/>
    <s v="Closed Fracture Other Site"/>
    <n v="64"/>
    <s v="**"/>
    <s v="**"/>
    <s v="**"/>
    <s v="**"/>
    <s v="**"/>
    <d v="2011-05-04T17:44:00"/>
    <d v="2011-05-04T18:35:00"/>
    <d v="2011-05-04T20:05:00"/>
    <n v="0.84999999997671694"/>
    <n v="2.3499999999767169"/>
    <x v="0"/>
    <x v="0"/>
  </r>
  <r>
    <n v="4414"/>
    <s v="11003 Nurse Practitioner"/>
    <s v="N"/>
    <s v="**"/>
    <s v="**"/>
    <s v="**"/>
    <s v="**"/>
    <x v="5"/>
    <d v="1899-12-30T19:02:00"/>
    <d v="2011-05-04T00:00:00"/>
    <d v="1899-12-30T18:56:00"/>
    <n v="3"/>
    <n v="1927"/>
    <d v="2011-05-04T00:00:00"/>
    <d v="1899-12-30T19:55:00"/>
    <n v="1"/>
    <d v="2011-05-04T00:00:00"/>
    <d v="1899-12-30T21:19:00"/>
    <s v="**"/>
    <s v="**"/>
    <d v="2011-05-04T00:00:00"/>
    <d v="1899-12-30T19:55:00"/>
    <d v="2011-05-04T00:00:00"/>
    <d v="1899-12-30T21:19:00"/>
    <s v="S0180"/>
    <s v="B176"/>
    <s v="Open Wound"/>
    <n v="84"/>
    <s v="**"/>
    <s v="**"/>
    <s v="**"/>
    <s v="**"/>
    <s v="**"/>
    <d v="2011-05-04T19:02:00"/>
    <d v="2011-05-04T19:55:00"/>
    <d v="2011-05-04T21:19:00"/>
    <n v="0.88333333324408159"/>
    <n v="2.2833333332673647"/>
    <x v="0"/>
    <x v="0"/>
  </r>
  <r>
    <n v="4414"/>
    <s v="11003 Nurse Practitioner"/>
    <s v="N"/>
    <s v="**"/>
    <s v="**"/>
    <s v="**"/>
    <s v="**"/>
    <x v="5"/>
    <d v="1899-12-30T19:17:00"/>
    <d v="2011-05-04T00:00:00"/>
    <d v="1899-12-30T19:10:00"/>
    <n v="3"/>
    <n v="1982"/>
    <d v="2011-05-04T00:00:00"/>
    <d v="1899-12-30T21:20:00"/>
    <n v="1"/>
    <d v="2011-05-04T00:00:00"/>
    <d v="1899-12-30T22:20:00"/>
    <s v="**"/>
    <s v="**"/>
    <d v="2011-05-04T00:00:00"/>
    <d v="1899-12-30T21:20:00"/>
    <d v="2011-05-04T00:00:00"/>
    <d v="1899-12-30T22:20:00"/>
    <s v="S6440"/>
    <s v="B176"/>
    <s v="Open Wound"/>
    <n v="29"/>
    <d v="1970-01-01T00:00:00"/>
    <d v="1899-12-30T00:00:00"/>
    <n v="35"/>
    <s v="**"/>
    <s v="**"/>
    <d v="2011-05-04T19:17:00"/>
    <d v="2011-05-04T21:20:00"/>
    <d v="2011-05-04T22:20:00"/>
    <n v="2.0500000000465661"/>
    <n v="3.0499999999883585"/>
    <x v="0"/>
    <x v="0"/>
  </r>
  <r>
    <n v="4414"/>
    <s v="11003 Nurse Practitioner"/>
    <s v="G"/>
    <d v="2011-05-04T00:00:00"/>
    <d v="1899-12-30T19:34:00"/>
    <d v="2011-05-04T00:00:00"/>
    <d v="1899-12-30T20:05:00"/>
    <x v="5"/>
    <d v="1899-12-30T19:51:00"/>
    <d v="2011-05-04T00:00:00"/>
    <d v="1899-12-30T19:45:00"/>
    <n v="3"/>
    <n v="2009"/>
    <d v="2011-05-04T00:00:00"/>
    <d v="1899-12-30T20:50:00"/>
    <n v="1"/>
    <d v="2011-05-04T00:00:00"/>
    <d v="1899-12-30T21:05:00"/>
    <s v="**"/>
    <s v="**"/>
    <d v="2011-05-04T00:00:00"/>
    <d v="1899-12-30T20:50:00"/>
    <d v="2011-05-04T00:00:00"/>
    <d v="1899-12-30T21:05:00"/>
    <s v="S0190"/>
    <s v="B176"/>
    <s v="Open Wound"/>
    <n v="1"/>
    <s v="**"/>
    <s v="**"/>
    <s v="**"/>
    <s v="**"/>
    <s v="**"/>
    <d v="2011-05-04T19:51:00"/>
    <d v="2011-05-04T20:50:00"/>
    <d v="2011-05-04T21:05:00"/>
    <n v="0.9833333333954215"/>
    <n v="1.2333333333372138"/>
    <x v="0"/>
    <x v="0"/>
  </r>
  <r>
    <n v="4414"/>
    <s v="11003 Nurse Practitioner"/>
    <s v="N"/>
    <s v="**"/>
    <s v="**"/>
    <s v="**"/>
    <s v="**"/>
    <x v="5"/>
    <d v="1899-12-30T20:12:00"/>
    <d v="2011-05-04T00:00:00"/>
    <d v="1899-12-30T20:09:00"/>
    <n v="4"/>
    <n v="2008"/>
    <d v="2011-05-04T00:00:00"/>
    <d v="1899-12-30T21:25:00"/>
    <n v="1"/>
    <d v="2011-05-04T00:00:00"/>
    <d v="1899-12-30T21:35:00"/>
    <s v="**"/>
    <s v="**"/>
    <d v="2011-05-04T00:00:00"/>
    <d v="1899-12-30T21:25:00"/>
    <d v="2011-05-04T00:00:00"/>
    <d v="1899-12-30T21:35:00"/>
    <s v="S600"/>
    <s v="B181"/>
    <s v="Closed Fracture Fingers &amp; Toes"/>
    <n v="2"/>
    <s v="**"/>
    <s v="**"/>
    <s v="**"/>
    <s v="**"/>
    <s v="**"/>
    <d v="2011-05-04T20:12:00"/>
    <d v="2011-05-04T21:25:00"/>
    <d v="2011-05-04T21:35:00"/>
    <n v="1.21666666661622"/>
    <n v="1.3833333333022892"/>
    <x v="0"/>
    <x v="0"/>
  </r>
  <r>
    <n v="4414"/>
    <s v="11003 Nurse Practitioner"/>
    <s v="N"/>
    <s v="**"/>
    <s v="**"/>
    <s v="**"/>
    <s v="**"/>
    <x v="3"/>
    <d v="1899-12-30T11:37:00"/>
    <d v="2011-05-07T00:00:00"/>
    <d v="1899-12-30T11:33:00"/>
    <n v="3"/>
    <n v="1983"/>
    <s v="**"/>
    <d v="1899-12-30T00:00:00"/>
    <n v="1"/>
    <d v="2011-05-07T00:00:00"/>
    <d v="1899-12-30T14:10:00"/>
    <s v="**"/>
    <s v="**"/>
    <d v="2011-05-07T00:00:00"/>
    <d v="1899-12-30T14:00:00"/>
    <d v="2011-05-07T00:00:00"/>
    <d v="1899-12-30T14:11:00"/>
    <s v="Z392"/>
    <s v="B187"/>
    <s v="Follow-up Examination and Other Non Emergent "/>
    <n v="27"/>
    <s v="**"/>
    <s v="**"/>
    <s v="**"/>
    <s v="**"/>
    <s v="**"/>
    <d v="2011-05-07T11:37:00"/>
    <e v="#VALUE!"/>
    <d v="2011-05-07T14:11:00"/>
    <e v="#VALUE!"/>
    <n v="2.5666666666511446"/>
    <x v="1"/>
    <x v="0"/>
  </r>
  <r>
    <n v="4414"/>
    <s v="11003 Nurse Practitioner"/>
    <s v="N"/>
    <s v="**"/>
    <s v="**"/>
    <s v="**"/>
    <s v="**"/>
    <x v="3"/>
    <d v="1899-12-30T11:42:00"/>
    <d v="2011-05-07T00:00:00"/>
    <d v="1899-12-30T11:35:00"/>
    <n v="3"/>
    <n v="1991"/>
    <s v="**"/>
    <d v="1899-12-30T00:00:00"/>
    <n v="1"/>
    <d v="2011-05-07T00:00:00"/>
    <d v="1899-12-30T15:15:00"/>
    <s v="**"/>
    <s v="**"/>
    <d v="2011-05-07T00:00:00"/>
    <d v="1899-12-30T14:10:00"/>
    <d v="2011-05-07T00:00:00"/>
    <d v="1899-12-30T15:15:00"/>
    <s v="S050"/>
    <s v="B180"/>
    <s v="Contusion, Dislocation, Nerve &amp; Other Soft Ti"/>
    <n v="20"/>
    <s v="**"/>
    <s v="**"/>
    <s v="**"/>
    <s v="**"/>
    <s v="**"/>
    <d v="2011-05-07T11:42:00"/>
    <e v="#VALUE!"/>
    <d v="2011-05-07T15:15:00"/>
    <e v="#VALUE!"/>
    <n v="3.5499999998719431"/>
    <x v="1"/>
    <x v="0"/>
  </r>
  <r>
    <n v="4414"/>
    <s v="11003 Nurse Practitioner"/>
    <s v="N"/>
    <s v="**"/>
    <s v="**"/>
    <s v="**"/>
    <s v="**"/>
    <x v="3"/>
    <d v="1899-12-30T12:32:00"/>
    <d v="2011-05-07T00:00:00"/>
    <d v="1899-12-30T12:20:00"/>
    <n v="3"/>
    <n v="1962"/>
    <s v="**"/>
    <d v="1899-12-30T00:00:00"/>
    <n v="1"/>
    <d v="2011-05-07T00:00:00"/>
    <d v="1899-12-30T14:30:00"/>
    <s v="**"/>
    <s v="**"/>
    <d v="2011-05-07T00:00:00"/>
    <d v="1899-12-30T14:20:00"/>
    <d v="2011-05-07T00:00:00"/>
    <d v="1899-12-30T14:32:00"/>
    <s v="Z098"/>
    <s v="B187"/>
    <s v="Follow-up Examination and Other Non Emergent "/>
    <n v="48"/>
    <s v="**"/>
    <s v="**"/>
    <s v="**"/>
    <s v="**"/>
    <s v="**"/>
    <d v="2011-05-07T12:32:00"/>
    <e v="#VALUE!"/>
    <d v="2011-05-07T14:32:00"/>
    <e v="#VALUE!"/>
    <n v="2.0000000000582077"/>
    <x v="1"/>
    <x v="0"/>
  </r>
  <r>
    <n v="4414"/>
    <s v="11003 Nurse Practitioner"/>
    <s v="N"/>
    <s v="**"/>
    <s v="**"/>
    <s v="**"/>
    <s v="**"/>
    <x v="3"/>
    <d v="1899-12-30T13:37:00"/>
    <d v="2011-05-07T00:00:00"/>
    <d v="1899-12-30T13:25:00"/>
    <n v="4"/>
    <n v="1987"/>
    <d v="2011-05-07T00:00:00"/>
    <d v="1899-12-30T16:50:00"/>
    <n v="1"/>
    <d v="2011-05-07T00:00:00"/>
    <d v="1899-12-30T17:00:00"/>
    <s v="**"/>
    <s v="**"/>
    <d v="2011-05-07T00:00:00"/>
    <d v="1899-12-30T16:50:00"/>
    <d v="2011-05-07T00:00:00"/>
    <d v="1899-12-30T17:04:00"/>
    <s v="K120"/>
    <s v="B112"/>
    <s v="Disease or Disorder Ear, Nose or Throat"/>
    <n v="24"/>
    <s v="**"/>
    <s v="**"/>
    <s v="**"/>
    <s v="**"/>
    <s v="**"/>
    <d v="2011-05-07T13:37:00"/>
    <d v="2011-05-07T16:50:00"/>
    <d v="2011-05-07T17:04:00"/>
    <n v="3.2166666666744277"/>
    <n v="3.4499999998952262"/>
    <x v="0"/>
    <x v="0"/>
  </r>
  <r>
    <n v="4414"/>
    <s v="11003 Nurse Practitioner"/>
    <s v="N"/>
    <s v="**"/>
    <s v="**"/>
    <s v="**"/>
    <s v="**"/>
    <x v="3"/>
    <d v="1899-12-30T14:00:00"/>
    <d v="2011-05-07T00:00:00"/>
    <d v="1899-12-30T13:54:00"/>
    <n v="4"/>
    <n v="1957"/>
    <s v="**"/>
    <d v="1899-12-30T00:00:00"/>
    <n v="1"/>
    <d v="2011-05-07T00:00:00"/>
    <d v="1899-12-30T17:20:00"/>
    <s v="**"/>
    <s v="**"/>
    <d v="2011-05-07T00:00:00"/>
    <d v="1899-12-30T17:10:00"/>
    <d v="2011-05-07T00:00:00"/>
    <d v="1899-12-30T17:22:00"/>
    <s v="L0311"/>
    <s v="B132"/>
    <s v="Disease or Disorder Skin &amp; Breast"/>
    <n v="54"/>
    <s v="**"/>
    <s v="**"/>
    <s v="**"/>
    <s v="**"/>
    <s v="**"/>
    <d v="2011-05-07T14:00:00"/>
    <e v="#VALUE!"/>
    <d v="2011-05-07T17:22:00"/>
    <e v="#VALUE!"/>
    <n v="3.3666666666395031"/>
    <x v="1"/>
    <x v="0"/>
  </r>
  <r>
    <n v="4414"/>
    <s v="11003 Nurse Practitioner"/>
    <s v="N"/>
    <s v="**"/>
    <s v="**"/>
    <s v="**"/>
    <s v="**"/>
    <x v="3"/>
    <d v="1899-12-30T15:09:00"/>
    <d v="2011-05-07T00:00:00"/>
    <d v="1899-12-30T15:02:00"/>
    <n v="4"/>
    <n v="1999"/>
    <s v="**"/>
    <d v="1899-12-30T00:00:00"/>
    <n v="1"/>
    <d v="2011-05-07T00:00:00"/>
    <d v="1899-12-30T17:30:00"/>
    <s v="**"/>
    <s v="**"/>
    <d v="2011-05-07T00:00:00"/>
    <d v="1899-12-30T17:25:00"/>
    <d v="2011-05-07T00:00:00"/>
    <d v="1899-12-30T17:34:00"/>
    <s v="S9130"/>
    <s v="B176"/>
    <s v="Open Wound"/>
    <n v="11"/>
    <s v="**"/>
    <s v="**"/>
    <s v="**"/>
    <s v="**"/>
    <s v="**"/>
    <d v="2011-05-07T15:09:00"/>
    <e v="#VALUE!"/>
    <d v="2011-05-07T17:34:00"/>
    <e v="#VALUE!"/>
    <n v="2.4166666666860692"/>
    <x v="1"/>
    <x v="0"/>
  </r>
  <r>
    <n v="4414"/>
    <s v="11003 Nurse Practitioner"/>
    <s v="N"/>
    <s v="**"/>
    <s v="**"/>
    <s v="**"/>
    <s v="**"/>
    <x v="3"/>
    <d v="1899-12-30T15:14:00"/>
    <d v="2011-05-07T00:00:00"/>
    <d v="1899-12-30T15:07:00"/>
    <n v="4"/>
    <n v="1983"/>
    <s v="**"/>
    <d v="1899-12-30T00:00:00"/>
    <n v="15"/>
    <d v="2011-05-07T00:00:00"/>
    <d v="1899-12-30T18:00:00"/>
    <s v="**"/>
    <s v="**"/>
    <d v="2011-05-07T00:00:00"/>
    <d v="1899-12-30T17:40:00"/>
    <d v="1970-01-01T00:00:00"/>
    <d v="1899-12-30T18:04:00"/>
    <s v="Z098"/>
    <s v="B187"/>
    <s v="Follow-up Examination and Other Non Emergent "/>
    <n v="27"/>
    <s v="**"/>
    <s v="**"/>
    <s v="**"/>
    <s v="**"/>
    <s v="**"/>
    <d v="2011-05-07T15:14:00"/>
    <e v="#VALUE!"/>
    <d v="1970-01-01T18:04:00"/>
    <e v="#VALUE!"/>
    <n v="-362421.16666666669"/>
    <x v="1"/>
    <x v="1"/>
  </r>
  <r>
    <n v="4414"/>
    <s v="11003 Nurse Practitioner"/>
    <s v="N"/>
    <s v="**"/>
    <s v="**"/>
    <s v="**"/>
    <s v="**"/>
    <x v="3"/>
    <d v="1899-12-30T15:41:00"/>
    <d v="2011-05-07T00:00:00"/>
    <d v="1899-12-30T15:28:00"/>
    <n v="4"/>
    <n v="1991"/>
    <s v="**"/>
    <d v="1899-12-30T00:00:00"/>
    <n v="1"/>
    <d v="2011-05-07T00:00:00"/>
    <d v="1899-12-30T18:10:00"/>
    <s v="**"/>
    <s v="**"/>
    <d v="2011-05-07T00:00:00"/>
    <d v="1899-12-30T18:30:00"/>
    <d v="1970-01-01T00:00:00"/>
    <d v="1899-12-30T18:49:00"/>
    <s v="N390"/>
    <s v="B146"/>
    <s v="Other Disease or Disorder Urinary System"/>
    <n v="19"/>
    <s v="**"/>
    <s v="**"/>
    <s v="**"/>
    <s v="**"/>
    <s v="**"/>
    <d v="2011-05-07T15:41:00"/>
    <e v="#VALUE!"/>
    <d v="1970-01-01T18:49:00"/>
    <e v="#VALUE!"/>
    <n v="-362420.86666666658"/>
    <x v="1"/>
    <x v="1"/>
  </r>
  <r>
    <n v="4414"/>
    <s v="11003 Nurse Practitioner"/>
    <s v="N"/>
    <s v="**"/>
    <s v="**"/>
    <s v="**"/>
    <s v="**"/>
    <x v="3"/>
    <d v="1899-12-30T17:06:00"/>
    <d v="2011-05-07T00:00:00"/>
    <d v="1899-12-30T16:56:00"/>
    <s v="**"/>
    <n v="1975"/>
    <s v="**"/>
    <d v="1899-12-30T00:00:00"/>
    <n v="1"/>
    <d v="2011-05-07T00:00:00"/>
    <d v="1899-12-30T21:56:00"/>
    <s v="**"/>
    <s v="**"/>
    <d v="2011-05-07T00:00:00"/>
    <d v="1899-12-30T21:50:00"/>
    <d v="2011-05-07T00:00:00"/>
    <d v="1899-12-30T21:56:00"/>
    <s v="T159"/>
    <s v="B178"/>
    <s v="Foreign Body Eye, Ear, Nose/Throat"/>
    <n v="35"/>
    <s v="**"/>
    <s v="**"/>
    <s v="**"/>
    <s v="**"/>
    <s v="**"/>
    <d v="2011-05-07T17:06:00"/>
    <e v="#VALUE!"/>
    <d v="2011-05-07T21:56:00"/>
    <e v="#VALUE!"/>
    <n v="4.8333333333721384"/>
    <x v="1"/>
    <x v="0"/>
  </r>
  <r>
    <n v="4414"/>
    <s v="11003 Nurse Practitioner"/>
    <s v="N"/>
    <s v="**"/>
    <s v="**"/>
    <s v="**"/>
    <s v="**"/>
    <x v="3"/>
    <d v="1899-12-30T18:01:00"/>
    <d v="2011-05-07T00:00:00"/>
    <d v="1899-12-30T17:54:00"/>
    <s v="**"/>
    <n v="2003"/>
    <d v="2011-05-07T00:00:00"/>
    <d v="1899-12-30T23:00:00"/>
    <n v="1"/>
    <d v="2011-05-07T00:00:00"/>
    <d v="1899-12-30T23:10:00"/>
    <s v="**"/>
    <s v="**"/>
    <d v="2011-05-07T00:00:00"/>
    <d v="1899-12-30T23:00:00"/>
    <d v="2011-05-07T00:00:00"/>
    <d v="1899-12-30T23:22:00"/>
    <s v="S9130"/>
    <s v="B176"/>
    <s v="Open Wound"/>
    <n v="7"/>
    <s v="**"/>
    <s v="**"/>
    <s v="**"/>
    <s v="**"/>
    <s v="**"/>
    <d v="2011-05-07T18:01:00"/>
    <d v="2011-05-07T23:00:00"/>
    <d v="2011-05-07T23:22:00"/>
    <n v="4.9833333333372138"/>
    <n v="5.3499999999767169"/>
    <x v="0"/>
    <x v="0"/>
  </r>
  <r>
    <n v="4414"/>
    <s v="11003 Nurse Practitioner"/>
    <s v="N"/>
    <s v="**"/>
    <s v="**"/>
    <s v="**"/>
    <s v="**"/>
    <x v="3"/>
    <d v="1899-12-30T19:24:00"/>
    <d v="2011-05-07T00:00:00"/>
    <d v="1899-12-30T19:12:00"/>
    <n v="3"/>
    <n v="2006"/>
    <d v="2011-05-07T00:00:00"/>
    <d v="1899-12-30T22:50:00"/>
    <n v="1"/>
    <d v="2011-05-08T00:00:00"/>
    <d v="1899-12-30T02:00:00"/>
    <s v="**"/>
    <s v="**"/>
    <d v="2011-05-07T00:00:00"/>
    <d v="1899-12-30T22:50:00"/>
    <d v="2011-05-08T00:00:00"/>
    <d v="1899-12-30T02:04:00"/>
    <s v="T16"/>
    <s v="B178"/>
    <s v="Foreign Body Eye, Ear, Nose/Throat"/>
    <n v="4"/>
    <s v="**"/>
    <s v="**"/>
    <s v="**"/>
    <s v="**"/>
    <s v="**"/>
    <d v="2011-05-07T19:24:00"/>
    <d v="2011-05-07T22:50:00"/>
    <d v="2011-05-08T02:04:00"/>
    <n v="3.4333333333488554"/>
    <n v="6.6666666665696539"/>
    <x v="0"/>
    <x v="0"/>
  </r>
  <r>
    <n v="4414"/>
    <s v="11003 Nurse Practitioner"/>
    <s v="G"/>
    <d v="2011-05-07T00:00:00"/>
    <d v="1899-12-30T19:32:00"/>
    <d v="2011-05-07T00:00:00"/>
    <d v="1899-12-30T19:44:00"/>
    <x v="3"/>
    <d v="1899-12-30T19:45:00"/>
    <d v="2011-05-07T00:00:00"/>
    <d v="1899-12-30T19:35:00"/>
    <n v="3"/>
    <n v="1927"/>
    <d v="2011-05-07T00:00:00"/>
    <d v="1899-12-30T22:00:00"/>
    <n v="15"/>
    <d v="2011-05-08T00:00:00"/>
    <d v="1899-12-30T00:05:00"/>
    <s v="**"/>
    <s v="**"/>
    <d v="2011-05-07T00:00:00"/>
    <d v="1899-12-30T22:00:00"/>
    <d v="2011-05-08T00:00:00"/>
    <d v="1899-12-30T00:05:00"/>
    <s v="S999"/>
    <s v="B180"/>
    <s v="Contusion, Dislocation, Nerve &amp; Other Soft Ti"/>
    <n v="83"/>
    <s v="**"/>
    <s v="**"/>
    <s v="**"/>
    <s v="**"/>
    <s v="**"/>
    <d v="2011-05-07T19:45:00"/>
    <d v="2011-05-07T22:00:00"/>
    <d v="2011-05-08T00:05:00"/>
    <n v="2.25"/>
    <n v="4.3333333333139308"/>
    <x v="0"/>
    <x v="0"/>
  </r>
  <r>
    <n v="4414"/>
    <s v="11003 Nurse Practitioner"/>
    <s v="N"/>
    <s v="**"/>
    <s v="**"/>
    <s v="**"/>
    <s v="**"/>
    <x v="3"/>
    <d v="1899-12-30T20:49:00"/>
    <d v="2011-05-07T00:00:00"/>
    <d v="1899-12-30T20:36:00"/>
    <n v="3"/>
    <n v="1942"/>
    <s v="**"/>
    <d v="1899-12-30T00:00:00"/>
    <n v="1"/>
    <d v="2011-05-07T00:00:00"/>
    <d v="1899-12-30T23:50:00"/>
    <s v="**"/>
    <s v="**"/>
    <d v="2011-05-07T00:00:00"/>
    <d v="1899-12-30T23:40:00"/>
    <d v="2011-05-07T00:00:00"/>
    <d v="1899-12-30T23:50:00"/>
    <s v="T111"/>
    <s v="B176"/>
    <s v="Open Wound"/>
    <n v="68"/>
    <s v="**"/>
    <s v="**"/>
    <s v="**"/>
    <s v="**"/>
    <s v="**"/>
    <d v="2011-05-07T20:49:00"/>
    <e v="#VALUE!"/>
    <d v="2011-05-07T23:50:00"/>
    <e v="#VALUE!"/>
    <n v="3.0166666667209938"/>
    <x v="1"/>
    <x v="0"/>
  </r>
  <r>
    <n v="4414"/>
    <n v="1"/>
    <s v="N"/>
    <s v="**"/>
    <s v="**"/>
    <s v="**"/>
    <s v="**"/>
    <x v="0"/>
    <d v="1899-12-30T14:28:00"/>
    <d v="2011-05-01T00:00:00"/>
    <d v="1899-12-30T14:22:00"/>
    <n v="3"/>
    <n v="1964"/>
    <d v="2011-05-01T00:00:00"/>
    <d v="1899-12-30T23:30:00"/>
    <n v="1"/>
    <d v="2011-05-02T00:00:00"/>
    <d v="1899-12-30T01:25:00"/>
    <s v="**"/>
    <s v="**"/>
    <s v="**"/>
    <s v="**"/>
    <d v="2011-05-02T00:00:00"/>
    <d v="1899-12-30T01:25:00"/>
    <s v="R104"/>
    <s v="B128"/>
    <s v="Disease or Disorder Digestive System"/>
    <n v="46"/>
    <s v="**"/>
    <s v="**"/>
    <s v="**"/>
    <s v="**"/>
    <s v="**"/>
    <d v="2011-05-01T14:28:00"/>
    <d v="2011-05-01T23:30:00"/>
    <d v="2011-05-02T01:25:00"/>
    <n v="9.0333333332673647"/>
    <n v="10.950000000069849"/>
    <x v="0"/>
    <x v="0"/>
  </r>
  <r>
    <n v="4414"/>
    <n v="1"/>
    <s v="N"/>
    <s v="**"/>
    <s v="**"/>
    <s v="**"/>
    <s v="**"/>
    <x v="0"/>
    <d v="1899-12-30T15:56:00"/>
    <d v="2011-05-01T00:00:00"/>
    <d v="1899-12-30T15:50:00"/>
    <n v="3"/>
    <n v="1974"/>
    <d v="2011-05-01T00:00:00"/>
    <d v="1899-12-30T23:40:00"/>
    <n v="1"/>
    <d v="2011-05-01T00:00:00"/>
    <d v="1899-12-30T23:50:00"/>
    <s v="**"/>
    <s v="**"/>
    <s v="**"/>
    <s v="**"/>
    <d v="2011-05-01T00:00:00"/>
    <d v="1899-12-30T23:50:00"/>
    <s v="A099"/>
    <s v="B128"/>
    <s v="Disease or Disorder Digestive System"/>
    <n v="36"/>
    <s v="**"/>
    <s v="**"/>
    <s v="**"/>
    <s v="**"/>
    <s v="**"/>
    <d v="2011-05-01T15:56:00"/>
    <d v="2011-05-01T23:40:00"/>
    <d v="2011-05-01T23:50:00"/>
    <n v="7.7333333332207985"/>
    <n v="7.8999999999068677"/>
    <x v="0"/>
    <x v="0"/>
  </r>
  <r>
    <n v="4414"/>
    <n v="1"/>
    <s v="N"/>
    <s v="**"/>
    <s v="**"/>
    <s v="**"/>
    <s v="**"/>
    <x v="0"/>
    <d v="1899-12-30T16:05:00"/>
    <d v="2011-05-01T00:00:00"/>
    <d v="1899-12-30T15:58:00"/>
    <n v="3"/>
    <n v="1990"/>
    <d v="2011-05-02T00:00:00"/>
    <d v="1899-12-30T00:08:00"/>
    <n v="1"/>
    <d v="2011-05-02T00:00:00"/>
    <d v="1899-12-30T00:49:00"/>
    <s v="**"/>
    <s v="**"/>
    <s v="**"/>
    <s v="**"/>
    <d v="2011-05-02T00:00:00"/>
    <d v="1899-12-30T00:49:00"/>
    <s v="O080"/>
    <s v="B154"/>
    <s v="Disease or Disorder Female Anatomy"/>
    <n v="20"/>
    <s v="**"/>
    <s v="**"/>
    <s v="**"/>
    <s v="**"/>
    <s v="**"/>
    <d v="2011-05-01T16:05:00"/>
    <d v="2011-05-02T00:08:00"/>
    <d v="2011-05-02T00:49:00"/>
    <n v="8.0500000000465661"/>
    <n v="8.7333333333372138"/>
    <x v="0"/>
    <x v="0"/>
  </r>
  <r>
    <n v="4414"/>
    <n v="1"/>
    <s v="N"/>
    <s v="**"/>
    <s v="**"/>
    <s v="**"/>
    <s v="**"/>
    <x v="0"/>
    <d v="1899-12-30T17:08:00"/>
    <d v="2011-05-01T00:00:00"/>
    <d v="1899-12-30T17:03:00"/>
    <n v="3"/>
    <n v="1923"/>
    <d v="2011-05-02T00:00:00"/>
    <d v="1899-12-30T02:00:00"/>
    <n v="1"/>
    <d v="2011-05-02T00:00:00"/>
    <d v="1899-12-30T09:05:00"/>
    <d v="2011-05-02T00:00:00"/>
    <d v="1899-12-30T02:20:00"/>
    <s v="**"/>
    <s v="**"/>
    <d v="2011-05-02T00:00:00"/>
    <d v="1899-12-30T09:05:00"/>
    <s v="G510"/>
    <s v="B104"/>
    <s v="Other Disease or Disorder Nervous System"/>
    <n v="87"/>
    <d v="1970-01-01T00:00:00"/>
    <d v="1899-12-30T00:00:00"/>
    <n v="17"/>
    <d v="2011-05-02T00:00:00"/>
    <d v="1899-12-30T08:15:00"/>
    <d v="2011-05-01T17:08:00"/>
    <d v="2011-05-02T02:00:00"/>
    <d v="2011-05-02T09:05:00"/>
    <n v="8.8666666667559184"/>
    <n v="15.949999999953434"/>
    <x v="0"/>
    <x v="0"/>
  </r>
  <r>
    <n v="4414"/>
    <n v="1"/>
    <s v="N"/>
    <s v="**"/>
    <s v="**"/>
    <s v="**"/>
    <s v="**"/>
    <x v="0"/>
    <d v="1899-12-30T18:39:00"/>
    <d v="2011-05-01T00:00:00"/>
    <d v="1899-12-30T18:34:00"/>
    <n v="3"/>
    <n v="1959"/>
    <d v="2011-05-02T00:00:00"/>
    <d v="1899-12-30T05:00:00"/>
    <n v="1"/>
    <d v="2011-05-02T00:00:00"/>
    <d v="1899-12-30T05:30:00"/>
    <s v="**"/>
    <s v="**"/>
    <s v="**"/>
    <s v="**"/>
    <d v="2011-05-02T00:00:00"/>
    <d v="1899-12-30T05:30:00"/>
    <s v="M1399"/>
    <s v="B136"/>
    <s v="Disease or Disorder Musculoskeletal and Conne"/>
    <n v="51"/>
    <s v="**"/>
    <s v="**"/>
    <s v="**"/>
    <s v="**"/>
    <s v="**"/>
    <d v="2011-05-01T18:39:00"/>
    <d v="2011-05-02T05:00:00"/>
    <d v="2011-05-02T05:30:00"/>
    <n v="10.350000000034925"/>
    <n v="10.849999999918509"/>
    <x v="0"/>
    <x v="0"/>
  </r>
  <r>
    <n v="4414"/>
    <n v="1"/>
    <s v="N"/>
    <s v="**"/>
    <s v="**"/>
    <s v="**"/>
    <s v="**"/>
    <x v="0"/>
    <d v="1899-12-30T20:54:00"/>
    <d v="2011-05-01T00:00:00"/>
    <d v="1899-12-30T20:44:00"/>
    <n v="2"/>
    <n v="2007"/>
    <d v="2011-05-01T00:00:00"/>
    <d v="1899-12-30T23:00:00"/>
    <n v="7"/>
    <d v="2011-05-01T00:00:00"/>
    <d v="1899-12-30T23:57:00"/>
    <s v="**"/>
    <s v="**"/>
    <s v="**"/>
    <s v="**"/>
    <d v="2011-05-02T00:00:00"/>
    <d v="1899-12-30T01:30:00"/>
    <s v="J189"/>
    <s v="B002"/>
    <s v="Respiratory Condition with Acute Admission/Tr"/>
    <n v="3"/>
    <d v="2011-05-01T00:00:00"/>
    <d v="1899-12-30T23:59:00"/>
    <n v="20"/>
    <d v="2011-05-01T00:00:00"/>
    <d v="1899-12-30T23:59:00"/>
    <d v="2011-05-01T20:54:00"/>
    <d v="2011-05-01T23:00:00"/>
    <d v="2011-05-02T01:30:00"/>
    <n v="2.1000000000349246"/>
    <n v="4.5999999999767169"/>
    <x v="0"/>
    <x v="0"/>
  </r>
  <r>
    <n v="4414"/>
    <n v="1"/>
    <s v="N"/>
    <s v="**"/>
    <s v="**"/>
    <s v="**"/>
    <s v="**"/>
    <x v="0"/>
    <d v="1899-12-30T20:57:00"/>
    <d v="2011-05-01T00:00:00"/>
    <d v="1899-12-30T20:48:00"/>
    <n v="3"/>
    <n v="1952"/>
    <d v="2011-05-02T00:00:00"/>
    <d v="1899-12-30T02:40:00"/>
    <n v="1"/>
    <d v="2011-05-02T00:00:00"/>
    <d v="1899-12-30T03:00:00"/>
    <s v="**"/>
    <s v="**"/>
    <s v="**"/>
    <s v="**"/>
    <d v="2011-05-02T00:00:00"/>
    <d v="1899-12-30T03:00:00"/>
    <s v="S060"/>
    <s v="B175"/>
    <s v="Head Injury"/>
    <n v="58"/>
    <s v="**"/>
    <s v="**"/>
    <s v="**"/>
    <s v="**"/>
    <s v="**"/>
    <d v="2011-05-01T20:57:00"/>
    <d v="2011-05-02T02:40:00"/>
    <d v="2011-05-02T03:00:00"/>
    <n v="5.71666666661622"/>
    <n v="6.0499999999883585"/>
    <x v="0"/>
    <x v="0"/>
  </r>
  <r>
    <n v="4414"/>
    <n v="1"/>
    <s v="N"/>
    <s v="**"/>
    <s v="**"/>
    <s v="**"/>
    <s v="**"/>
    <x v="0"/>
    <d v="1899-12-30T21:07:00"/>
    <d v="2011-05-01T00:00:00"/>
    <d v="1899-12-30T20:57:00"/>
    <n v="3"/>
    <n v="2005"/>
    <d v="2011-05-02T00:00:00"/>
    <d v="1899-12-30T03:10:00"/>
    <n v="14"/>
    <d v="2011-05-02T00:00:00"/>
    <d v="1899-12-30T08:49:00"/>
    <s v="**"/>
    <s v="**"/>
    <s v="**"/>
    <s v="**"/>
    <d v="2011-05-02T00:00:00"/>
    <d v="1899-12-30T08:50:00"/>
    <s v="A099"/>
    <s v="B128"/>
    <s v="Disease or Disorder Digestive System"/>
    <n v="5"/>
    <d v="1970-01-01T00:00:00"/>
    <d v="1899-12-30T00:00:00"/>
    <n v="20"/>
    <d v="2011-05-01T00:00:00"/>
    <d v="1899-12-30T08:25:00"/>
    <d v="2011-05-01T21:07:00"/>
    <d v="2011-05-02T03:10:00"/>
    <d v="2011-05-02T08:50:00"/>
    <n v="6.0499999999883585"/>
    <n v="11.71666666661622"/>
    <x v="0"/>
    <x v="0"/>
  </r>
  <r>
    <n v="4414"/>
    <n v="1"/>
    <s v="N"/>
    <s v="**"/>
    <s v="**"/>
    <s v="**"/>
    <s v="**"/>
    <x v="0"/>
    <d v="1899-12-30T21:21:00"/>
    <d v="2011-05-01T00:00:00"/>
    <d v="1899-12-30T21:17:00"/>
    <n v="2"/>
    <n v="1978"/>
    <d v="2011-05-01T00:00:00"/>
    <d v="1899-12-30T23:20:00"/>
    <n v="7"/>
    <d v="2011-05-02T00:00:00"/>
    <d v="1899-12-30T08:31:00"/>
    <d v="2011-05-02T00:00:00"/>
    <d v="1899-12-30T01:25:00"/>
    <s v="**"/>
    <s v="**"/>
    <d v="2011-05-02T00:00:00"/>
    <d v="1899-12-30T17:10:00"/>
    <s v="K859"/>
    <s v="B003"/>
    <s v="Digestive System Condition with Acute Admissi"/>
    <n v="32"/>
    <d v="2011-05-02T00:00:00"/>
    <d v="1899-12-30T08:29:00"/>
    <n v="15"/>
    <d v="2011-05-02T00:00:00"/>
    <d v="1899-12-30T08:31:00"/>
    <d v="2011-05-01T21:21:00"/>
    <d v="2011-05-01T23:20:00"/>
    <d v="2011-05-02T17:10:00"/>
    <n v="1.9833333333372138"/>
    <n v="19.816666666825768"/>
    <x v="0"/>
    <x v="0"/>
  </r>
  <r>
    <n v="4414"/>
    <n v="1"/>
    <s v="G"/>
    <d v="2011-05-01T00:00:00"/>
    <d v="1899-12-30T20:59:00"/>
    <d v="2011-05-01T00:00:00"/>
    <d v="1899-12-30T22:10:00"/>
    <x v="0"/>
    <d v="1899-12-30T21:27:00"/>
    <d v="2011-05-01T00:00:00"/>
    <d v="1899-12-30T21:15:00"/>
    <n v="3"/>
    <n v="1948"/>
    <d v="2011-05-02T00:00:00"/>
    <d v="1899-12-30T02:30:00"/>
    <n v="15"/>
    <d v="2011-05-02T00:00:00"/>
    <d v="1899-12-30T04:10:00"/>
    <s v="**"/>
    <s v="**"/>
    <s v="**"/>
    <s v="**"/>
    <d v="2011-05-02T00:00:00"/>
    <d v="1899-12-30T04:13:00"/>
    <s v="E149"/>
    <s v="B140"/>
    <s v="Diabetes/Glucose Intolerance"/>
    <n v="62"/>
    <s v="**"/>
    <s v="**"/>
    <s v="**"/>
    <s v="**"/>
    <s v="**"/>
    <d v="2011-05-01T21:27:00"/>
    <d v="2011-05-02T02:30:00"/>
    <d v="2011-05-02T04:13:00"/>
    <n v="5.0499999998719431"/>
    <n v="6.7666666665463708"/>
    <x v="0"/>
    <x v="0"/>
  </r>
  <r>
    <n v="4414"/>
    <n v="1"/>
    <s v="N"/>
    <s v="**"/>
    <s v="**"/>
    <s v="**"/>
    <s v="**"/>
    <x v="0"/>
    <d v="1899-12-30T21:43:00"/>
    <d v="2011-05-01T00:00:00"/>
    <d v="1899-12-30T21:36:00"/>
    <n v="2"/>
    <n v="1922"/>
    <d v="2011-05-02T00:00:00"/>
    <d v="1899-12-30T04:40:00"/>
    <n v="7"/>
    <d v="2011-05-02T00:00:00"/>
    <d v="1899-12-30T07:30:00"/>
    <d v="2011-05-02T00:00:00"/>
    <d v="1899-12-30T05:00:00"/>
    <s v="**"/>
    <s v="**"/>
    <d v="2011-05-02T00:00:00"/>
    <d v="1899-12-30T12:00:00"/>
    <s v="J90"/>
    <s v="B002"/>
    <s v="Respiratory Condition with Acute Admission/Tr"/>
    <n v="88"/>
    <d v="2011-05-02T00:00:00"/>
    <d v="1899-12-30T07:25:00"/>
    <n v="1"/>
    <d v="2011-05-02T00:00:00"/>
    <d v="1899-12-30T07:30:00"/>
    <d v="2011-05-01T21:43:00"/>
    <d v="2011-05-02T04:40:00"/>
    <d v="2011-05-02T12:00:00"/>
    <n v="6.9499999999534339"/>
    <n v="14.283333333267365"/>
    <x v="0"/>
    <x v="0"/>
  </r>
  <r>
    <n v="4414"/>
    <n v="1"/>
    <s v="G"/>
    <d v="2011-05-01T00:00:00"/>
    <d v="1899-12-30T21:36:00"/>
    <d v="2011-05-01T00:00:00"/>
    <d v="1899-12-30T21:50:00"/>
    <x v="0"/>
    <d v="1899-12-30T21:51:00"/>
    <d v="2011-05-01T00:00:00"/>
    <d v="1899-12-30T21:37:00"/>
    <n v="3"/>
    <n v="1921"/>
    <d v="2011-05-02T00:00:00"/>
    <d v="1899-12-30T00:45:00"/>
    <n v="7"/>
    <d v="2011-05-02T00:00:00"/>
    <d v="1899-12-30T01:08:00"/>
    <s v="**"/>
    <s v="**"/>
    <s v="**"/>
    <s v="**"/>
    <d v="2011-05-02T00:00:00"/>
    <d v="1899-12-30T01:50:00"/>
    <s v="R509"/>
    <s v="B005"/>
    <s v="Other Condition with Acute Admission/Transfer"/>
    <n v="90"/>
    <d v="1970-01-01T00:00:00"/>
    <d v="1899-12-30T00:00:00"/>
    <n v="1"/>
    <d v="2011-05-02T00:00:00"/>
    <d v="1899-12-30T01:08:00"/>
    <d v="2011-05-01T21:51:00"/>
    <d v="2011-05-02T00:45:00"/>
    <d v="2011-05-02T01:50:00"/>
    <n v="2.9000000000232831"/>
    <n v="3.9833333333954215"/>
    <x v="0"/>
    <x v="0"/>
  </r>
  <r>
    <n v="4414"/>
    <n v="1"/>
    <s v="G"/>
    <d v="2011-05-01T00:00:00"/>
    <d v="1899-12-30T22:10:00"/>
    <d v="2011-05-02T00:00:00"/>
    <d v="1899-12-30T00:30:00"/>
    <x v="0"/>
    <d v="1899-12-30T22:10:00"/>
    <d v="2011-05-01T00:00:00"/>
    <d v="1899-12-30T22:03:00"/>
    <n v="3"/>
    <n v="1919"/>
    <d v="2011-05-02T00:00:00"/>
    <d v="1899-12-30T01:50:00"/>
    <n v="15"/>
    <d v="2011-05-02T00:00:00"/>
    <d v="1899-12-30T03:24:00"/>
    <s v="**"/>
    <s v="**"/>
    <s v="**"/>
    <s v="**"/>
    <d v="2011-05-02T00:00:00"/>
    <d v="1899-12-30T03:24:00"/>
    <s v="F03"/>
    <s v="B170"/>
    <s v="Mental Health &amp; Psychosocial Condition"/>
    <n v="91"/>
    <s v="**"/>
    <s v="**"/>
    <s v="**"/>
    <s v="**"/>
    <s v="**"/>
    <d v="2011-05-01T22:10:00"/>
    <d v="2011-05-02T01:50:00"/>
    <d v="2011-05-02T03:24:00"/>
    <n v="3.6666666667442769"/>
    <n v="5.2333333334536292"/>
    <x v="0"/>
    <x v="0"/>
  </r>
  <r>
    <n v="4414"/>
    <n v="1"/>
    <s v="N"/>
    <s v="**"/>
    <s v="**"/>
    <s v="**"/>
    <s v="**"/>
    <x v="0"/>
    <d v="1899-12-30T22:11:00"/>
    <d v="2011-05-01T00:00:00"/>
    <d v="1899-12-30T22:04:00"/>
    <n v="3"/>
    <n v="2008"/>
    <d v="2011-05-02T00:00:00"/>
    <d v="1899-12-30T03:30:00"/>
    <n v="1"/>
    <d v="2011-05-02T00:00:00"/>
    <d v="1899-12-30T09:50:00"/>
    <s v="**"/>
    <s v="**"/>
    <s v="**"/>
    <s v="**"/>
    <d v="2011-05-02T00:00:00"/>
    <d v="1899-12-30T09:51:00"/>
    <s v="R221"/>
    <s v="B132"/>
    <s v="Disease or Disorder Skin &amp; Breast"/>
    <n v="2"/>
    <d v="2011-05-02T00:00:00"/>
    <d v="1899-12-30T06:22:00"/>
    <n v="20"/>
    <d v="2011-05-02T00:00:00"/>
    <d v="1899-12-30T06:22:00"/>
    <d v="2011-05-01T22:11:00"/>
    <d v="2011-05-02T03:30:00"/>
    <d v="2011-05-02T09:51:00"/>
    <n v="5.3166666667093523"/>
    <n v="11.666666666627862"/>
    <x v="0"/>
    <x v="0"/>
  </r>
  <r>
    <n v="4414"/>
    <n v="1"/>
    <s v="N"/>
    <s v="**"/>
    <s v="**"/>
    <s v="**"/>
    <s v="**"/>
    <x v="0"/>
    <d v="1899-12-30T22:26:00"/>
    <d v="2011-05-01T00:00:00"/>
    <d v="1899-12-30T22:15:00"/>
    <n v="4"/>
    <n v="2006"/>
    <d v="2011-05-02T00:00:00"/>
    <d v="1899-12-30T03:50:00"/>
    <n v="1"/>
    <d v="2011-05-02T00:00:00"/>
    <d v="1899-12-30T08:33:00"/>
    <s v="**"/>
    <s v="**"/>
    <s v="**"/>
    <s v="**"/>
    <d v="2011-05-02T00:00:00"/>
    <d v="1899-12-30T08:35:00"/>
    <s v="L0300"/>
    <s v="B132"/>
    <s v="Disease or Disorder Skin &amp; Breast"/>
    <n v="5"/>
    <d v="1970-01-01T00:00:00"/>
    <d v="1899-12-30T00:00:00"/>
    <n v="20"/>
    <d v="2011-05-02T00:00:00"/>
    <d v="1899-12-30T06:22:00"/>
    <d v="2011-05-01T22:26:00"/>
    <d v="2011-05-02T03:50:00"/>
    <d v="2011-05-02T08:35:00"/>
    <n v="5.3999999999650754"/>
    <n v="10.150000000081491"/>
    <x v="0"/>
    <x v="0"/>
  </r>
  <r>
    <n v="4414"/>
    <n v="1"/>
    <s v="G"/>
    <d v="2011-05-01T00:00:00"/>
    <d v="1899-12-30T22:14:00"/>
    <d v="2011-05-02T00:00:00"/>
    <d v="1899-12-30T01:56:00"/>
    <x v="0"/>
    <d v="1899-12-30T22:28:00"/>
    <d v="2011-05-01T00:00:00"/>
    <d v="1899-12-30T22:20:00"/>
    <n v="3"/>
    <n v="1956"/>
    <d v="2011-05-02T00:00:00"/>
    <d v="1899-12-30T05:15:00"/>
    <n v="1"/>
    <d v="2011-05-02T00:00:00"/>
    <d v="1899-12-30T09:40:00"/>
    <s v="**"/>
    <s v="**"/>
    <s v="**"/>
    <s v="**"/>
    <d v="2011-05-02T00:00:00"/>
    <d v="1899-12-30T10:07:00"/>
    <s v="R104"/>
    <s v="B128"/>
    <s v="Disease or Disorder Digestive System"/>
    <n v="54"/>
    <d v="1970-01-01T00:00:00"/>
    <d v="1899-12-30T00:00:00"/>
    <n v="15"/>
    <d v="2011-05-02T00:00:00"/>
    <d v="1899-12-30T09:15:00"/>
    <d v="2011-05-01T22:28:00"/>
    <d v="2011-05-02T05:15:00"/>
    <d v="2011-05-02T10:07:00"/>
    <n v="6.7833333332673647"/>
    <n v="11.649999999906868"/>
    <x v="0"/>
    <x v="0"/>
  </r>
  <r>
    <n v="4414"/>
    <n v="1"/>
    <s v="N"/>
    <s v="**"/>
    <s v="**"/>
    <s v="**"/>
    <s v="**"/>
    <x v="0"/>
    <d v="1899-12-30T22:30:00"/>
    <d v="2011-05-01T00:00:00"/>
    <d v="1899-12-30T22:18:00"/>
    <n v="3"/>
    <n v="1984"/>
    <d v="2011-05-02T00:00:00"/>
    <d v="1899-12-30T06:00:00"/>
    <n v="1"/>
    <d v="2011-05-02T00:00:00"/>
    <d v="1899-12-30T10:05:00"/>
    <s v="**"/>
    <s v="**"/>
    <s v="**"/>
    <s v="**"/>
    <d v="2011-05-02T00:00:00"/>
    <d v="1899-12-30T10:12:00"/>
    <s v="O21003"/>
    <s v="B154"/>
    <s v="Disease or Disorder Female Anatomy"/>
    <n v="26"/>
    <d v="1970-01-01T00:00:00"/>
    <d v="1899-12-30T00:00:00"/>
    <n v="50"/>
    <d v="2011-05-02T00:00:00"/>
    <d v="1899-12-30T07:44:00"/>
    <d v="2011-05-01T22:30:00"/>
    <d v="2011-05-02T06:00:00"/>
    <d v="2011-05-02T10:12:00"/>
    <n v="7.5"/>
    <n v="11.700000000069849"/>
    <x v="0"/>
    <x v="0"/>
  </r>
  <r>
    <n v="4414"/>
    <n v="1"/>
    <s v="N"/>
    <s v="**"/>
    <s v="**"/>
    <s v="**"/>
    <s v="**"/>
    <x v="0"/>
    <d v="1899-12-30T22:36:00"/>
    <d v="2011-05-01T00:00:00"/>
    <d v="1899-12-30T22:32:00"/>
    <n v="3"/>
    <n v="1970"/>
    <d v="2011-05-02T00:00:00"/>
    <d v="1899-12-30T00:30:00"/>
    <n v="1"/>
    <d v="2011-05-02T00:00:00"/>
    <d v="1899-12-30T01:00:00"/>
    <s v="**"/>
    <s v="**"/>
    <s v="**"/>
    <s v="**"/>
    <d v="2011-05-02T00:00:00"/>
    <d v="1899-12-30T01:00:00"/>
    <s v="K30"/>
    <s v="B128"/>
    <s v="Disease or Disorder Digestive System"/>
    <n v="40"/>
    <s v="**"/>
    <s v="**"/>
    <s v="**"/>
    <s v="**"/>
    <s v="**"/>
    <d v="2011-05-01T22:36:00"/>
    <d v="2011-05-02T00:30:00"/>
    <d v="2011-05-02T01:00:00"/>
    <n v="1.9000000000814907"/>
    <n v="2.3999999999650754"/>
    <x v="0"/>
    <x v="0"/>
  </r>
  <r>
    <n v="4414"/>
    <n v="1"/>
    <s v="N"/>
    <s v="**"/>
    <s v="**"/>
    <s v="**"/>
    <s v="**"/>
    <x v="0"/>
    <d v="1899-12-30T22:54:00"/>
    <d v="2011-05-01T00:00:00"/>
    <d v="1899-12-30T22:48:00"/>
    <n v="2"/>
    <n v="2004"/>
    <d v="2011-05-02T00:00:00"/>
    <d v="1899-12-30T01:30:00"/>
    <n v="1"/>
    <d v="2011-05-02T00:00:00"/>
    <d v="1899-12-30T01:35:00"/>
    <s v="**"/>
    <s v="**"/>
    <s v="**"/>
    <s v="**"/>
    <d v="2011-05-02T00:00:00"/>
    <d v="1899-12-30T01:35:00"/>
    <s v="R112"/>
    <s v="B128"/>
    <s v="Disease or Disorder Digestive System"/>
    <n v="6"/>
    <s v="**"/>
    <s v="**"/>
    <s v="**"/>
    <s v="**"/>
    <s v="**"/>
    <d v="2011-05-01T22:54:00"/>
    <d v="2011-05-02T01:30:00"/>
    <d v="2011-05-02T01:35:00"/>
    <n v="2.5999999999185093"/>
    <n v="2.6833333331742324"/>
    <x v="0"/>
    <x v="0"/>
  </r>
  <r>
    <n v="4414"/>
    <n v="1"/>
    <s v="N"/>
    <s v="**"/>
    <s v="**"/>
    <s v="**"/>
    <s v="**"/>
    <x v="0"/>
    <d v="1899-12-30T22:58:00"/>
    <d v="2011-05-01T00:00:00"/>
    <d v="1899-12-30T22:52:00"/>
    <n v="3"/>
    <n v="2006"/>
    <d v="2011-05-02T00:00:00"/>
    <d v="1899-12-30T04:00:00"/>
    <n v="14"/>
    <d v="2011-05-02T00:00:00"/>
    <d v="1899-12-30T11:15:00"/>
    <d v="2011-05-02T00:00:00"/>
    <d v="1899-12-30T07:00:00"/>
    <s v="**"/>
    <s v="**"/>
    <d v="2011-05-02T00:00:00"/>
    <d v="1899-12-30T11:15:00"/>
    <s v="A099"/>
    <s v="B128"/>
    <s v="Disease or Disorder Digestive System"/>
    <n v="4"/>
    <s v="**"/>
    <s v="**"/>
    <s v="**"/>
    <s v="**"/>
    <s v="**"/>
    <d v="2011-05-01T22:58:00"/>
    <d v="2011-05-02T04:00:00"/>
    <d v="2011-05-02T11:15:00"/>
    <n v="5.0333333333255723"/>
    <n v="12.28333333338378"/>
    <x v="0"/>
    <x v="0"/>
  </r>
  <r>
    <n v="4414"/>
    <n v="1"/>
    <s v="N"/>
    <s v="**"/>
    <s v="**"/>
    <s v="**"/>
    <s v="**"/>
    <x v="0"/>
    <d v="1899-12-30T23:02:00"/>
    <d v="2011-05-01T00:00:00"/>
    <d v="1899-12-30T22:54:00"/>
    <n v="4"/>
    <n v="1996"/>
    <d v="2011-05-02T00:00:00"/>
    <d v="1899-12-30T04:00:00"/>
    <n v="1"/>
    <d v="2011-05-02T00:00:00"/>
    <d v="1899-12-30T04:25:00"/>
    <s v="**"/>
    <s v="**"/>
    <s v="**"/>
    <s v="**"/>
    <d v="2011-05-02T00:00:00"/>
    <d v="1899-12-30T04:25:00"/>
    <s v="T192"/>
    <s v="B179"/>
    <s v="Foreign Body Excluding Eye/Ear/Nose"/>
    <n v="14"/>
    <s v="**"/>
    <s v="**"/>
    <s v="**"/>
    <s v="**"/>
    <s v="**"/>
    <d v="2011-05-01T23:02:00"/>
    <d v="2011-05-02T04:00:00"/>
    <d v="2011-05-02T04:25:00"/>
    <n v="4.96666666661622"/>
    <n v="5.3833333334187046"/>
    <x v="0"/>
    <x v="0"/>
  </r>
  <r>
    <n v="4414"/>
    <n v="1"/>
    <s v="G"/>
    <d v="2011-05-01T00:00:00"/>
    <d v="1899-12-30T23:18:00"/>
    <d v="2011-05-02T00:00:00"/>
    <d v="1899-12-30T01:44:00"/>
    <x v="0"/>
    <d v="1899-12-30T23:38:00"/>
    <d v="2011-05-01T00:00:00"/>
    <d v="1899-12-30T23:31:00"/>
    <n v="3"/>
    <n v="1926"/>
    <d v="2011-05-02T00:00:00"/>
    <d v="1899-12-30T04:50:00"/>
    <n v="1"/>
    <d v="2011-05-02T00:00:00"/>
    <d v="1899-12-30T11:05:00"/>
    <s v="**"/>
    <s v="**"/>
    <s v="**"/>
    <s v="**"/>
    <d v="2011-05-02T00:00:00"/>
    <d v="1899-12-30T11:05:00"/>
    <s v="E876"/>
    <s v="B141"/>
    <s v="Endocrine, Nutritional and Metabolic Disease "/>
    <n v="85"/>
    <s v="**"/>
    <s v="**"/>
    <s v="**"/>
    <s v="**"/>
    <s v="**"/>
    <d v="2011-05-01T23:38:00"/>
    <d v="2011-05-02T04:50:00"/>
    <d v="2011-05-02T11:05:00"/>
    <n v="5.2000000000116415"/>
    <n v="11.449999999953434"/>
    <x v="0"/>
    <x v="0"/>
  </r>
  <r>
    <n v="4414"/>
    <n v="1"/>
    <s v="N"/>
    <s v="**"/>
    <s v="**"/>
    <s v="**"/>
    <s v="**"/>
    <x v="0"/>
    <d v="1899-12-30T23:41:00"/>
    <d v="2011-05-01T00:00:00"/>
    <d v="1899-12-30T23:30:00"/>
    <n v="2"/>
    <n v="1975"/>
    <d v="2011-05-01T00:00:00"/>
    <n v="9999"/>
    <n v="4"/>
    <d v="2011-05-02T00:00:00"/>
    <d v="1899-12-30T02:53:00"/>
    <s v="**"/>
    <s v="**"/>
    <s v="**"/>
    <s v="**"/>
    <d v="2011-05-02T00:00:00"/>
    <d v="1899-12-30T02:53:00"/>
    <s v="R074"/>
    <s v="B122"/>
    <s v="Other Disease or Disorder Cardiac System"/>
    <n v="36"/>
    <s v="**"/>
    <s v="**"/>
    <s v="**"/>
    <s v="**"/>
    <s v="**"/>
    <d v="2011-05-01T23:41:00"/>
    <d v="2038-09-15T00:00:00"/>
    <d v="2011-05-02T02:53:00"/>
    <n v="239952.31666666665"/>
    <n v="3.1999999999534339"/>
    <x v="1"/>
    <x v="0"/>
  </r>
  <r>
    <n v="4414"/>
    <n v="1"/>
    <s v="N"/>
    <s v="**"/>
    <s v="**"/>
    <s v="**"/>
    <s v="**"/>
    <x v="1"/>
    <d v="1899-12-30T00:08:00"/>
    <d v="2011-05-02T00:00:00"/>
    <d v="1899-12-30T00:01:00"/>
    <n v="3"/>
    <n v="1985"/>
    <d v="2011-05-02T00:00:00"/>
    <d v="1899-12-30T05:20:00"/>
    <n v="1"/>
    <d v="2011-05-02T00:00:00"/>
    <d v="1899-12-30T06:12:00"/>
    <s v="**"/>
    <s v="**"/>
    <s v="**"/>
    <s v="**"/>
    <d v="2011-05-02T00:00:00"/>
    <d v="1899-12-30T06:12:00"/>
    <s v="A099"/>
    <s v="B128"/>
    <s v="Disease or Disorder Digestive System"/>
    <n v="25"/>
    <s v="**"/>
    <s v="**"/>
    <s v="**"/>
    <s v="**"/>
    <s v="**"/>
    <d v="2011-05-02T00:08:00"/>
    <d v="2011-05-02T05:20:00"/>
    <d v="2011-05-02T06:12:00"/>
    <n v="5.1999999998370185"/>
    <n v="6.0666666665347293"/>
    <x v="0"/>
    <x v="0"/>
  </r>
  <r>
    <n v="4414"/>
    <n v="1"/>
    <s v="G"/>
    <d v="2011-05-02T00:00:00"/>
    <d v="1899-12-30T00:39:00"/>
    <d v="2011-05-02T00:00:00"/>
    <d v="1899-12-30T04:24:00"/>
    <x v="1"/>
    <d v="1899-12-30T00:52:00"/>
    <d v="2011-05-02T00:00:00"/>
    <d v="1899-12-30T00:47:00"/>
    <n v="3"/>
    <n v="1957"/>
    <d v="2011-05-02T00:00:00"/>
    <d v="1899-12-30T05:30:00"/>
    <n v="7"/>
    <d v="2011-05-02T00:00:00"/>
    <d v="1899-12-30T05:31:00"/>
    <s v="**"/>
    <s v="**"/>
    <s v="**"/>
    <s v="**"/>
    <d v="2011-05-02T00:00:00"/>
    <d v="1899-12-30T15:50:00"/>
    <s v="K509"/>
    <s v="B003"/>
    <s v="Digestive System Condition with Acute Admissi"/>
    <n v="53"/>
    <d v="2011-05-02T00:00:00"/>
    <d v="1899-12-30T08:29:00"/>
    <n v="15"/>
    <d v="2011-05-02T00:00:00"/>
    <d v="1899-12-30T08:31:00"/>
    <d v="2011-05-02T00:52:00"/>
    <d v="2011-05-02T05:30:00"/>
    <d v="2011-05-02T15:50:00"/>
    <n v="4.6333333332440816"/>
    <n v="14.966666666558012"/>
    <x v="0"/>
    <x v="0"/>
  </r>
  <r>
    <n v="4414"/>
    <n v="1"/>
    <s v="N"/>
    <s v="**"/>
    <s v="**"/>
    <s v="**"/>
    <s v="**"/>
    <x v="1"/>
    <d v="1899-12-30T02:22:00"/>
    <d v="2011-05-02T00:00:00"/>
    <d v="1899-12-30T02:15:00"/>
    <n v="2"/>
    <n v="1964"/>
    <d v="2011-05-02T00:00:00"/>
    <d v="1899-12-30T04:00:00"/>
    <n v="1"/>
    <d v="2011-05-02T00:00:00"/>
    <d v="1899-12-30T07:21:00"/>
    <s v="**"/>
    <s v="**"/>
    <s v="**"/>
    <s v="**"/>
    <d v="2011-05-02T00:00:00"/>
    <d v="1899-12-30T07:21:00"/>
    <s v="J4590"/>
    <s v="B116"/>
    <s v="Disease or Disorder Respiratory System"/>
    <n v="47"/>
    <s v="**"/>
    <s v="**"/>
    <s v="**"/>
    <s v="**"/>
    <s v="**"/>
    <d v="2011-05-02T02:22:00"/>
    <d v="2011-05-02T04:00:00"/>
    <d v="2011-05-02T07:21:00"/>
    <n v="1.6333333332440816"/>
    <n v="4.9833333333372138"/>
    <x v="0"/>
    <x v="0"/>
  </r>
  <r>
    <n v="4414"/>
    <n v="1"/>
    <s v="N"/>
    <s v="**"/>
    <s v="**"/>
    <s v="**"/>
    <s v="**"/>
    <x v="1"/>
    <d v="1899-12-30T02:41:00"/>
    <d v="2011-05-02T00:00:00"/>
    <d v="1899-12-30T02:30:00"/>
    <n v="2"/>
    <n v="1949"/>
    <d v="2011-05-02T00:00:00"/>
    <d v="1899-12-30T03:15:00"/>
    <n v="1"/>
    <d v="2011-05-02T00:00:00"/>
    <d v="1899-12-30T06:55:00"/>
    <s v="**"/>
    <s v="**"/>
    <s v="**"/>
    <s v="**"/>
    <d v="2011-05-02T00:00:00"/>
    <d v="1899-12-30T06:55:00"/>
    <s v="T784"/>
    <s v="B187"/>
    <s v="Follow-up Examination and Other Non Emergent "/>
    <n v="61"/>
    <s v="**"/>
    <s v="**"/>
    <s v="**"/>
    <s v="**"/>
    <s v="**"/>
    <d v="2011-05-02T02:41:00"/>
    <d v="2011-05-02T03:15:00"/>
    <d v="2011-05-02T06:55:00"/>
    <n v="0.56666666659293696"/>
    <n v="4.2333333333372138"/>
    <x v="0"/>
    <x v="0"/>
  </r>
  <r>
    <n v="4414"/>
    <n v="1"/>
    <s v="N"/>
    <s v="**"/>
    <s v="**"/>
    <s v="**"/>
    <s v="**"/>
    <x v="1"/>
    <d v="1899-12-30T02:49:00"/>
    <d v="2011-05-02T00:00:00"/>
    <d v="1899-12-30T02:37:00"/>
    <n v="2"/>
    <n v="1956"/>
    <d v="2011-05-02T00:00:00"/>
    <d v="1899-12-30T03:30:00"/>
    <n v="1"/>
    <d v="2011-05-02T00:00:00"/>
    <d v="1899-12-30T12:20:00"/>
    <d v="2011-05-02T00:00:00"/>
    <d v="1899-12-30T08:00:00"/>
    <s v="**"/>
    <s v="**"/>
    <d v="2011-05-02T00:00:00"/>
    <d v="1899-12-30T12:23:00"/>
    <s v="R060"/>
    <s v="B116"/>
    <s v="Disease or Disorder Respiratory System"/>
    <n v="54"/>
    <d v="2011-05-02T00:00:00"/>
    <d v="1899-12-30T06:27:00"/>
    <n v="74"/>
    <d v="2011-05-02T00:00:00"/>
    <d v="1899-12-30T06:22:00"/>
    <d v="2011-05-02T02:49:00"/>
    <d v="2011-05-02T03:30:00"/>
    <d v="2011-05-02T12:23:00"/>
    <n v="0.6833333334652707"/>
    <n v="9.5666666667675599"/>
    <x v="0"/>
    <x v="0"/>
  </r>
  <r>
    <n v="4414"/>
    <n v="50"/>
    <s v="N"/>
    <s v="**"/>
    <s v="**"/>
    <s v="**"/>
    <s v="**"/>
    <x v="1"/>
    <d v="1899-12-30T11:25:00"/>
    <d v="2011-05-02T00:00:00"/>
    <d v="1899-12-30T11:24:00"/>
    <n v="4"/>
    <n v="1989"/>
    <d v="2011-05-02T00:00:00"/>
    <n v="9999"/>
    <n v="1"/>
    <d v="2011-05-02T00:00:00"/>
    <d v="1899-12-30T12:50:00"/>
    <s v="**"/>
    <s v="**"/>
    <d v="2011-05-02T00:00:00"/>
    <d v="1899-12-30T11:30:00"/>
    <d v="2011-05-02T00:00:00"/>
    <d v="1899-12-30T12:50:00"/>
    <s v="O26803"/>
    <s v="B154"/>
    <s v="Disease or Disorder Female Anatomy"/>
    <n v="21"/>
    <s v="**"/>
    <s v="**"/>
    <s v="**"/>
    <s v="**"/>
    <s v="**"/>
    <d v="2011-05-02T11:25:00"/>
    <d v="2038-09-16T00:00:00"/>
    <d v="2011-05-02T12:50:00"/>
    <n v="239964.58333333331"/>
    <n v="1.4166666665696539"/>
    <x v="1"/>
    <x v="0"/>
  </r>
  <r>
    <n v="4414"/>
    <n v="50"/>
    <s v="N"/>
    <s v="**"/>
    <s v="**"/>
    <s v="**"/>
    <s v="**"/>
    <x v="2"/>
    <d v="1899-12-30T09:57:00"/>
    <d v="2011-05-06T00:00:00"/>
    <d v="1899-12-30T09:56:00"/>
    <n v="2"/>
    <n v="1983"/>
    <d v="2011-05-06T00:00:00"/>
    <d v="1899-12-30T11:25:00"/>
    <n v="1"/>
    <d v="2011-05-06T00:00:00"/>
    <d v="1899-12-30T11:30:00"/>
    <s v="**"/>
    <s v="**"/>
    <s v="**"/>
    <s v="**"/>
    <d v="2011-05-06T00:00:00"/>
    <d v="1899-12-30T11:30:00"/>
    <s v="O37033"/>
    <s v="B154"/>
    <s v="Disease or Disorder Female Anatomy"/>
    <n v="27"/>
    <s v="**"/>
    <s v="**"/>
    <s v="**"/>
    <s v="**"/>
    <s v="**"/>
    <d v="2011-05-06T09:57:00"/>
    <d v="2011-05-06T11:25:00"/>
    <d v="2011-05-06T11:30:00"/>
    <n v="1.4666666667326353"/>
    <n v="1.5499999999883585"/>
    <x v="0"/>
    <x v="0"/>
  </r>
  <r>
    <n v="4414"/>
    <n v="50"/>
    <s v="N"/>
    <s v="**"/>
    <s v="**"/>
    <s v="**"/>
    <s v="**"/>
    <x v="2"/>
    <d v="1899-12-30T10:04:00"/>
    <d v="2011-05-06T00:00:00"/>
    <d v="1899-12-30T10:03:00"/>
    <n v="5"/>
    <n v="1993"/>
    <d v="2011-05-06T00:00:00"/>
    <d v="1899-12-30T11:30:00"/>
    <n v="1"/>
    <d v="2011-05-06T00:00:00"/>
    <d v="1899-12-30T11:30:00"/>
    <s v="**"/>
    <s v="**"/>
    <s v="**"/>
    <s v="**"/>
    <d v="2011-05-06T00:00:00"/>
    <d v="1899-12-30T11:30:00"/>
    <s v="O26803"/>
    <s v="B154"/>
    <s v="Disease or Disorder Female Anatomy"/>
    <n v="17"/>
    <s v="**"/>
    <s v="**"/>
    <s v="**"/>
    <s v="**"/>
    <s v="**"/>
    <d v="2011-05-06T10:04:00"/>
    <d v="2011-05-06T11:30:00"/>
    <d v="2011-05-06T11:30:00"/>
    <n v="1.4333333332906477"/>
    <n v="1.4333333332906477"/>
    <x v="0"/>
    <x v="0"/>
  </r>
  <r>
    <n v="4414"/>
    <n v="50"/>
    <s v="N"/>
    <s v="**"/>
    <s v="**"/>
    <s v="**"/>
    <s v="**"/>
    <x v="2"/>
    <d v="1899-12-30T10:29:00"/>
    <d v="2011-05-06T00:00:00"/>
    <d v="1899-12-30T10:28:00"/>
    <n v="5"/>
    <n v="1975"/>
    <d v="2011-05-06T00:00:00"/>
    <n v="9999"/>
    <n v="1"/>
    <d v="2011-05-06T00:00:00"/>
    <d v="1899-12-30T10:40:00"/>
    <s v="**"/>
    <s v="**"/>
    <d v="2011-05-06T00:00:00"/>
    <d v="1899-12-30T10:35:00"/>
    <d v="2011-05-06T00:00:00"/>
    <d v="1899-12-30T10:40:00"/>
    <s v="O99803"/>
    <s v="B154"/>
    <s v="Disease or Disorder Female Anatomy"/>
    <n v="36"/>
    <s v="**"/>
    <s v="**"/>
    <s v="**"/>
    <s v="**"/>
    <s v="**"/>
    <d v="2011-05-06T10:29:00"/>
    <d v="2038-09-20T00:00:00"/>
    <d v="2011-05-06T10:40:00"/>
    <n v="239965.51666666672"/>
    <n v="0.18333333340706304"/>
    <x v="1"/>
    <x v="0"/>
  </r>
  <r>
    <n v="4414"/>
    <n v="50"/>
    <s v="N"/>
    <s v="**"/>
    <s v="**"/>
    <s v="**"/>
    <s v="**"/>
    <x v="2"/>
    <d v="1899-12-30T10:31:00"/>
    <d v="2011-05-06T00:00:00"/>
    <d v="1899-12-30T10:30:00"/>
    <n v="5"/>
    <n v="1979"/>
    <d v="2011-05-06T00:00:00"/>
    <d v="1899-12-30T12:15:00"/>
    <n v="1"/>
    <d v="2011-05-06T00:00:00"/>
    <d v="1899-12-30T12:15:00"/>
    <s v="**"/>
    <s v="**"/>
    <s v="**"/>
    <s v="**"/>
    <d v="2011-05-06T00:00:00"/>
    <d v="1899-12-30T12:15:00"/>
    <s v="O13003"/>
    <s v="B154"/>
    <s v="Disease or Disorder Female Anatomy"/>
    <n v="31"/>
    <s v="**"/>
    <s v="**"/>
    <s v="**"/>
    <s v="**"/>
    <s v="**"/>
    <d v="2011-05-06T10:31:00"/>
    <d v="2011-05-06T12:15:00"/>
    <d v="2011-05-06T12:15:00"/>
    <n v="1.7333333332207985"/>
    <n v="1.7333333332207985"/>
    <x v="0"/>
    <x v="0"/>
  </r>
  <r>
    <n v="4414"/>
    <n v="3"/>
    <s v="N"/>
    <s v="**"/>
    <s v="**"/>
    <s v="**"/>
    <s v="**"/>
    <x v="2"/>
    <d v="1899-12-30T20:19:00"/>
    <d v="2011-05-06T00:00:00"/>
    <d v="1899-12-30T20:08:00"/>
    <n v="3"/>
    <n v="1950"/>
    <d v="2011-05-06T00:00:00"/>
    <d v="1899-12-30T23:55:00"/>
    <n v="1"/>
    <d v="2011-05-07T00:00:00"/>
    <d v="1899-12-30T12:09:00"/>
    <d v="2011-05-07T00:00:00"/>
    <d v="1899-12-30T00:05:00"/>
    <s v="**"/>
    <s v="**"/>
    <d v="2011-05-07T00:00:00"/>
    <d v="1899-12-30T12:10:00"/>
    <s v="R104"/>
    <s v="B128"/>
    <s v="Disease or Disorder Digestive System"/>
    <n v="60"/>
    <d v="1970-01-01T00:00:00"/>
    <d v="1899-12-30T00:00:00"/>
    <n v="30"/>
    <d v="2011-05-06T00:00:00"/>
    <d v="1899-12-30T09:37:00"/>
    <d v="2011-05-06T20:19:00"/>
    <d v="2011-05-06T23:55:00"/>
    <d v="2011-05-07T12:10:00"/>
    <n v="3.6000000000349246"/>
    <n v="15.849999999976717"/>
    <x v="0"/>
    <x v="0"/>
  </r>
  <r>
    <n v="4414"/>
    <n v="3"/>
    <s v="N"/>
    <s v="**"/>
    <s v="**"/>
    <s v="**"/>
    <s v="**"/>
    <x v="2"/>
    <d v="1899-12-30T20:35:00"/>
    <d v="2011-05-06T00:00:00"/>
    <d v="1899-12-30T20:25:00"/>
    <n v="3"/>
    <n v="1946"/>
    <d v="2011-05-06T00:00:00"/>
    <d v="1899-12-30T23:30:00"/>
    <n v="1"/>
    <d v="2011-05-07T00:00:00"/>
    <d v="1899-12-30T14:20:00"/>
    <d v="2011-05-06T00:00:00"/>
    <d v="1899-12-30T23:55:00"/>
    <s v="**"/>
    <s v="**"/>
    <d v="2011-05-07T00:00:00"/>
    <d v="1899-12-30T15:30:00"/>
    <s v="K922"/>
    <s v="B128"/>
    <s v="Disease or Disorder Digestive System"/>
    <n v="65"/>
    <s v="**"/>
    <s v="**"/>
    <s v="**"/>
    <s v="**"/>
    <s v="**"/>
    <d v="2011-05-06T20:35:00"/>
    <d v="2011-05-06T23:30:00"/>
    <d v="2011-05-07T15:30:00"/>
    <n v="2.9166666665696539"/>
    <n v="18.916666666686069"/>
    <x v="0"/>
    <x v="0"/>
  </r>
  <r>
    <n v="4414"/>
    <n v="3"/>
    <s v="G"/>
    <d v="2011-05-06T00:00:00"/>
    <d v="1899-12-30T21:52:00"/>
    <d v="2011-05-06T00:00:00"/>
    <d v="1899-12-30T22:10:00"/>
    <x v="2"/>
    <d v="1899-12-30T22:08:00"/>
    <d v="2011-05-06T00:00:00"/>
    <d v="1899-12-30T21:53:00"/>
    <n v="2"/>
    <n v="1939"/>
    <d v="2011-05-06T00:00:00"/>
    <d v="1899-12-30T23:00:00"/>
    <n v="7"/>
    <d v="2011-05-07T00:00:00"/>
    <d v="1899-12-30T10:30:00"/>
    <d v="2011-05-07T00:00:00"/>
    <d v="1899-12-30T05:50:00"/>
    <s v="**"/>
    <s v="**"/>
    <d v="2011-05-07T00:00:00"/>
    <d v="1899-12-30T23:45:00"/>
    <s v="R074"/>
    <s v="B001"/>
    <s v="Cardiovascular Condition with Acute Admission"/>
    <n v="71"/>
    <d v="2011-05-07T00:00:00"/>
    <d v="1899-12-30T06:14:00"/>
    <n v="12"/>
    <d v="2011-05-07T00:00:00"/>
    <d v="1899-12-30T06:14:00"/>
    <d v="2011-05-06T22:08:00"/>
    <d v="2011-05-06T23:00:00"/>
    <d v="2011-05-07T23:45:00"/>
    <n v="0.86666666669771075"/>
    <n v="25.616666666697711"/>
    <x v="0"/>
    <x v="0"/>
  </r>
  <r>
    <n v="4414"/>
    <n v="3"/>
    <s v="N"/>
    <s v="**"/>
    <s v="**"/>
    <s v="**"/>
    <s v="**"/>
    <x v="2"/>
    <d v="1899-12-30T22:21:00"/>
    <d v="2011-05-06T00:00:00"/>
    <d v="1899-12-30T22:13:00"/>
    <n v="2"/>
    <n v="2000"/>
    <d v="2011-05-07T00:00:00"/>
    <d v="1899-12-30T00:05:00"/>
    <n v="1"/>
    <d v="2011-05-07T00:00:00"/>
    <d v="1899-12-30T01:50:00"/>
    <s v="**"/>
    <s v="**"/>
    <s v="**"/>
    <s v="**"/>
    <d v="2011-05-07T00:00:00"/>
    <d v="1899-12-30T01:55:00"/>
    <s v="S202"/>
    <s v="B180"/>
    <s v="Contusion, Dislocation, Nerve &amp; Other Soft Ti"/>
    <n v="11"/>
    <s v="**"/>
    <s v="**"/>
    <s v="**"/>
    <s v="**"/>
    <s v="**"/>
    <d v="2011-05-06T22:21:00"/>
    <d v="2011-05-07T00:05:00"/>
    <d v="2011-05-07T01:55:00"/>
    <n v="1.7333333332207985"/>
    <n v="3.566666666592937"/>
    <x v="0"/>
    <x v="0"/>
  </r>
  <r>
    <n v="4414"/>
    <n v="3"/>
    <s v="G"/>
    <d v="2011-05-06T00:00:00"/>
    <d v="1899-12-30T22:46:00"/>
    <d v="2011-05-06T00:00:00"/>
    <d v="1899-12-30T23:20:00"/>
    <x v="2"/>
    <d v="1899-12-30T23:00:00"/>
    <d v="2011-05-06T00:00:00"/>
    <d v="1899-12-30T22:43:00"/>
    <n v="2"/>
    <n v="1935"/>
    <d v="2011-05-07T00:00:00"/>
    <d v="1899-12-30T00:20:00"/>
    <n v="7"/>
    <d v="2011-05-07T00:00:00"/>
    <d v="1899-12-30T06:06:00"/>
    <s v="**"/>
    <s v="**"/>
    <s v="**"/>
    <s v="**"/>
    <d v="2011-05-07T00:00:00"/>
    <d v="1899-12-30T08:31:00"/>
    <s v="N390"/>
    <s v="B005"/>
    <s v="Other Condition with Acute Admission/Transfer"/>
    <n v="76"/>
    <d v="1970-01-01T00:00:00"/>
    <d v="1899-12-30T00:00:00"/>
    <n v="1"/>
    <d v="2011-05-07T00:00:00"/>
    <d v="1899-12-30T05:39:00"/>
    <d v="2011-05-06T23:00:00"/>
    <d v="2011-05-07T00:20:00"/>
    <d v="2011-05-07T08:31:00"/>
    <n v="1.3333333333139308"/>
    <n v="9.5166666666045785"/>
    <x v="0"/>
    <x v="0"/>
  </r>
  <r>
    <n v="4414"/>
    <n v="3"/>
    <s v="G"/>
    <d v="2011-05-06T00:00:00"/>
    <d v="1899-12-30T22:50:00"/>
    <d v="2011-05-06T00:00:00"/>
    <d v="1899-12-30T23:30:00"/>
    <x v="2"/>
    <d v="1899-12-30T23:07:00"/>
    <d v="2011-05-06T00:00:00"/>
    <d v="1899-12-30T22:57:00"/>
    <n v="3"/>
    <n v="1996"/>
    <d v="2011-05-07T00:00:00"/>
    <d v="1899-12-30T00:55:00"/>
    <n v="1"/>
    <d v="2011-05-07T00:00:00"/>
    <d v="1899-12-30T02:25:00"/>
    <s v="**"/>
    <s v="**"/>
    <s v="**"/>
    <s v="**"/>
    <d v="2011-05-07T00:00:00"/>
    <d v="1899-12-30T02:25:00"/>
    <s v="F100"/>
    <s v="B170"/>
    <s v="Mental Health &amp; Psychosocial Condition"/>
    <n v="14"/>
    <s v="**"/>
    <s v="**"/>
    <s v="**"/>
    <s v="**"/>
    <s v="**"/>
    <d v="2011-05-06T23:07:00"/>
    <d v="2011-05-07T00:55:00"/>
    <d v="2011-05-07T02:25:00"/>
    <n v="1.8000000001047738"/>
    <n v="3.3000000001047738"/>
    <x v="0"/>
    <x v="0"/>
  </r>
  <r>
    <n v="4414"/>
    <n v="3"/>
    <s v="G"/>
    <d v="2011-05-06T00:00:00"/>
    <d v="1899-12-30T23:04:00"/>
    <d v="2011-05-06T00:00:00"/>
    <d v="1899-12-30T23:41:00"/>
    <x v="2"/>
    <d v="1899-12-30T23:17:00"/>
    <d v="2011-05-06T00:00:00"/>
    <d v="1899-12-30T23:06:00"/>
    <n v="2"/>
    <n v="1947"/>
    <d v="2011-05-07T00:00:00"/>
    <d v="1899-12-30T01:15:00"/>
    <n v="1"/>
    <d v="2011-05-07T00:00:00"/>
    <d v="1899-12-30T04:30:00"/>
    <s v="**"/>
    <s v="**"/>
    <s v="**"/>
    <s v="**"/>
    <d v="2011-05-07T00:00:00"/>
    <d v="1899-12-30T04:30:00"/>
    <s v="J189"/>
    <s v="B116"/>
    <s v="Disease or Disorder Respiratory System"/>
    <n v="64"/>
    <s v="**"/>
    <s v="**"/>
    <s v="**"/>
    <s v="**"/>
    <s v="**"/>
    <d v="2011-05-06T23:17:00"/>
    <d v="2011-05-07T01:15:00"/>
    <d v="2011-05-07T04:30:00"/>
    <n v="1.966666666790843"/>
    <n v="5.2166666667326353"/>
    <x v="0"/>
    <x v="0"/>
  </r>
  <r>
    <n v="4414"/>
    <n v="3"/>
    <s v="N"/>
    <s v="**"/>
    <s v="**"/>
    <s v="**"/>
    <s v="**"/>
    <x v="2"/>
    <d v="1899-12-30T23:26:00"/>
    <d v="2011-05-06T00:00:00"/>
    <d v="1899-12-30T23:15:00"/>
    <n v="3"/>
    <n v="1980"/>
    <d v="2011-05-07T00:00:00"/>
    <d v="1899-12-30T02:30:00"/>
    <n v="1"/>
    <d v="2011-05-07T00:00:00"/>
    <d v="1899-12-30T02:45:00"/>
    <s v="**"/>
    <s v="**"/>
    <s v="**"/>
    <s v="**"/>
    <d v="2011-05-07T00:00:00"/>
    <d v="1899-12-30T02:45:00"/>
    <s v="Z090"/>
    <s v="B187"/>
    <s v="Follow-up Examination and Other Non Emergent "/>
    <n v="30"/>
    <s v="**"/>
    <s v="**"/>
    <s v="**"/>
    <s v="**"/>
    <s v="**"/>
    <d v="2011-05-06T23:26:00"/>
    <d v="2011-05-07T02:30:00"/>
    <d v="2011-05-07T02:45:00"/>
    <n v="3.0666666665347293"/>
    <n v="3.3166666666511446"/>
    <x v="0"/>
    <x v="0"/>
  </r>
  <r>
    <n v="4414"/>
    <n v="3"/>
    <s v="N"/>
    <s v="**"/>
    <s v="**"/>
    <s v="**"/>
    <s v="**"/>
    <x v="3"/>
    <d v="1899-12-30T00:09:00"/>
    <d v="2011-05-06T00:00:00"/>
    <d v="1899-12-30T23:58:00"/>
    <n v="2"/>
    <n v="1949"/>
    <d v="2011-05-07T00:00:00"/>
    <d v="1899-12-30T01:25:00"/>
    <n v="1"/>
    <d v="2011-05-07T00:00:00"/>
    <d v="1899-12-30T08:18:00"/>
    <s v="**"/>
    <s v="**"/>
    <s v="**"/>
    <s v="**"/>
    <d v="2011-05-07T00:00:00"/>
    <d v="1899-12-30T08:18:00"/>
    <s v="R074"/>
    <s v="B122"/>
    <s v="Other Disease or Disorder Cardiac System"/>
    <n v="61"/>
    <s v="**"/>
    <s v="**"/>
    <s v="**"/>
    <s v="**"/>
    <s v="**"/>
    <d v="2011-05-07T00:09:00"/>
    <d v="2011-05-07T01:25:00"/>
    <d v="2011-05-07T08:18:00"/>
    <n v="1.2666666667792015"/>
    <n v="8.1500000000232831"/>
    <x v="0"/>
    <x v="0"/>
  </r>
  <r>
    <n v="4414"/>
    <n v="3"/>
    <s v="G"/>
    <d v="2011-05-06T00:00:00"/>
    <d v="1899-12-30T23:09:00"/>
    <d v="2011-05-07T00:00:00"/>
    <d v="1899-12-30T02:00:00"/>
    <x v="3"/>
    <d v="1899-12-30T00:17:00"/>
    <d v="2011-05-07T00:00:00"/>
    <d v="1899-12-30T00:11:00"/>
    <n v="2"/>
    <n v="1951"/>
    <d v="2011-05-07T00:00:00"/>
    <d v="1899-12-30T03:30:00"/>
    <n v="6"/>
    <d v="2011-05-07T00:00:00"/>
    <d v="1899-12-30T06:14:00"/>
    <s v="**"/>
    <s v="**"/>
    <s v="**"/>
    <s v="**"/>
    <d v="2011-05-07T00:00:00"/>
    <d v="1899-12-30T07:40:00"/>
    <s v="I249"/>
    <s v="B001"/>
    <s v="Cardiovascular Condition with Acute Admission"/>
    <n v="59"/>
    <d v="2011-05-07T00:00:00"/>
    <d v="1899-12-30T06:14:00"/>
    <n v="12"/>
    <d v="2011-05-07T00:00:00"/>
    <d v="1899-12-30T06:14:00"/>
    <d v="2011-05-07T00:17:00"/>
    <d v="2011-05-07T03:30:00"/>
    <d v="2011-05-07T07:40:00"/>
    <n v="3.2166666666744277"/>
    <n v="7.3833333333022892"/>
    <x v="0"/>
    <x v="0"/>
  </r>
  <r>
    <n v="4414"/>
    <n v="3"/>
    <s v="N"/>
    <s v="**"/>
    <s v="**"/>
    <s v="**"/>
    <s v="**"/>
    <x v="3"/>
    <d v="1899-12-30T00:28:00"/>
    <d v="2011-05-07T00:00:00"/>
    <d v="1899-12-30T00:19:00"/>
    <n v="3"/>
    <n v="1985"/>
    <d v="2011-05-07T00:00:00"/>
    <d v="1899-12-30T02:40:00"/>
    <n v="1"/>
    <d v="2011-05-07T00:00:00"/>
    <d v="1899-12-30T03:10:00"/>
    <s v="**"/>
    <s v="**"/>
    <s v="**"/>
    <s v="**"/>
    <d v="2011-05-07T00:00:00"/>
    <d v="1899-12-30T03:10:00"/>
    <s v="S0110"/>
    <s v="B176"/>
    <s v="Open Wound"/>
    <n v="25"/>
    <s v="**"/>
    <s v="**"/>
    <s v="**"/>
    <s v="**"/>
    <s v="**"/>
    <d v="2011-05-07T00:28:00"/>
    <d v="2011-05-07T02:40:00"/>
    <d v="2011-05-07T03:10:00"/>
    <n v="2.2000000000116415"/>
    <n v="2.7000000000698492"/>
    <x v="0"/>
    <x v="0"/>
  </r>
  <r>
    <n v="4414"/>
    <n v="3"/>
    <s v="N"/>
    <s v="**"/>
    <s v="**"/>
    <s v="**"/>
    <s v="**"/>
    <x v="3"/>
    <d v="1899-12-30T00:53:00"/>
    <d v="2011-05-07T00:00:00"/>
    <d v="1899-12-30T00:41:00"/>
    <n v="2"/>
    <n v="1982"/>
    <d v="2011-05-07T00:00:00"/>
    <d v="1899-12-30T02:00:00"/>
    <n v="1"/>
    <d v="2011-05-07T00:00:00"/>
    <d v="1899-12-30T13:10:00"/>
    <d v="2011-05-07T00:00:00"/>
    <d v="1899-12-30T06:30:00"/>
    <s v="**"/>
    <s v="**"/>
    <d v="2011-05-07T00:00:00"/>
    <d v="1899-12-30T13:10:00"/>
    <s v="T432"/>
    <s v="B184"/>
    <s v="Poisoning"/>
    <n v="29"/>
    <s v="**"/>
    <s v="**"/>
    <s v="**"/>
    <s v="**"/>
    <s v="**"/>
    <d v="2011-05-07T00:53:00"/>
    <d v="2011-05-07T02:00:00"/>
    <d v="2011-05-07T13:10:00"/>
    <n v="1.1166666666395031"/>
    <n v="12.283333333209157"/>
    <x v="0"/>
    <x v="0"/>
  </r>
  <r>
    <n v="4414"/>
    <n v="3"/>
    <s v="N"/>
    <s v="**"/>
    <s v="**"/>
    <s v="**"/>
    <s v="**"/>
    <x v="3"/>
    <d v="1899-12-30T01:05:00"/>
    <d v="2011-05-07T00:00:00"/>
    <d v="1899-12-30T00:55:00"/>
    <n v="4"/>
    <n v="1979"/>
    <d v="2011-05-07T00:00:00"/>
    <d v="1899-12-30T04:30:00"/>
    <n v="1"/>
    <d v="2011-05-07T00:00:00"/>
    <d v="1899-12-30T07:00:00"/>
    <s v="**"/>
    <s v="**"/>
    <s v="**"/>
    <s v="**"/>
    <d v="2011-05-07T00:00:00"/>
    <d v="1899-12-30T07:02:00"/>
    <s v="I889"/>
    <s v="B160"/>
    <s v="Disease or Disorder Blood or Blood Forming Or"/>
    <n v="31"/>
    <s v="**"/>
    <s v="**"/>
    <s v="**"/>
    <s v="**"/>
    <s v="**"/>
    <d v="2011-05-07T01:05:00"/>
    <d v="2011-05-07T04:30:00"/>
    <d v="2011-05-07T07:02:00"/>
    <n v="3.4166666666278616"/>
    <n v="5.9500000000116415"/>
    <x v="0"/>
    <x v="0"/>
  </r>
  <r>
    <n v="4414"/>
    <n v="3"/>
    <s v="N"/>
    <s v="**"/>
    <s v="**"/>
    <s v="**"/>
    <s v="**"/>
    <x v="3"/>
    <d v="1899-12-30T01:14:00"/>
    <d v="2011-05-07T00:00:00"/>
    <d v="1899-12-30T01:02:00"/>
    <n v="2"/>
    <n v="1993"/>
    <d v="2011-05-07T00:00:00"/>
    <d v="1899-12-30T01:45:00"/>
    <n v="1"/>
    <d v="2011-05-07T00:00:00"/>
    <d v="1899-12-30T04:25:00"/>
    <s v="**"/>
    <s v="**"/>
    <s v="**"/>
    <s v="**"/>
    <d v="2011-05-07T00:00:00"/>
    <d v="1899-12-30T04:25:00"/>
    <s v="F100"/>
    <s v="B170"/>
    <s v="Mental Health &amp; Psychosocial Condition"/>
    <n v="17"/>
    <s v="**"/>
    <s v="**"/>
    <s v="**"/>
    <s v="**"/>
    <s v="**"/>
    <d v="2011-05-07T01:14:00"/>
    <d v="2011-05-07T01:45:00"/>
    <d v="2011-05-07T04:25:00"/>
    <n v="0.5166666666045785"/>
    <n v="3.183333333407063"/>
    <x v="0"/>
    <x v="0"/>
  </r>
  <r>
    <n v="4414"/>
    <n v="3"/>
    <s v="N"/>
    <s v="**"/>
    <s v="**"/>
    <s v="**"/>
    <s v="**"/>
    <x v="3"/>
    <d v="1899-12-30T01:19:00"/>
    <d v="2011-05-07T00:00:00"/>
    <d v="1899-12-30T01:10:00"/>
    <n v="3"/>
    <n v="1995"/>
    <d v="2011-05-07T00:00:00"/>
    <d v="1899-12-30T04:45:00"/>
    <n v="1"/>
    <d v="2011-05-07T00:00:00"/>
    <d v="1899-12-30T05:04:00"/>
    <s v="**"/>
    <s v="**"/>
    <s v="**"/>
    <s v="**"/>
    <d v="2011-05-07T00:00:00"/>
    <d v="1899-12-30T05:04:00"/>
    <s v="T784"/>
    <s v="B187"/>
    <s v="Follow-up Examination and Other Non Emergent "/>
    <n v="16"/>
    <s v="**"/>
    <s v="**"/>
    <s v="**"/>
    <s v="**"/>
    <s v="**"/>
    <d v="2011-05-07T01:19:00"/>
    <d v="2011-05-07T04:45:00"/>
    <d v="2011-05-07T05:04:00"/>
    <n v="3.4333333333488554"/>
    <n v="3.75"/>
    <x v="0"/>
    <x v="0"/>
  </r>
  <r>
    <n v="4414"/>
    <n v="3"/>
    <s v="N"/>
    <s v="**"/>
    <s v="**"/>
    <s v="**"/>
    <s v="**"/>
    <x v="3"/>
    <d v="1899-12-30T01:55:00"/>
    <d v="2011-05-07T00:00:00"/>
    <d v="1899-12-30T01:49:00"/>
    <n v="3"/>
    <n v="1922"/>
    <d v="2011-05-07T00:00:00"/>
    <d v="1899-12-30T03:15:00"/>
    <n v="7"/>
    <d v="2011-05-07T00:00:00"/>
    <d v="1899-12-30T05:47:00"/>
    <s v="**"/>
    <s v="**"/>
    <s v="**"/>
    <s v="**"/>
    <d v="2011-05-07T00:00:00"/>
    <d v="1899-12-30T14:55:00"/>
    <s v="N390"/>
    <s v="B005"/>
    <s v="Other Condition with Acute Admission/Transfer"/>
    <n v="89"/>
    <d v="1970-01-01T00:00:00"/>
    <d v="1899-12-30T00:00:00"/>
    <n v="1"/>
    <d v="2011-05-07T00:00:00"/>
    <d v="1899-12-30T05:47:00"/>
    <d v="2011-05-07T01:55:00"/>
    <d v="2011-05-07T03:15:00"/>
    <d v="2011-05-07T14:55:00"/>
    <n v="1.3333333333139308"/>
    <n v="13.000000000116415"/>
    <x v="0"/>
    <x v="0"/>
  </r>
  <r>
    <n v="4414"/>
    <n v="3"/>
    <s v="N"/>
    <s v="**"/>
    <s v="**"/>
    <s v="**"/>
    <s v="**"/>
    <x v="3"/>
    <d v="1899-12-30T02:49:00"/>
    <d v="2011-05-07T00:00:00"/>
    <d v="1899-12-30T02:35:00"/>
    <n v="2"/>
    <n v="2011"/>
    <d v="2011-05-07T00:00:00"/>
    <d v="1899-12-30T07:00:00"/>
    <n v="1"/>
    <d v="2011-05-07T00:00:00"/>
    <d v="1899-12-30T07:10:00"/>
    <s v="**"/>
    <s v="**"/>
    <s v="**"/>
    <s v="**"/>
    <d v="2011-05-07T00:00:00"/>
    <d v="1899-12-30T07:10:00"/>
    <s v="Z711"/>
    <s v="B187"/>
    <s v="Follow-up Examination and Other Non Emergent "/>
    <n v="0"/>
    <s v="**"/>
    <s v="**"/>
    <s v="**"/>
    <s v="**"/>
    <s v="**"/>
    <d v="2011-05-07T02:49:00"/>
    <d v="2011-05-07T07:00:00"/>
    <d v="2011-05-07T07:10:00"/>
    <n v="4.1833333333488554"/>
    <n v="4.3500000000349246"/>
    <x v="0"/>
    <x v="0"/>
  </r>
  <r>
    <n v="4414"/>
    <n v="3"/>
    <s v="N"/>
    <s v="**"/>
    <s v="**"/>
    <s v="**"/>
    <s v="**"/>
    <x v="3"/>
    <d v="1899-12-30T02:56:00"/>
    <d v="2011-05-07T00:00:00"/>
    <d v="1899-12-30T02:46:00"/>
    <n v="3"/>
    <n v="1993"/>
    <d v="2011-05-07T00:00:00"/>
    <d v="1899-12-30T05:30:00"/>
    <n v="6"/>
    <d v="2011-05-07T00:00:00"/>
    <d v="1899-12-30T11:47:00"/>
    <s v="**"/>
    <s v="**"/>
    <s v="**"/>
    <s v="**"/>
    <d v="2011-05-07T00:00:00"/>
    <d v="1899-12-30T15:35:00"/>
    <s v="R104"/>
    <s v="B003"/>
    <s v="Digestive System Condition with Acute Admissi"/>
    <n v="17"/>
    <d v="2011-05-07T00:00:00"/>
    <d v="1899-12-30T09:37:00"/>
    <n v="30"/>
    <d v="2011-05-07T00:00:00"/>
    <d v="1899-12-30T11:47:00"/>
    <d v="2011-05-07T02:56:00"/>
    <d v="2011-05-07T05:30:00"/>
    <d v="2011-05-07T15:35:00"/>
    <n v="2.5666666666511446"/>
    <n v="12.650000000023283"/>
    <x v="0"/>
    <x v="0"/>
  </r>
  <r>
    <n v="4414"/>
    <n v="3"/>
    <s v="G"/>
    <d v="2011-05-07T00:00:00"/>
    <d v="1899-12-30T02:46:00"/>
    <d v="2011-05-07T00:00:00"/>
    <d v="1899-12-30T03:15:00"/>
    <x v="3"/>
    <d v="1899-12-30T03:02:00"/>
    <d v="2011-05-07T00:00:00"/>
    <d v="1899-12-30T02:50:00"/>
    <n v="2"/>
    <n v="1993"/>
    <d v="2011-05-07T00:00:00"/>
    <d v="1899-12-30T03:55:00"/>
    <n v="1"/>
    <d v="2011-05-07T00:00:00"/>
    <d v="1899-12-30T06:08:00"/>
    <s v="**"/>
    <s v="**"/>
    <s v="**"/>
    <s v="**"/>
    <d v="2011-05-07T00:00:00"/>
    <d v="1899-12-30T06:08:00"/>
    <s v="F100"/>
    <s v="B170"/>
    <s v="Mental Health &amp; Psychosocial Condition"/>
    <n v="17"/>
    <s v="**"/>
    <s v="**"/>
    <s v="**"/>
    <s v="**"/>
    <s v="**"/>
    <d v="2011-05-07T03:02:00"/>
    <d v="2011-05-07T03:55:00"/>
    <d v="2011-05-07T06:08:00"/>
    <n v="0.88333333341870457"/>
    <n v="3.1000000001513399"/>
    <x v="0"/>
    <x v="0"/>
  </r>
  <r>
    <n v="4414"/>
    <n v="3"/>
    <s v="N"/>
    <s v="**"/>
    <s v="**"/>
    <s v="**"/>
    <s v="**"/>
    <x v="3"/>
    <d v="1899-12-30T03:11:00"/>
    <d v="2011-05-07T00:00:00"/>
    <d v="1899-12-30T03:00:00"/>
    <n v="3"/>
    <n v="1997"/>
    <d v="2011-05-07T00:00:00"/>
    <d v="1899-12-30T06:55:00"/>
    <n v="1"/>
    <d v="2011-05-07T00:00:00"/>
    <d v="1899-12-30T09:25:00"/>
    <s v="**"/>
    <s v="**"/>
    <s v="**"/>
    <s v="**"/>
    <d v="2011-05-07T00:00:00"/>
    <d v="1899-12-30T09:28:00"/>
    <s v="S82200"/>
    <s v="B182"/>
    <s v="Closed Fracture Other Site"/>
    <n v="13"/>
    <d v="1970-01-01T00:00:00"/>
    <d v="1899-12-30T00:00:00"/>
    <n v="34"/>
    <s v="**"/>
    <s v="**"/>
    <d v="2011-05-07T03:11:00"/>
    <d v="2011-05-07T06:55:00"/>
    <d v="2011-05-07T09:28:00"/>
    <n v="3.7333333332790062"/>
    <n v="6.283333333209157"/>
    <x v="0"/>
    <x v="0"/>
  </r>
  <r>
    <n v="4414"/>
    <n v="3"/>
    <s v="N"/>
    <s v="**"/>
    <s v="**"/>
    <s v="**"/>
    <s v="**"/>
    <x v="3"/>
    <d v="1899-12-30T03:48:00"/>
    <d v="2011-05-07T00:00:00"/>
    <d v="1899-12-30T03:38:00"/>
    <n v="3"/>
    <n v="1991"/>
    <d v="2011-05-07T00:00:00"/>
    <d v="1899-12-30T07:20:00"/>
    <n v="1"/>
    <d v="2011-05-07T00:00:00"/>
    <d v="1899-12-30T07:54:00"/>
    <s v="**"/>
    <s v="**"/>
    <s v="**"/>
    <s v="**"/>
    <d v="2011-05-07T00:00:00"/>
    <d v="1899-12-30T07:58:00"/>
    <s v="B373"/>
    <s v="B154"/>
    <s v="Disease or Disorder Female Anatomy"/>
    <n v="19"/>
    <s v="**"/>
    <s v="**"/>
    <s v="**"/>
    <s v="**"/>
    <s v="**"/>
    <d v="2011-05-07T03:48:00"/>
    <d v="2011-05-07T07:20:00"/>
    <d v="2011-05-07T07:58:00"/>
    <n v="3.5333333333255723"/>
    <n v="4.1666666666278616"/>
    <x v="0"/>
    <x v="0"/>
  </r>
  <r>
    <n v="4414"/>
    <n v="3"/>
    <s v="N"/>
    <s v="**"/>
    <s v="**"/>
    <s v="**"/>
    <s v="**"/>
    <x v="3"/>
    <d v="1899-12-30T04:07:00"/>
    <d v="2011-05-07T00:00:00"/>
    <d v="1899-12-30T03:58:00"/>
    <n v="2"/>
    <n v="1996"/>
    <d v="2011-05-07T00:00:00"/>
    <d v="1899-12-30T05:25:00"/>
    <n v="7"/>
    <d v="2011-05-07T00:00:00"/>
    <d v="1899-12-30T09:58:00"/>
    <s v="**"/>
    <s v="**"/>
    <s v="**"/>
    <s v="**"/>
    <d v="2011-05-07T00:00:00"/>
    <d v="1899-12-30T10:41:00"/>
    <s v="E1010"/>
    <s v="B005"/>
    <s v="Other Condition with Acute Admission/Transfer"/>
    <n v="14"/>
    <d v="2011-05-07T00:00:00"/>
    <d v="1899-12-30T08:45:00"/>
    <n v="20"/>
    <d v="2011-05-07T00:00:00"/>
    <d v="1899-12-30T09:05:00"/>
    <d v="2011-05-07T04:07:00"/>
    <d v="2011-05-07T05:25:00"/>
    <d v="2011-05-07T10:41:00"/>
    <n v="1.3000000000465661"/>
    <n v="6.5666666667675599"/>
    <x v="0"/>
    <x v="0"/>
  </r>
  <r>
    <n v="4414"/>
    <n v="1"/>
    <s v="N"/>
    <s v="**"/>
    <s v="**"/>
    <s v="**"/>
    <s v="**"/>
    <x v="5"/>
    <d v="1899-12-30T15:00:00"/>
    <d v="2011-05-04T00:00:00"/>
    <d v="1899-12-30T14:53:00"/>
    <n v="3"/>
    <n v="2006"/>
    <d v="2011-05-04T00:00:00"/>
    <d v="1899-12-30T16:56:00"/>
    <n v="1"/>
    <d v="2011-05-04T00:00:00"/>
    <d v="1899-12-30T17:28:00"/>
    <s v="**"/>
    <s v="**"/>
    <s v="**"/>
    <s v="**"/>
    <d v="2011-05-04T00:00:00"/>
    <d v="1899-12-30T17:28:00"/>
    <s v="A084"/>
    <s v="B128"/>
    <s v="Disease or Disorder Digestive System"/>
    <n v="4"/>
    <s v="**"/>
    <s v="**"/>
    <s v="**"/>
    <s v="**"/>
    <s v="**"/>
    <d v="2011-05-04T15:00:00"/>
    <d v="2011-05-04T16:56:00"/>
    <d v="2011-05-04T17:28:00"/>
    <n v="1.9333333333488554"/>
    <n v="2.4666666666744277"/>
    <x v="0"/>
    <x v="0"/>
  </r>
  <r>
    <n v="4414"/>
    <n v="1"/>
    <s v="N"/>
    <s v="**"/>
    <s v="**"/>
    <s v="**"/>
    <s v="**"/>
    <x v="5"/>
    <d v="1899-12-30T15:26:00"/>
    <d v="2011-05-04T00:00:00"/>
    <d v="1899-12-30T15:21:00"/>
    <n v="3"/>
    <n v="1989"/>
    <d v="2011-05-04T00:00:00"/>
    <d v="1899-12-30T16:20:00"/>
    <n v="1"/>
    <d v="2011-05-04T00:00:00"/>
    <d v="1899-12-30T17:45:00"/>
    <s v="**"/>
    <s v="**"/>
    <d v="2011-05-04T00:00:00"/>
    <d v="1899-12-30T16:20:00"/>
    <d v="2011-05-04T00:00:00"/>
    <d v="1899-12-30T17:45:00"/>
    <s v="N760"/>
    <s v="B154"/>
    <s v="Disease or Disorder Female Anatomy"/>
    <n v="21"/>
    <s v="**"/>
    <s v="**"/>
    <s v="**"/>
    <s v="**"/>
    <s v="**"/>
    <d v="2011-05-04T15:26:00"/>
    <d v="2011-05-04T16:20:00"/>
    <d v="2011-05-04T17:45:00"/>
    <n v="0.8999999999650754"/>
    <n v="2.3166666667093523"/>
    <x v="0"/>
    <x v="0"/>
  </r>
  <r>
    <n v="4414"/>
    <n v="1"/>
    <s v="N"/>
    <s v="**"/>
    <s v="**"/>
    <s v="**"/>
    <s v="**"/>
    <x v="5"/>
    <d v="1899-12-30T15:30:00"/>
    <d v="2011-05-04T00:00:00"/>
    <d v="1899-12-30T15:28:00"/>
    <n v="2"/>
    <n v="1997"/>
    <d v="2011-05-04T00:00:00"/>
    <d v="1899-12-30T20:13:00"/>
    <n v="9"/>
    <d v="2011-05-04T00:00:00"/>
    <d v="1899-12-30T21:00:00"/>
    <s v="**"/>
    <s v="**"/>
    <s v="**"/>
    <s v="**"/>
    <d v="2011-05-04T00:00:00"/>
    <d v="1899-12-30T21:00:00"/>
    <s v="R458"/>
    <s v="B170"/>
    <s v="Mental Health &amp; Psychosocial Condition"/>
    <n v="14"/>
    <d v="1970-01-01T00:00:00"/>
    <d v="1899-12-30T00:00:00"/>
    <n v="12000"/>
    <s v="**"/>
    <s v="**"/>
    <d v="2011-05-04T15:30:00"/>
    <d v="2011-05-04T20:13:00"/>
    <d v="2011-05-04T21:00:00"/>
    <n v="4.7166666666744277"/>
    <n v="5.4999999999417923"/>
    <x v="0"/>
    <x v="0"/>
  </r>
  <r>
    <n v="4414"/>
    <n v="1"/>
    <s v="N"/>
    <s v="**"/>
    <s v="**"/>
    <s v="**"/>
    <s v="**"/>
    <x v="5"/>
    <d v="1899-12-30T17:08:00"/>
    <d v="2011-05-04T00:00:00"/>
    <d v="1899-12-30T17:03:00"/>
    <n v="4"/>
    <n v="1987"/>
    <d v="2011-05-04T00:00:00"/>
    <d v="1899-12-30T18:20:00"/>
    <n v="1"/>
    <d v="2011-05-04T00:00:00"/>
    <d v="1899-12-30T18:43:00"/>
    <s v="**"/>
    <s v="**"/>
    <d v="2011-05-04T00:00:00"/>
    <d v="1899-12-30T18:20:00"/>
    <d v="2011-05-04T00:00:00"/>
    <d v="1899-12-30T18:43:00"/>
    <s v="S42090"/>
    <s v="B182"/>
    <s v="Closed Fracture Other Site"/>
    <n v="23"/>
    <s v="**"/>
    <s v="**"/>
    <s v="**"/>
    <s v="**"/>
    <s v="**"/>
    <d v="2011-05-04T17:08:00"/>
    <d v="2011-05-04T18:20:00"/>
    <d v="2011-05-04T18:43:00"/>
    <n v="1.2000000000698492"/>
    <n v="1.5833333334303461"/>
    <x v="0"/>
    <x v="0"/>
  </r>
  <r>
    <n v="4414"/>
    <n v="1"/>
    <s v="N"/>
    <s v="**"/>
    <s v="**"/>
    <s v="**"/>
    <s v="**"/>
    <x v="5"/>
    <d v="1899-12-30T17:32:00"/>
    <d v="2011-05-04T00:00:00"/>
    <d v="1899-12-30T17:24:00"/>
    <n v="3"/>
    <n v="1940"/>
    <d v="2011-05-04T00:00:00"/>
    <d v="1899-12-30T19:45:00"/>
    <n v="1"/>
    <d v="2011-05-04T00:00:00"/>
    <d v="1899-12-30T21:10:00"/>
    <s v="**"/>
    <s v="**"/>
    <s v="**"/>
    <s v="**"/>
    <d v="2011-05-04T00:00:00"/>
    <d v="1899-12-30T21:11:00"/>
    <s v="K458"/>
    <s v="B128"/>
    <s v="Disease or Disorder Digestive System"/>
    <n v="70"/>
    <s v="**"/>
    <s v="**"/>
    <s v="**"/>
    <s v="**"/>
    <s v="**"/>
    <d v="2011-05-04T17:32:00"/>
    <d v="2011-05-04T19:45:00"/>
    <d v="2011-05-04T21:11:00"/>
    <n v="2.2166666665580124"/>
    <n v="3.6500000000232831"/>
    <x v="0"/>
    <x v="0"/>
  </r>
  <r>
    <n v="4414"/>
    <n v="1"/>
    <s v="N"/>
    <s v="**"/>
    <s v="**"/>
    <s v="**"/>
    <s v="**"/>
    <x v="5"/>
    <d v="1899-12-30T17:56:00"/>
    <d v="2011-05-04T00:00:00"/>
    <d v="1899-12-30T17:48:00"/>
    <n v="3"/>
    <n v="1959"/>
    <d v="2011-05-04T00:00:00"/>
    <d v="1899-12-30T19:18:00"/>
    <n v="1"/>
    <d v="2011-05-04T00:00:00"/>
    <d v="1899-12-30T19:35:00"/>
    <s v="**"/>
    <s v="**"/>
    <s v="**"/>
    <s v="**"/>
    <d v="2011-05-04T00:00:00"/>
    <d v="1899-12-30T19:35:00"/>
    <s v="M549"/>
    <s v="B136"/>
    <s v="Disease or Disorder Musculoskeletal and Conne"/>
    <n v="51"/>
    <s v="**"/>
    <s v="**"/>
    <s v="**"/>
    <s v="**"/>
    <s v="**"/>
    <d v="2011-05-04T17:56:00"/>
    <d v="2011-05-04T19:18:00"/>
    <d v="2011-05-04T19:35:00"/>
    <n v="1.3666666667559184"/>
    <n v="1.6499999999650754"/>
    <x v="0"/>
    <x v="0"/>
  </r>
  <r>
    <n v="4414"/>
    <n v="1"/>
    <s v="N"/>
    <s v="**"/>
    <s v="**"/>
    <s v="**"/>
    <s v="**"/>
    <x v="5"/>
    <d v="1899-12-30T18:20:00"/>
    <d v="2011-05-04T00:00:00"/>
    <d v="1899-12-30T18:09:00"/>
    <n v="3"/>
    <n v="2000"/>
    <d v="2011-05-04T00:00:00"/>
    <d v="1899-12-30T21:45:00"/>
    <n v="1"/>
    <d v="2011-05-04T00:00:00"/>
    <d v="1899-12-30T21:59:00"/>
    <s v="**"/>
    <s v="**"/>
    <s v="**"/>
    <s v="**"/>
    <d v="2011-05-04T00:00:00"/>
    <d v="1899-12-30T21:59:00"/>
    <s v="A084"/>
    <s v="B128"/>
    <s v="Disease or Disorder Digestive System"/>
    <n v="10"/>
    <s v="**"/>
    <s v="**"/>
    <s v="**"/>
    <s v="**"/>
    <s v="**"/>
    <d v="2011-05-04T18:20:00"/>
    <d v="2011-05-04T21:45:00"/>
    <d v="2011-05-04T21:59:00"/>
    <n v="3.4166666666278616"/>
    <n v="3.6500000000232831"/>
    <x v="0"/>
    <x v="0"/>
  </r>
  <r>
    <n v="4414"/>
    <n v="1"/>
    <s v="G"/>
    <d v="2011-05-04T00:00:00"/>
    <d v="1899-12-30T14:00:00"/>
    <d v="2011-05-04T00:00:00"/>
    <d v="1899-12-30T19:11:00"/>
    <x v="5"/>
    <d v="1899-12-30T18:51:00"/>
    <d v="2011-05-04T00:00:00"/>
    <d v="1899-12-30T18:45:00"/>
    <n v="2"/>
    <n v="1926"/>
    <d v="2011-05-04T00:00:00"/>
    <d v="1899-12-30T19:50:00"/>
    <n v="1"/>
    <d v="2011-05-04T00:00:00"/>
    <d v="1899-12-30T21:00:00"/>
    <s v="**"/>
    <s v="**"/>
    <d v="2011-05-04T00:00:00"/>
    <d v="1899-12-30T19:50:00"/>
    <d v="2011-05-04T00:00:00"/>
    <d v="1899-12-30T21:10:00"/>
    <s v="R040"/>
    <s v="B112"/>
    <s v="Disease or Disorder Ear, Nose or Throat"/>
    <n v="84"/>
    <s v="**"/>
    <s v="**"/>
    <s v="**"/>
    <s v="**"/>
    <s v="**"/>
    <d v="2011-05-04T18:51:00"/>
    <d v="2011-05-04T19:50:00"/>
    <d v="2011-05-04T21:10:00"/>
    <n v="0.9833333333954215"/>
    <n v="2.3166666667093523"/>
    <x v="0"/>
    <x v="0"/>
  </r>
  <r>
    <n v="4414"/>
    <n v="1"/>
    <s v="N"/>
    <s v="**"/>
    <s v="**"/>
    <s v="**"/>
    <s v="**"/>
    <x v="5"/>
    <d v="1899-12-30T19:34:00"/>
    <d v="2011-05-04T00:00:00"/>
    <d v="1899-12-30T19:31:00"/>
    <n v="3"/>
    <n v="1969"/>
    <d v="2011-05-04T00:00:00"/>
    <d v="1899-12-30T22:58:00"/>
    <n v="1"/>
    <d v="2011-05-04T00:00:00"/>
    <d v="1899-12-30T23:45:00"/>
    <s v="**"/>
    <s v="**"/>
    <s v="**"/>
    <s v="**"/>
    <d v="2011-05-04T00:00:00"/>
    <d v="1899-12-30T23:45:00"/>
    <s v="K628"/>
    <s v="B128"/>
    <s v="Disease or Disorder Digestive System"/>
    <n v="42"/>
    <s v="**"/>
    <s v="**"/>
    <s v="**"/>
    <s v="**"/>
    <s v="**"/>
    <d v="2011-05-04T19:34:00"/>
    <d v="2011-05-04T22:58:00"/>
    <d v="2011-05-04T23:45:00"/>
    <n v="3.3999999999068677"/>
    <n v="4.1833333333488554"/>
    <x v="0"/>
    <x v="0"/>
  </r>
  <r>
    <n v="4414"/>
    <n v="1"/>
    <s v="N"/>
    <s v="**"/>
    <s v="**"/>
    <s v="**"/>
    <s v="**"/>
    <x v="5"/>
    <d v="1899-12-30T20:50:00"/>
    <d v="2011-05-04T00:00:00"/>
    <d v="1899-12-30T20:44:00"/>
    <n v="3"/>
    <n v="1952"/>
    <d v="2011-05-04T00:00:00"/>
    <d v="1899-12-30T23:35:00"/>
    <n v="1"/>
    <d v="2011-05-05T00:00:00"/>
    <d v="1899-12-30T00:30:00"/>
    <s v="**"/>
    <s v="**"/>
    <s v="**"/>
    <s v="**"/>
    <d v="2011-05-05T00:00:00"/>
    <d v="1899-12-30T00:30:00"/>
    <s v="J40"/>
    <s v="B116"/>
    <s v="Disease or Disorder Respiratory System"/>
    <n v="58"/>
    <s v="**"/>
    <s v="**"/>
    <s v="**"/>
    <s v="**"/>
    <s v="**"/>
    <d v="2011-05-04T20:50:00"/>
    <d v="2011-05-04T23:35:00"/>
    <d v="2011-05-05T00:30:00"/>
    <n v="2.7500000000582077"/>
    <n v="3.6666666667442769"/>
    <x v="0"/>
    <x v="0"/>
  </r>
  <r>
    <n v="4414"/>
    <n v="50"/>
    <s v="N"/>
    <s v="**"/>
    <s v="**"/>
    <s v="**"/>
    <s v="**"/>
    <x v="4"/>
    <d v="1899-12-30T16:49:00"/>
    <d v="2011-05-03T00:00:00"/>
    <d v="1899-12-30T16:48:00"/>
    <n v="4"/>
    <n v="1978"/>
    <d v="2011-05-03T00:00:00"/>
    <d v="1899-12-30T20:15:00"/>
    <n v="7"/>
    <d v="2011-05-03T00:00:00"/>
    <d v="1899-12-30T20:20:00"/>
    <s v="**"/>
    <s v="**"/>
    <s v="**"/>
    <s v="**"/>
    <d v="2011-05-03T00:00:00"/>
    <d v="1899-12-30T21:00:00"/>
    <s v="Z349"/>
    <s v="B005"/>
    <s v="Other Condition with Acute Admission/Transfer"/>
    <n v="32"/>
    <s v="**"/>
    <s v="**"/>
    <s v="**"/>
    <s v="**"/>
    <s v="**"/>
    <d v="2011-05-03T16:49:00"/>
    <d v="2011-05-03T20:15:00"/>
    <d v="2011-05-03T21:00:00"/>
    <n v="3.4333333333488554"/>
    <n v="4.1833333333488554"/>
    <x v="0"/>
    <x v="0"/>
  </r>
  <r>
    <n v="4414"/>
    <n v="50"/>
    <s v="N"/>
    <s v="**"/>
    <s v="**"/>
    <s v="**"/>
    <s v="**"/>
    <x v="4"/>
    <d v="1899-12-30T18:26:00"/>
    <d v="2011-05-03T00:00:00"/>
    <d v="1899-12-30T18:25:00"/>
    <n v="3"/>
    <n v="1979"/>
    <d v="2011-05-03T00:00:00"/>
    <d v="1899-12-30T20:15:00"/>
    <n v="7"/>
    <d v="2011-05-03T00:00:00"/>
    <d v="1899-12-30T20:25:00"/>
    <s v="**"/>
    <s v="**"/>
    <s v="**"/>
    <s v="**"/>
    <d v="2011-05-03T00:00:00"/>
    <d v="1899-12-30T20:35:00"/>
    <s v="O60003"/>
    <s v="B005"/>
    <s v="Other Condition with Acute Admission/Transfer"/>
    <n v="31"/>
    <s v="**"/>
    <s v="**"/>
    <s v="**"/>
    <s v="**"/>
    <s v="**"/>
    <d v="2011-05-03T18:26:00"/>
    <d v="2011-05-03T20:15:00"/>
    <d v="2011-05-03T20:35:00"/>
    <n v="1.8166666666511446"/>
    <n v="2.1500000000232831"/>
    <x v="0"/>
    <x v="0"/>
  </r>
  <r>
    <n v="4414"/>
    <n v="50"/>
    <s v="N"/>
    <s v="**"/>
    <s v="**"/>
    <s v="**"/>
    <s v="**"/>
    <x v="4"/>
    <d v="1899-12-30T19:47:00"/>
    <d v="2011-05-03T00:00:00"/>
    <d v="1899-12-30T19:46:00"/>
    <n v="3"/>
    <n v="1992"/>
    <d v="2011-05-03T00:00:00"/>
    <d v="1899-12-30T20:30:00"/>
    <n v="1"/>
    <d v="2011-05-03T00:00:00"/>
    <d v="1899-12-30T20:50:00"/>
    <s v="**"/>
    <s v="**"/>
    <s v="**"/>
    <s v="**"/>
    <d v="2011-05-03T00:00:00"/>
    <d v="1899-12-30T20:50:00"/>
    <s v="O99803"/>
    <s v="B154"/>
    <s v="Disease or Disorder Female Anatomy"/>
    <n v="19"/>
    <s v="**"/>
    <s v="**"/>
    <s v="**"/>
    <s v="**"/>
    <s v="**"/>
    <d v="2011-05-03T19:47:00"/>
    <d v="2011-05-03T20:30:00"/>
    <d v="2011-05-03T20:50:00"/>
    <n v="0.71666666655801237"/>
    <n v="1.0499999999301508"/>
    <x v="0"/>
    <x v="0"/>
  </r>
  <r>
    <n v="4414"/>
    <n v="50"/>
    <s v="N"/>
    <s v="**"/>
    <s v="**"/>
    <s v="**"/>
    <s v="**"/>
    <x v="4"/>
    <d v="1899-12-30T20:01:00"/>
    <d v="2011-05-03T00:00:00"/>
    <d v="1899-12-30T20:00:00"/>
    <n v="3"/>
    <n v="1978"/>
    <d v="2011-05-03T00:00:00"/>
    <d v="1899-12-30T23:00:00"/>
    <n v="1"/>
    <d v="2011-05-03T00:00:00"/>
    <d v="1899-12-30T23:30:00"/>
    <s v="**"/>
    <s v="**"/>
    <s v="**"/>
    <s v="**"/>
    <d v="2011-05-03T00:00:00"/>
    <d v="1899-12-30T23:30:00"/>
    <s v="O26803"/>
    <s v="B154"/>
    <s v="Disease or Disorder Female Anatomy"/>
    <n v="32"/>
    <s v="**"/>
    <s v="**"/>
    <s v="**"/>
    <s v="**"/>
    <s v="**"/>
    <d v="2011-05-03T20:01:00"/>
    <d v="2011-05-03T23:00:00"/>
    <d v="2011-05-03T23:30:00"/>
    <n v="2.9833333334536292"/>
    <n v="3.4833333333372138"/>
    <x v="0"/>
    <x v="0"/>
  </r>
  <r>
    <n v="4414"/>
    <n v="50"/>
    <s v="N"/>
    <s v="**"/>
    <s v="**"/>
    <s v="**"/>
    <s v="**"/>
    <x v="4"/>
    <d v="1899-12-30T20:24:00"/>
    <d v="2011-05-03T00:00:00"/>
    <d v="1899-12-30T20:23:00"/>
    <n v="5"/>
    <n v="1980"/>
    <d v="2011-05-03T00:00:00"/>
    <d v="1899-12-30T23:00:00"/>
    <n v="7"/>
    <d v="2011-05-03T00:00:00"/>
    <d v="1899-12-30T23:45:00"/>
    <s v="**"/>
    <s v="**"/>
    <s v="**"/>
    <s v="**"/>
    <d v="2011-05-04T00:00:00"/>
    <d v="1899-12-30T01:27:00"/>
    <s v="O60003"/>
    <s v="B005"/>
    <s v="Other Condition with Acute Admission/Transfer"/>
    <n v="30"/>
    <s v="**"/>
    <s v="**"/>
    <s v="**"/>
    <s v="**"/>
    <s v="**"/>
    <d v="2011-05-03T20:24:00"/>
    <d v="2011-05-03T23:00:00"/>
    <d v="2011-05-04T01:27:00"/>
    <n v="2.6000000000931323"/>
    <n v="5.0500000000465661"/>
    <x v="0"/>
    <x v="0"/>
  </r>
  <r>
    <n v="4414"/>
    <n v="50"/>
    <s v="N"/>
    <s v="**"/>
    <s v="**"/>
    <s v="**"/>
    <s v="**"/>
    <x v="4"/>
    <d v="1899-12-30T21:46:00"/>
    <d v="2011-05-03T00:00:00"/>
    <d v="1899-12-30T21:45:00"/>
    <n v="3"/>
    <n v="1971"/>
    <d v="2011-05-03T00:00:00"/>
    <d v="1899-12-30T23:35:00"/>
    <n v="1"/>
    <d v="2011-05-04T00:00:00"/>
    <d v="1899-12-30T01:25:00"/>
    <s v="**"/>
    <s v="**"/>
    <s v="**"/>
    <s v="**"/>
    <d v="2011-05-04T00:00:00"/>
    <d v="1899-12-30T01:25:00"/>
    <s v="O99603"/>
    <s v="B154"/>
    <s v="Disease or Disorder Female Anatomy"/>
    <n v="40"/>
    <s v="**"/>
    <s v="**"/>
    <s v="**"/>
    <s v="**"/>
    <s v="**"/>
    <d v="2011-05-03T21:46:00"/>
    <d v="2011-05-03T23:35:00"/>
    <d v="2011-05-04T01:25:00"/>
    <n v="1.8166666666511446"/>
    <n v="3.6500000000232831"/>
    <x v="0"/>
    <x v="0"/>
  </r>
  <r>
    <n v="4414"/>
    <n v="50"/>
    <s v="N"/>
    <s v="**"/>
    <s v="**"/>
    <s v="**"/>
    <s v="**"/>
    <x v="4"/>
    <d v="1899-12-30T22:21:00"/>
    <d v="2011-05-03T00:00:00"/>
    <d v="1899-12-30T22:20:00"/>
    <n v="4"/>
    <n v="1978"/>
    <d v="2011-05-03T00:00:00"/>
    <d v="1899-12-30T23:50:00"/>
    <n v="1"/>
    <d v="2011-05-04T00:00:00"/>
    <d v="1899-12-30T00:01:00"/>
    <s v="**"/>
    <s v="**"/>
    <s v="**"/>
    <s v="**"/>
    <d v="2011-05-04T00:00:00"/>
    <d v="1899-12-30T00:01:00"/>
    <s v="O26803"/>
    <s v="B154"/>
    <s v="Disease or Disorder Female Anatomy"/>
    <n v="33"/>
    <s v="**"/>
    <s v="**"/>
    <s v="**"/>
    <s v="**"/>
    <s v="**"/>
    <d v="2011-05-03T22:21:00"/>
    <d v="2011-05-03T23:50:00"/>
    <d v="2011-05-04T00:01:00"/>
    <n v="1.4833333332790062"/>
    <n v="1.6666666666860692"/>
    <x v="0"/>
    <x v="0"/>
  </r>
  <r>
    <n v="4414"/>
    <n v="50"/>
    <s v="N"/>
    <s v="**"/>
    <s v="**"/>
    <s v="**"/>
    <s v="**"/>
    <x v="4"/>
    <d v="1899-12-30T22:24:00"/>
    <d v="2011-05-03T00:00:00"/>
    <d v="1899-12-30T22:22:00"/>
    <n v="3"/>
    <n v="1996"/>
    <d v="2011-05-03T00:00:00"/>
    <n v="9999"/>
    <n v="7"/>
    <d v="2011-05-03T00:00:00"/>
    <d v="1899-12-30T22:50:00"/>
    <s v="**"/>
    <s v="**"/>
    <d v="2011-05-03T00:00:00"/>
    <d v="1899-12-30T22:35:00"/>
    <d v="2011-05-03T00:00:00"/>
    <d v="1899-12-30T23:05:00"/>
    <s v="Z349"/>
    <s v="B005"/>
    <s v="Other Condition with Acute Admission/Transfer"/>
    <n v="15"/>
    <s v="**"/>
    <s v="**"/>
    <s v="**"/>
    <s v="**"/>
    <s v="**"/>
    <d v="2011-05-03T22:24:00"/>
    <d v="2038-09-17T00:00:00"/>
    <d v="2011-05-03T23:05:00"/>
    <n v="239953.59999999998"/>
    <n v="0.68333333329064772"/>
    <x v="1"/>
    <x v="0"/>
  </r>
  <r>
    <n v="4414"/>
    <n v="50"/>
    <s v="N"/>
    <s v="**"/>
    <s v="**"/>
    <s v="**"/>
    <s v="**"/>
    <x v="4"/>
    <d v="1899-12-30T23:42:00"/>
    <d v="2011-05-03T00:00:00"/>
    <d v="1899-12-30T23:41:00"/>
    <n v="3"/>
    <n v="1985"/>
    <d v="2011-05-04T00:00:00"/>
    <d v="1899-12-30T01:20:00"/>
    <n v="1"/>
    <d v="2011-05-04T00:00:00"/>
    <d v="1899-12-30T03:15:00"/>
    <s v="**"/>
    <s v="**"/>
    <s v="**"/>
    <s v="**"/>
    <d v="2011-05-04T00:00:00"/>
    <d v="1899-12-30T03:15:00"/>
    <s v="O26803"/>
    <s v="B154"/>
    <s v="Disease or Disorder Female Anatomy"/>
    <n v="25"/>
    <s v="**"/>
    <s v="**"/>
    <s v="**"/>
    <s v="**"/>
    <s v="**"/>
    <d v="2011-05-03T23:42:00"/>
    <d v="2011-05-04T01:20:00"/>
    <d v="2011-05-04T03:15:00"/>
    <n v="1.6333333332440816"/>
    <n v="3.5499999998719431"/>
    <x v="0"/>
    <x v="0"/>
  </r>
  <r>
    <n v="4414"/>
    <n v="50"/>
    <s v="N"/>
    <s v="**"/>
    <s v="**"/>
    <s v="**"/>
    <s v="**"/>
    <x v="5"/>
    <d v="1899-12-30T00:26:00"/>
    <d v="2011-05-04T00:00:00"/>
    <d v="1899-12-30T00:25:00"/>
    <n v="3"/>
    <n v="1982"/>
    <d v="2011-05-04T00:00:00"/>
    <d v="1899-12-30T00:55:00"/>
    <n v="7"/>
    <d v="2011-05-04T00:00:00"/>
    <d v="1899-12-30T01:05:00"/>
    <s v="**"/>
    <s v="**"/>
    <d v="2011-05-04T00:00:00"/>
    <d v="1899-12-30T00:30:00"/>
    <d v="2011-05-04T00:00:00"/>
    <d v="1899-12-30T01:20:00"/>
    <s v="Z349"/>
    <s v="B005"/>
    <s v="Other Condition with Acute Admission/Transfer"/>
    <n v="28"/>
    <s v="**"/>
    <s v="**"/>
    <s v="**"/>
    <s v="**"/>
    <s v="**"/>
    <d v="2011-05-04T00:26:00"/>
    <d v="2011-05-04T00:55:00"/>
    <d v="2011-05-04T01:20:00"/>
    <n v="0.48333333333721384"/>
    <n v="0.8999999999650754"/>
    <x v="0"/>
    <x v="0"/>
  </r>
  <r>
    <n v="4414"/>
    <n v="1"/>
    <s v="N"/>
    <s v="**"/>
    <s v="**"/>
    <s v="**"/>
    <s v="**"/>
    <x v="1"/>
    <d v="1899-12-30T02:28:00"/>
    <d v="2011-05-02T00:00:00"/>
    <d v="1899-12-30T02:20:00"/>
    <n v="3"/>
    <n v="1954"/>
    <d v="2011-05-02T00:00:00"/>
    <d v="1899-12-30T08:40:00"/>
    <n v="1"/>
    <d v="2011-05-02T00:00:00"/>
    <d v="1899-12-30T15:50:00"/>
    <d v="2011-05-02T00:00:00"/>
    <d v="1899-12-30T09:50:00"/>
    <s v="**"/>
    <s v="**"/>
    <d v="2011-05-02T00:00:00"/>
    <d v="1899-12-30T15:50:00"/>
    <s v="R104"/>
    <s v="B128"/>
    <s v="Disease or Disorder Digestive System"/>
    <n v="56"/>
    <s v="**"/>
    <s v="**"/>
    <s v="**"/>
    <s v="**"/>
    <s v="**"/>
    <d v="2011-05-02T02:28:00"/>
    <d v="2011-05-02T08:40:00"/>
    <d v="2011-05-02T15:50:00"/>
    <n v="6.1999999999534339"/>
    <n v="13.366666666581295"/>
    <x v="0"/>
    <x v="0"/>
  </r>
  <r>
    <n v="4414"/>
    <n v="1"/>
    <s v="N"/>
    <s v="**"/>
    <s v="**"/>
    <s v="**"/>
    <s v="**"/>
    <x v="1"/>
    <d v="1899-12-30T03:56:00"/>
    <d v="2011-05-02T00:00:00"/>
    <d v="1899-12-30T03:48:00"/>
    <n v="3"/>
    <n v="1961"/>
    <d v="2011-05-02T00:00:00"/>
    <d v="1899-12-30T08:50:00"/>
    <n v="1"/>
    <d v="2011-05-02T00:00:00"/>
    <d v="1899-12-30T10:32:00"/>
    <s v="**"/>
    <s v="**"/>
    <s v="**"/>
    <s v="**"/>
    <d v="2011-05-02T00:00:00"/>
    <d v="1899-12-30T10:36:00"/>
    <s v="K566"/>
    <s v="B128"/>
    <s v="Disease or Disorder Digestive System"/>
    <n v="49"/>
    <s v="**"/>
    <s v="**"/>
    <s v="**"/>
    <s v="**"/>
    <s v="**"/>
    <d v="2011-05-02T03:56:00"/>
    <d v="2011-05-02T08:50:00"/>
    <d v="2011-05-02T10:36:00"/>
    <n v="4.8999999999068677"/>
    <n v="6.6666666665696539"/>
    <x v="0"/>
    <x v="0"/>
  </r>
  <r>
    <n v="4414"/>
    <n v="1"/>
    <s v="N"/>
    <s v="**"/>
    <s v="**"/>
    <s v="**"/>
    <s v="**"/>
    <x v="1"/>
    <d v="1899-12-30T04:51:00"/>
    <d v="2011-05-02T00:00:00"/>
    <d v="1899-12-30T04:43:00"/>
    <n v="3"/>
    <n v="1993"/>
    <d v="2011-05-02T00:00:00"/>
    <d v="1899-12-30T10:40:00"/>
    <n v="1"/>
    <d v="2011-05-02T00:00:00"/>
    <d v="1899-12-30T15:31:00"/>
    <s v="**"/>
    <s v="**"/>
    <s v="**"/>
    <s v="**"/>
    <d v="2011-05-02T00:00:00"/>
    <d v="1899-12-30T15:32:00"/>
    <s v="N832"/>
    <s v="B154"/>
    <s v="Disease or Disorder Female Anatomy"/>
    <n v="17"/>
    <d v="1970-01-01T00:00:00"/>
    <d v="1899-12-30T00:00:00"/>
    <n v="30"/>
    <d v="2011-05-02T00:00:00"/>
    <d v="1899-12-30T13:34:00"/>
    <d v="2011-05-02T04:51:00"/>
    <d v="2011-05-02T10:40:00"/>
    <d v="2011-05-02T15:32:00"/>
    <n v="5.8166666667675599"/>
    <n v="10.683333333407063"/>
    <x v="0"/>
    <x v="0"/>
  </r>
  <r>
    <n v="4414"/>
    <n v="1"/>
    <s v="N"/>
    <s v="**"/>
    <s v="**"/>
    <s v="**"/>
    <s v="**"/>
    <x v="1"/>
    <d v="1899-12-30T06:58:00"/>
    <d v="2011-05-02T00:00:00"/>
    <d v="1899-12-30T06:51:00"/>
    <n v="4"/>
    <n v="1979"/>
    <d v="2011-05-02T00:00:00"/>
    <d v="1899-12-30T09:05:00"/>
    <n v="1"/>
    <d v="2011-05-02T00:00:00"/>
    <d v="1899-12-30T10:05:00"/>
    <s v="**"/>
    <s v="**"/>
    <s v="**"/>
    <s v="**"/>
    <d v="2011-05-02T00:00:00"/>
    <d v="1899-12-30T10:05:00"/>
    <s v="S136"/>
    <s v="B180"/>
    <s v="Contusion, Dislocation, Nerve &amp; Other Soft Ti"/>
    <n v="32"/>
    <s v="**"/>
    <s v="**"/>
    <s v="**"/>
    <s v="**"/>
    <s v="**"/>
    <d v="2011-05-02T06:58:00"/>
    <d v="2011-05-02T09:05:00"/>
    <d v="2011-05-02T10:05:00"/>
    <n v="2.1166666665812954"/>
    <n v="3.1166666666977108"/>
    <x v="0"/>
    <x v="0"/>
  </r>
  <r>
    <n v="4414"/>
    <n v="1"/>
    <s v="N"/>
    <s v="**"/>
    <s v="**"/>
    <s v="**"/>
    <s v="**"/>
    <x v="1"/>
    <d v="1899-12-30T07:07:00"/>
    <d v="2011-05-02T00:00:00"/>
    <d v="1899-12-30T06:59:00"/>
    <n v="3"/>
    <n v="1954"/>
    <d v="2011-05-02T00:00:00"/>
    <d v="1899-12-30T10:25:00"/>
    <n v="1"/>
    <d v="2011-05-02T00:00:00"/>
    <d v="1899-12-30T11:00:00"/>
    <s v="**"/>
    <s v="**"/>
    <s v="**"/>
    <s v="**"/>
    <d v="2011-05-02T00:00:00"/>
    <d v="1899-12-30T11:03:00"/>
    <s v="N832"/>
    <s v="B154"/>
    <s v="Disease or Disorder Female Anatomy"/>
    <n v="56"/>
    <s v="**"/>
    <s v="**"/>
    <s v="**"/>
    <s v="**"/>
    <s v="**"/>
    <d v="2011-05-02T07:07:00"/>
    <d v="2011-05-02T10:25:00"/>
    <d v="2011-05-02T11:03:00"/>
    <n v="3.3000000001047738"/>
    <n v="3.933333333407063"/>
    <x v="0"/>
    <x v="0"/>
  </r>
  <r>
    <n v="4414"/>
    <n v="1"/>
    <s v="N"/>
    <s v="**"/>
    <s v="**"/>
    <s v="**"/>
    <s v="**"/>
    <x v="1"/>
    <d v="1899-12-30T07:14:00"/>
    <d v="2011-05-02T00:00:00"/>
    <d v="1899-12-30T07:07:00"/>
    <n v="4"/>
    <n v="1973"/>
    <d v="2011-05-02T00:00:00"/>
    <d v="1899-12-30T09:05:00"/>
    <n v="1"/>
    <d v="2011-05-02T00:00:00"/>
    <d v="1899-12-30T09:53:00"/>
    <s v="**"/>
    <s v="**"/>
    <s v="**"/>
    <s v="**"/>
    <d v="2011-05-02T00:00:00"/>
    <d v="1899-12-30T09:53:00"/>
    <s v="L0311"/>
    <s v="B132"/>
    <s v="Disease or Disorder Skin &amp; Breast"/>
    <n v="37"/>
    <s v="**"/>
    <s v="**"/>
    <s v="**"/>
    <s v="**"/>
    <s v="**"/>
    <d v="2011-05-02T07:14:00"/>
    <d v="2011-05-02T09:05:00"/>
    <d v="2011-05-02T09:53:00"/>
    <n v="1.8499999999185093"/>
    <n v="2.6500000000814907"/>
    <x v="0"/>
    <x v="0"/>
  </r>
  <r>
    <n v="4414"/>
    <n v="1"/>
    <s v="N"/>
    <s v="**"/>
    <s v="**"/>
    <s v="**"/>
    <s v="**"/>
    <x v="1"/>
    <d v="1899-12-30T07:28:00"/>
    <d v="2011-05-02T00:00:00"/>
    <d v="1899-12-30T07:26:00"/>
    <n v="4"/>
    <n v="1984"/>
    <d v="2011-05-02T00:00:00"/>
    <d v="1899-12-30T07:55:00"/>
    <n v="1"/>
    <d v="2011-05-02T00:00:00"/>
    <d v="1899-12-30T08:20:00"/>
    <s v="**"/>
    <s v="**"/>
    <d v="2011-05-02T00:00:00"/>
    <d v="1899-12-30T07:55:00"/>
    <d v="2011-05-02T00:00:00"/>
    <d v="1899-12-30T08:20:00"/>
    <s v="Z760"/>
    <s v="B187"/>
    <s v="Follow-up Examination and Other Non Emergent "/>
    <n v="27"/>
    <s v="**"/>
    <s v="**"/>
    <s v="**"/>
    <s v="**"/>
    <s v="**"/>
    <d v="2011-05-02T07:28:00"/>
    <d v="2011-05-02T07:55:00"/>
    <d v="2011-05-02T08:20:00"/>
    <n v="0.44999999989522621"/>
    <n v="0.86666666652308777"/>
    <x v="0"/>
    <x v="0"/>
  </r>
  <r>
    <n v="4414"/>
    <n v="1"/>
    <s v="N"/>
    <s v="**"/>
    <s v="**"/>
    <s v="**"/>
    <s v="**"/>
    <x v="1"/>
    <d v="1899-12-30T08:05:00"/>
    <d v="2011-05-02T00:00:00"/>
    <d v="1899-12-30T07:56:00"/>
    <n v="3"/>
    <n v="2009"/>
    <d v="2011-05-02T00:00:00"/>
    <d v="1899-12-30T09:20:00"/>
    <n v="1"/>
    <d v="2011-05-02T00:00:00"/>
    <d v="1899-12-30T09:45:00"/>
    <s v="**"/>
    <s v="**"/>
    <s v="**"/>
    <s v="**"/>
    <d v="2011-05-02T00:00:00"/>
    <d v="1899-12-30T09:45:00"/>
    <s v="J050"/>
    <s v="B116"/>
    <s v="Disease or Disorder Respiratory System"/>
    <n v="1"/>
    <s v="**"/>
    <s v="**"/>
    <s v="**"/>
    <s v="**"/>
    <s v="**"/>
    <d v="2011-05-02T08:05:00"/>
    <d v="2011-05-02T09:20:00"/>
    <d v="2011-05-02T09:45:00"/>
    <n v="1.2500000000582077"/>
    <n v="1.6666666666860692"/>
    <x v="0"/>
    <x v="0"/>
  </r>
  <r>
    <n v="4414"/>
    <n v="1"/>
    <s v="N"/>
    <s v="**"/>
    <s v="**"/>
    <s v="**"/>
    <s v="**"/>
    <x v="1"/>
    <d v="1899-12-30T08:17:00"/>
    <d v="2011-05-02T00:00:00"/>
    <d v="1899-12-30T08:09:00"/>
    <n v="4"/>
    <n v="1999"/>
    <d v="2011-05-02T00:00:00"/>
    <d v="1899-12-30T09:44:00"/>
    <n v="1"/>
    <d v="2011-05-02T00:00:00"/>
    <d v="1899-12-30T10:59:00"/>
    <s v="**"/>
    <s v="**"/>
    <d v="2011-05-02T00:00:00"/>
    <d v="1899-12-30T09:44:00"/>
    <d v="2011-05-02T00:00:00"/>
    <d v="1899-12-30T10:59:00"/>
    <s v="A099"/>
    <s v="B128"/>
    <s v="Disease or Disorder Digestive System"/>
    <n v="11"/>
    <s v="**"/>
    <s v="**"/>
    <s v="**"/>
    <s v="**"/>
    <s v="**"/>
    <d v="2011-05-02T08:17:00"/>
    <d v="2011-05-02T09:44:00"/>
    <d v="2011-05-02T10:59:00"/>
    <n v="1.4500000000116415"/>
    <n v="2.7000000000698492"/>
    <x v="0"/>
    <x v="0"/>
  </r>
  <r>
    <n v="4414"/>
    <n v="1"/>
    <s v="N"/>
    <s v="**"/>
    <s v="**"/>
    <s v="**"/>
    <s v="**"/>
    <x v="1"/>
    <d v="1899-12-30T08:19:00"/>
    <d v="2011-05-02T00:00:00"/>
    <d v="1899-12-30T08:04:00"/>
    <n v="3"/>
    <n v="2003"/>
    <d v="2011-05-02T00:00:00"/>
    <d v="1899-12-30T09:54:00"/>
    <n v="1"/>
    <d v="2011-05-02T00:00:00"/>
    <d v="1899-12-30T10:57:00"/>
    <s v="**"/>
    <s v="**"/>
    <d v="2011-05-02T00:00:00"/>
    <d v="1899-12-30T09:54:00"/>
    <d v="2011-05-02T00:00:00"/>
    <d v="1899-12-30T10:57:00"/>
    <s v="A099"/>
    <s v="B128"/>
    <s v="Disease or Disorder Digestive System"/>
    <n v="7"/>
    <s v="**"/>
    <s v="**"/>
    <s v="**"/>
    <s v="**"/>
    <s v="**"/>
    <d v="2011-05-02T08:19:00"/>
    <d v="2011-05-02T09:54:00"/>
    <d v="2011-05-02T10:57:00"/>
    <n v="1.5833333332557231"/>
    <n v="2.6333333333604969"/>
    <x v="0"/>
    <x v="0"/>
  </r>
  <r>
    <n v="4414"/>
    <n v="1"/>
    <s v="N"/>
    <s v="**"/>
    <s v="**"/>
    <s v="**"/>
    <s v="**"/>
    <x v="1"/>
    <d v="1899-12-30T08:24:00"/>
    <d v="2011-05-02T00:00:00"/>
    <d v="1899-12-30T08:16:00"/>
    <n v="3"/>
    <n v="1966"/>
    <d v="2011-05-02T00:00:00"/>
    <d v="1899-12-30T09:50:00"/>
    <n v="1"/>
    <d v="2011-05-02T00:00:00"/>
    <d v="1899-12-30T11:10:00"/>
    <s v="**"/>
    <s v="**"/>
    <s v="**"/>
    <s v="**"/>
    <d v="2011-05-02T00:00:00"/>
    <d v="1899-12-30T11:10:00"/>
    <s v="M5419"/>
    <s v="B136"/>
    <s v="Disease or Disorder Musculoskeletal and Conne"/>
    <n v="44"/>
    <s v="**"/>
    <s v="**"/>
    <s v="**"/>
    <s v="**"/>
    <s v="**"/>
    <d v="2011-05-02T08:24:00"/>
    <d v="2011-05-02T09:50:00"/>
    <d v="2011-05-02T11:10:00"/>
    <n v="1.4333333332906477"/>
    <n v="2.7666666667792015"/>
    <x v="0"/>
    <x v="0"/>
  </r>
  <r>
    <n v="4414"/>
    <n v="1"/>
    <s v="N"/>
    <s v="**"/>
    <s v="**"/>
    <s v="**"/>
    <s v="**"/>
    <x v="1"/>
    <d v="1899-12-30T08:30:00"/>
    <d v="2011-05-02T00:00:00"/>
    <d v="1899-12-30T08:22:00"/>
    <n v="3"/>
    <n v="1941"/>
    <d v="2011-05-02T00:00:00"/>
    <d v="1899-12-30T10:50:00"/>
    <n v="1"/>
    <d v="2011-05-02T00:00:00"/>
    <d v="1899-12-30T15:40:00"/>
    <s v="**"/>
    <s v="**"/>
    <s v="**"/>
    <s v="**"/>
    <d v="2011-05-02T00:00:00"/>
    <d v="1899-12-30T15:40:00"/>
    <s v="R104"/>
    <s v="B128"/>
    <s v="Disease or Disorder Digestive System"/>
    <n v="69"/>
    <s v="**"/>
    <s v="**"/>
    <s v="**"/>
    <s v="**"/>
    <s v="**"/>
    <d v="2011-05-02T08:30:00"/>
    <d v="2011-05-02T10:50:00"/>
    <d v="2011-05-02T15:40:00"/>
    <n v="2.3333333334303461"/>
    <n v="7.1666666668024845"/>
    <x v="0"/>
    <x v="0"/>
  </r>
  <r>
    <n v="4414"/>
    <n v="1"/>
    <s v="N"/>
    <s v="**"/>
    <s v="**"/>
    <s v="**"/>
    <s v="**"/>
    <x v="1"/>
    <d v="1899-12-30T08:34:00"/>
    <d v="2011-05-02T00:00:00"/>
    <d v="1899-12-30T08:29:00"/>
    <n v="3"/>
    <n v="1954"/>
    <d v="2011-05-02T00:00:00"/>
    <d v="1899-12-30T11:00:00"/>
    <n v="1"/>
    <d v="2011-05-02T00:00:00"/>
    <d v="1899-12-30T13:25:00"/>
    <s v="**"/>
    <s v="**"/>
    <s v="**"/>
    <s v="**"/>
    <d v="2011-05-02T00:00:00"/>
    <d v="1899-12-30T13:25:00"/>
    <s v="R1031"/>
    <s v="B128"/>
    <s v="Disease or Disorder Digestive System"/>
    <n v="56"/>
    <s v="**"/>
    <s v="**"/>
    <s v="**"/>
    <s v="**"/>
    <s v="**"/>
    <d v="2011-05-02T08:34:00"/>
    <d v="2011-05-02T11:00:00"/>
    <d v="2011-05-02T13:25:00"/>
    <n v="2.433333333407063"/>
    <n v="4.8500000000931323"/>
    <x v="0"/>
    <x v="0"/>
  </r>
  <r>
    <n v="4414"/>
    <n v="1"/>
    <s v="G"/>
    <d v="2011-05-02T00:00:00"/>
    <d v="1899-12-30T08:41:00"/>
    <d v="2011-05-02T00:00:00"/>
    <d v="1899-12-30T08:50:00"/>
    <x v="1"/>
    <d v="1899-12-30T08:53:00"/>
    <d v="2011-05-02T00:00:00"/>
    <d v="1899-12-30T08:45:00"/>
    <n v="2"/>
    <n v="1971"/>
    <d v="2011-05-02T00:00:00"/>
    <d v="1899-12-30T09:00:00"/>
    <n v="1"/>
    <d v="2011-05-02T00:00:00"/>
    <d v="1899-12-30T15:05:00"/>
    <s v="**"/>
    <s v="**"/>
    <s v="**"/>
    <s v="**"/>
    <d v="2011-05-02T00:00:00"/>
    <d v="1899-12-30T15:15:00"/>
    <s v="N23"/>
    <s v="B146"/>
    <s v="Other Disease or Disorder Urinary System"/>
    <n v="39"/>
    <d v="1970-01-01T00:00:00"/>
    <d v="1899-12-30T00:00:00"/>
    <n v="39"/>
    <d v="2011-05-02T00:00:00"/>
    <d v="1899-12-30T14:45:00"/>
    <d v="2011-05-02T08:53:00"/>
    <d v="2011-05-02T09:00:00"/>
    <d v="2011-05-02T15:15:00"/>
    <n v="0.11666666669771075"/>
    <n v="6.3666666666395031"/>
    <x v="0"/>
    <x v="0"/>
  </r>
  <r>
    <n v="4414"/>
    <n v="1"/>
    <s v="N"/>
    <s v="**"/>
    <s v="**"/>
    <s v="**"/>
    <s v="**"/>
    <x v="1"/>
    <d v="1899-12-30T09:42:00"/>
    <d v="2011-05-02T00:00:00"/>
    <d v="1899-12-30T09:31:00"/>
    <n v="3"/>
    <n v="2010"/>
    <d v="2011-05-02T00:00:00"/>
    <d v="1899-12-30T11:02:00"/>
    <n v="1"/>
    <d v="2011-05-02T00:00:00"/>
    <d v="1899-12-30T12:03:00"/>
    <s v="**"/>
    <s v="**"/>
    <d v="2011-05-02T00:00:00"/>
    <d v="1899-12-30T11:02:00"/>
    <d v="2011-05-02T00:00:00"/>
    <d v="1899-12-30T12:04:00"/>
    <s v="J988"/>
    <s v="B116"/>
    <s v="Disease or Disorder Respiratory System"/>
    <n v="1"/>
    <s v="**"/>
    <s v="**"/>
    <s v="**"/>
    <s v="**"/>
    <s v="**"/>
    <d v="2011-05-02T09:42:00"/>
    <d v="2011-05-02T11:02:00"/>
    <d v="2011-05-02T12:04:00"/>
    <n v="1.3333333333139308"/>
    <n v="2.3666666666977108"/>
    <x v="0"/>
    <x v="0"/>
  </r>
  <r>
    <n v="4414"/>
    <n v="1"/>
    <s v="G"/>
    <d v="2011-05-02T00:00:00"/>
    <d v="1899-12-30T09:52:00"/>
    <d v="2011-05-02T00:00:00"/>
    <d v="1899-12-30T10:05:00"/>
    <x v="1"/>
    <d v="1899-12-30T10:08:00"/>
    <d v="2011-05-02T00:00:00"/>
    <d v="1899-12-30T10:00:00"/>
    <n v="3"/>
    <n v="1933"/>
    <d v="2011-05-02T00:00:00"/>
    <d v="1899-12-30T11:40:00"/>
    <n v="15"/>
    <d v="2011-05-02T00:00:00"/>
    <d v="1899-12-30T23:55:00"/>
    <d v="2011-05-02T00:00:00"/>
    <d v="1899-12-30T17:15:00"/>
    <s v="**"/>
    <s v="**"/>
    <d v="2011-05-03T00:00:00"/>
    <d v="1899-12-30T00:39:00"/>
    <s v="M2507"/>
    <s v="B136"/>
    <s v="Disease or Disorder Musculoskeletal and Conne"/>
    <n v="77"/>
    <s v="**"/>
    <s v="**"/>
    <s v="**"/>
    <s v="**"/>
    <s v="**"/>
    <d v="2011-05-02T10:08:00"/>
    <d v="2011-05-02T11:40:00"/>
    <d v="2011-05-03T00:39:00"/>
    <n v="1.5333333332673647"/>
    <n v="14.516666666662786"/>
    <x v="0"/>
    <x v="0"/>
  </r>
  <r>
    <n v="4414"/>
    <n v="1"/>
    <s v="N"/>
    <s v="**"/>
    <s v="**"/>
    <s v="**"/>
    <s v="**"/>
    <x v="1"/>
    <d v="1899-12-30T10:18:00"/>
    <d v="2011-05-02T00:00:00"/>
    <d v="1899-12-30T10:15:00"/>
    <n v="4"/>
    <n v="2001"/>
    <d v="2011-05-02T00:00:00"/>
    <d v="1899-12-30T11:10:00"/>
    <n v="1"/>
    <d v="2011-05-02T00:00:00"/>
    <d v="1899-12-30T11:20:00"/>
    <s v="**"/>
    <s v="**"/>
    <s v="**"/>
    <s v="**"/>
    <d v="2011-05-02T00:00:00"/>
    <d v="1899-12-30T11:27:00"/>
    <s v="J029"/>
    <s v="B112"/>
    <s v="Disease or Disorder Ear, Nose or Throat"/>
    <n v="10"/>
    <s v="**"/>
    <s v="**"/>
    <s v="**"/>
    <s v="**"/>
    <s v="**"/>
    <d v="2011-05-02T10:18:00"/>
    <d v="2011-05-02T11:10:00"/>
    <d v="2011-05-02T11:27:00"/>
    <n v="0.86666666669771075"/>
    <n v="1.1499999999068677"/>
    <x v="0"/>
    <x v="0"/>
  </r>
  <r>
    <n v="4414"/>
    <n v="1"/>
    <s v="N"/>
    <s v="**"/>
    <s v="**"/>
    <s v="**"/>
    <s v="**"/>
    <x v="1"/>
    <d v="1899-12-30T10:33:00"/>
    <d v="2011-05-02T00:00:00"/>
    <d v="1899-12-30T10:26:00"/>
    <n v="3"/>
    <n v="1998"/>
    <d v="2011-05-02T00:00:00"/>
    <d v="1899-12-30T13:26:00"/>
    <n v="1"/>
    <d v="2011-05-02T00:00:00"/>
    <d v="1899-12-30T13:45:00"/>
    <s v="**"/>
    <s v="**"/>
    <s v="**"/>
    <s v="**"/>
    <d v="2011-05-02T00:00:00"/>
    <d v="1899-12-30T13:47:00"/>
    <s v="R104"/>
    <s v="B128"/>
    <s v="Disease or Disorder Digestive System"/>
    <n v="13"/>
    <s v="**"/>
    <s v="**"/>
    <s v="**"/>
    <s v="**"/>
    <s v="**"/>
    <d v="2011-05-02T10:33:00"/>
    <d v="2011-05-02T13:26:00"/>
    <d v="2011-05-02T13:47:00"/>
    <n v="2.8833333333022892"/>
    <n v="3.2333333333954215"/>
    <x v="0"/>
    <x v="0"/>
  </r>
  <r>
    <n v="4414"/>
    <n v="1"/>
    <s v="N"/>
    <s v="**"/>
    <s v="**"/>
    <s v="**"/>
    <s v="**"/>
    <x v="1"/>
    <d v="1899-12-30T10:46:00"/>
    <d v="2011-05-02T00:00:00"/>
    <d v="1899-12-30T10:43:00"/>
    <n v="4"/>
    <n v="1980"/>
    <d v="2011-05-02T00:00:00"/>
    <d v="1899-12-30T11:30:00"/>
    <n v="1"/>
    <d v="2011-05-02T00:00:00"/>
    <d v="1899-12-30T12:21:00"/>
    <s v="**"/>
    <s v="**"/>
    <d v="2011-05-02T00:00:00"/>
    <d v="1899-12-30T11:30:00"/>
    <d v="2011-05-02T00:00:00"/>
    <d v="1899-12-30T12:30:00"/>
    <s v="K102"/>
    <s v="B112"/>
    <s v="Disease or Disorder Ear, Nose or Throat"/>
    <n v="30"/>
    <s v="**"/>
    <s v="**"/>
    <s v="**"/>
    <s v="**"/>
    <s v="**"/>
    <d v="2011-05-02T10:46:00"/>
    <d v="2011-05-02T11:30:00"/>
    <d v="2011-05-02T12:30:00"/>
    <n v="0.73333333327900618"/>
    <n v="1.7333333333954215"/>
    <x v="0"/>
    <x v="0"/>
  </r>
  <r>
    <n v="4414"/>
    <n v="1"/>
    <s v="N"/>
    <s v="**"/>
    <s v="**"/>
    <s v="**"/>
    <s v="**"/>
    <x v="1"/>
    <d v="1899-12-30T10:53:00"/>
    <d v="2011-05-02T00:00:00"/>
    <d v="1899-12-30T10:47:00"/>
    <n v="3"/>
    <n v="1943"/>
    <d v="2011-05-02T00:00:00"/>
    <d v="1899-12-30T12:05:00"/>
    <n v="1"/>
    <d v="2011-05-02T00:00:00"/>
    <d v="1899-12-30T14:10:00"/>
    <s v="**"/>
    <s v="**"/>
    <s v="**"/>
    <s v="**"/>
    <d v="2011-05-02T00:00:00"/>
    <d v="1899-12-30T14:10:00"/>
    <s v="K460"/>
    <s v="B128"/>
    <s v="Disease or Disorder Digestive System"/>
    <n v="68"/>
    <s v="**"/>
    <s v="**"/>
    <s v="**"/>
    <s v="**"/>
    <s v="**"/>
    <d v="2011-05-02T10:53:00"/>
    <d v="2011-05-02T12:05:00"/>
    <d v="2011-05-02T14:10:00"/>
    <n v="1.1999999998952262"/>
    <n v="3.28333333338378"/>
    <x v="0"/>
    <x v="0"/>
  </r>
  <r>
    <n v="4414"/>
    <n v="1"/>
    <s v="N"/>
    <s v="**"/>
    <s v="**"/>
    <s v="**"/>
    <s v="**"/>
    <x v="1"/>
    <d v="1899-12-30T11:17:00"/>
    <d v="2011-05-02T00:00:00"/>
    <d v="1899-12-30T11:02:00"/>
    <n v="4"/>
    <n v="1996"/>
    <d v="2011-05-02T00:00:00"/>
    <d v="1899-12-30T12:10:00"/>
    <n v="1"/>
    <d v="2011-05-02T00:00:00"/>
    <d v="1899-12-30T12:20:00"/>
    <s v="**"/>
    <s v="**"/>
    <s v="**"/>
    <s v="**"/>
    <d v="2011-05-02T00:00:00"/>
    <d v="1899-12-30T12:20:00"/>
    <s v="H601"/>
    <s v="B112"/>
    <s v="Disease or Disorder Ear, Nose or Throat"/>
    <n v="14"/>
    <s v="**"/>
    <s v="**"/>
    <s v="**"/>
    <s v="**"/>
    <s v="**"/>
    <d v="2011-05-02T11:17:00"/>
    <d v="2011-05-02T12:10:00"/>
    <d v="2011-05-02T12:20:00"/>
    <n v="0.88333333341870457"/>
    <n v="1.0500000001047738"/>
    <x v="0"/>
    <x v="0"/>
  </r>
  <r>
    <n v="4414"/>
    <n v="1"/>
    <s v="N"/>
    <s v="**"/>
    <s v="**"/>
    <s v="**"/>
    <s v="**"/>
    <x v="1"/>
    <d v="1899-12-30T11:20:00"/>
    <d v="2011-05-02T00:00:00"/>
    <d v="1899-12-30T11:01:00"/>
    <n v="2"/>
    <n v="2001"/>
    <d v="2011-05-02T00:00:00"/>
    <d v="1899-12-30T12:40:00"/>
    <n v="1"/>
    <d v="2011-05-02T00:00:00"/>
    <d v="1899-12-30T16:40:00"/>
    <s v="**"/>
    <s v="**"/>
    <s v="**"/>
    <s v="**"/>
    <d v="2011-05-02T00:00:00"/>
    <d v="1899-12-30T16:40:00"/>
    <s v="R21"/>
    <s v="B132"/>
    <s v="Disease or Disorder Skin &amp; Breast"/>
    <n v="9"/>
    <s v="**"/>
    <s v="**"/>
    <s v="**"/>
    <s v="**"/>
    <s v="**"/>
    <d v="2011-05-02T11:20:00"/>
    <d v="2011-05-02T12:40:00"/>
    <d v="2011-05-02T16:40:00"/>
    <n v="1.3333333334885538"/>
    <n v="5.3333333334303461"/>
    <x v="0"/>
    <x v="0"/>
  </r>
  <r>
    <n v="4414"/>
    <n v="1"/>
    <s v="N"/>
    <s v="**"/>
    <s v="**"/>
    <s v="**"/>
    <s v="**"/>
    <x v="1"/>
    <d v="1899-12-30T11:23:00"/>
    <d v="2011-05-02T00:00:00"/>
    <d v="1899-12-30T11:15:00"/>
    <n v="2"/>
    <n v="1964"/>
    <d v="2011-05-02T00:00:00"/>
    <d v="1899-12-30T12:25:00"/>
    <n v="1"/>
    <d v="2011-05-02T00:00:00"/>
    <d v="1899-12-30T13:00:00"/>
    <s v="**"/>
    <s v="**"/>
    <s v="**"/>
    <s v="**"/>
    <d v="2011-05-02T00:00:00"/>
    <d v="1899-12-30T13:00:00"/>
    <s v="R002"/>
    <s v="B122"/>
    <s v="Other Disease or Disorder Cardiac System"/>
    <n v="46"/>
    <s v="**"/>
    <s v="**"/>
    <s v="**"/>
    <s v="**"/>
    <s v="**"/>
    <d v="2011-05-02T11:23:00"/>
    <d v="2011-05-02T12:25:00"/>
    <d v="2011-05-02T13:00:00"/>
    <n v="1.033333333209157"/>
    <n v="1.6166666665230878"/>
    <x v="0"/>
    <x v="0"/>
  </r>
  <r>
    <n v="4414"/>
    <n v="1"/>
    <s v="N"/>
    <s v="**"/>
    <s v="**"/>
    <s v="**"/>
    <s v="**"/>
    <x v="1"/>
    <d v="1899-12-30T11:45:00"/>
    <d v="2011-05-02T00:00:00"/>
    <d v="1899-12-30T11:35:00"/>
    <n v="3"/>
    <n v="1985"/>
    <d v="2011-05-02T00:00:00"/>
    <d v="1899-12-30T13:02:00"/>
    <n v="1"/>
    <d v="2011-05-02T00:00:00"/>
    <d v="1899-12-30T14:40:00"/>
    <s v="**"/>
    <s v="**"/>
    <d v="2011-05-02T00:00:00"/>
    <d v="1899-12-30T13:02:00"/>
    <d v="2011-05-02T00:00:00"/>
    <d v="1899-12-30T14:42:00"/>
    <s v="M545"/>
    <s v="B136"/>
    <s v="Disease or Disorder Musculoskeletal and Conne"/>
    <n v="25"/>
    <s v="**"/>
    <s v="**"/>
    <s v="**"/>
    <s v="**"/>
    <s v="**"/>
    <d v="2011-05-02T11:45:00"/>
    <d v="2011-05-02T13:02:00"/>
    <d v="2011-05-02T14:42:00"/>
    <n v="1.2833333333255723"/>
    <n v="2.9500000000116415"/>
    <x v="0"/>
    <x v="0"/>
  </r>
  <r>
    <n v="4414"/>
    <n v="1"/>
    <s v="N"/>
    <s v="**"/>
    <s v="**"/>
    <s v="**"/>
    <s v="**"/>
    <x v="1"/>
    <d v="1899-12-30T12:15:00"/>
    <d v="2011-05-02T00:00:00"/>
    <d v="1899-12-30T12:03:00"/>
    <n v="2"/>
    <n v="1982"/>
    <d v="2011-05-02T00:00:00"/>
    <d v="1899-12-30T13:10:00"/>
    <n v="1"/>
    <d v="2011-05-02T00:00:00"/>
    <d v="1899-12-30T14:26:00"/>
    <s v="**"/>
    <s v="**"/>
    <s v="**"/>
    <s v="**"/>
    <d v="2011-05-02T00:00:00"/>
    <d v="1899-12-30T14:26:00"/>
    <s v="S6180"/>
    <s v="B176"/>
    <s v="Open Wound"/>
    <n v="28"/>
    <s v="**"/>
    <s v="**"/>
    <s v="**"/>
    <s v="**"/>
    <s v="**"/>
    <d v="2011-05-02T12:15:00"/>
    <d v="2011-05-02T13:10:00"/>
    <d v="2011-05-02T14:26:00"/>
    <n v="0.91666666668606922"/>
    <n v="2.1833333334652707"/>
    <x v="0"/>
    <x v="0"/>
  </r>
  <r>
    <n v="4414"/>
    <n v="1"/>
    <s v="N"/>
    <s v="**"/>
    <s v="**"/>
    <s v="**"/>
    <s v="**"/>
    <x v="1"/>
    <d v="1899-12-30T12:23:00"/>
    <d v="2011-05-02T00:00:00"/>
    <d v="1899-12-30T12:09:00"/>
    <n v="4"/>
    <n v="1933"/>
    <d v="2011-05-02T00:00:00"/>
    <d v="1899-12-30T13:38:00"/>
    <n v="1"/>
    <d v="2011-05-02T00:00:00"/>
    <d v="1899-12-30T14:35:00"/>
    <s v="**"/>
    <s v="**"/>
    <d v="2011-05-02T00:00:00"/>
    <d v="1899-12-30T13:38:00"/>
    <d v="2011-05-02T00:00:00"/>
    <d v="1899-12-30T14:41:00"/>
    <s v="S602"/>
    <s v="B180"/>
    <s v="Contusion, Dislocation, Nerve &amp; Other Soft Ti"/>
    <n v="77"/>
    <s v="**"/>
    <s v="**"/>
    <s v="**"/>
    <s v="**"/>
    <s v="**"/>
    <d v="2011-05-02T12:23:00"/>
    <d v="2011-05-02T13:38:00"/>
    <d v="2011-05-02T14:41:00"/>
    <n v="1.2500000000582077"/>
    <n v="2.2999999999883585"/>
    <x v="0"/>
    <x v="0"/>
  </r>
  <r>
    <n v="4414"/>
    <n v="1"/>
    <s v="N"/>
    <s v="**"/>
    <s v="**"/>
    <s v="**"/>
    <s v="**"/>
    <x v="1"/>
    <d v="1899-12-30T13:28:00"/>
    <d v="2011-05-02T00:00:00"/>
    <d v="1899-12-30T13:22:00"/>
    <n v="3"/>
    <n v="1970"/>
    <d v="2011-05-02T00:00:00"/>
    <d v="1899-12-30T16:00:00"/>
    <n v="1"/>
    <d v="2011-05-02T00:00:00"/>
    <d v="1899-12-30T16:55:00"/>
    <s v="**"/>
    <s v="**"/>
    <d v="2011-05-02T00:00:00"/>
    <d v="1899-12-30T16:00:00"/>
    <d v="2011-05-02T00:00:00"/>
    <d v="1899-12-30T16:55:00"/>
    <s v="Z098"/>
    <s v="B187"/>
    <s v="Follow-up Examination and Other Non Emergent "/>
    <n v="40"/>
    <s v="**"/>
    <s v="**"/>
    <s v="**"/>
    <s v="**"/>
    <s v="**"/>
    <d v="2011-05-02T13:28:00"/>
    <d v="2011-05-02T16:00:00"/>
    <d v="2011-05-02T16:55:00"/>
    <n v="2.533333333209157"/>
    <n v="3.4499999998952262"/>
    <x v="0"/>
    <x v="0"/>
  </r>
  <r>
    <n v="4414"/>
    <n v="1"/>
    <s v="N"/>
    <s v="**"/>
    <s v="**"/>
    <s v="**"/>
    <s v="**"/>
    <x v="1"/>
    <d v="1899-12-30T13:50:00"/>
    <d v="2011-05-02T00:00:00"/>
    <d v="1899-12-30T13:47:00"/>
    <n v="4"/>
    <n v="1967"/>
    <d v="2011-05-02T00:00:00"/>
    <d v="1899-12-30T16:25:00"/>
    <n v="1"/>
    <d v="2011-05-02T00:00:00"/>
    <d v="1899-12-30T18:30:00"/>
    <s v="**"/>
    <s v="**"/>
    <s v="**"/>
    <s v="**"/>
    <d v="2011-05-02T00:00:00"/>
    <d v="1899-12-30T18:41:00"/>
    <s v="I802"/>
    <s v="B123"/>
    <s v="Disease or Disorder Vascular System"/>
    <n v="43"/>
    <s v="**"/>
    <s v="**"/>
    <s v="**"/>
    <s v="**"/>
    <s v="**"/>
    <d v="2011-05-02T13:50:00"/>
    <d v="2011-05-02T16:25:00"/>
    <d v="2011-05-02T18:41:00"/>
    <n v="2.5833333333721384"/>
    <n v="4.8499999999185093"/>
    <x v="0"/>
    <x v="0"/>
  </r>
  <r>
    <n v="4414"/>
    <n v="1"/>
    <s v="N"/>
    <s v="**"/>
    <s v="**"/>
    <s v="**"/>
    <s v="**"/>
    <x v="1"/>
    <d v="1899-12-30T14:00:00"/>
    <d v="2011-05-02T00:00:00"/>
    <d v="1899-12-30T13:51:00"/>
    <n v="3"/>
    <n v="1927"/>
    <d v="2011-05-02T00:00:00"/>
    <d v="1899-12-30T15:00:00"/>
    <n v="1"/>
    <d v="2011-05-02T00:00:00"/>
    <d v="1899-12-30T21:10:00"/>
    <s v="**"/>
    <s v="**"/>
    <s v="**"/>
    <s v="**"/>
    <d v="2011-05-02T00:00:00"/>
    <d v="1899-12-30T21:11:00"/>
    <s v="R229"/>
    <s v="B132"/>
    <s v="Disease or Disorder Skin &amp; Breast"/>
    <n v="84"/>
    <s v="**"/>
    <s v="**"/>
    <s v="**"/>
    <s v="**"/>
    <s v="**"/>
    <d v="2011-05-02T14:00:00"/>
    <d v="2011-05-02T15:00:00"/>
    <d v="2011-05-02T21:11:00"/>
    <n v="0.99999999994179234"/>
    <n v="7.1833333333488554"/>
    <x v="0"/>
    <x v="0"/>
  </r>
  <r>
    <n v="4414"/>
    <n v="1"/>
    <s v="N"/>
    <s v="**"/>
    <s v="**"/>
    <s v="**"/>
    <s v="**"/>
    <x v="1"/>
    <d v="1899-12-30T14:09:00"/>
    <d v="2011-05-02T00:00:00"/>
    <d v="1899-12-30T14:07:00"/>
    <n v="3"/>
    <n v="1981"/>
    <d v="2011-05-02T00:00:00"/>
    <d v="1899-12-30T14:44:00"/>
    <n v="1"/>
    <d v="2011-05-02T00:00:00"/>
    <d v="1899-12-30T15:15:00"/>
    <s v="**"/>
    <s v="**"/>
    <d v="2011-05-02T00:00:00"/>
    <d v="1899-12-30T14:44:00"/>
    <d v="2011-05-02T00:00:00"/>
    <d v="1899-12-30T15:15:00"/>
    <s v="Z016"/>
    <s v="B187"/>
    <s v="Follow-up Examination and Other Non Emergent "/>
    <n v="29"/>
    <s v="**"/>
    <s v="**"/>
    <s v="**"/>
    <s v="**"/>
    <s v="**"/>
    <d v="2011-05-02T14:09:00"/>
    <d v="2011-05-02T14:44:00"/>
    <d v="2011-05-02T15:15:00"/>
    <n v="0.58333333331393078"/>
    <n v="1.0999999999185093"/>
    <x v="0"/>
    <x v="0"/>
  </r>
  <r>
    <n v="4414"/>
    <n v="1"/>
    <s v="N"/>
    <s v="**"/>
    <s v="**"/>
    <s v="**"/>
    <s v="**"/>
    <x v="1"/>
    <d v="1899-12-30T14:29:00"/>
    <d v="2011-05-02T00:00:00"/>
    <d v="1899-12-30T14:20:00"/>
    <n v="3"/>
    <n v="1984"/>
    <d v="2011-05-02T00:00:00"/>
    <d v="1899-12-30T16:30:00"/>
    <n v="1"/>
    <d v="2011-05-02T00:00:00"/>
    <d v="1899-12-30T17:00:00"/>
    <s v="**"/>
    <s v="**"/>
    <s v="**"/>
    <s v="**"/>
    <d v="2011-05-02T00:00:00"/>
    <d v="1899-12-30T17:00:00"/>
    <s v="M7961"/>
    <s v="B136"/>
    <s v="Disease or Disorder Musculoskeletal and Conne"/>
    <n v="26"/>
    <s v="**"/>
    <s v="**"/>
    <s v="**"/>
    <s v="**"/>
    <s v="**"/>
    <d v="2011-05-02T14:29:00"/>
    <d v="2011-05-02T16:30:00"/>
    <d v="2011-05-02T17:00:00"/>
    <n v="2.0166666666045785"/>
    <n v="2.5166666666627862"/>
    <x v="0"/>
    <x v="0"/>
  </r>
  <r>
    <n v="4414"/>
    <n v="1"/>
    <s v="N"/>
    <s v="**"/>
    <s v="**"/>
    <s v="**"/>
    <s v="**"/>
    <x v="1"/>
    <d v="1899-12-30T15:03:00"/>
    <d v="2011-05-02T00:00:00"/>
    <d v="1899-12-30T14:58:00"/>
    <n v="4"/>
    <n v="1979"/>
    <d v="2011-05-02T00:00:00"/>
    <d v="1899-12-30T16:40:00"/>
    <n v="1"/>
    <d v="2011-05-02T00:00:00"/>
    <d v="1899-12-30T16:50:00"/>
    <s v="**"/>
    <s v="**"/>
    <s v="**"/>
    <s v="**"/>
    <d v="2011-05-02T00:00:00"/>
    <d v="1899-12-30T17:09:00"/>
    <s v="K8020"/>
    <s v="B128"/>
    <s v="Disease or Disorder Digestive System"/>
    <n v="31"/>
    <s v="**"/>
    <s v="**"/>
    <s v="**"/>
    <s v="**"/>
    <s v="**"/>
    <d v="2011-05-02T15:03:00"/>
    <d v="2011-05-02T16:40:00"/>
    <d v="2011-05-02T17:09:00"/>
    <n v="1.6166666666977108"/>
    <n v="2.1000000000349246"/>
    <x v="0"/>
    <x v="0"/>
  </r>
  <r>
    <n v="4414"/>
    <n v="1"/>
    <s v="N"/>
    <s v="**"/>
    <s v="**"/>
    <s v="**"/>
    <s v="**"/>
    <x v="5"/>
    <d v="1899-12-30T06:32:00"/>
    <d v="2011-05-04T00:00:00"/>
    <d v="1899-12-30T06:20:00"/>
    <n v="3"/>
    <n v="2005"/>
    <d v="2011-05-04T00:00:00"/>
    <d v="1899-12-30T09:50:00"/>
    <n v="1"/>
    <d v="2011-05-04T00:00:00"/>
    <d v="1899-12-30T10:05:00"/>
    <s v="**"/>
    <s v="**"/>
    <s v="**"/>
    <s v="**"/>
    <d v="2011-05-04T00:00:00"/>
    <d v="1899-12-30T10:09:00"/>
    <s v="H669"/>
    <s v="B112"/>
    <s v="Disease or Disorder Ear, Nose or Throat"/>
    <n v="5"/>
    <s v="**"/>
    <s v="**"/>
    <s v="**"/>
    <s v="**"/>
    <s v="**"/>
    <d v="2011-05-04T06:32:00"/>
    <d v="2011-05-04T09:50:00"/>
    <d v="2011-05-04T10:09:00"/>
    <n v="3.2999999999301508"/>
    <n v="3.6166666667559184"/>
    <x v="0"/>
    <x v="0"/>
  </r>
  <r>
    <n v="4414"/>
    <n v="1"/>
    <s v="N"/>
    <s v="**"/>
    <s v="**"/>
    <s v="**"/>
    <s v="**"/>
    <x v="5"/>
    <d v="1899-12-30T07:19:00"/>
    <d v="2011-05-04T00:00:00"/>
    <d v="1899-12-30T07:15:00"/>
    <n v="3"/>
    <n v="1961"/>
    <d v="2011-05-04T00:00:00"/>
    <d v="1899-12-30T08:50:00"/>
    <n v="1"/>
    <d v="2011-05-04T00:00:00"/>
    <d v="1899-12-30T11:41:00"/>
    <s v="**"/>
    <s v="**"/>
    <s v="**"/>
    <s v="**"/>
    <d v="2011-05-04T00:00:00"/>
    <d v="1899-12-30T11:41:00"/>
    <s v="N23"/>
    <s v="B146"/>
    <s v="Other Disease or Disorder Urinary System"/>
    <n v="50"/>
    <d v="1970-01-01T00:00:00"/>
    <d v="1899-12-30T00:00:00"/>
    <n v="39"/>
    <s v="**"/>
    <s v="**"/>
    <d v="2011-05-04T07:19:00"/>
    <d v="2011-05-04T08:50:00"/>
    <d v="2011-05-04T11:41:00"/>
    <n v="1.5166666667209938"/>
    <n v="4.3666666667559184"/>
    <x v="0"/>
    <x v="0"/>
  </r>
  <r>
    <n v="4414"/>
    <n v="1"/>
    <s v="N"/>
    <s v="**"/>
    <s v="**"/>
    <s v="**"/>
    <s v="**"/>
    <x v="5"/>
    <d v="1899-12-30T07:49:00"/>
    <d v="2011-05-04T00:00:00"/>
    <d v="1899-12-30T07:47:00"/>
    <n v="4"/>
    <n v="1955"/>
    <d v="2011-05-04T00:00:00"/>
    <d v="1899-12-30T08:30:00"/>
    <n v="1"/>
    <d v="2011-05-04T00:00:00"/>
    <d v="1899-12-30T09:58:00"/>
    <s v="**"/>
    <s v="**"/>
    <d v="2011-05-04T00:00:00"/>
    <d v="1899-12-30T08:30:00"/>
    <d v="2011-05-04T00:00:00"/>
    <d v="1899-12-30T09:58:00"/>
    <s v="I802"/>
    <s v="B123"/>
    <s v="Disease or Disorder Vascular System"/>
    <n v="56"/>
    <s v="**"/>
    <s v="**"/>
    <s v="**"/>
    <s v="**"/>
    <s v="**"/>
    <d v="2011-05-04T07:49:00"/>
    <d v="2011-05-04T08:30:00"/>
    <d v="2011-05-04T09:58:00"/>
    <n v="0.68333333329064772"/>
    <n v="2.1500000000232831"/>
    <x v="0"/>
    <x v="0"/>
  </r>
  <r>
    <n v="4414"/>
    <n v="1"/>
    <s v="N"/>
    <s v="**"/>
    <s v="**"/>
    <s v="**"/>
    <s v="**"/>
    <x v="5"/>
    <d v="1899-12-30T07:57:00"/>
    <d v="2011-05-04T00:00:00"/>
    <d v="1899-12-30T07:50:00"/>
    <n v="2"/>
    <n v="1993"/>
    <d v="2011-05-04T00:00:00"/>
    <d v="1899-12-30T08:30:00"/>
    <n v="1"/>
    <d v="2011-05-04T00:00:00"/>
    <d v="1899-12-30T10:35:00"/>
    <s v="**"/>
    <s v="**"/>
    <s v="**"/>
    <s v="**"/>
    <d v="2011-05-04T00:00:00"/>
    <d v="1899-12-30T10:35:00"/>
    <s v="R073"/>
    <s v="B122"/>
    <s v="Other Disease or Disorder Cardiac System"/>
    <n v="18"/>
    <s v="**"/>
    <s v="**"/>
    <s v="**"/>
    <s v="**"/>
    <s v="**"/>
    <d v="2011-05-04T07:57:00"/>
    <d v="2011-05-04T08:30:00"/>
    <d v="2011-05-04T10:35:00"/>
    <n v="0.54999999987194315"/>
    <n v="2.6333333331858739"/>
    <x v="0"/>
    <x v="0"/>
  </r>
  <r>
    <n v="4414"/>
    <n v="1"/>
    <s v="N"/>
    <s v="**"/>
    <s v="**"/>
    <s v="**"/>
    <s v="**"/>
    <x v="5"/>
    <d v="1899-12-30T08:00:00"/>
    <d v="2011-05-04T00:00:00"/>
    <d v="1899-12-30T07:55:00"/>
    <n v="4"/>
    <n v="1924"/>
    <d v="2011-05-04T00:00:00"/>
    <d v="1899-12-30T09:30:00"/>
    <n v="1"/>
    <d v="2011-05-04T00:00:00"/>
    <d v="1899-12-30T11:16:00"/>
    <s v="**"/>
    <s v="**"/>
    <d v="2011-05-04T00:00:00"/>
    <d v="1899-12-30T09:30:00"/>
    <d v="2011-05-04T00:00:00"/>
    <d v="1899-12-30T11:23:00"/>
    <s v="L023"/>
    <s v="B132"/>
    <s v="Disease or Disorder Skin &amp; Breast"/>
    <n v="86"/>
    <s v="**"/>
    <s v="**"/>
    <s v="**"/>
    <s v="**"/>
    <s v="**"/>
    <d v="2011-05-04T08:00:00"/>
    <d v="2011-05-04T09:30:00"/>
    <d v="2011-05-04T11:23:00"/>
    <n v="1.5"/>
    <n v="3.3833333333604969"/>
    <x v="0"/>
    <x v="0"/>
  </r>
  <r>
    <n v="4414"/>
    <n v="1"/>
    <s v="N"/>
    <s v="**"/>
    <s v="**"/>
    <s v="**"/>
    <s v="**"/>
    <x v="5"/>
    <d v="1899-12-30T08:01:00"/>
    <d v="2011-05-04T00:00:00"/>
    <d v="1899-12-30T07:59:00"/>
    <n v="4"/>
    <n v="1962"/>
    <d v="2011-05-04T00:00:00"/>
    <d v="1899-12-30T09:20:00"/>
    <n v="1"/>
    <d v="2011-05-04T00:00:00"/>
    <d v="1899-12-30T11:45:00"/>
    <s v="**"/>
    <s v="**"/>
    <d v="2011-05-04T00:00:00"/>
    <d v="1899-12-30T09:20:00"/>
    <d v="2011-05-04T00:00:00"/>
    <d v="1899-12-30T11:45:00"/>
    <s v="L032"/>
    <s v="B132"/>
    <s v="Disease or Disorder Skin &amp; Breast"/>
    <n v="48"/>
    <s v="**"/>
    <s v="**"/>
    <s v="**"/>
    <s v="**"/>
    <s v="**"/>
    <d v="2011-05-04T08:01:00"/>
    <d v="2011-05-04T09:20:00"/>
    <d v="2011-05-04T11:45:00"/>
    <n v="1.3166666667675599"/>
    <n v="3.7333333334536292"/>
    <x v="0"/>
    <x v="0"/>
  </r>
  <r>
    <n v="4414"/>
    <n v="1"/>
    <s v="N"/>
    <s v="**"/>
    <s v="**"/>
    <s v="**"/>
    <s v="**"/>
    <x v="5"/>
    <d v="1899-12-30T09:04:00"/>
    <d v="2011-05-04T00:00:00"/>
    <d v="1899-12-30T08:57:00"/>
    <n v="3"/>
    <n v="1954"/>
    <d v="2011-05-04T00:00:00"/>
    <d v="1899-12-30T13:15:00"/>
    <n v="1"/>
    <d v="2011-05-04T00:00:00"/>
    <d v="1899-12-30T18:45:00"/>
    <s v="**"/>
    <s v="**"/>
    <s v="**"/>
    <s v="**"/>
    <d v="2011-05-04T00:00:00"/>
    <d v="1899-12-30T18:45:00"/>
    <s v="Z512"/>
    <s v="B187"/>
    <s v="Follow-up Examination and Other Non Emergent "/>
    <n v="56"/>
    <s v="**"/>
    <s v="**"/>
    <s v="**"/>
    <s v="**"/>
    <s v="**"/>
    <d v="2011-05-04T09:04:00"/>
    <d v="2011-05-04T13:15:00"/>
    <d v="2011-05-04T18:45:00"/>
    <n v="4.1833333333488554"/>
    <n v="9.6833333332906477"/>
    <x v="0"/>
    <x v="0"/>
  </r>
  <r>
    <n v="4414"/>
    <n v="1"/>
    <s v="N"/>
    <s v="**"/>
    <s v="**"/>
    <s v="**"/>
    <s v="**"/>
    <x v="5"/>
    <d v="1899-12-30T09:20:00"/>
    <d v="2011-05-04T00:00:00"/>
    <d v="1899-12-30T09:15:00"/>
    <n v="4"/>
    <n v="1988"/>
    <d v="2011-05-04T00:00:00"/>
    <d v="1899-12-30T11:50:00"/>
    <n v="1"/>
    <d v="2011-05-04T00:00:00"/>
    <d v="1899-12-30T12:09:00"/>
    <s v="**"/>
    <s v="**"/>
    <s v="**"/>
    <s v="**"/>
    <d v="2011-05-04T00:00:00"/>
    <d v="1899-12-30T12:09:00"/>
    <s v="O039"/>
    <s v="B154"/>
    <s v="Disease or Disorder Female Anatomy"/>
    <n v="22"/>
    <s v="**"/>
    <s v="**"/>
    <s v="**"/>
    <s v="**"/>
    <s v="**"/>
    <d v="2011-05-04T09:20:00"/>
    <d v="2011-05-04T11:50:00"/>
    <d v="2011-05-04T12:09:00"/>
    <n v="2.4999999999417923"/>
    <n v="2.816666666592937"/>
    <x v="0"/>
    <x v="0"/>
  </r>
  <r>
    <n v="4414"/>
    <n v="1"/>
    <s v="N"/>
    <s v="**"/>
    <s v="**"/>
    <s v="**"/>
    <s v="**"/>
    <x v="5"/>
    <d v="1899-12-30T09:25:00"/>
    <d v="2011-05-04T00:00:00"/>
    <d v="1899-12-30T09:22:00"/>
    <n v="3"/>
    <n v="1959"/>
    <d v="2011-05-04T00:00:00"/>
    <d v="1899-12-30T11:00:00"/>
    <n v="1"/>
    <d v="2011-05-04T00:00:00"/>
    <d v="1899-12-30T13:25:00"/>
    <s v="**"/>
    <s v="**"/>
    <s v="**"/>
    <s v="**"/>
    <d v="2011-05-04T00:00:00"/>
    <d v="1899-12-30T13:25:00"/>
    <s v="K509"/>
    <s v="B128"/>
    <s v="Disease or Disorder Digestive System"/>
    <n v="52"/>
    <s v="**"/>
    <s v="**"/>
    <s v="**"/>
    <s v="**"/>
    <s v="**"/>
    <d v="2011-05-04T09:25:00"/>
    <d v="2011-05-04T11:00:00"/>
    <d v="2011-05-04T13:25:00"/>
    <n v="1.5833333334303461"/>
    <n v="4.0000000001164153"/>
    <x v="0"/>
    <x v="0"/>
  </r>
  <r>
    <n v="4414"/>
    <n v="1"/>
    <s v="N"/>
    <s v="**"/>
    <s v="**"/>
    <s v="**"/>
    <s v="**"/>
    <x v="5"/>
    <d v="1899-12-30T09:30:00"/>
    <d v="2011-05-04T00:00:00"/>
    <d v="1899-12-30T12:03:00"/>
    <n v="4"/>
    <n v="1962"/>
    <d v="2011-05-04T00:00:00"/>
    <d v="1899-12-30T11:30:00"/>
    <n v="1"/>
    <d v="2011-05-04T00:00:00"/>
    <d v="1899-12-30T12:20:00"/>
    <s v="**"/>
    <s v="**"/>
    <d v="2011-05-04T00:00:00"/>
    <d v="1899-12-30T11:30:00"/>
    <d v="2011-05-04T00:00:00"/>
    <d v="1899-12-30T12:20:00"/>
    <s v="Z098"/>
    <s v="B187"/>
    <s v="Follow-up Examination and Other Non Emergent "/>
    <n v="48"/>
    <s v="**"/>
    <s v="**"/>
    <s v="**"/>
    <s v="**"/>
    <s v="**"/>
    <d v="2011-05-04T09:30:00"/>
    <d v="2011-05-04T11:30:00"/>
    <d v="2011-05-04T12:20:00"/>
    <n v="1.9999999998835847"/>
    <n v="2.8333333333139308"/>
    <x v="0"/>
    <x v="0"/>
  </r>
  <r>
    <n v="4414"/>
    <n v="1"/>
    <s v="N"/>
    <s v="**"/>
    <s v="**"/>
    <s v="**"/>
    <s v="**"/>
    <x v="5"/>
    <d v="1899-12-30T10:13:00"/>
    <d v="2011-05-04T00:00:00"/>
    <d v="1899-12-30T10:06:00"/>
    <n v="2"/>
    <n v="1936"/>
    <d v="2011-05-04T00:00:00"/>
    <d v="1899-12-30T11:05:00"/>
    <n v="7"/>
    <d v="2011-05-04T00:00:00"/>
    <d v="1899-12-30T12:46:00"/>
    <s v="**"/>
    <s v="**"/>
    <s v="**"/>
    <s v="**"/>
    <d v="2011-05-04T00:00:00"/>
    <d v="1899-12-30T13:44:00"/>
    <s v="D696"/>
    <s v="B005"/>
    <s v="Other Condition with Acute Admission/Transfer"/>
    <n v="75"/>
    <d v="2011-05-04T00:00:00"/>
    <d v="1899-12-30T12:44:00"/>
    <n v="1"/>
    <d v="2011-05-04T00:00:00"/>
    <d v="1899-12-30T12:45:00"/>
    <d v="2011-05-04T10:13:00"/>
    <d v="2011-05-04T11:05:00"/>
    <d v="2011-05-04T13:44:00"/>
    <n v="0.86666666669771075"/>
    <n v="3.5166666667792015"/>
    <x v="0"/>
    <x v="0"/>
  </r>
  <r>
    <n v="4414"/>
    <n v="1"/>
    <s v="N"/>
    <s v="**"/>
    <s v="**"/>
    <s v="**"/>
    <s v="**"/>
    <x v="5"/>
    <d v="1899-12-30T10:23:00"/>
    <d v="2011-05-04T00:00:00"/>
    <d v="1899-12-30T10:19:00"/>
    <n v="4"/>
    <n v="1990"/>
    <d v="2011-05-04T00:00:00"/>
    <d v="1899-12-30T13:30:00"/>
    <n v="1"/>
    <d v="2011-05-04T00:00:00"/>
    <d v="1899-12-30T13:40:00"/>
    <s v="**"/>
    <s v="**"/>
    <d v="2011-05-04T00:00:00"/>
    <d v="1899-12-30T13:30:00"/>
    <d v="2011-05-04T00:00:00"/>
    <d v="1899-12-30T13:40:00"/>
    <s v="I269"/>
    <s v="B116"/>
    <s v="Disease or Disorder Respiratory System"/>
    <n v="20"/>
    <s v="**"/>
    <s v="**"/>
    <s v="**"/>
    <s v="**"/>
    <s v="**"/>
    <d v="2011-05-04T10:23:00"/>
    <d v="2011-05-04T13:30:00"/>
    <d v="2011-05-04T13:40:00"/>
    <n v="3.1166666666977108"/>
    <n v="3.28333333338378"/>
    <x v="0"/>
    <x v="0"/>
  </r>
  <r>
    <n v="4414"/>
    <n v="1"/>
    <s v="N"/>
    <s v="**"/>
    <s v="**"/>
    <s v="**"/>
    <s v="**"/>
    <x v="5"/>
    <d v="1899-12-30T10:35:00"/>
    <d v="2011-05-04T00:00:00"/>
    <d v="1899-12-30T10:33:00"/>
    <n v="4"/>
    <n v="1958"/>
    <d v="2011-05-04T00:00:00"/>
    <d v="1899-12-30T13:20:00"/>
    <n v="15"/>
    <d v="2011-05-04T00:00:00"/>
    <d v="1899-12-30T14:45:00"/>
    <s v="**"/>
    <s v="**"/>
    <s v="**"/>
    <s v="**"/>
    <d v="2011-05-04T00:00:00"/>
    <d v="1899-12-30T14:46:00"/>
    <s v="L0311"/>
    <s v="B132"/>
    <s v="Disease or Disorder Skin &amp; Breast"/>
    <n v="52"/>
    <s v="**"/>
    <s v="**"/>
    <s v="**"/>
    <s v="**"/>
    <s v="**"/>
    <d v="2011-05-04T10:35:00"/>
    <d v="2011-05-04T13:20:00"/>
    <d v="2011-05-04T14:46:00"/>
    <n v="2.7500000000582077"/>
    <n v="4.1833333333488554"/>
    <x v="0"/>
    <x v="0"/>
  </r>
  <r>
    <n v="4414"/>
    <n v="1"/>
    <s v="N"/>
    <s v="**"/>
    <s v="**"/>
    <s v="**"/>
    <s v="**"/>
    <x v="5"/>
    <d v="1899-12-30T10:39:00"/>
    <d v="2011-05-04T00:00:00"/>
    <d v="1899-12-30T10:25:00"/>
    <n v="3"/>
    <n v="2010"/>
    <d v="2011-05-04T00:00:00"/>
    <d v="1899-12-30T12:05:00"/>
    <n v="1"/>
    <d v="2011-05-04T00:00:00"/>
    <d v="1899-12-30T12:32:00"/>
    <s v="**"/>
    <s v="**"/>
    <s v="**"/>
    <s v="**"/>
    <d v="2011-05-04T00:00:00"/>
    <d v="1899-12-30T12:32:00"/>
    <s v="J050"/>
    <s v="B116"/>
    <s v="Disease or Disorder Respiratory System"/>
    <n v="0"/>
    <s v="**"/>
    <s v="**"/>
    <s v="**"/>
    <s v="**"/>
    <s v="**"/>
    <d v="2011-05-04T10:39:00"/>
    <d v="2011-05-04T12:05:00"/>
    <d v="2011-05-04T12:32:00"/>
    <n v="1.4333333332906477"/>
    <n v="1.8833333333604969"/>
    <x v="0"/>
    <x v="0"/>
  </r>
  <r>
    <n v="4414"/>
    <n v="1"/>
    <s v="N"/>
    <s v="**"/>
    <s v="**"/>
    <s v="**"/>
    <s v="**"/>
    <x v="5"/>
    <d v="1899-12-30T10:43:00"/>
    <d v="2011-05-04T00:00:00"/>
    <d v="1899-12-30T10:37:00"/>
    <n v="4"/>
    <n v="1994"/>
    <d v="2011-05-04T00:00:00"/>
    <d v="1899-12-30T13:50:00"/>
    <n v="1"/>
    <d v="2011-05-04T00:00:00"/>
    <d v="1899-12-30T15:00:00"/>
    <s v="**"/>
    <s v="**"/>
    <d v="2011-05-04T00:00:00"/>
    <d v="1899-12-30T13:50:00"/>
    <d v="2011-05-04T00:00:00"/>
    <d v="1899-12-30T15:00:00"/>
    <s v="J029"/>
    <s v="B112"/>
    <s v="Disease or Disorder Ear, Nose or Throat"/>
    <n v="17"/>
    <s v="**"/>
    <s v="**"/>
    <s v="**"/>
    <s v="**"/>
    <s v="**"/>
    <d v="2011-05-04T10:43:00"/>
    <d v="2011-05-04T13:50:00"/>
    <d v="2011-05-04T15:00:00"/>
    <n v="3.1166666666977108"/>
    <n v="4.2833333333255723"/>
    <x v="0"/>
    <x v="0"/>
  </r>
  <r>
    <n v="4414"/>
    <n v="1"/>
    <s v="G"/>
    <d v="2011-05-04T00:00:00"/>
    <d v="1899-12-30T10:28:00"/>
    <d v="2011-05-04T00:00:00"/>
    <d v="1899-12-30T10:45:00"/>
    <x v="5"/>
    <d v="1899-12-30T10:47:00"/>
    <d v="2011-05-04T00:00:00"/>
    <d v="1899-12-30T10:40:00"/>
    <n v="3"/>
    <n v="1934"/>
    <d v="2011-05-04T00:00:00"/>
    <d v="1899-12-30T12:45:00"/>
    <n v="1"/>
    <d v="2011-05-04T00:00:00"/>
    <d v="1899-12-30T15:23:00"/>
    <s v="**"/>
    <s v="**"/>
    <s v="**"/>
    <s v="**"/>
    <d v="2011-05-04T00:00:00"/>
    <d v="1899-12-30T15:32:00"/>
    <s v="M5419"/>
    <s v="B136"/>
    <s v="Disease or Disorder Musculoskeletal and Conne"/>
    <n v="76"/>
    <s v="**"/>
    <s v="**"/>
    <s v="**"/>
    <s v="**"/>
    <s v="**"/>
    <d v="2011-05-04T10:47:00"/>
    <d v="2011-05-04T12:45:00"/>
    <d v="2011-05-04T15:32:00"/>
    <n v="1.96666666661622"/>
    <n v="4.7499999999417923"/>
    <x v="0"/>
    <x v="0"/>
  </r>
  <r>
    <n v="4414"/>
    <n v="1"/>
    <s v="N"/>
    <s v="**"/>
    <s v="**"/>
    <s v="**"/>
    <s v="**"/>
    <x v="5"/>
    <d v="1899-12-30T11:06:00"/>
    <d v="2011-05-04T00:00:00"/>
    <d v="1899-12-30T11:00:00"/>
    <n v="3"/>
    <n v="1954"/>
    <d v="2011-05-04T00:00:00"/>
    <d v="1899-12-30T14:15:00"/>
    <n v="1"/>
    <d v="2011-05-04T00:00:00"/>
    <d v="1899-12-30T14:47:00"/>
    <s v="**"/>
    <s v="**"/>
    <s v="**"/>
    <s v="**"/>
    <d v="2011-05-04T00:00:00"/>
    <d v="1899-12-30T15:17:00"/>
    <s v="J42"/>
    <s v="B116"/>
    <s v="Disease or Disorder Respiratory System"/>
    <n v="56"/>
    <s v="**"/>
    <s v="**"/>
    <s v="**"/>
    <s v="**"/>
    <s v="**"/>
    <d v="2011-05-04T11:06:00"/>
    <d v="2011-05-04T14:15:00"/>
    <d v="2011-05-04T15:17:00"/>
    <n v="3.1499999999650754"/>
    <n v="4.1833333333488554"/>
    <x v="0"/>
    <x v="0"/>
  </r>
  <r>
    <n v="4414"/>
    <n v="1"/>
    <s v="N"/>
    <s v="**"/>
    <s v="**"/>
    <s v="**"/>
    <s v="**"/>
    <x v="5"/>
    <d v="1899-12-30T11:18:00"/>
    <d v="2011-05-04T00:00:00"/>
    <d v="1899-12-30T11:11:00"/>
    <n v="4"/>
    <n v="1980"/>
    <d v="2011-05-04T00:00:00"/>
    <n v="9999"/>
    <n v="1"/>
    <d v="2011-05-04T00:00:00"/>
    <d v="1899-12-30T16:06:00"/>
    <s v="**"/>
    <s v="**"/>
    <s v="**"/>
    <s v="**"/>
    <d v="2011-05-04T00:00:00"/>
    <d v="1899-12-30T16:06:00"/>
    <s v="Z098"/>
    <s v="B187"/>
    <s v="Follow-up Examination and Other Non Emergent "/>
    <n v="31"/>
    <s v="**"/>
    <s v="**"/>
    <s v="**"/>
    <s v="**"/>
    <s v="**"/>
    <d v="2011-05-04T11:18:00"/>
    <d v="2038-09-18T00:00:00"/>
    <d v="2011-05-04T16:06:00"/>
    <n v="239964.7"/>
    <n v="4.7999999999301508"/>
    <x v="1"/>
    <x v="0"/>
  </r>
  <r>
    <n v="4414"/>
    <n v="1"/>
    <s v="N"/>
    <s v="**"/>
    <s v="**"/>
    <s v="**"/>
    <s v="**"/>
    <x v="5"/>
    <d v="1899-12-30T11:28:00"/>
    <d v="2011-05-04T00:00:00"/>
    <d v="1899-12-30T11:21:00"/>
    <n v="3"/>
    <n v="1983"/>
    <d v="2011-05-04T00:00:00"/>
    <d v="1899-12-30T13:50:00"/>
    <n v="1"/>
    <d v="2011-05-04T00:00:00"/>
    <d v="1899-12-30T17:00:00"/>
    <s v="**"/>
    <s v="**"/>
    <s v="**"/>
    <s v="**"/>
    <d v="2011-05-04T00:00:00"/>
    <d v="1899-12-30T17:00:00"/>
    <s v="R104"/>
    <s v="B128"/>
    <s v="Disease or Disorder Digestive System"/>
    <n v="27"/>
    <s v="**"/>
    <s v="**"/>
    <s v="**"/>
    <s v="**"/>
    <s v="**"/>
    <d v="2011-05-04T11:28:00"/>
    <d v="2011-05-04T13:50:00"/>
    <d v="2011-05-04T17:00:00"/>
    <n v="2.3666666666977108"/>
    <n v="5.53333333338378"/>
    <x v="0"/>
    <x v="0"/>
  </r>
  <r>
    <n v="4414"/>
    <n v="1"/>
    <s v="N"/>
    <s v="**"/>
    <s v="**"/>
    <s v="**"/>
    <s v="**"/>
    <x v="5"/>
    <d v="1899-12-30T11:53:00"/>
    <d v="2011-05-04T00:00:00"/>
    <d v="1899-12-30T11:43:00"/>
    <n v="3"/>
    <n v="2003"/>
    <d v="2011-05-04T00:00:00"/>
    <d v="1899-12-30T14:00:00"/>
    <n v="7"/>
    <d v="2011-05-04T00:00:00"/>
    <d v="1899-12-30T17:40:00"/>
    <s v="**"/>
    <s v="**"/>
    <s v="**"/>
    <s v="**"/>
    <d v="2011-05-04T00:00:00"/>
    <d v="1899-12-30T19:55:00"/>
    <s v="A099"/>
    <s v="B003"/>
    <s v="Digestive System Condition with Acute Admissi"/>
    <n v="7"/>
    <d v="2011-05-04T00:00:00"/>
    <d v="1899-12-30T17:05:00"/>
    <n v="20"/>
    <d v="2011-05-04T00:00:00"/>
    <d v="1899-12-30T17:25:00"/>
    <d v="2011-05-04T11:53:00"/>
    <d v="2011-05-04T14:00:00"/>
    <d v="2011-05-04T19:55:00"/>
    <n v="2.1166666667559184"/>
    <n v="8.0333333333255723"/>
    <x v="0"/>
    <x v="0"/>
  </r>
  <r>
    <n v="4414"/>
    <n v="1"/>
    <s v="N"/>
    <s v="**"/>
    <s v="**"/>
    <s v="**"/>
    <s v="**"/>
    <x v="5"/>
    <d v="1899-12-30T12:32:00"/>
    <d v="2011-05-04T00:00:00"/>
    <d v="1899-12-30T12:26:00"/>
    <n v="2"/>
    <n v="1980"/>
    <d v="2011-05-04T00:00:00"/>
    <d v="1899-12-30T12:40:00"/>
    <n v="1"/>
    <d v="2011-05-04T00:00:00"/>
    <d v="1899-12-30T16:30:00"/>
    <s v="**"/>
    <s v="**"/>
    <s v="**"/>
    <s v="**"/>
    <d v="2011-05-04T00:00:00"/>
    <d v="1899-12-30T16:40:00"/>
    <s v="S0140"/>
    <s v="B176"/>
    <s v="Open Wound"/>
    <n v="31"/>
    <d v="2011-05-04T00:00:00"/>
    <d v="1899-12-30T13:13:00"/>
    <n v="35"/>
    <d v="2011-05-04T00:00:00"/>
    <d v="1899-12-30T13:25:00"/>
    <d v="2011-05-04T12:32:00"/>
    <d v="2011-05-04T12:40:00"/>
    <d v="2011-05-04T16:40:00"/>
    <n v="0.13333333341870457"/>
    <n v="4.1333333333604969"/>
    <x v="0"/>
    <x v="0"/>
  </r>
  <r>
    <n v="4414"/>
    <n v="1"/>
    <s v="N"/>
    <s v="**"/>
    <s v="**"/>
    <s v="**"/>
    <s v="**"/>
    <x v="5"/>
    <d v="1899-12-30T12:44:00"/>
    <d v="2011-05-04T00:00:00"/>
    <d v="1899-12-30T12:40:00"/>
    <n v="3"/>
    <n v="1935"/>
    <d v="2011-05-04T00:00:00"/>
    <d v="1899-12-30T14:35:00"/>
    <n v="1"/>
    <d v="2011-05-04T00:00:00"/>
    <d v="1899-12-30T18:55:00"/>
    <s v="**"/>
    <s v="**"/>
    <s v="**"/>
    <s v="**"/>
    <d v="2011-05-04T00:00:00"/>
    <d v="1899-12-30T18:55:00"/>
    <s v="F03"/>
    <s v="B170"/>
    <s v="Mental Health &amp; Psychosocial Condition"/>
    <n v="75"/>
    <s v="**"/>
    <s v="**"/>
    <s v="**"/>
    <s v="**"/>
    <s v="**"/>
    <d v="2011-05-04T12:44:00"/>
    <d v="2011-05-04T14:35:00"/>
    <d v="2011-05-04T18:55:00"/>
    <n v="1.8500000000931323"/>
    <n v="6.183333333407063"/>
    <x v="0"/>
    <x v="0"/>
  </r>
  <r>
    <n v="4414"/>
    <n v="1"/>
    <s v="N"/>
    <s v="**"/>
    <s v="**"/>
    <s v="**"/>
    <s v="**"/>
    <x v="5"/>
    <d v="1899-12-30T12:58:00"/>
    <d v="2011-05-04T00:00:00"/>
    <d v="1899-12-30T12:51:00"/>
    <n v="5"/>
    <n v="1970"/>
    <d v="2011-05-04T00:00:00"/>
    <d v="1899-12-30T14:10:00"/>
    <n v="1"/>
    <d v="2011-05-04T00:00:00"/>
    <d v="1899-12-30T15:47:00"/>
    <s v="**"/>
    <s v="**"/>
    <s v="**"/>
    <s v="**"/>
    <d v="2011-05-04T00:00:00"/>
    <d v="1899-12-30T15:47:00"/>
    <s v="G039"/>
    <s v="B104"/>
    <s v="Other Disease or Disorder Nervous System"/>
    <n v="40"/>
    <s v="**"/>
    <s v="**"/>
    <s v="**"/>
    <s v="**"/>
    <s v="**"/>
    <d v="2011-05-04T12:58:00"/>
    <d v="2011-05-04T14:10:00"/>
    <d v="2011-05-04T15:47:00"/>
    <n v="1.2000000000698492"/>
    <n v="2.816666666592937"/>
    <x v="0"/>
    <x v="0"/>
  </r>
  <r>
    <n v="4414"/>
    <n v="1"/>
    <s v="N"/>
    <s v="**"/>
    <s v="**"/>
    <s v="**"/>
    <s v="**"/>
    <x v="5"/>
    <d v="1899-12-30T13:55:00"/>
    <d v="2011-05-04T00:00:00"/>
    <d v="1899-12-30T13:48:00"/>
    <n v="4"/>
    <n v="1945"/>
    <d v="2011-05-04T00:00:00"/>
    <d v="1899-12-30T15:40:00"/>
    <n v="1"/>
    <d v="2011-05-04T00:00:00"/>
    <d v="1899-12-30T16:32:00"/>
    <s v="**"/>
    <s v="**"/>
    <s v="**"/>
    <s v="**"/>
    <d v="2011-05-04T00:00:00"/>
    <d v="1899-12-30T16:32:00"/>
    <s v="R102"/>
    <s v="B128"/>
    <s v="Disease or Disorder Digestive System"/>
    <n v="65"/>
    <s v="**"/>
    <s v="**"/>
    <s v="**"/>
    <s v="**"/>
    <s v="**"/>
    <d v="2011-05-04T13:55:00"/>
    <d v="2011-05-04T15:40:00"/>
    <d v="2011-05-04T16:32:00"/>
    <n v="1.7500000001164153"/>
    <n v="2.6166666666395031"/>
    <x v="0"/>
    <x v="0"/>
  </r>
  <r>
    <n v="4414"/>
    <n v="1"/>
    <s v="N"/>
    <s v="**"/>
    <s v="**"/>
    <s v="**"/>
    <s v="**"/>
    <x v="5"/>
    <d v="1899-12-30T14:41:00"/>
    <d v="2011-05-04T00:00:00"/>
    <d v="1899-12-30T14:36:00"/>
    <n v="3"/>
    <n v="1966"/>
    <d v="2011-05-04T00:00:00"/>
    <d v="1899-12-30T17:40:00"/>
    <n v="1"/>
    <d v="2011-05-04T00:00:00"/>
    <d v="1899-12-30T17:53:00"/>
    <s v="**"/>
    <s v="**"/>
    <s v="**"/>
    <s v="**"/>
    <d v="2011-05-04T00:00:00"/>
    <d v="1899-12-30T17:53:00"/>
    <s v="G439"/>
    <s v="B103"/>
    <s v="Migraine &amp; Headache"/>
    <n v="44"/>
    <s v="**"/>
    <s v="**"/>
    <s v="**"/>
    <s v="**"/>
    <s v="**"/>
    <d v="2011-05-04T14:41:00"/>
    <d v="2011-05-04T17:40:00"/>
    <d v="2011-05-04T17:53:00"/>
    <n v="2.9833333332790062"/>
    <n v="3.1999999999534339"/>
    <x v="0"/>
    <x v="0"/>
  </r>
  <r>
    <n v="4414"/>
    <n v="1"/>
    <s v="N"/>
    <s v="**"/>
    <s v="**"/>
    <s v="**"/>
    <s v="**"/>
    <x v="5"/>
    <d v="1899-12-30T17:38:00"/>
    <d v="2011-05-04T00:00:00"/>
    <d v="1899-12-30T17:37:00"/>
    <n v="4"/>
    <n v="1965"/>
    <d v="2011-05-04T00:00:00"/>
    <d v="1899-12-30T17:40:00"/>
    <n v="1"/>
    <d v="2011-05-04T00:00:00"/>
    <d v="1899-12-30T18:00:00"/>
    <s v="**"/>
    <s v="**"/>
    <s v="**"/>
    <s v="**"/>
    <d v="2011-05-04T00:00:00"/>
    <d v="1899-12-30T18:00:00"/>
    <s v="R074"/>
    <s v="B122"/>
    <s v="Other Disease or Disorder Cardiac System"/>
    <n v="46"/>
    <s v="**"/>
    <s v="**"/>
    <s v="**"/>
    <s v="**"/>
    <s v="**"/>
    <d v="2011-05-04T17:38:00"/>
    <d v="2011-05-04T17:40:00"/>
    <d v="2011-05-04T18:00:00"/>
    <n v="3.3333333267364651E-2"/>
    <n v="0.36666666663950309"/>
    <x v="0"/>
    <x v="0"/>
  </r>
  <r>
    <n v="4414"/>
    <n v="1"/>
    <s v="N"/>
    <s v="**"/>
    <s v="**"/>
    <s v="**"/>
    <s v="**"/>
    <x v="0"/>
    <d v="1899-12-30T08:52:00"/>
    <d v="2011-05-01T00:00:00"/>
    <d v="1899-12-30T08:46:00"/>
    <n v="3"/>
    <n v="1949"/>
    <d v="2011-05-01T00:00:00"/>
    <d v="1899-12-30T16:24:00"/>
    <n v="1"/>
    <d v="2011-05-01T00:00:00"/>
    <d v="1899-12-30T19:55:00"/>
    <d v="2011-05-01T00:00:00"/>
    <d v="1899-12-30T19:00:00"/>
    <s v="**"/>
    <s v="**"/>
    <d v="2011-05-01T00:00:00"/>
    <d v="1899-12-30T19:55:00"/>
    <s v="R42"/>
    <s v="B104"/>
    <s v="Other Disease or Disorder Nervous System"/>
    <n v="62"/>
    <s v="**"/>
    <s v="**"/>
    <s v="**"/>
    <s v="**"/>
    <s v="**"/>
    <d v="2011-05-01T08:52:00"/>
    <d v="2011-05-01T16:24:00"/>
    <d v="2011-05-01T19:55:00"/>
    <n v="7.5333333334419876"/>
    <n v="11.050000000046566"/>
    <x v="0"/>
    <x v="0"/>
  </r>
  <r>
    <n v="4414"/>
    <n v="1"/>
    <s v="N"/>
    <s v="**"/>
    <s v="**"/>
    <s v="**"/>
    <s v="**"/>
    <x v="0"/>
    <d v="1899-12-30T10:43:00"/>
    <d v="2011-05-01T00:00:00"/>
    <d v="1899-12-30T10:35:00"/>
    <n v="3"/>
    <n v="1955"/>
    <d v="2011-05-01T00:00:00"/>
    <d v="1899-12-30T17:21:00"/>
    <n v="1"/>
    <d v="2011-05-01T00:00:00"/>
    <d v="1899-12-30T19:27:00"/>
    <s v="**"/>
    <s v="**"/>
    <s v="**"/>
    <s v="**"/>
    <d v="2011-05-01T00:00:00"/>
    <d v="1899-12-30T19:27:00"/>
    <s v="R074"/>
    <s v="B122"/>
    <s v="Other Disease or Disorder Cardiac System"/>
    <n v="55"/>
    <s v="**"/>
    <s v="**"/>
    <s v="**"/>
    <s v="**"/>
    <s v="**"/>
    <d v="2011-05-01T10:43:00"/>
    <d v="2011-05-01T17:21:00"/>
    <d v="2011-05-01T19:27:00"/>
    <n v="6.6333333333022892"/>
    <n v="8.7333333333372138"/>
    <x v="0"/>
    <x v="0"/>
  </r>
  <r>
    <n v="4414"/>
    <n v="1"/>
    <s v="G"/>
    <d v="2011-05-01T00:00:00"/>
    <d v="1899-12-30T10:52:00"/>
    <d v="2011-05-01T00:00:00"/>
    <d v="1899-12-30T14:55:00"/>
    <x v="0"/>
    <d v="1899-12-30T11:14:00"/>
    <d v="2011-05-01T00:00:00"/>
    <d v="1899-12-30T11:05:00"/>
    <n v="4"/>
    <n v="1948"/>
    <d v="2011-05-01T00:00:00"/>
    <d v="1899-12-30T17:30:00"/>
    <n v="1"/>
    <d v="2011-05-01T00:00:00"/>
    <d v="1899-12-30T21:30:00"/>
    <s v="**"/>
    <s v="**"/>
    <s v="**"/>
    <s v="**"/>
    <d v="2011-05-01T00:00:00"/>
    <d v="1899-12-30T21:30:00"/>
    <s v="A099"/>
    <s v="B128"/>
    <s v="Disease or Disorder Digestive System"/>
    <n v="63"/>
    <s v="**"/>
    <s v="**"/>
    <s v="**"/>
    <s v="**"/>
    <s v="**"/>
    <d v="2011-05-01T11:14:00"/>
    <d v="2011-05-01T17:30:00"/>
    <d v="2011-05-01T21:30:00"/>
    <n v="6.2666666666627862"/>
    <n v="10.266666666779201"/>
    <x v="0"/>
    <x v="0"/>
  </r>
  <r>
    <n v="4414"/>
    <n v="1"/>
    <s v="N"/>
    <s v="**"/>
    <s v="**"/>
    <s v="**"/>
    <s v="**"/>
    <x v="0"/>
    <d v="1899-12-30T11:36:00"/>
    <d v="2011-05-01T00:00:00"/>
    <d v="1899-12-30T11:31:00"/>
    <n v="2"/>
    <n v="1941"/>
    <d v="2011-05-01T00:00:00"/>
    <d v="1899-12-30T16:02:00"/>
    <n v="1"/>
    <d v="2011-05-02T00:00:00"/>
    <d v="1899-12-30T13:30:00"/>
    <d v="2011-05-01T00:00:00"/>
    <d v="1899-12-30T16:21:00"/>
    <s v="**"/>
    <s v="**"/>
    <d v="2011-05-02T00:00:00"/>
    <d v="1899-12-30T13:38:00"/>
    <s v="K922"/>
    <s v="B128"/>
    <s v="Disease or Disorder Digestive System"/>
    <n v="69"/>
    <d v="1970-01-01T00:00:00"/>
    <d v="1899-12-30T00:00:00"/>
    <n v="15"/>
    <d v="2011-05-01T00:00:00"/>
    <d v="1899-12-30T23:30:00"/>
    <d v="2011-05-01T11:36:00"/>
    <d v="2011-05-01T16:02:00"/>
    <d v="2011-05-02T13:38:00"/>
    <n v="4.4333333334652707"/>
    <n v="26.033333333500195"/>
    <x v="0"/>
    <x v="0"/>
  </r>
  <r>
    <n v="4414"/>
    <n v="1"/>
    <s v="N"/>
    <s v="**"/>
    <s v="**"/>
    <s v="**"/>
    <s v="**"/>
    <x v="0"/>
    <d v="1899-12-30T11:51:00"/>
    <d v="2011-05-01T00:00:00"/>
    <d v="1899-12-30T11:39:00"/>
    <n v="3"/>
    <n v="1926"/>
    <d v="2011-05-01T00:00:00"/>
    <d v="1899-12-30T17:37:00"/>
    <n v="1"/>
    <d v="2011-05-01T00:00:00"/>
    <d v="1899-12-30T19:30:00"/>
    <s v="**"/>
    <s v="**"/>
    <s v="**"/>
    <s v="**"/>
    <d v="2011-05-01T00:00:00"/>
    <d v="1899-12-30T19:40:00"/>
    <s v="R104"/>
    <s v="B128"/>
    <s v="Disease or Disorder Digestive System"/>
    <n v="84"/>
    <s v="**"/>
    <s v="**"/>
    <s v="**"/>
    <s v="**"/>
    <s v="**"/>
    <d v="2011-05-01T11:51:00"/>
    <d v="2011-05-01T17:37:00"/>
    <d v="2011-05-01T19:40:00"/>
    <n v="5.7666666666045785"/>
    <n v="7.8166666666511446"/>
    <x v="0"/>
    <x v="0"/>
  </r>
  <r>
    <n v="4414"/>
    <n v="1"/>
    <s v="N"/>
    <s v="**"/>
    <s v="**"/>
    <s v="**"/>
    <s v="**"/>
    <x v="0"/>
    <d v="1899-12-30T12:16:00"/>
    <d v="2011-05-01T00:00:00"/>
    <d v="1899-12-30T12:09:00"/>
    <n v="3"/>
    <n v="1977"/>
    <d v="2011-05-01T00:00:00"/>
    <d v="1899-12-30T20:30:00"/>
    <n v="1"/>
    <d v="2011-05-02T00:00:00"/>
    <d v="1899-12-30T01:15:00"/>
    <s v="**"/>
    <s v="**"/>
    <s v="**"/>
    <s v="**"/>
    <d v="2011-05-02T00:00:00"/>
    <d v="1899-12-30T01:15:00"/>
    <s v="K590"/>
    <s v="B128"/>
    <s v="Disease or Disorder Digestive System"/>
    <n v="34"/>
    <s v="**"/>
    <s v="**"/>
    <s v="**"/>
    <s v="**"/>
    <s v="**"/>
    <d v="2011-05-01T12:16:00"/>
    <d v="2011-05-01T20:30:00"/>
    <d v="2011-05-02T01:15:00"/>
    <n v="8.2333333332790062"/>
    <n v="12.983333333395422"/>
    <x v="0"/>
    <x v="0"/>
  </r>
  <r>
    <n v="4414"/>
    <n v="1"/>
    <s v="G"/>
    <d v="2011-05-01T00:00:00"/>
    <d v="1899-12-30T13:00:00"/>
    <d v="2011-05-01T00:00:00"/>
    <d v="1899-12-30T13:10:00"/>
    <x v="0"/>
    <d v="1899-12-30T13:09:00"/>
    <d v="2011-05-01T00:00:00"/>
    <d v="1899-12-30T13:05:00"/>
    <n v="2"/>
    <n v="1946"/>
    <d v="2011-05-01T00:00:00"/>
    <d v="1899-12-30T17:00:00"/>
    <n v="1"/>
    <d v="2011-05-01T00:00:00"/>
    <d v="1899-12-30T19:40:00"/>
    <s v="**"/>
    <s v="**"/>
    <s v="**"/>
    <s v="**"/>
    <d v="2011-05-01T00:00:00"/>
    <d v="1899-12-30T19:40:00"/>
    <s v="R5688"/>
    <s v="B102"/>
    <s v="Seizure Disorder"/>
    <n v="65"/>
    <d v="1970-01-01T00:00:00"/>
    <d v="1899-12-30T00:00:00"/>
    <n v="17"/>
    <d v="2011-05-01T00:00:00"/>
    <d v="1899-12-30T19:14:00"/>
    <d v="2011-05-01T13:09:00"/>
    <d v="2011-05-01T17:00:00"/>
    <d v="2011-05-01T19:40:00"/>
    <n v="3.8499999999767169"/>
    <n v="6.5166666666045785"/>
    <x v="0"/>
    <x v="0"/>
  </r>
  <r>
    <n v="4414"/>
    <n v="1"/>
    <s v="N"/>
    <s v="**"/>
    <s v="**"/>
    <s v="**"/>
    <s v="**"/>
    <x v="0"/>
    <d v="1899-12-30T13:51:00"/>
    <d v="2011-05-01T00:00:00"/>
    <d v="1899-12-30T13:48:00"/>
    <n v="3"/>
    <n v="1919"/>
    <d v="2011-05-01T00:00:00"/>
    <d v="1899-12-30T18:05:00"/>
    <n v="1"/>
    <d v="2011-05-01T00:00:00"/>
    <d v="1899-12-30T22:35:00"/>
    <s v="**"/>
    <s v="**"/>
    <s v="**"/>
    <s v="**"/>
    <d v="2011-05-01T00:00:00"/>
    <d v="1899-12-30T22:35:00"/>
    <s v="I480"/>
    <s v="B122"/>
    <s v="Other Disease or Disorder Cardiac System"/>
    <n v="92"/>
    <s v="**"/>
    <s v="**"/>
    <s v="**"/>
    <s v="**"/>
    <s v="**"/>
    <d v="2011-05-01T13:51:00"/>
    <d v="2011-05-01T18:05:00"/>
    <d v="2011-05-01T22:35:00"/>
    <n v="4.2333333333372138"/>
    <n v="8.7333333333372138"/>
    <x v="0"/>
    <x v="0"/>
  </r>
  <r>
    <n v="4414"/>
    <n v="1"/>
    <s v="N"/>
    <s v="**"/>
    <s v="**"/>
    <s v="**"/>
    <s v="**"/>
    <x v="0"/>
    <d v="1899-12-30T14:11:00"/>
    <d v="2011-05-01T00:00:00"/>
    <d v="1899-12-30T14:08:00"/>
    <n v="3"/>
    <n v="1964"/>
    <d v="2011-05-01T00:00:00"/>
    <d v="1899-12-30T20:02:00"/>
    <n v="1"/>
    <d v="2011-05-01T00:00:00"/>
    <d v="1899-12-30T23:45:00"/>
    <s v="**"/>
    <s v="**"/>
    <s v="**"/>
    <s v="**"/>
    <d v="2011-05-01T00:00:00"/>
    <d v="1899-12-30T23:50:00"/>
    <s v="R104"/>
    <s v="B128"/>
    <s v="Disease or Disorder Digestive System"/>
    <n v="46"/>
    <s v="**"/>
    <s v="**"/>
    <s v="**"/>
    <s v="**"/>
    <s v="**"/>
    <d v="2011-05-01T14:11:00"/>
    <d v="2011-05-01T20:02:00"/>
    <d v="2011-05-01T23:50:00"/>
    <n v="5.8500000000349246"/>
    <n v="9.6500000000232831"/>
    <x v="0"/>
    <x v="0"/>
  </r>
  <r>
    <n v="4414"/>
    <n v="1"/>
    <s v="N"/>
    <s v="**"/>
    <s v="**"/>
    <s v="**"/>
    <s v="**"/>
    <x v="0"/>
    <d v="1899-12-30T14:34:00"/>
    <d v="2011-05-01T00:00:00"/>
    <d v="1899-12-30T14:27:00"/>
    <n v="3"/>
    <n v="2001"/>
    <d v="2011-05-01T00:00:00"/>
    <d v="1899-12-30T21:11:00"/>
    <n v="1"/>
    <d v="2011-05-02T00:00:00"/>
    <d v="1899-12-30T00:20:00"/>
    <s v="**"/>
    <s v="**"/>
    <s v="**"/>
    <s v="**"/>
    <d v="2011-05-02T00:00:00"/>
    <d v="1899-12-30T00:20:00"/>
    <s v="R104"/>
    <s v="B128"/>
    <s v="Disease or Disorder Digestive System"/>
    <n v="10"/>
    <s v="**"/>
    <s v="**"/>
    <s v="**"/>
    <s v="**"/>
    <s v="**"/>
    <d v="2011-05-01T14:34:00"/>
    <d v="2011-05-01T21:11:00"/>
    <d v="2011-05-02T00:20:00"/>
    <n v="6.6166666667559184"/>
    <n v="9.7666666667209938"/>
    <x v="0"/>
    <x v="0"/>
  </r>
  <r>
    <n v="4414"/>
    <n v="1"/>
    <s v="N"/>
    <s v="**"/>
    <s v="**"/>
    <s v="**"/>
    <s v="**"/>
    <x v="0"/>
    <d v="1899-12-30T15:17:00"/>
    <d v="2011-05-01T00:00:00"/>
    <d v="1899-12-30T15:10:00"/>
    <n v="3"/>
    <n v="1948"/>
    <d v="2011-05-01T00:00:00"/>
    <d v="1899-12-30T21:28:00"/>
    <n v="1"/>
    <d v="2011-05-02T00:00:00"/>
    <d v="1899-12-30T01:00:00"/>
    <s v="**"/>
    <s v="**"/>
    <s v="**"/>
    <s v="**"/>
    <d v="2011-05-02T00:00:00"/>
    <d v="1899-12-30T01:00:00"/>
    <s v="R104"/>
    <s v="B128"/>
    <s v="Disease or Disorder Digestive System"/>
    <n v="62"/>
    <s v="**"/>
    <s v="**"/>
    <s v="**"/>
    <s v="**"/>
    <s v="**"/>
    <d v="2011-05-01T15:17:00"/>
    <d v="2011-05-01T21:28:00"/>
    <d v="2011-05-02T01:00:00"/>
    <n v="6.1833333332324401"/>
    <n v="9.7166666665580124"/>
    <x v="0"/>
    <x v="0"/>
  </r>
  <r>
    <n v="4414"/>
    <n v="1"/>
    <s v="N"/>
    <s v="**"/>
    <s v="**"/>
    <s v="**"/>
    <s v="**"/>
    <x v="0"/>
    <d v="1899-12-30T15:42:00"/>
    <d v="2011-05-01T00:00:00"/>
    <d v="1899-12-30T15:37:00"/>
    <n v="3"/>
    <n v="1981"/>
    <d v="2011-05-01T00:00:00"/>
    <d v="1899-12-30T22:55:00"/>
    <n v="1"/>
    <d v="2011-05-02T00:00:00"/>
    <d v="1899-12-30T01:00:00"/>
    <s v="**"/>
    <s v="**"/>
    <s v="**"/>
    <s v="**"/>
    <d v="2011-05-02T00:00:00"/>
    <d v="1899-12-30T01:00:00"/>
    <s v="R104"/>
    <s v="B128"/>
    <s v="Disease or Disorder Digestive System"/>
    <n v="29"/>
    <s v="**"/>
    <s v="**"/>
    <s v="**"/>
    <s v="**"/>
    <s v="**"/>
    <d v="2011-05-01T15:42:00"/>
    <d v="2011-05-01T22:55:00"/>
    <d v="2011-05-02T01:00:00"/>
    <n v="7.21666666661622"/>
    <n v="9.2999999999301508"/>
    <x v="0"/>
    <x v="0"/>
  </r>
  <r>
    <n v="4414"/>
    <n v="1"/>
    <s v="N"/>
    <s v="**"/>
    <s v="**"/>
    <s v="**"/>
    <s v="**"/>
    <x v="0"/>
    <d v="1899-12-30T15:51:00"/>
    <d v="2011-05-01T00:00:00"/>
    <d v="1899-12-30T15:47:00"/>
    <n v="2"/>
    <n v="1945"/>
    <d v="2011-05-01T00:00:00"/>
    <n v="9999"/>
    <n v="4"/>
    <d v="2011-05-01T00:00:00"/>
    <d v="1899-12-30T18:00:00"/>
    <s v="**"/>
    <s v="**"/>
    <s v="**"/>
    <s v="**"/>
    <d v="2011-05-01T00:00:00"/>
    <d v="1899-12-30T18:00:00"/>
    <s v="R060"/>
    <s v="B116"/>
    <s v="Disease or Disorder Respiratory System"/>
    <n v="65"/>
    <s v="**"/>
    <s v="**"/>
    <s v="**"/>
    <s v="**"/>
    <s v="**"/>
    <d v="2011-05-01T15:51:00"/>
    <d v="2038-09-15T00:00:00"/>
    <d v="2011-05-01T18:00:00"/>
    <n v="239960.15000000002"/>
    <n v="2.1500000000232831"/>
    <x v="1"/>
    <x v="0"/>
  </r>
  <r>
    <n v="4414"/>
    <n v="1"/>
    <s v="N"/>
    <s v="**"/>
    <s v="**"/>
    <s v="**"/>
    <s v="**"/>
    <x v="0"/>
    <d v="1899-12-30T16:30:00"/>
    <d v="2011-05-01T00:00:00"/>
    <d v="1899-12-30T16:25:00"/>
    <n v="3"/>
    <n v="1988"/>
    <d v="2011-05-01T00:00:00"/>
    <d v="1899-12-30T23:42:00"/>
    <n v="1"/>
    <d v="2011-05-02T00:00:00"/>
    <d v="1899-12-30T00:07:00"/>
    <s v="**"/>
    <s v="**"/>
    <s v="**"/>
    <s v="**"/>
    <d v="2011-05-02T00:00:00"/>
    <d v="1899-12-30T00:07:00"/>
    <s v="O20903"/>
    <s v="B154"/>
    <s v="Disease or Disorder Female Anatomy"/>
    <n v="22"/>
    <s v="**"/>
    <s v="**"/>
    <s v="**"/>
    <s v="**"/>
    <s v="**"/>
    <d v="2011-05-01T16:30:00"/>
    <d v="2011-05-01T23:42:00"/>
    <d v="2011-05-02T00:07:00"/>
    <n v="7.2000000000698492"/>
    <n v="7.6166666666977108"/>
    <x v="0"/>
    <x v="0"/>
  </r>
  <r>
    <n v="4414"/>
    <n v="1"/>
    <s v="G"/>
    <d v="2011-05-01T00:00:00"/>
    <d v="1899-12-30T16:57:00"/>
    <d v="2011-05-01T00:00:00"/>
    <d v="1899-12-30T17:02:00"/>
    <x v="0"/>
    <d v="1899-12-30T16:57:00"/>
    <d v="2011-05-01T00:00:00"/>
    <d v="1899-12-30T16:50:00"/>
    <n v="3"/>
    <n v="1931"/>
    <d v="2011-05-01T00:00:00"/>
    <d v="1899-12-30T22:00:00"/>
    <n v="7"/>
    <d v="2011-05-02T00:00:00"/>
    <d v="1899-12-30T00:30:00"/>
    <s v="**"/>
    <s v="**"/>
    <s v="**"/>
    <s v="**"/>
    <d v="2011-05-02T00:00:00"/>
    <d v="1899-12-30T03:37:00"/>
    <s v="M2555"/>
    <s v="B005"/>
    <s v="Other Condition with Acute Admission/Transfer"/>
    <n v="79"/>
    <d v="1970-01-01T00:00:00"/>
    <d v="1899-12-30T00:00:00"/>
    <n v="1"/>
    <d v="2011-05-01T00:00:00"/>
    <d v="1899-12-30T00:30:00"/>
    <d v="2011-05-01T16:57:00"/>
    <d v="2011-05-01T22:00:00"/>
    <d v="2011-05-02T03:37:00"/>
    <n v="5.0499999998719431"/>
    <n v="10.666666666511446"/>
    <x v="0"/>
    <x v="0"/>
  </r>
  <r>
    <n v="4414"/>
    <n v="1"/>
    <s v="N"/>
    <s v="**"/>
    <s v="**"/>
    <s v="**"/>
    <s v="**"/>
    <x v="0"/>
    <d v="1899-12-30T18:19:00"/>
    <d v="2011-05-01T00:00:00"/>
    <d v="1899-12-30T18:12:00"/>
    <n v="2"/>
    <n v="1971"/>
    <d v="2011-05-01T00:00:00"/>
    <d v="1899-12-30T20:16:00"/>
    <n v="7"/>
    <d v="2011-05-02T00:00:00"/>
    <d v="1899-12-30T02:55:00"/>
    <s v="**"/>
    <s v="**"/>
    <s v="**"/>
    <s v="**"/>
    <d v="2011-05-02T00:00:00"/>
    <d v="1899-12-30T03:50:00"/>
    <s v="R1039"/>
    <s v="B003"/>
    <s v="Digestive System Condition with Acute Admissi"/>
    <n v="40"/>
    <d v="2011-05-02T00:00:00"/>
    <d v="1899-12-30T02:55:00"/>
    <n v="50"/>
    <d v="2011-05-02T00:00:00"/>
    <d v="1899-12-30T02:55:00"/>
    <d v="2011-05-01T18:19:00"/>
    <d v="2011-05-01T20:16:00"/>
    <d v="2011-05-02T03:50:00"/>
    <n v="1.9500000000698492"/>
    <n v="9.5166666666045785"/>
    <x v="0"/>
    <x v="0"/>
  </r>
  <r>
    <n v="4414"/>
    <n v="1"/>
    <s v="N"/>
    <s v="**"/>
    <s v="**"/>
    <s v="**"/>
    <s v="**"/>
    <x v="0"/>
    <d v="1899-12-30T19:00:00"/>
    <d v="2011-05-01T00:00:00"/>
    <d v="1899-12-30T18:55:00"/>
    <n v="4"/>
    <n v="1967"/>
    <d v="2011-05-01T00:00:00"/>
    <d v="1899-12-30T22:03:00"/>
    <n v="1"/>
    <d v="2011-05-01T00:00:00"/>
    <d v="1899-12-30T22:15:00"/>
    <s v="**"/>
    <s v="**"/>
    <s v="**"/>
    <s v="**"/>
    <d v="2011-05-01T00:00:00"/>
    <d v="1899-12-30T22:18:00"/>
    <s v="M7989"/>
    <s v="B136"/>
    <s v="Disease or Disorder Musculoskeletal and Conne"/>
    <n v="43"/>
    <s v="**"/>
    <s v="**"/>
    <s v="**"/>
    <s v="**"/>
    <s v="**"/>
    <d v="2011-05-01T19:00:00"/>
    <d v="2011-05-01T22:03:00"/>
    <d v="2011-05-01T22:18:00"/>
    <n v="3.0499999999883585"/>
    <n v="3.3000000001047738"/>
    <x v="0"/>
    <x v="0"/>
  </r>
  <r>
    <n v="4414"/>
    <n v="1"/>
    <s v="N"/>
    <s v="**"/>
    <s v="**"/>
    <s v="**"/>
    <s v="**"/>
    <x v="0"/>
    <d v="1899-12-30T19:20:00"/>
    <d v="2011-05-01T00:00:00"/>
    <d v="1899-12-30T19:14:00"/>
    <n v="3"/>
    <n v="2006"/>
    <d v="2011-05-01T00:00:00"/>
    <d v="1899-12-30T22:12:00"/>
    <n v="1"/>
    <d v="2011-05-01T00:00:00"/>
    <d v="1899-12-30T23:23:00"/>
    <s v="**"/>
    <s v="**"/>
    <s v="**"/>
    <s v="**"/>
    <d v="2011-05-01T00:00:00"/>
    <d v="1899-12-30T23:26:00"/>
    <s v="J020"/>
    <s v="B112"/>
    <s v="Disease or Disorder Ear, Nose or Throat"/>
    <n v="5"/>
    <s v="**"/>
    <s v="**"/>
    <s v="**"/>
    <s v="**"/>
    <s v="**"/>
    <d v="2011-05-01T19:20:00"/>
    <d v="2011-05-01T22:12:00"/>
    <d v="2011-05-01T23:26:00"/>
    <n v="2.8666666667559184"/>
    <n v="4.1000000000931323"/>
    <x v="0"/>
    <x v="0"/>
  </r>
  <r>
    <n v="4414"/>
    <n v="1"/>
    <s v="G"/>
    <d v="2011-05-01T00:00:00"/>
    <d v="1899-12-30T20:07:00"/>
    <d v="2011-05-01T00:00:00"/>
    <d v="1899-12-30T20:27:00"/>
    <x v="0"/>
    <d v="1899-12-30T20:27:00"/>
    <d v="2011-05-01T00:00:00"/>
    <d v="1899-12-30T20:13:00"/>
    <n v="3"/>
    <n v="1935"/>
    <d v="2011-05-01T00:00:00"/>
    <d v="1899-12-30T22:36:00"/>
    <n v="15"/>
    <d v="2011-05-02T00:00:00"/>
    <d v="1899-12-30T03:10:00"/>
    <s v="**"/>
    <s v="**"/>
    <s v="**"/>
    <s v="**"/>
    <d v="2011-05-02T00:00:00"/>
    <d v="1899-12-30T03:10:00"/>
    <s v="A099"/>
    <s v="B128"/>
    <s v="Disease or Disorder Digestive System"/>
    <n v="76"/>
    <s v="**"/>
    <s v="**"/>
    <s v="**"/>
    <s v="**"/>
    <s v="**"/>
    <d v="2011-05-01T20:27:00"/>
    <d v="2011-05-01T22:36:00"/>
    <d v="2011-05-02T03:10:00"/>
    <n v="2.1500000000232831"/>
    <n v="6.7166666667326353"/>
    <x v="0"/>
    <x v="0"/>
  </r>
  <r>
    <n v="4414"/>
    <n v="1"/>
    <s v="N"/>
    <s v="**"/>
    <s v="**"/>
    <s v="**"/>
    <s v="**"/>
    <x v="0"/>
    <d v="1899-12-30T22:17:00"/>
    <d v="2011-05-01T00:00:00"/>
    <d v="1899-12-30T22:09:00"/>
    <n v="3"/>
    <n v="1969"/>
    <d v="2011-05-01T00:00:00"/>
    <n v="9999"/>
    <n v="4"/>
    <d v="2011-05-02T00:00:00"/>
    <d v="1899-12-30T00:38:00"/>
    <s v="**"/>
    <s v="**"/>
    <s v="**"/>
    <s v="**"/>
    <d v="2011-05-02T00:00:00"/>
    <d v="1899-12-30T00:38:00"/>
    <s v="R104"/>
    <s v="B128"/>
    <s v="Disease or Disorder Digestive System"/>
    <n v="41"/>
    <s v="**"/>
    <s v="**"/>
    <s v="**"/>
    <s v="**"/>
    <s v="**"/>
    <d v="2011-05-01T22:17:00"/>
    <d v="2038-09-15T00:00:00"/>
    <d v="2011-05-02T00:38:00"/>
    <n v="239953.71666666667"/>
    <n v="2.3499999999767169"/>
    <x v="1"/>
    <x v="0"/>
  </r>
  <r>
    <n v="4414"/>
    <n v="1"/>
    <s v="N"/>
    <s v="**"/>
    <s v="**"/>
    <s v="**"/>
    <s v="**"/>
    <x v="0"/>
    <d v="1899-12-30T22:21:00"/>
    <d v="2011-05-01T00:00:00"/>
    <d v="1899-12-30T22:13:00"/>
    <n v="3"/>
    <n v="1959"/>
    <d v="2011-05-01T00:00:00"/>
    <n v="9999"/>
    <n v="4"/>
    <d v="2011-05-02T00:00:00"/>
    <d v="1899-12-30T00:24:00"/>
    <s v="**"/>
    <s v="**"/>
    <s v="**"/>
    <s v="**"/>
    <d v="2011-05-02T00:00:00"/>
    <d v="1899-12-30T00:24:00"/>
    <s v="R104"/>
    <s v="B128"/>
    <s v="Disease or Disorder Digestive System"/>
    <n v="51"/>
    <s v="**"/>
    <s v="**"/>
    <s v="**"/>
    <s v="**"/>
    <s v="**"/>
    <d v="2011-05-01T22:21:00"/>
    <d v="2038-09-15T00:00:00"/>
    <d v="2011-05-02T00:24:00"/>
    <n v="239953.64999999997"/>
    <n v="2.0500000000465661"/>
    <x v="1"/>
    <x v="0"/>
  </r>
  <r>
    <n v="4414"/>
    <n v="1"/>
    <s v="G"/>
    <d v="2011-05-01T00:00:00"/>
    <d v="1899-12-30T22:32:00"/>
    <d v="2011-05-01T00:00:00"/>
    <d v="1899-12-30T23:25:00"/>
    <x v="0"/>
    <d v="1899-12-30T22:44:00"/>
    <d v="2011-05-01T00:00:00"/>
    <d v="1899-12-30T22:32:00"/>
    <n v="4"/>
    <n v="1928"/>
    <d v="2011-05-02T00:00:00"/>
    <d v="1899-12-30T00:10:00"/>
    <n v="15"/>
    <d v="2011-05-02T00:00:00"/>
    <d v="1899-12-30T03:31:00"/>
    <s v="**"/>
    <s v="**"/>
    <s v="**"/>
    <s v="**"/>
    <d v="2011-05-02T00:00:00"/>
    <d v="1899-12-30T12:30:00"/>
    <s v="E860"/>
    <s v="B141"/>
    <s v="Endocrine, Nutritional and Metabolic Disease "/>
    <n v="83"/>
    <s v="**"/>
    <s v="**"/>
    <s v="**"/>
    <s v="**"/>
    <s v="**"/>
    <d v="2011-05-01T22:44:00"/>
    <d v="2011-05-02T00:10:00"/>
    <d v="2011-05-02T12:30:00"/>
    <n v="1.4333333332906477"/>
    <n v="13.766666666662786"/>
    <x v="0"/>
    <x v="0"/>
  </r>
  <r>
    <n v="4414"/>
    <n v="1"/>
    <s v="N"/>
    <s v="**"/>
    <s v="**"/>
    <s v="**"/>
    <s v="**"/>
    <x v="4"/>
    <d v="1899-12-30T02:35:00"/>
    <d v="2011-05-03T00:00:00"/>
    <d v="1899-12-30T02:28:00"/>
    <n v="2"/>
    <n v="1974"/>
    <d v="2011-05-03T00:00:00"/>
    <n v="9999"/>
    <n v="4"/>
    <d v="2011-05-03T00:00:00"/>
    <d v="1899-12-30T09:45:00"/>
    <s v="**"/>
    <s v="**"/>
    <s v="**"/>
    <s v="**"/>
    <d v="2011-05-03T00:00:00"/>
    <d v="1899-12-30T09:45:00"/>
    <s v="R074"/>
    <s v="B122"/>
    <s v="Other Disease or Disorder Cardiac System"/>
    <n v="36"/>
    <s v="**"/>
    <s v="**"/>
    <s v="**"/>
    <s v="**"/>
    <s v="**"/>
    <d v="2011-05-03T02:35:00"/>
    <d v="2038-09-17T00:00:00"/>
    <d v="2011-05-03T09:45:00"/>
    <n v="239973.41666666663"/>
    <n v="7.1666666666278616"/>
    <x v="1"/>
    <x v="0"/>
  </r>
  <r>
    <n v="4414"/>
    <n v="1"/>
    <s v="G"/>
    <d v="2011-05-03T00:00:00"/>
    <d v="1899-12-30T02:40:00"/>
    <d v="2011-05-03T00:00:00"/>
    <d v="1899-12-30T02:50:00"/>
    <x v="4"/>
    <d v="1899-12-30T02:47:00"/>
    <d v="2011-05-03T00:00:00"/>
    <d v="1899-12-30T02:42:00"/>
    <n v="3"/>
    <n v="1936"/>
    <d v="2011-05-03T00:00:00"/>
    <d v="1899-12-30T09:40:00"/>
    <n v="15"/>
    <d v="2011-05-03T00:00:00"/>
    <d v="1899-12-30T15:13:00"/>
    <s v="**"/>
    <s v="**"/>
    <s v="**"/>
    <s v="**"/>
    <d v="2011-05-03T00:00:00"/>
    <d v="1899-12-30T15:16:00"/>
    <s v="J189"/>
    <s v="B116"/>
    <s v="Disease or Disorder Respiratory System"/>
    <n v="74"/>
    <s v="**"/>
    <s v="**"/>
    <s v="**"/>
    <s v="**"/>
    <s v="**"/>
    <d v="2011-05-03T02:47:00"/>
    <d v="2011-05-03T09:40:00"/>
    <d v="2011-05-03T15:16:00"/>
    <n v="6.8833333334187046"/>
    <n v="12.483333333337214"/>
    <x v="0"/>
    <x v="0"/>
  </r>
  <r>
    <n v="4414"/>
    <n v="1"/>
    <s v="G"/>
    <d v="2011-05-03T00:00:00"/>
    <d v="1899-12-30T07:45:00"/>
    <d v="2011-05-03T00:00:00"/>
    <d v="1899-12-30T08:02:00"/>
    <x v="4"/>
    <d v="1899-12-30T07:45:00"/>
    <d v="2011-05-03T00:00:00"/>
    <d v="1899-12-30T07:37:00"/>
    <n v="3"/>
    <n v="1970"/>
    <d v="2011-05-03T00:00:00"/>
    <d v="1899-12-30T11:12:00"/>
    <n v="7"/>
    <d v="2011-05-03T00:00:00"/>
    <d v="1899-12-30T18:42:00"/>
    <s v="**"/>
    <s v="**"/>
    <s v="**"/>
    <s v="**"/>
    <d v="2011-05-03T00:00:00"/>
    <d v="1899-12-30T18:43:00"/>
    <s v="D700"/>
    <s v="B005"/>
    <s v="Other Condition with Acute Admission/Transfer"/>
    <n v="41"/>
    <d v="2011-05-03T00:00:00"/>
    <d v="1899-12-30T18:14:00"/>
    <n v="74"/>
    <d v="2011-05-03T00:00:00"/>
    <d v="1899-12-30T18:14:00"/>
    <d v="2011-05-03T07:45:00"/>
    <d v="2011-05-03T11:12:00"/>
    <d v="2011-05-03T18:43:00"/>
    <n v="3.4500000000698492"/>
    <n v="10.966666666790843"/>
    <x v="0"/>
    <x v="0"/>
  </r>
  <r>
    <n v="4414"/>
    <n v="1"/>
    <s v="N"/>
    <s v="**"/>
    <s v="**"/>
    <s v="**"/>
    <s v="**"/>
    <x v="4"/>
    <d v="1899-12-30T08:03:00"/>
    <d v="2011-05-03T00:00:00"/>
    <d v="1899-12-30T07:57:00"/>
    <n v="3"/>
    <n v="1965"/>
    <d v="2011-05-03T00:00:00"/>
    <d v="1899-12-30T10:23:00"/>
    <n v="1"/>
    <d v="2011-05-03T00:00:00"/>
    <d v="1899-12-30T15:15:00"/>
    <s v="**"/>
    <s v="**"/>
    <s v="**"/>
    <s v="**"/>
    <d v="2011-05-03T00:00:00"/>
    <d v="1899-12-30T15:15:00"/>
    <s v="R42"/>
    <s v="B104"/>
    <s v="Other Disease or Disorder Nervous System"/>
    <n v="45"/>
    <d v="2011-05-03T00:00:00"/>
    <d v="1899-12-30T14:46:00"/>
    <n v="17"/>
    <d v="2011-05-03T00:00:00"/>
    <d v="1899-12-30T14:48:00"/>
    <d v="2011-05-03T08:03:00"/>
    <d v="2011-05-03T10:23:00"/>
    <d v="2011-05-03T15:15:00"/>
    <n v="2.3333333332557231"/>
    <n v="7.1999999998952262"/>
    <x v="0"/>
    <x v="0"/>
  </r>
  <r>
    <n v="4414"/>
    <n v="1"/>
    <s v="N"/>
    <s v="**"/>
    <s v="**"/>
    <s v="**"/>
    <s v="**"/>
    <x v="4"/>
    <d v="1899-12-30T08:36:00"/>
    <d v="2011-05-03T00:00:00"/>
    <d v="1899-12-30T08:31:00"/>
    <n v="3"/>
    <n v="1991"/>
    <d v="2011-05-03T00:00:00"/>
    <d v="1899-12-30T11:35:00"/>
    <n v="1"/>
    <d v="2011-05-03T00:00:00"/>
    <d v="1899-12-30T15:20:00"/>
    <s v="**"/>
    <s v="**"/>
    <s v="**"/>
    <s v="**"/>
    <d v="2011-05-03T00:00:00"/>
    <d v="1899-12-30T15:20:00"/>
    <s v="K9162"/>
    <s v="B051"/>
    <s v="Emergency Visit Interventions"/>
    <n v="19"/>
    <s v="**"/>
    <s v="**"/>
    <s v="**"/>
    <s v="**"/>
    <s v="**"/>
    <d v="2011-05-03T08:36:00"/>
    <d v="2011-05-03T11:35:00"/>
    <d v="2011-05-03T15:20:00"/>
    <n v="2.9833333334536292"/>
    <n v="6.7333333334536292"/>
    <x v="0"/>
    <x v="0"/>
  </r>
  <r>
    <n v="4414"/>
    <n v="1"/>
    <s v="N"/>
    <s v="**"/>
    <s v="**"/>
    <s v="**"/>
    <s v="**"/>
    <x v="4"/>
    <d v="1899-12-30T08:43:00"/>
    <d v="2011-05-03T00:00:00"/>
    <d v="1899-12-30T08:35:00"/>
    <s v="**"/>
    <n v="1948"/>
    <d v="2011-05-03T00:00:00"/>
    <d v="1899-12-30T12:24:00"/>
    <n v="1"/>
    <d v="2011-05-03T00:00:00"/>
    <d v="1899-12-30T18:25:00"/>
    <d v="2011-05-03T00:00:00"/>
    <d v="1899-12-30T12:30:00"/>
    <s v="**"/>
    <s v="**"/>
    <d v="2011-05-03T00:00:00"/>
    <d v="1899-12-30T18:25:00"/>
    <s v="N40"/>
    <s v="B150"/>
    <s v="Disease or Disorder Male Anatomy"/>
    <n v="62"/>
    <d v="1970-01-01T00:00:00"/>
    <d v="1899-12-30T00:00:00"/>
    <n v="39"/>
    <d v="2011-05-03T00:00:00"/>
    <d v="1899-12-30T18:00:00"/>
    <d v="2011-05-03T08:43:00"/>
    <d v="2011-05-03T12:24:00"/>
    <d v="2011-05-03T18:25:00"/>
    <n v="3.6833333334652707"/>
    <n v="9.7000000000116415"/>
    <x v="0"/>
    <x v="0"/>
  </r>
  <r>
    <n v="4414"/>
    <n v="1"/>
    <s v="N"/>
    <s v="**"/>
    <s v="**"/>
    <s v="**"/>
    <s v="**"/>
    <x v="4"/>
    <d v="1899-12-30T08:54:00"/>
    <d v="2011-05-03T00:00:00"/>
    <d v="1899-12-30T08:47:00"/>
    <n v="3"/>
    <n v="1961"/>
    <d v="2011-05-03T00:00:00"/>
    <d v="1899-12-30T10:29:00"/>
    <n v="1"/>
    <d v="2011-05-03T00:00:00"/>
    <d v="1899-12-30T14:40:00"/>
    <s v="**"/>
    <s v="**"/>
    <d v="2011-05-03T00:00:00"/>
    <d v="1899-12-30T10:29:00"/>
    <d v="2011-05-03T00:00:00"/>
    <d v="1899-12-30T14:40:00"/>
    <s v="S32200"/>
    <s v="B182"/>
    <s v="Closed Fracture Other Site"/>
    <n v="49"/>
    <s v="**"/>
    <s v="**"/>
    <s v="**"/>
    <s v="**"/>
    <s v="**"/>
    <d v="2011-05-03T08:54:00"/>
    <d v="2011-05-03T10:29:00"/>
    <d v="2011-05-03T14:40:00"/>
    <n v="1.5833333332557231"/>
    <n v="5.7666666666045785"/>
    <x v="0"/>
    <x v="0"/>
  </r>
  <r>
    <n v="4414"/>
    <n v="1"/>
    <s v="G"/>
    <d v="2011-05-03T00:00:00"/>
    <d v="1899-12-30T08:42:00"/>
    <d v="2011-05-03T00:00:00"/>
    <d v="1899-12-30T09:05:00"/>
    <x v="4"/>
    <d v="1899-12-30T08:56:00"/>
    <d v="2011-05-03T00:00:00"/>
    <d v="1899-12-30T08:44:00"/>
    <n v="3"/>
    <n v="1933"/>
    <d v="2011-05-03T00:00:00"/>
    <d v="1899-12-30T12:13:00"/>
    <n v="15"/>
    <d v="2011-05-03T00:00:00"/>
    <d v="1899-12-30T18:00:00"/>
    <d v="2011-05-03T00:00:00"/>
    <d v="1899-12-30T15:00:00"/>
    <s v="**"/>
    <s v="**"/>
    <d v="2011-05-03T00:00:00"/>
    <d v="1899-12-30T18:00:00"/>
    <s v="R074"/>
    <s v="B122"/>
    <s v="Other Disease or Disorder Cardiac System"/>
    <n v="77"/>
    <s v="**"/>
    <s v="**"/>
    <s v="**"/>
    <s v="**"/>
    <s v="**"/>
    <d v="2011-05-03T08:56:00"/>
    <d v="2011-05-03T12:13:00"/>
    <d v="2011-05-03T18:00:00"/>
    <n v="3.28333333338378"/>
    <n v="9.0666666667093523"/>
    <x v="0"/>
    <x v="0"/>
  </r>
  <r>
    <n v="4414"/>
    <n v="1"/>
    <s v="N"/>
    <s v="**"/>
    <s v="**"/>
    <s v="**"/>
    <s v="**"/>
    <x v="4"/>
    <d v="1899-12-30T09:18:00"/>
    <d v="2011-05-03T00:00:00"/>
    <d v="1899-12-30T09:12:00"/>
    <n v="3"/>
    <n v="1957"/>
    <d v="2011-05-03T00:00:00"/>
    <d v="1899-12-30T10:55:00"/>
    <n v="1"/>
    <d v="2011-05-03T00:00:00"/>
    <d v="1899-12-30T16:00:00"/>
    <s v="**"/>
    <s v="**"/>
    <d v="2011-05-03T00:00:00"/>
    <d v="1899-12-30T10:55:00"/>
    <d v="2011-05-03T00:00:00"/>
    <d v="1899-12-30T16:00:00"/>
    <s v="G439"/>
    <s v="B103"/>
    <s v="Migraine &amp; Headache"/>
    <n v="54"/>
    <s v="**"/>
    <s v="**"/>
    <s v="**"/>
    <s v="**"/>
    <s v="**"/>
    <d v="2011-05-03T09:18:00"/>
    <d v="2011-05-03T10:55:00"/>
    <d v="2011-05-03T16:00:00"/>
    <n v="1.6166666666977108"/>
    <n v="6.7000000000116415"/>
    <x v="0"/>
    <x v="0"/>
  </r>
  <r>
    <n v="4414"/>
    <n v="1"/>
    <s v="N"/>
    <s v="**"/>
    <s v="**"/>
    <s v="**"/>
    <s v="**"/>
    <x v="4"/>
    <d v="1899-12-30T09:27:00"/>
    <d v="2011-05-03T00:00:00"/>
    <d v="1899-12-30T09:23:00"/>
    <n v="3"/>
    <n v="1968"/>
    <d v="2011-05-03T00:00:00"/>
    <d v="1899-12-30T11:25:00"/>
    <n v="1"/>
    <d v="2011-05-03T00:00:00"/>
    <d v="1899-12-30T14:00:00"/>
    <s v="**"/>
    <s v="**"/>
    <d v="2011-05-03T00:00:00"/>
    <d v="1899-12-30T11:25:00"/>
    <d v="2011-05-03T00:00:00"/>
    <d v="1899-12-30T14:00:00"/>
    <s v="S099"/>
    <s v="B175"/>
    <s v="Head Injury"/>
    <n v="42"/>
    <s v="**"/>
    <s v="**"/>
    <s v="**"/>
    <s v="**"/>
    <s v="**"/>
    <d v="2011-05-03T09:27:00"/>
    <d v="2011-05-03T11:25:00"/>
    <d v="2011-05-03T14:00:00"/>
    <n v="1.96666666661622"/>
    <n v="4.5499999999883585"/>
    <x v="0"/>
    <x v="0"/>
  </r>
  <r>
    <n v="4414"/>
    <n v="1"/>
    <s v="N"/>
    <s v="**"/>
    <s v="**"/>
    <s v="**"/>
    <s v="**"/>
    <x v="4"/>
    <d v="1899-12-30T09:35:00"/>
    <d v="2011-05-03T00:00:00"/>
    <d v="1899-12-30T09:31:00"/>
    <n v="3"/>
    <n v="1949"/>
    <d v="2011-05-03T00:00:00"/>
    <d v="1899-12-30T12:00:00"/>
    <n v="1"/>
    <d v="2011-05-03T00:00:00"/>
    <d v="1899-12-30T12:12:00"/>
    <s v="**"/>
    <s v="**"/>
    <s v="**"/>
    <s v="**"/>
    <d v="2011-05-03T00:00:00"/>
    <d v="1899-12-30T12:12:00"/>
    <s v="Z712"/>
    <s v="B187"/>
    <s v="Follow-up Examination and Other Non Emergent "/>
    <n v="62"/>
    <s v="**"/>
    <s v="**"/>
    <s v="**"/>
    <s v="**"/>
    <s v="**"/>
    <d v="2011-05-03T09:35:00"/>
    <d v="2011-05-03T12:00:00"/>
    <d v="2011-05-03T12:12:00"/>
    <n v="2.4166666666860692"/>
    <n v="2.6166666666395031"/>
    <x v="0"/>
    <x v="0"/>
  </r>
  <r>
    <n v="4414"/>
    <n v="1"/>
    <s v="G"/>
    <d v="2011-05-03T00:00:00"/>
    <d v="1899-12-30T09:36:00"/>
    <d v="2011-05-03T00:00:00"/>
    <d v="1899-12-30T09:45:00"/>
    <x v="4"/>
    <d v="1899-12-30T09:42:00"/>
    <d v="2011-05-03T00:00:00"/>
    <d v="1899-12-30T09:40:00"/>
    <n v="2"/>
    <n v="1960"/>
    <d v="2011-05-03T00:00:00"/>
    <d v="1899-12-30T10:01:00"/>
    <n v="7"/>
    <d v="2011-05-03T00:00:00"/>
    <d v="1899-12-30T19:00:00"/>
    <d v="2011-05-03T00:00:00"/>
    <d v="1899-12-30T12:48:00"/>
    <s v="**"/>
    <s v="**"/>
    <d v="2011-05-04T00:00:00"/>
    <d v="1899-12-30T02:00:00"/>
    <s v="C259"/>
    <s v="B005"/>
    <s v="Other Condition with Acute Admission/Transfer"/>
    <n v="50"/>
    <d v="2011-05-03T00:00:00"/>
    <d v="1899-12-30T18:13:00"/>
    <n v="1"/>
    <d v="2011-05-03T00:00:00"/>
    <d v="1899-12-30T18:35:00"/>
    <d v="2011-05-03T09:42:00"/>
    <d v="2011-05-03T10:01:00"/>
    <d v="2011-05-04T02:00:00"/>
    <n v="0.31666666665114462"/>
    <n v="16.300000000046566"/>
    <x v="0"/>
    <x v="0"/>
  </r>
  <r>
    <n v="4414"/>
    <n v="1"/>
    <s v="N"/>
    <s v="**"/>
    <s v="**"/>
    <s v="**"/>
    <s v="**"/>
    <x v="4"/>
    <d v="1899-12-30T10:06:00"/>
    <d v="2011-05-03T00:00:00"/>
    <d v="1899-12-30T10:00:00"/>
    <n v="3"/>
    <n v="1918"/>
    <d v="2011-05-03T00:00:00"/>
    <d v="1899-12-30T12:32:00"/>
    <n v="1"/>
    <d v="2011-05-03T00:00:00"/>
    <d v="1899-12-30T12:50:00"/>
    <s v="**"/>
    <s v="**"/>
    <s v="**"/>
    <s v="**"/>
    <d v="2011-05-03T00:00:00"/>
    <d v="1899-12-30T12:50:00"/>
    <s v="Z098"/>
    <s v="B187"/>
    <s v="Follow-up Examination and Other Non Emergent "/>
    <n v="92"/>
    <s v="**"/>
    <s v="**"/>
    <s v="**"/>
    <s v="**"/>
    <s v="**"/>
    <d v="2011-05-03T10:06:00"/>
    <d v="2011-05-03T12:32:00"/>
    <d v="2011-05-03T12:50:00"/>
    <n v="2.433333333407063"/>
    <n v="2.7333333333372138"/>
    <x v="0"/>
    <x v="0"/>
  </r>
  <r>
    <n v="4414"/>
    <n v="1"/>
    <s v="N"/>
    <s v="**"/>
    <s v="**"/>
    <s v="**"/>
    <s v="**"/>
    <x v="4"/>
    <d v="1899-12-30T10:18:00"/>
    <d v="2011-05-03T00:00:00"/>
    <d v="1899-12-30T10:07:00"/>
    <n v="3"/>
    <n v="1975"/>
    <d v="2011-05-03T00:00:00"/>
    <d v="1899-12-30T15:25:00"/>
    <n v="1"/>
    <d v="2011-05-03T00:00:00"/>
    <d v="1899-12-30T17:11:00"/>
    <s v="**"/>
    <s v="**"/>
    <s v="**"/>
    <s v="**"/>
    <d v="2011-05-03T00:00:00"/>
    <d v="1899-12-30T17:11:00"/>
    <s v="J069"/>
    <s v="B112"/>
    <s v="Disease or Disorder Ear, Nose or Throat"/>
    <n v="35"/>
    <s v="**"/>
    <s v="**"/>
    <s v="**"/>
    <s v="**"/>
    <s v="**"/>
    <d v="2011-05-03T10:18:00"/>
    <d v="2011-05-03T15:25:00"/>
    <d v="2011-05-03T17:11:00"/>
    <n v="5.1166666665812954"/>
    <n v="6.8833333332440816"/>
    <x v="0"/>
    <x v="0"/>
  </r>
  <r>
    <n v="4414"/>
    <n v="1"/>
    <s v="G"/>
    <d v="2011-05-03T00:00:00"/>
    <d v="1899-12-30T10:20:00"/>
    <d v="2011-05-03T00:00:00"/>
    <d v="1899-12-30T10:35:00"/>
    <x v="4"/>
    <d v="1899-12-30T10:34:00"/>
    <d v="2011-05-03T00:00:00"/>
    <d v="1899-12-30T10:30:00"/>
    <n v="3"/>
    <n v="1927"/>
    <d v="2011-05-03T00:00:00"/>
    <d v="1899-12-30T11:50:00"/>
    <n v="15"/>
    <d v="2011-05-03T00:00:00"/>
    <d v="1899-12-30T14:29:00"/>
    <s v="**"/>
    <s v="**"/>
    <d v="2011-05-03T00:00:00"/>
    <d v="1899-12-30T11:50:00"/>
    <d v="2011-05-03T00:00:00"/>
    <d v="1899-12-30T14:29:00"/>
    <s v="T111"/>
    <s v="B176"/>
    <s v="Open Wound"/>
    <n v="84"/>
    <s v="**"/>
    <s v="**"/>
    <s v="**"/>
    <s v="**"/>
    <s v="**"/>
    <d v="2011-05-03T10:34:00"/>
    <d v="2011-05-03T11:50:00"/>
    <d v="2011-05-03T14:29:00"/>
    <n v="1.2666666666045785"/>
    <n v="3.9166666666860692"/>
    <x v="0"/>
    <x v="0"/>
  </r>
  <r>
    <n v="4414"/>
    <n v="1"/>
    <s v="N"/>
    <s v="**"/>
    <s v="**"/>
    <s v="**"/>
    <s v="**"/>
    <x v="4"/>
    <d v="1899-12-30T10:39:00"/>
    <d v="2011-05-03T00:00:00"/>
    <d v="1899-12-30T10:31:00"/>
    <n v="3"/>
    <n v="2010"/>
    <d v="2011-05-03T00:00:00"/>
    <d v="1899-12-30T13:07:00"/>
    <n v="1"/>
    <d v="2011-05-03T00:00:00"/>
    <d v="1899-12-30T13:20:00"/>
    <s v="**"/>
    <s v="**"/>
    <s v="**"/>
    <s v="**"/>
    <d v="2011-05-03T00:00:00"/>
    <d v="1899-12-30T13:20:00"/>
    <s v="J988"/>
    <s v="B116"/>
    <s v="Disease or Disorder Respiratory System"/>
    <n v="1"/>
    <s v="**"/>
    <s v="**"/>
    <s v="**"/>
    <s v="**"/>
    <s v="**"/>
    <d v="2011-05-03T10:39:00"/>
    <d v="2011-05-03T13:07:00"/>
    <d v="2011-05-03T13:20:00"/>
    <n v="2.4666666666744277"/>
    <n v="2.6833333333488554"/>
    <x v="0"/>
    <x v="0"/>
  </r>
  <r>
    <n v="4414"/>
    <n v="1"/>
    <s v="N"/>
    <s v="**"/>
    <s v="**"/>
    <s v="**"/>
    <s v="**"/>
    <x v="4"/>
    <d v="1899-12-30T10:46:00"/>
    <d v="2011-05-03T00:00:00"/>
    <d v="1899-12-30T10:41:00"/>
    <n v="5"/>
    <n v="1950"/>
    <d v="2011-05-03T00:00:00"/>
    <d v="1899-12-30T14:25:00"/>
    <n v="1"/>
    <d v="2011-05-03T00:00:00"/>
    <d v="1899-12-30T15:20:00"/>
    <s v="**"/>
    <s v="**"/>
    <d v="2011-05-03T00:00:00"/>
    <d v="1899-12-30T14:25:00"/>
    <d v="2011-05-03T00:00:00"/>
    <d v="1899-12-30T15:20:00"/>
    <s v="Z512"/>
    <s v="B187"/>
    <s v="Follow-up Examination and Other Non Emergent "/>
    <n v="60"/>
    <s v="**"/>
    <s v="**"/>
    <s v="**"/>
    <s v="**"/>
    <s v="**"/>
    <d v="2011-05-03T10:46:00"/>
    <d v="2011-05-03T14:25:00"/>
    <d v="2011-05-03T15:20:00"/>
    <n v="3.6500000000232831"/>
    <n v="4.5666666667093523"/>
    <x v="0"/>
    <x v="0"/>
  </r>
  <r>
    <n v="4414"/>
    <n v="1"/>
    <s v="N"/>
    <s v="**"/>
    <s v="**"/>
    <s v="**"/>
    <s v="**"/>
    <x v="4"/>
    <d v="1899-12-30T11:01:00"/>
    <d v="2011-05-03T00:00:00"/>
    <d v="1899-12-30T10:55:00"/>
    <n v="2"/>
    <n v="2009"/>
    <d v="2011-05-03T00:00:00"/>
    <d v="1899-12-30T14:10:00"/>
    <n v="1"/>
    <d v="2011-05-03T00:00:00"/>
    <d v="1899-12-30T20:32:00"/>
    <s v="**"/>
    <s v="**"/>
    <s v="**"/>
    <s v="**"/>
    <d v="2011-05-03T00:00:00"/>
    <d v="1899-12-30T20:32:00"/>
    <s v="R688"/>
    <s v="B187"/>
    <s v="Follow-up Examination and Other Non Emergent "/>
    <n v="1"/>
    <d v="1970-01-01T00:00:00"/>
    <d v="1899-12-30T00:00:00"/>
    <n v="20"/>
    <d v="2011-05-03T00:00:00"/>
    <d v="1899-12-30T16:19:00"/>
    <d v="2011-05-03T11:01:00"/>
    <d v="2011-05-03T14:10:00"/>
    <d v="2011-05-03T20:32:00"/>
    <n v="3.1500000001396984"/>
    <n v="9.5166666667792015"/>
    <x v="0"/>
    <x v="0"/>
  </r>
  <r>
    <n v="4414"/>
    <n v="1"/>
    <s v="N"/>
    <s v="**"/>
    <s v="**"/>
    <s v="**"/>
    <s v="**"/>
    <x v="4"/>
    <d v="1899-12-30T11:18:00"/>
    <d v="2011-05-03T00:00:00"/>
    <d v="1899-12-30T11:09:00"/>
    <n v="3"/>
    <n v="1983"/>
    <d v="2011-05-03T00:00:00"/>
    <d v="1899-12-30T15:11:00"/>
    <n v="1"/>
    <d v="2011-05-03T00:00:00"/>
    <d v="1899-12-30T16:57:00"/>
    <s v="**"/>
    <s v="**"/>
    <s v="**"/>
    <s v="**"/>
    <d v="2011-05-03T00:00:00"/>
    <d v="1899-12-30T16:57:00"/>
    <s v="O20903"/>
    <s v="B154"/>
    <s v="Disease or Disorder Female Anatomy"/>
    <n v="27"/>
    <s v="**"/>
    <s v="**"/>
    <s v="**"/>
    <s v="**"/>
    <s v="**"/>
    <d v="2011-05-03T11:18:00"/>
    <d v="2011-05-03T15:11:00"/>
    <d v="2011-05-03T16:57:00"/>
    <n v="3.8833333334187046"/>
    <n v="5.6500000000814907"/>
    <x v="0"/>
    <x v="0"/>
  </r>
  <r>
    <n v="4414"/>
    <n v="1"/>
    <s v="N"/>
    <s v="**"/>
    <s v="**"/>
    <s v="**"/>
    <s v="**"/>
    <x v="4"/>
    <d v="1899-12-30T12:01:00"/>
    <d v="2011-05-03T00:00:00"/>
    <d v="1899-12-30T11:52:00"/>
    <n v="3"/>
    <n v="2005"/>
    <d v="2011-05-03T00:00:00"/>
    <d v="1899-12-30T15:02:00"/>
    <n v="1"/>
    <d v="2011-05-03T00:00:00"/>
    <d v="1899-12-30T16:45:00"/>
    <s v="**"/>
    <s v="**"/>
    <s v="**"/>
    <s v="**"/>
    <d v="2011-05-03T00:00:00"/>
    <d v="1899-12-30T16:45:00"/>
    <s v="R21"/>
    <s v="B132"/>
    <s v="Disease or Disorder Skin &amp; Breast"/>
    <n v="5"/>
    <s v="**"/>
    <s v="**"/>
    <s v="**"/>
    <s v="**"/>
    <s v="**"/>
    <d v="2011-05-03T12:01:00"/>
    <d v="2011-05-03T15:02:00"/>
    <d v="2011-05-03T16:45:00"/>
    <n v="3.0166666665463708"/>
    <n v="4.7333333332207985"/>
    <x v="0"/>
    <x v="0"/>
  </r>
  <r>
    <n v="4414"/>
    <n v="1"/>
    <s v="N"/>
    <s v="**"/>
    <s v="**"/>
    <s v="**"/>
    <s v="**"/>
    <x v="4"/>
    <d v="1899-12-30T13:50:00"/>
    <d v="2011-05-03T00:00:00"/>
    <d v="1899-12-30T13:44:00"/>
    <s v="**"/>
    <n v="1979"/>
    <d v="2011-05-03T00:00:00"/>
    <d v="1899-12-30T16:10:00"/>
    <n v="1"/>
    <d v="2011-05-03T00:00:00"/>
    <d v="1899-12-30T17:20:00"/>
    <s v="**"/>
    <s v="**"/>
    <d v="2011-05-03T00:00:00"/>
    <d v="1899-12-30T16:10:00"/>
    <d v="2011-05-03T00:00:00"/>
    <d v="1899-12-30T17:20:00"/>
    <s v="T848"/>
    <s v="B136"/>
    <s v="Disease or Disorder Musculoskeletal and Conne"/>
    <n v="32"/>
    <d v="1970-01-01T00:00:00"/>
    <d v="1899-12-30T00:00:00"/>
    <n v="34"/>
    <d v="2011-05-03T00:00:00"/>
    <d v="1899-12-30T17:07:00"/>
    <d v="2011-05-03T13:50:00"/>
    <d v="2011-05-03T16:10:00"/>
    <d v="2011-05-03T17:20:00"/>
    <n v="2.3333333332557231"/>
    <n v="3.4999999998835847"/>
    <x v="0"/>
    <x v="0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n v="4414"/>
    <n v="1"/>
    <s v="N"/>
    <s v="**"/>
    <s v="**"/>
    <s v="**"/>
    <s v="**"/>
    <x v="0"/>
    <d v="1899-12-30T21:00:00"/>
    <d v="2011-05-01T00:00:00"/>
    <d v="1899-12-30T20:53:00"/>
    <n v="2"/>
    <n v="1970"/>
    <d v="2011-05-02T00:00:00"/>
    <d v="1899-12-30T08:05:00"/>
    <n v="9"/>
    <d v="2011-05-02T00:00:00"/>
    <d v="1899-12-30T08:35:00"/>
    <s v="**"/>
    <s v="**"/>
    <s v="**"/>
    <s v="**"/>
    <d v="2011-05-02T00:00:00"/>
    <d v="1899-12-30T08:35:00"/>
    <s v="F432"/>
    <s v="B170"/>
    <s v="Mental Health &amp; Psychosocial Condition"/>
    <n v="41"/>
    <s v="**"/>
    <s v="**"/>
    <s v="**"/>
    <s v="**"/>
    <s v="**"/>
    <d v="2011-05-01T21:00:00"/>
    <d v="2011-05-02T08:05:00"/>
    <d v="2011-05-02T08:35:00"/>
    <n v="11.083333333313931"/>
    <n v="11.583333333372138"/>
    <s v="Keep PIA"/>
    <x v="0"/>
    <x v="0"/>
    <x v="0"/>
    <n v="0"/>
    <n v="0"/>
  </r>
  <r>
    <n v="4414"/>
    <n v="1"/>
    <s v="G"/>
    <d v="2011-05-01T00:00:00"/>
    <d v="1899-12-30T21:09:00"/>
    <d v="2011-05-01T00:00:00"/>
    <d v="1899-12-30T00:00:00"/>
    <x v="0"/>
    <d v="1899-12-30T21:36:00"/>
    <d v="2011-05-01T00:00:00"/>
    <d v="1899-12-30T21:27:00"/>
    <n v="4"/>
    <n v="1950"/>
    <d v="2011-05-02T00:00:00"/>
    <d v="1899-12-30T08:30:00"/>
    <n v="1"/>
    <d v="2011-05-02T00:00:00"/>
    <d v="1899-12-30T11:53:00"/>
    <s v="**"/>
    <s v="**"/>
    <s v="**"/>
    <s v="**"/>
    <d v="2011-05-02T00:00:00"/>
    <d v="1899-12-30T11:53:00"/>
    <s v="I802"/>
    <s v="B123"/>
    <s v="Disease or Disorder Vascular System"/>
    <n v="60"/>
    <s v="**"/>
    <s v="**"/>
    <s v="**"/>
    <s v="**"/>
    <s v="**"/>
    <d v="2011-05-01T21:36:00"/>
    <d v="2011-05-02T08:30:00"/>
    <d v="2011-05-02T11:53:00"/>
    <n v="10.899999999906868"/>
    <n v="14.283333333267365"/>
    <s v="Keep PIA"/>
    <x v="0"/>
    <x v="0"/>
    <x v="1"/>
    <n v="0"/>
    <n v="0"/>
  </r>
  <r>
    <n v="4414"/>
    <n v="1"/>
    <s v="N"/>
    <s v="**"/>
    <s v="**"/>
    <s v="**"/>
    <s v="**"/>
    <x v="0"/>
    <d v="1899-12-30T23:19:00"/>
    <d v="2011-05-01T00:00:00"/>
    <d v="1899-12-30T23:13:00"/>
    <s v="**"/>
    <n v="1975"/>
    <d v="2011-05-02T00:00:00"/>
    <d v="1899-12-30T08:30:00"/>
    <n v="1"/>
    <d v="2011-05-02T00:00:00"/>
    <d v="1899-12-30T09:00:00"/>
    <s v="**"/>
    <s v="**"/>
    <s v="**"/>
    <s v="**"/>
    <d v="2011-05-02T00:00:00"/>
    <d v="1899-12-30T09:11:00"/>
    <s v="I849"/>
    <s v="B128"/>
    <s v="Disease or Disorder Digestive System"/>
    <n v="35"/>
    <d v="1970-01-01T00:00:00"/>
    <d v="1899-12-30T00:00:00"/>
    <n v="30"/>
    <d v="2011-05-02T00:00:00"/>
    <d v="1899-12-30T08:45:00"/>
    <d v="2011-05-01T23:19:00"/>
    <d v="2011-05-02T08:30:00"/>
    <d v="2011-05-02T09:11:00"/>
    <n v="9.1833333332324401"/>
    <n v="9.8666666666977108"/>
    <s v="Keep PIA"/>
    <x v="0"/>
    <x v="0"/>
    <x v="2"/>
    <n v="0"/>
    <n v="0"/>
  </r>
  <r>
    <n v="4414"/>
    <n v="1"/>
    <s v="N"/>
    <s v="**"/>
    <s v="**"/>
    <s v="**"/>
    <s v="**"/>
    <x v="1"/>
    <d v="1899-12-30T00:28:00"/>
    <d v="2011-05-02T00:00:00"/>
    <d v="1899-12-30T00:16:00"/>
    <n v="3"/>
    <n v="1992"/>
    <d v="2011-05-02T00:00:00"/>
    <d v="1899-12-30T08:15:00"/>
    <n v="1"/>
    <d v="2011-05-02T00:00:00"/>
    <d v="1899-12-30T14:23:00"/>
    <s v="**"/>
    <s v="**"/>
    <s v="**"/>
    <s v="**"/>
    <d v="2011-05-02T00:00:00"/>
    <d v="1899-12-30T14:23:00"/>
    <s v="O26803"/>
    <s v="B154"/>
    <s v="Disease or Disorder Female Anatomy"/>
    <n v="18"/>
    <s v="**"/>
    <s v="**"/>
    <s v="**"/>
    <s v="**"/>
    <s v="**"/>
    <d v="2011-05-02T00:28:00"/>
    <d v="2011-05-02T08:15:00"/>
    <d v="2011-05-02T14:23:00"/>
    <n v="7.78333333338378"/>
    <n v="13.916666666802485"/>
    <s v="Keep PIA"/>
    <x v="0"/>
    <x v="0"/>
    <x v="0"/>
    <n v="0"/>
    <n v="0"/>
  </r>
  <r>
    <n v="4414"/>
    <n v="1"/>
    <s v="N"/>
    <s v="**"/>
    <s v="**"/>
    <s v="**"/>
    <s v="**"/>
    <x v="1"/>
    <d v="1899-12-30T01:10:00"/>
    <d v="2011-05-02T00:00:00"/>
    <d v="1899-12-30T01:00:00"/>
    <n v="3"/>
    <n v="1984"/>
    <d v="2011-05-02T00:00:00"/>
    <d v="1899-12-30T08:55:00"/>
    <n v="1"/>
    <d v="2011-05-02T00:00:00"/>
    <d v="1899-12-30T09:00:00"/>
    <s v="**"/>
    <s v="**"/>
    <s v="**"/>
    <s v="**"/>
    <d v="2011-05-02T00:00:00"/>
    <d v="1899-12-30T09:00:00"/>
    <s v="M549"/>
    <s v="B136"/>
    <s v="Disease or Disorder Musculoskeletal and Conne"/>
    <n v="26"/>
    <s v="**"/>
    <s v="**"/>
    <s v="**"/>
    <s v="**"/>
    <s v="**"/>
    <d v="2011-05-02T01:10:00"/>
    <d v="2011-05-02T08:55:00"/>
    <d v="2011-05-02T09:00:00"/>
    <n v="7.7500000001164153"/>
    <n v="7.8333333333721384"/>
    <s v="Keep PIA"/>
    <x v="0"/>
    <x v="0"/>
    <x v="0"/>
    <n v="0"/>
    <n v="1"/>
  </r>
  <r>
    <n v="4414"/>
    <n v="1"/>
    <s v="G"/>
    <d v="2011-05-02T00:00:00"/>
    <d v="1899-12-30T01:06:00"/>
    <d v="2011-05-02T00:00:00"/>
    <d v="1899-12-30T01:50:00"/>
    <x v="1"/>
    <d v="1899-12-30T01:25:00"/>
    <d v="2011-05-02T00:00:00"/>
    <d v="1899-12-30T01:11:00"/>
    <n v="2"/>
    <n v="1926"/>
    <d v="2011-05-02T00:00:00"/>
    <d v="1899-12-30T07:55:00"/>
    <n v="1"/>
    <d v="2011-05-02T00:00:00"/>
    <d v="1899-12-30T12:30:00"/>
    <s v="**"/>
    <s v="**"/>
    <s v="**"/>
    <s v="**"/>
    <d v="2011-05-02T00:00:00"/>
    <d v="1899-12-30T13:02:00"/>
    <s v="J189"/>
    <s v="B116"/>
    <s v="Disease or Disorder Respiratory System"/>
    <n v="85"/>
    <s v="**"/>
    <s v="**"/>
    <s v="**"/>
    <s v="**"/>
    <s v="**"/>
    <d v="2011-05-02T01:25:00"/>
    <d v="2011-05-02T07:55:00"/>
    <d v="2011-05-02T13:02:00"/>
    <n v="6.4999999998835847"/>
    <n v="11.616666666639503"/>
    <s v="Keep PIA"/>
    <x v="0"/>
    <x v="0"/>
    <x v="0"/>
    <n v="0"/>
    <n v="0"/>
  </r>
  <r>
    <n v="4414"/>
    <n v="1"/>
    <s v="N"/>
    <s v="**"/>
    <s v="**"/>
    <s v="**"/>
    <s v="**"/>
    <x v="1"/>
    <d v="1899-12-30T02:34:00"/>
    <d v="2011-05-02T00:00:00"/>
    <d v="1899-12-30T02:25:00"/>
    <n v="4"/>
    <n v="1989"/>
    <d v="2011-05-02T00:00:00"/>
    <d v="1899-12-30T08:55:00"/>
    <n v="1"/>
    <d v="2011-05-02T00:00:00"/>
    <d v="1899-12-30T09:05:00"/>
    <s v="**"/>
    <s v="**"/>
    <s v="**"/>
    <s v="**"/>
    <d v="2011-05-02T00:00:00"/>
    <d v="1899-12-30T09:06:00"/>
    <s v="Z098"/>
    <s v="B187"/>
    <s v="Follow-up Examination and Other Non Emergent "/>
    <n v="21"/>
    <s v="**"/>
    <s v="**"/>
    <s v="**"/>
    <s v="**"/>
    <s v="**"/>
    <d v="2011-05-02T02:34:00"/>
    <d v="2011-05-02T08:55:00"/>
    <d v="2011-05-02T09:06:00"/>
    <n v="6.3500000000931323"/>
    <n v="6.5333333333255723"/>
    <s v="Keep PIA"/>
    <x v="0"/>
    <x v="0"/>
    <x v="1"/>
    <n v="0"/>
    <n v="1"/>
  </r>
  <r>
    <n v="4414"/>
    <n v="1"/>
    <s v="N"/>
    <s v="**"/>
    <s v="**"/>
    <s v="**"/>
    <s v="**"/>
    <x v="1"/>
    <d v="1899-12-30T05:34:00"/>
    <d v="2011-05-02T00:00:00"/>
    <d v="1899-12-30T05:26:00"/>
    <n v="2"/>
    <n v="2009"/>
    <d v="2011-05-02T00:00:00"/>
    <d v="1899-12-30T07:50:00"/>
    <n v="1"/>
    <d v="2011-05-02T00:00:00"/>
    <d v="1899-12-30T12:15:00"/>
    <s v="**"/>
    <s v="**"/>
    <s v="**"/>
    <s v="**"/>
    <d v="2011-05-02T00:00:00"/>
    <d v="1899-12-30T12:15:00"/>
    <s v="J988"/>
    <s v="B116"/>
    <s v="Disease or Disorder Respiratory System"/>
    <n v="2"/>
    <d v="1970-01-01T00:00:00"/>
    <d v="1899-12-30T00:00:00"/>
    <n v="20"/>
    <s v="**"/>
    <s v="**"/>
    <d v="2011-05-02T05:34:00"/>
    <d v="2011-05-02T07:50:00"/>
    <d v="2011-05-02T12:15:00"/>
    <n v="2.2666666667209938"/>
    <n v="6.6833333332906477"/>
    <s v="Keep PIA"/>
    <x v="0"/>
    <x v="0"/>
    <x v="0"/>
    <n v="0"/>
    <n v="1"/>
  </r>
  <r>
    <n v="4414"/>
    <n v="1"/>
    <s v="N"/>
    <s v="**"/>
    <s v="**"/>
    <s v="**"/>
    <s v="**"/>
    <x v="1"/>
    <d v="1899-12-30T07:52:00"/>
    <d v="2011-05-02T00:00:00"/>
    <d v="1899-12-30T07:47:00"/>
    <n v="4"/>
    <n v="1955"/>
    <d v="2011-05-02T00:00:00"/>
    <d v="1899-12-30T09:17:00"/>
    <n v="1"/>
    <d v="2011-05-02T00:00:00"/>
    <d v="1899-12-30T09:25:00"/>
    <s v="**"/>
    <s v="**"/>
    <s v="**"/>
    <s v="**"/>
    <d v="2011-05-02T00:00:00"/>
    <d v="1899-12-30T09:25:00"/>
    <s v="I269"/>
    <s v="B116"/>
    <s v="Disease or Disorder Respiratory System"/>
    <n v="56"/>
    <s v="**"/>
    <s v="**"/>
    <s v="**"/>
    <s v="**"/>
    <s v="**"/>
    <d v="2011-05-02T07:52:00"/>
    <d v="2011-05-02T09:17:00"/>
    <d v="2011-05-02T09:25:00"/>
    <n v="1.4166666667442769"/>
    <n v="1.5499999999883585"/>
    <s v="Keep PIA"/>
    <x v="0"/>
    <x v="0"/>
    <x v="1"/>
    <n v="1"/>
    <n v="1"/>
  </r>
  <r>
    <n v="4414"/>
    <n v="1"/>
    <s v="N"/>
    <s v="**"/>
    <s v="**"/>
    <s v="**"/>
    <s v="**"/>
    <x v="1"/>
    <d v="1899-12-30T07:57:00"/>
    <d v="2011-05-02T00:00:00"/>
    <d v="1899-12-30T07:51:00"/>
    <n v="3"/>
    <n v="2000"/>
    <d v="2011-05-02T00:00:00"/>
    <d v="1899-12-30T10:00:00"/>
    <n v="1"/>
    <d v="2011-05-02T00:00:00"/>
    <d v="1899-12-30T12:30:00"/>
    <s v="**"/>
    <s v="**"/>
    <s v="**"/>
    <s v="**"/>
    <d v="2011-05-02T00:00:00"/>
    <d v="1899-12-30T12:30:00"/>
    <s v="R104"/>
    <s v="B128"/>
    <s v="Disease or Disorder Digestive System"/>
    <n v="10"/>
    <s v="**"/>
    <s v="**"/>
    <s v="**"/>
    <s v="**"/>
    <s v="**"/>
    <d v="2011-05-02T07:57:00"/>
    <d v="2011-05-02T10:00:00"/>
    <d v="2011-05-02T12:30:00"/>
    <n v="2.0499999998719431"/>
    <n v="4.5499999999883585"/>
    <s v="Keep PIA"/>
    <x v="0"/>
    <x v="0"/>
    <x v="0"/>
    <n v="0"/>
    <n v="1"/>
  </r>
  <r>
    <n v="4414"/>
    <n v="1"/>
    <s v="N"/>
    <s v="**"/>
    <s v="**"/>
    <s v="**"/>
    <s v="**"/>
    <x v="1"/>
    <d v="1899-12-30T09:51:00"/>
    <d v="2011-05-02T00:00:00"/>
    <d v="1899-12-30T09:41:00"/>
    <n v="2"/>
    <n v="1992"/>
    <d v="2011-05-02T00:00:00"/>
    <d v="1899-12-30T10:05:00"/>
    <n v="1"/>
    <d v="2011-05-02T00:00:00"/>
    <d v="1899-12-30T17:00:00"/>
    <s v="**"/>
    <s v="**"/>
    <s v="**"/>
    <s v="**"/>
    <d v="2011-05-02T00:00:00"/>
    <d v="1899-12-30T17:00:00"/>
    <s v="N23"/>
    <s v="B146"/>
    <s v="Other Disease or Disorder Urinary System"/>
    <n v="19"/>
    <d v="1970-01-01T00:00:00"/>
    <d v="1899-12-30T00:00:00"/>
    <n v="39"/>
    <d v="2011-05-02T00:00:00"/>
    <d v="1899-12-30T14:42:00"/>
    <d v="2011-05-02T09:51:00"/>
    <d v="2011-05-02T10:05:00"/>
    <d v="2011-05-02T17:00:00"/>
    <n v="0.2333333333954215"/>
    <n v="7.1500000000814907"/>
    <s v="Keep PIA"/>
    <x v="0"/>
    <x v="0"/>
    <x v="0"/>
    <n v="0"/>
    <n v="1"/>
  </r>
  <r>
    <n v="4414"/>
    <n v="1"/>
    <s v="N"/>
    <s v="**"/>
    <s v="**"/>
    <s v="**"/>
    <s v="**"/>
    <x v="1"/>
    <d v="1899-12-30T09:57:00"/>
    <d v="2011-05-02T00:00:00"/>
    <d v="1899-12-30T09:50:00"/>
    <n v="3"/>
    <n v="2010"/>
    <d v="2011-05-02T00:00:00"/>
    <d v="1899-12-30T10:15:00"/>
    <n v="1"/>
    <d v="2011-05-02T00:00:00"/>
    <d v="1899-12-30T13:33:00"/>
    <s v="**"/>
    <s v="**"/>
    <s v="**"/>
    <s v="**"/>
    <d v="2011-05-02T00:00:00"/>
    <d v="1899-12-30T13:35:00"/>
    <s v="R509"/>
    <s v="B165"/>
    <s v="Systemic Infection"/>
    <n v="1"/>
    <s v="**"/>
    <s v="**"/>
    <s v="**"/>
    <s v="**"/>
    <s v="**"/>
    <d v="2011-05-02T09:57:00"/>
    <d v="2011-05-02T10:15:00"/>
    <d v="2011-05-02T13:35:00"/>
    <n v="0.30000000010477379"/>
    <n v="3.6333333333022892"/>
    <s v="Keep PIA"/>
    <x v="0"/>
    <x v="0"/>
    <x v="0"/>
    <n v="1"/>
    <n v="1"/>
  </r>
  <r>
    <n v="4414"/>
    <n v="1"/>
    <s v="N"/>
    <s v="**"/>
    <s v="**"/>
    <s v="**"/>
    <s v="**"/>
    <x v="1"/>
    <d v="1899-12-30T10:01:00"/>
    <d v="2011-05-02T00:00:00"/>
    <d v="1899-12-30T09:51:00"/>
    <n v="2"/>
    <n v="2006"/>
    <d v="2011-05-02T00:00:00"/>
    <d v="1899-12-30T11:10:00"/>
    <n v="1"/>
    <d v="2011-05-02T00:00:00"/>
    <d v="1899-12-30T14:20:00"/>
    <s v="**"/>
    <s v="**"/>
    <s v="**"/>
    <s v="**"/>
    <d v="2011-05-02T00:00:00"/>
    <d v="1899-12-30T14:21:00"/>
    <s v="J189"/>
    <s v="B116"/>
    <s v="Disease or Disorder Respiratory System"/>
    <n v="4"/>
    <s v="**"/>
    <s v="**"/>
    <s v="**"/>
    <s v="**"/>
    <s v="**"/>
    <d v="2011-05-02T10:01:00"/>
    <d v="2011-05-02T11:10:00"/>
    <d v="2011-05-02T14:21:00"/>
    <n v="1.1500000000814907"/>
    <n v="4.3333333333139308"/>
    <s v="Keep PIA"/>
    <x v="0"/>
    <x v="0"/>
    <x v="0"/>
    <n v="0"/>
    <n v="1"/>
  </r>
  <r>
    <n v="4414"/>
    <n v="1"/>
    <s v="N"/>
    <s v="**"/>
    <s v="**"/>
    <s v="**"/>
    <s v="**"/>
    <x v="1"/>
    <d v="1899-12-30T10:14:00"/>
    <d v="2011-05-02T00:00:00"/>
    <d v="1899-12-30T10:06:00"/>
    <n v="3"/>
    <n v="1924"/>
    <d v="2011-05-02T00:00:00"/>
    <d v="1899-12-30T10:50:00"/>
    <n v="1"/>
    <d v="2011-05-02T00:00:00"/>
    <d v="1899-12-30T11:05:00"/>
    <s v="**"/>
    <s v="**"/>
    <s v="**"/>
    <s v="**"/>
    <d v="2011-05-02T00:00:00"/>
    <d v="1899-12-30T11:05:00"/>
    <s v="L023"/>
    <s v="B132"/>
    <s v="Disease or Disorder Skin &amp; Breast"/>
    <n v="86"/>
    <s v="**"/>
    <s v="**"/>
    <s v="**"/>
    <s v="**"/>
    <s v="**"/>
    <d v="2011-05-02T10:14:00"/>
    <d v="2011-05-02T10:50:00"/>
    <d v="2011-05-02T11:05:00"/>
    <n v="0.6000000000349246"/>
    <n v="0.84999999997671694"/>
    <s v="Keep PIA"/>
    <x v="0"/>
    <x v="0"/>
    <x v="0"/>
    <n v="1"/>
    <n v="1"/>
  </r>
  <r>
    <n v="4414"/>
    <n v="1"/>
    <s v="N"/>
    <s v="**"/>
    <s v="**"/>
    <s v="**"/>
    <s v="**"/>
    <x v="1"/>
    <d v="1899-12-30T10:25:00"/>
    <d v="2011-05-02T00:00:00"/>
    <d v="1899-12-30T10:19:00"/>
    <n v="4"/>
    <n v="2009"/>
    <d v="2011-05-02T00:00:00"/>
    <d v="1899-12-30T11:30:00"/>
    <n v="1"/>
    <d v="2011-05-02T00:00:00"/>
    <d v="1899-12-30T11:39:00"/>
    <s v="**"/>
    <s v="**"/>
    <s v="**"/>
    <s v="**"/>
    <d v="2011-05-02T00:00:00"/>
    <d v="1899-12-30T11:40:00"/>
    <s v="R112"/>
    <s v="B128"/>
    <s v="Disease or Disorder Digestive System"/>
    <n v="1"/>
    <s v="**"/>
    <s v="**"/>
    <s v="**"/>
    <s v="**"/>
    <s v="**"/>
    <d v="2011-05-02T10:25:00"/>
    <d v="2011-05-02T11:30:00"/>
    <d v="2011-05-02T11:40:00"/>
    <n v="1.0833333331975155"/>
    <n v="1.2499999998835847"/>
    <s v="Keep PIA"/>
    <x v="0"/>
    <x v="0"/>
    <x v="1"/>
    <n v="1"/>
    <n v="1"/>
  </r>
  <r>
    <n v="4414"/>
    <n v="1"/>
    <s v="N"/>
    <s v="**"/>
    <s v="**"/>
    <s v="**"/>
    <s v="**"/>
    <x v="1"/>
    <d v="1899-12-30T10:25:00"/>
    <d v="2011-05-02T00:00:00"/>
    <d v="1899-12-30T10:23:00"/>
    <n v="4"/>
    <n v="1965"/>
    <d v="2011-05-02T00:00:00"/>
    <d v="1899-12-30T11:35:00"/>
    <n v="1"/>
    <d v="2011-05-02T00:00:00"/>
    <d v="1899-12-30T13:04:00"/>
    <s v="**"/>
    <s v="**"/>
    <s v="**"/>
    <s v="**"/>
    <d v="2011-05-02T00:00:00"/>
    <d v="1899-12-30T13:04:00"/>
    <s v="Z760"/>
    <s v="B187"/>
    <s v="Follow-up Examination and Other Non Emergent "/>
    <n v="45"/>
    <d v="1970-01-01T00:00:00"/>
    <d v="1899-12-30T00:00:00"/>
    <n v="17"/>
    <d v="2011-05-02T00:00:00"/>
    <d v="1899-12-30T12:36:00"/>
    <d v="2011-05-02T10:25:00"/>
    <d v="2011-05-02T11:35:00"/>
    <d v="2011-05-02T13:04:00"/>
    <n v="1.1666666666278616"/>
    <n v="2.6499999999068677"/>
    <s v="Keep PIA"/>
    <x v="0"/>
    <x v="0"/>
    <x v="1"/>
    <n v="1"/>
    <n v="1"/>
  </r>
  <r>
    <n v="4414"/>
    <n v="1"/>
    <s v="N"/>
    <s v="**"/>
    <s v="**"/>
    <s v="**"/>
    <s v="**"/>
    <x v="1"/>
    <d v="1899-12-30T10:41:00"/>
    <d v="2011-05-02T00:00:00"/>
    <d v="1899-12-30T10:32:00"/>
    <n v="2"/>
    <n v="1978"/>
    <d v="2011-05-02T00:00:00"/>
    <d v="1899-12-30T12:07:00"/>
    <n v="1"/>
    <d v="2011-05-02T00:00:00"/>
    <d v="1899-12-30T13:50:00"/>
    <s v="**"/>
    <s v="**"/>
    <s v="**"/>
    <s v="**"/>
    <d v="2011-05-02T00:00:00"/>
    <d v="1899-12-30T13:50:00"/>
    <s v="R074"/>
    <s v="B122"/>
    <s v="Other Disease or Disorder Cardiac System"/>
    <n v="32"/>
    <s v="**"/>
    <s v="**"/>
    <s v="**"/>
    <s v="**"/>
    <s v="**"/>
    <d v="2011-05-02T10:41:00"/>
    <d v="2011-05-02T12:07:00"/>
    <d v="2011-05-02T13:50:00"/>
    <n v="1.4333333332906477"/>
    <n v="3.1499999999650754"/>
    <s v="Keep PIA"/>
    <x v="0"/>
    <x v="0"/>
    <x v="0"/>
    <n v="1"/>
    <n v="1"/>
  </r>
  <r>
    <n v="4414"/>
    <n v="1"/>
    <s v="N"/>
    <s v="**"/>
    <s v="**"/>
    <s v="**"/>
    <s v="**"/>
    <x v="1"/>
    <d v="1899-12-30T10:45:00"/>
    <d v="2011-05-02T00:00:00"/>
    <d v="1899-12-30T10:38:00"/>
    <n v="3"/>
    <n v="2008"/>
    <d v="2011-05-02T00:00:00"/>
    <d v="1899-12-30T12:05:00"/>
    <n v="1"/>
    <d v="2011-05-02T00:00:00"/>
    <d v="1899-12-30T14:25:00"/>
    <s v="**"/>
    <s v="**"/>
    <s v="**"/>
    <s v="**"/>
    <d v="2011-05-02T00:00:00"/>
    <d v="1899-12-30T14:25:00"/>
    <s v="J050"/>
    <s v="B116"/>
    <s v="Disease or Disorder Respiratory System"/>
    <n v="2"/>
    <s v="**"/>
    <s v="**"/>
    <s v="**"/>
    <s v="**"/>
    <s v="**"/>
    <d v="2011-05-02T10:45:00"/>
    <d v="2011-05-02T12:05:00"/>
    <d v="2011-05-02T14:25:00"/>
    <n v="1.3333333333139308"/>
    <n v="3.6666666667442769"/>
    <s v="Keep PIA"/>
    <x v="0"/>
    <x v="0"/>
    <x v="0"/>
    <n v="1"/>
    <n v="1"/>
  </r>
  <r>
    <n v="4414"/>
    <n v="1"/>
    <s v="N"/>
    <s v="**"/>
    <s v="**"/>
    <s v="**"/>
    <s v="**"/>
    <x v="1"/>
    <d v="1899-12-30T11:04:00"/>
    <d v="2011-05-02T00:00:00"/>
    <d v="1899-12-30T10:52:00"/>
    <n v="3"/>
    <n v="1955"/>
    <d v="2011-05-02T00:00:00"/>
    <d v="1899-12-30T12:00:00"/>
    <n v="1"/>
    <d v="2011-05-02T00:00:00"/>
    <d v="1899-12-30T13:34:00"/>
    <s v="**"/>
    <s v="**"/>
    <s v="**"/>
    <s v="**"/>
    <d v="2011-05-02T00:00:00"/>
    <d v="1899-12-30T13:34:00"/>
    <s v="S42390"/>
    <s v="B182"/>
    <s v="Closed Fracture Other Site"/>
    <n v="55"/>
    <s v="**"/>
    <s v="**"/>
    <s v="**"/>
    <s v="**"/>
    <s v="**"/>
    <d v="2011-05-02T11:04:00"/>
    <d v="2011-05-02T12:00:00"/>
    <d v="2011-05-02T13:34:00"/>
    <n v="0.93333333340706304"/>
    <n v="2.5000000001164153"/>
    <s v="Keep PIA"/>
    <x v="0"/>
    <x v="0"/>
    <x v="0"/>
    <n v="1"/>
    <n v="1"/>
  </r>
  <r>
    <n v="4414"/>
    <n v="1"/>
    <s v="N"/>
    <s v="**"/>
    <s v="**"/>
    <s v="**"/>
    <s v="**"/>
    <x v="1"/>
    <d v="1899-12-30T11:08:00"/>
    <d v="2011-05-02T00:00:00"/>
    <d v="1899-12-30T10:57:00"/>
    <n v="3"/>
    <n v="1996"/>
    <d v="2011-05-02T00:00:00"/>
    <d v="1899-12-30T13:30:00"/>
    <n v="7"/>
    <d v="2011-05-02T00:00:00"/>
    <d v="1899-12-30T14:05:00"/>
    <s v="**"/>
    <s v="**"/>
    <s v="**"/>
    <s v="**"/>
    <d v="2011-05-02T00:00:00"/>
    <d v="1899-12-30T16:16:00"/>
    <s v="F329"/>
    <s v="B005"/>
    <s v="Other Condition with Acute Admission/Transfer"/>
    <n v="14"/>
    <d v="2011-05-02T00:00:00"/>
    <d v="1899-12-30T14:00:00"/>
    <n v="20"/>
    <d v="2011-05-02T00:00:00"/>
    <d v="1899-12-30T14:05:00"/>
    <d v="2011-05-02T11:08:00"/>
    <d v="2011-05-02T13:30:00"/>
    <d v="2011-05-02T16:16:00"/>
    <n v="2.3666666666977108"/>
    <n v="5.1333333333022892"/>
    <s v="Keep PIA"/>
    <x v="0"/>
    <x v="1"/>
    <x v="0"/>
    <n v="0"/>
    <n v="1"/>
  </r>
  <r>
    <n v="4414"/>
    <n v="1"/>
    <s v="G"/>
    <d v="2011-05-02T00:00:00"/>
    <d v="1899-12-30T10:59:00"/>
    <d v="2011-05-02T00:00:00"/>
    <d v="1899-12-30T11:05:00"/>
    <x v="1"/>
    <d v="1899-12-30T11:18:00"/>
    <d v="2011-05-02T00:00:00"/>
    <d v="1899-12-30T11:00:00"/>
    <n v="3"/>
    <n v="1942"/>
    <d v="2011-05-02T00:00:00"/>
    <d v="1899-12-30T13:45:00"/>
    <n v="7"/>
    <d v="2011-05-02T00:00:00"/>
    <d v="1899-12-30T15:52:00"/>
    <s v="**"/>
    <s v="**"/>
    <s v="**"/>
    <s v="**"/>
    <d v="2011-05-02T00:00:00"/>
    <d v="1899-12-30T21:29:00"/>
    <s v="M7961"/>
    <s v="B005"/>
    <s v="Other Condition with Acute Admission/Transfer"/>
    <n v="68"/>
    <d v="2011-05-02T00:00:00"/>
    <d v="1899-12-30T15:50:00"/>
    <n v="10"/>
    <d v="2011-05-02T00:00:00"/>
    <d v="1899-12-30T15:50:00"/>
    <d v="2011-05-02T11:18:00"/>
    <d v="2011-05-02T13:45:00"/>
    <d v="2011-05-02T21:29:00"/>
    <n v="2.4499999999534339"/>
    <n v="10.183333333348855"/>
    <s v="Keep PIA"/>
    <x v="0"/>
    <x v="1"/>
    <x v="0"/>
    <n v="0"/>
    <n v="0"/>
  </r>
  <r>
    <n v="4414"/>
    <n v="1"/>
    <s v="N"/>
    <s v="**"/>
    <s v="**"/>
    <s v="**"/>
    <s v="**"/>
    <x v="1"/>
    <d v="1899-12-30T11:48:00"/>
    <d v="2011-05-02T00:00:00"/>
    <d v="1899-12-30T11:38:00"/>
    <n v="4"/>
    <n v="2010"/>
    <d v="2011-05-02T00:00:00"/>
    <d v="1899-12-30T12:25:00"/>
    <n v="1"/>
    <d v="2011-05-02T00:00:00"/>
    <d v="1899-12-30T12:57:00"/>
    <s v="**"/>
    <s v="**"/>
    <d v="2011-05-02T00:00:00"/>
    <d v="1899-12-30T12:25:00"/>
    <d v="2011-05-02T00:00:00"/>
    <d v="1899-12-30T12:57:00"/>
    <s v="B09"/>
    <s v="B165"/>
    <s v="Systemic Infection"/>
    <n v="0"/>
    <s v="**"/>
    <s v="**"/>
    <s v="**"/>
    <s v="**"/>
    <s v="**"/>
    <d v="2011-05-02T11:48:00"/>
    <d v="2011-05-02T12:25:00"/>
    <d v="2011-05-02T12:57:00"/>
    <n v="0.61666666658129543"/>
    <n v="1.1499999999068677"/>
    <s v="Keep PIA"/>
    <x v="0"/>
    <x v="0"/>
    <x v="1"/>
    <n v="1"/>
    <n v="1"/>
  </r>
  <r>
    <n v="4414"/>
    <n v="1"/>
    <s v="N"/>
    <s v="**"/>
    <s v="**"/>
    <s v="**"/>
    <s v="**"/>
    <x v="1"/>
    <d v="1899-12-30T11:54:00"/>
    <d v="2011-05-02T00:00:00"/>
    <d v="1899-12-30T11:45:00"/>
    <n v="3"/>
    <n v="2010"/>
    <d v="2011-05-02T00:00:00"/>
    <d v="1899-12-30T14:35:00"/>
    <n v="1"/>
    <d v="2011-05-02T00:00:00"/>
    <d v="1899-12-30T15:00:00"/>
    <s v="**"/>
    <s v="**"/>
    <d v="2011-05-02T00:00:00"/>
    <d v="1899-12-30T14:35:00"/>
    <d v="2011-05-02T00:00:00"/>
    <d v="1899-12-30T15:06:00"/>
    <s v="B349"/>
    <s v="B165"/>
    <s v="Systemic Infection"/>
    <n v="0"/>
    <s v="**"/>
    <s v="**"/>
    <s v="**"/>
    <s v="**"/>
    <s v="**"/>
    <d v="2011-05-02T11:54:00"/>
    <d v="2011-05-02T14:35:00"/>
    <d v="2011-05-02T15:06:00"/>
    <n v="2.6833333333488554"/>
    <n v="3.1999999999534339"/>
    <s v="Keep PIA"/>
    <x v="0"/>
    <x v="0"/>
    <x v="0"/>
    <n v="1"/>
    <n v="1"/>
  </r>
  <r>
    <n v="4414"/>
    <n v="1"/>
    <s v="G"/>
    <d v="2011-05-02T00:00:00"/>
    <d v="1899-12-30T11:59:00"/>
    <d v="2011-05-02T00:00:00"/>
    <d v="1899-12-30T12:25:00"/>
    <x v="1"/>
    <d v="1899-12-30T12:13:00"/>
    <d v="2011-05-02T00:00:00"/>
    <d v="1899-12-30T12:00:00"/>
    <n v="2"/>
    <n v="1942"/>
    <d v="2011-05-02T00:00:00"/>
    <d v="1899-12-30T13:20:00"/>
    <n v="7"/>
    <d v="2011-05-02T00:00:00"/>
    <d v="1899-12-30T14:10:00"/>
    <s v="**"/>
    <s v="**"/>
    <s v="**"/>
    <s v="**"/>
    <d v="2011-05-02T00:00:00"/>
    <d v="1899-12-30T15:30:00"/>
    <s v="C920"/>
    <s v="B005"/>
    <s v="Other Condition with Acute Admission/Transfer"/>
    <n v="69"/>
    <d v="2011-05-02T00:00:00"/>
    <d v="1899-12-30T13:45:00"/>
    <n v="74"/>
    <d v="2011-05-02T00:00:00"/>
    <d v="1899-12-30T14:10:00"/>
    <d v="2011-05-02T12:13:00"/>
    <d v="2011-05-02T13:20:00"/>
    <d v="2011-05-02T15:30:00"/>
    <n v="1.1166666666395031"/>
    <n v="3.28333333338378"/>
    <s v="Keep PIA"/>
    <x v="0"/>
    <x v="1"/>
    <x v="0"/>
    <n v="1"/>
    <n v="1"/>
  </r>
  <r>
    <n v="4414"/>
    <n v="1"/>
    <s v="G"/>
    <d v="2011-05-02T00:00:00"/>
    <d v="1899-12-30T12:16:00"/>
    <d v="2011-05-02T00:00:00"/>
    <d v="1899-12-30T12:35:00"/>
    <x v="1"/>
    <d v="1899-12-30T12:30:00"/>
    <d v="2011-05-02T00:00:00"/>
    <d v="1899-12-30T12:20:00"/>
    <n v="2"/>
    <n v="1923"/>
    <d v="2011-05-02T00:00:00"/>
    <d v="1899-12-30T13:30:00"/>
    <n v="1"/>
    <d v="2011-05-02T00:00:00"/>
    <d v="1899-12-30T21:14:00"/>
    <s v="**"/>
    <s v="**"/>
    <s v="**"/>
    <s v="**"/>
    <d v="2011-05-02T00:00:00"/>
    <d v="1899-12-30T21:14:00"/>
    <s v="J189"/>
    <s v="B116"/>
    <s v="Disease or Disorder Respiratory System"/>
    <n v="87"/>
    <s v="**"/>
    <s v="**"/>
    <s v="**"/>
    <s v="**"/>
    <s v="**"/>
    <d v="2011-05-02T12:30:00"/>
    <d v="2011-05-02T13:30:00"/>
    <d v="2011-05-02T21:14:00"/>
    <n v="0.99999999994179234"/>
    <n v="8.7333333333372138"/>
    <s v="Keep PIA"/>
    <x v="0"/>
    <x v="0"/>
    <x v="0"/>
    <n v="0"/>
    <n v="0"/>
  </r>
  <r>
    <n v="4414"/>
    <n v="1"/>
    <s v="N"/>
    <s v="**"/>
    <s v="**"/>
    <s v="**"/>
    <s v="**"/>
    <x v="1"/>
    <d v="1899-12-30T12:59:00"/>
    <d v="2011-05-02T00:00:00"/>
    <d v="1899-12-30T12:52:00"/>
    <n v="3"/>
    <n v="1982"/>
    <d v="2011-05-02T00:00:00"/>
    <n v="9999"/>
    <n v="4"/>
    <d v="2011-05-02T00:00:00"/>
    <d v="1899-12-30T16:25:00"/>
    <s v="**"/>
    <s v="**"/>
    <s v="**"/>
    <s v="**"/>
    <d v="2011-05-02T00:00:00"/>
    <d v="1899-12-30T16:28:00"/>
    <s v="O26803"/>
    <s v="B154"/>
    <s v="Disease or Disorder Female Anatomy"/>
    <n v="28"/>
    <s v="**"/>
    <s v="**"/>
    <s v="**"/>
    <s v="**"/>
    <s v="**"/>
    <d v="2011-05-02T12:59:00"/>
    <d v="2038-09-16T00:00:00"/>
    <d v="2011-05-02T16:28:00"/>
    <n v="239963.0166666666"/>
    <n v="3.4833333333372138"/>
    <s v="Ignore PIA"/>
    <x v="0"/>
    <x v="0"/>
    <x v="0"/>
    <n v="1"/>
    <n v="1"/>
  </r>
  <r>
    <n v="4414"/>
    <n v="1"/>
    <s v="G"/>
    <d v="2011-05-02T00:00:00"/>
    <d v="1899-12-30T12:54:00"/>
    <d v="2011-05-02T00:00:00"/>
    <d v="1899-12-30T13:15:00"/>
    <x v="1"/>
    <d v="1899-12-30T13:08:00"/>
    <d v="2011-05-02T00:00:00"/>
    <d v="1899-12-30T13:00:00"/>
    <n v="2"/>
    <n v="1922"/>
    <d v="2011-05-02T00:00:00"/>
    <d v="1899-12-30T14:22:00"/>
    <n v="7"/>
    <d v="2011-05-02T00:00:00"/>
    <d v="1899-12-30T15:10:00"/>
    <s v="**"/>
    <s v="**"/>
    <s v="**"/>
    <s v="**"/>
    <d v="2011-05-02T00:00:00"/>
    <d v="1899-12-30T16:12:00"/>
    <s v="I500"/>
    <s v="B001"/>
    <s v="Cardiovascular Condition with Acute Admission"/>
    <n v="88"/>
    <d v="2011-05-02T00:00:00"/>
    <d v="1899-12-30T15:00:00"/>
    <n v="74"/>
    <d v="2011-05-02T00:00:00"/>
    <d v="1899-12-30T15:05:00"/>
    <d v="2011-05-02T13:08:00"/>
    <d v="2011-05-02T14:22:00"/>
    <d v="2011-05-02T16:12:00"/>
    <n v="1.2333333333372138"/>
    <n v="3.0666666667093523"/>
    <s v="Keep PIA"/>
    <x v="0"/>
    <x v="1"/>
    <x v="0"/>
    <n v="1"/>
    <n v="1"/>
  </r>
  <r>
    <n v="4414"/>
    <n v="3"/>
    <s v="N"/>
    <s v="**"/>
    <s v="**"/>
    <s v="**"/>
    <s v="**"/>
    <x v="2"/>
    <d v="1899-12-30T15:40:00"/>
    <d v="2011-05-06T00:00:00"/>
    <d v="1899-12-30T15:26:00"/>
    <n v="3"/>
    <n v="2010"/>
    <d v="2011-05-06T00:00:00"/>
    <d v="1899-12-30T17:15:00"/>
    <n v="1"/>
    <d v="2011-05-06T00:00:00"/>
    <d v="1899-12-30T17:35:00"/>
    <s v="**"/>
    <s v="**"/>
    <s v="**"/>
    <s v="**"/>
    <d v="2011-05-06T00:00:00"/>
    <d v="1899-12-30T17:38:00"/>
    <s v="J209"/>
    <s v="B116"/>
    <s v="Disease or Disorder Respiratory System"/>
    <n v="1"/>
    <s v="**"/>
    <s v="**"/>
    <s v="**"/>
    <s v="**"/>
    <s v="**"/>
    <d v="2011-05-06T15:40:00"/>
    <d v="2011-05-06T17:15:00"/>
    <d v="2011-05-06T17:38:00"/>
    <n v="1.5833333332557231"/>
    <n v="1.96666666661622"/>
    <s v="Keep PIA"/>
    <x v="0"/>
    <x v="0"/>
    <x v="0"/>
    <n v="1"/>
    <n v="1"/>
  </r>
  <r>
    <n v="4414"/>
    <n v="3"/>
    <s v="N"/>
    <s v="**"/>
    <s v="**"/>
    <s v="**"/>
    <s v="**"/>
    <x v="2"/>
    <d v="1899-12-30T16:17:00"/>
    <d v="2011-05-06T00:00:00"/>
    <d v="1899-12-30T16:10:00"/>
    <n v="3"/>
    <n v="1940"/>
    <d v="2011-05-06T00:00:00"/>
    <d v="1899-12-30T17:35:00"/>
    <n v="1"/>
    <d v="2011-05-06T00:00:00"/>
    <d v="1899-12-30T19:08:00"/>
    <s v="**"/>
    <s v="**"/>
    <s v="**"/>
    <s v="**"/>
    <d v="2011-05-06T00:00:00"/>
    <d v="1899-12-30T19:08:00"/>
    <s v="M2551"/>
    <s v="B136"/>
    <s v="Disease or Disorder Musculoskeletal and Conne"/>
    <n v="70"/>
    <s v="**"/>
    <s v="**"/>
    <s v="**"/>
    <s v="**"/>
    <s v="**"/>
    <d v="2011-05-06T16:17:00"/>
    <d v="2011-05-06T17:35:00"/>
    <d v="2011-05-06T19:08:00"/>
    <n v="1.3000000000465661"/>
    <n v="2.8500000000349246"/>
    <s v="Keep PIA"/>
    <x v="0"/>
    <x v="0"/>
    <x v="0"/>
    <n v="1"/>
    <n v="1"/>
  </r>
  <r>
    <n v="4414"/>
    <n v="3"/>
    <s v="N"/>
    <s v="**"/>
    <s v="**"/>
    <s v="**"/>
    <s v="**"/>
    <x v="2"/>
    <d v="1899-12-30T16:51:00"/>
    <d v="2011-05-06T00:00:00"/>
    <d v="1899-12-30T16:43:00"/>
    <n v="3"/>
    <n v="2004"/>
    <d v="2011-05-06T00:00:00"/>
    <d v="1899-12-30T18:00:00"/>
    <n v="1"/>
    <d v="2011-05-06T00:00:00"/>
    <d v="1899-12-30T18:10:00"/>
    <s v="**"/>
    <s v="**"/>
    <s v="**"/>
    <s v="**"/>
    <d v="2011-05-06T00:00:00"/>
    <d v="1899-12-30T18:50:00"/>
    <s v="A084"/>
    <s v="B128"/>
    <s v="Disease or Disorder Digestive System"/>
    <n v="7"/>
    <s v="**"/>
    <s v="**"/>
    <s v="**"/>
    <s v="**"/>
    <s v="**"/>
    <d v="2011-05-06T16:51:00"/>
    <d v="2011-05-06T18:00:00"/>
    <d v="2011-05-06T18:50:00"/>
    <n v="1.1500000000814907"/>
    <n v="1.9833333333372138"/>
    <s v="Keep PIA"/>
    <x v="0"/>
    <x v="0"/>
    <x v="0"/>
    <n v="1"/>
    <n v="1"/>
  </r>
  <r>
    <n v="4414"/>
    <n v="3"/>
    <s v="N"/>
    <s v="**"/>
    <s v="**"/>
    <s v="**"/>
    <s v="**"/>
    <x v="2"/>
    <d v="1899-12-30T16:55:00"/>
    <d v="2011-05-06T00:00:00"/>
    <d v="1899-12-30T16:49:00"/>
    <n v="3"/>
    <n v="1998"/>
    <d v="2011-05-06T00:00:00"/>
    <d v="1899-12-30T18:35:00"/>
    <n v="1"/>
    <d v="2011-05-06T00:00:00"/>
    <d v="1899-12-30T18:45:00"/>
    <s v="**"/>
    <s v="**"/>
    <d v="2011-05-06T00:00:00"/>
    <d v="1899-12-30T18:35:00"/>
    <d v="2011-05-06T00:00:00"/>
    <d v="1899-12-30T19:04:00"/>
    <s v="S609"/>
    <s v="B132"/>
    <s v="Disease or Disorder Skin &amp; Breast"/>
    <n v="12"/>
    <s v="**"/>
    <s v="**"/>
    <s v="**"/>
    <s v="**"/>
    <s v="**"/>
    <d v="2011-05-06T16:55:00"/>
    <d v="2011-05-06T18:35:00"/>
    <d v="2011-05-06T19:04:00"/>
    <n v="1.6666666666860692"/>
    <n v="2.1500000000232831"/>
    <s v="Keep PIA"/>
    <x v="0"/>
    <x v="0"/>
    <x v="0"/>
    <n v="1"/>
    <n v="1"/>
  </r>
  <r>
    <n v="4414"/>
    <n v="3"/>
    <s v="N"/>
    <s v="**"/>
    <s v="**"/>
    <s v="**"/>
    <s v="**"/>
    <x v="2"/>
    <d v="1899-12-30T17:18:00"/>
    <d v="2011-05-06T00:00:00"/>
    <d v="1899-12-30T17:10:00"/>
    <n v="3"/>
    <n v="1996"/>
    <d v="2011-05-06T00:00:00"/>
    <d v="1899-12-30T18:30:00"/>
    <n v="1"/>
    <d v="2011-05-06T00:00:00"/>
    <d v="1899-12-30T19:05:00"/>
    <s v="**"/>
    <s v="**"/>
    <s v="**"/>
    <s v="**"/>
    <d v="2011-05-06T00:00:00"/>
    <d v="1899-12-30T19:08:00"/>
    <s v="T784"/>
    <s v="B187"/>
    <s v="Follow-up Examination and Other Non Emergent "/>
    <n v="15"/>
    <s v="**"/>
    <s v="**"/>
    <s v="**"/>
    <s v="**"/>
    <s v="**"/>
    <d v="2011-05-06T17:18:00"/>
    <d v="2011-05-06T18:30:00"/>
    <d v="2011-05-06T19:08:00"/>
    <n v="1.2000000000698492"/>
    <n v="1.8333333333721384"/>
    <s v="Keep PIA"/>
    <x v="0"/>
    <x v="0"/>
    <x v="0"/>
    <n v="1"/>
    <n v="1"/>
  </r>
  <r>
    <n v="4414"/>
    <n v="3"/>
    <s v="N"/>
    <s v="**"/>
    <s v="**"/>
    <s v="**"/>
    <s v="**"/>
    <x v="2"/>
    <d v="1899-12-30T17:41:00"/>
    <d v="2011-05-06T00:00:00"/>
    <d v="1899-12-30T17:32:00"/>
    <n v="3"/>
    <n v="2008"/>
    <d v="2011-05-06T00:00:00"/>
    <d v="1899-12-30T19:15:00"/>
    <n v="1"/>
    <d v="2011-05-06T00:00:00"/>
    <d v="1899-12-30T19:43:00"/>
    <s v="**"/>
    <s v="**"/>
    <s v="**"/>
    <s v="**"/>
    <d v="2011-05-06T00:00:00"/>
    <d v="1899-12-30T19:43:00"/>
    <s v="A084"/>
    <s v="B128"/>
    <s v="Disease or Disorder Digestive System"/>
    <n v="3"/>
    <s v="**"/>
    <s v="**"/>
    <s v="**"/>
    <s v="**"/>
    <s v="**"/>
    <d v="2011-05-06T17:41:00"/>
    <d v="2011-05-06T19:15:00"/>
    <d v="2011-05-06T19:43:00"/>
    <n v="1.5666666667093523"/>
    <n v="2.0333333333255723"/>
    <s v="Keep PIA"/>
    <x v="0"/>
    <x v="0"/>
    <x v="0"/>
    <n v="1"/>
    <n v="1"/>
  </r>
  <r>
    <n v="4414"/>
    <n v="3"/>
    <s v="N"/>
    <s v="**"/>
    <s v="**"/>
    <s v="**"/>
    <s v="**"/>
    <x v="2"/>
    <d v="1899-12-30T17:59:00"/>
    <d v="2011-05-06T00:00:00"/>
    <d v="1899-12-30T17:46:00"/>
    <n v="3"/>
    <n v="2010"/>
    <d v="2011-05-06T00:00:00"/>
    <d v="1899-12-30T19:08:00"/>
    <n v="1"/>
    <d v="2011-05-06T00:00:00"/>
    <d v="1899-12-30T19:43:00"/>
    <s v="**"/>
    <s v="**"/>
    <s v="**"/>
    <s v="**"/>
    <d v="2011-05-06T00:00:00"/>
    <d v="1899-12-30T19:43:00"/>
    <s v="J069"/>
    <s v="B112"/>
    <s v="Disease or Disorder Ear, Nose or Throat"/>
    <n v="0"/>
    <s v="**"/>
    <s v="**"/>
    <s v="**"/>
    <s v="**"/>
    <s v="**"/>
    <d v="2011-05-06T17:59:00"/>
    <d v="2011-05-06T19:08:00"/>
    <d v="2011-05-06T19:43:00"/>
    <n v="1.1500000000814907"/>
    <n v="1.7333333333954215"/>
    <s v="Keep PIA"/>
    <x v="0"/>
    <x v="0"/>
    <x v="0"/>
    <n v="1"/>
    <n v="1"/>
  </r>
  <r>
    <n v="4414"/>
    <n v="3"/>
    <s v="N"/>
    <s v="**"/>
    <s v="**"/>
    <s v="**"/>
    <s v="**"/>
    <x v="2"/>
    <d v="1899-12-30T18:40:00"/>
    <d v="2011-05-06T00:00:00"/>
    <d v="1899-12-30T18:32:00"/>
    <n v="3"/>
    <n v="2010"/>
    <d v="2011-05-06T00:00:00"/>
    <d v="1899-12-30T20:00:00"/>
    <n v="1"/>
    <d v="2011-05-06T00:00:00"/>
    <d v="1899-12-30T20:05:00"/>
    <s v="**"/>
    <s v="**"/>
    <s v="**"/>
    <s v="**"/>
    <d v="2011-05-06T00:00:00"/>
    <d v="1899-12-30T20:05:00"/>
    <s v="J069"/>
    <s v="B112"/>
    <s v="Disease or Disorder Ear, Nose or Throat"/>
    <n v="0"/>
    <s v="**"/>
    <s v="**"/>
    <s v="**"/>
    <s v="**"/>
    <s v="**"/>
    <d v="2011-05-06T18:40:00"/>
    <d v="2011-05-06T20:00:00"/>
    <d v="2011-05-06T20:05:00"/>
    <n v="1.3333333333139308"/>
    <n v="1.4166666665696539"/>
    <s v="Keep PIA"/>
    <x v="0"/>
    <x v="0"/>
    <x v="0"/>
    <n v="1"/>
    <n v="1"/>
  </r>
  <r>
    <n v="4414"/>
    <n v="3"/>
    <s v="N"/>
    <s v="**"/>
    <s v="**"/>
    <s v="**"/>
    <s v="**"/>
    <x v="2"/>
    <d v="1899-12-30T18:45:00"/>
    <d v="2011-05-06T00:00:00"/>
    <d v="1899-12-30T18:39:00"/>
    <n v="3"/>
    <n v="1976"/>
    <d v="2011-05-06T00:00:00"/>
    <d v="1899-12-30T20:20:00"/>
    <n v="1"/>
    <d v="2011-05-06T00:00:00"/>
    <d v="1899-12-30T21:29:00"/>
    <s v="**"/>
    <s v="**"/>
    <d v="2011-05-06T00:00:00"/>
    <d v="1899-12-30T20:20:00"/>
    <d v="2011-05-06T00:00:00"/>
    <d v="1899-12-30T21:33:00"/>
    <s v="O20003"/>
    <s v="B154"/>
    <s v="Disease or Disorder Female Anatomy"/>
    <n v="35"/>
    <s v="**"/>
    <s v="**"/>
    <s v="**"/>
    <s v="**"/>
    <s v="**"/>
    <d v="2011-05-06T18:45:00"/>
    <d v="2011-05-06T20:20:00"/>
    <d v="2011-05-06T21:33:00"/>
    <n v="1.5833333332557231"/>
    <n v="2.8000000000465661"/>
    <s v="Keep PIA"/>
    <x v="0"/>
    <x v="0"/>
    <x v="0"/>
    <n v="1"/>
    <n v="1"/>
  </r>
  <r>
    <n v="4414"/>
    <n v="3"/>
    <s v="N"/>
    <s v="**"/>
    <s v="**"/>
    <s v="**"/>
    <s v="**"/>
    <x v="2"/>
    <d v="1899-12-30T18:49:00"/>
    <d v="2011-05-06T00:00:00"/>
    <d v="1899-12-30T18:42:00"/>
    <n v="3"/>
    <n v="1979"/>
    <d v="2011-05-06T00:00:00"/>
    <d v="1899-12-30T20:45:00"/>
    <n v="1"/>
    <d v="2011-05-06T00:00:00"/>
    <d v="1899-12-30T23:00:00"/>
    <s v="**"/>
    <s v="**"/>
    <s v="**"/>
    <s v="**"/>
    <d v="2011-05-07T00:00:00"/>
    <d v="1899-12-30T23:00:00"/>
    <s v="S099"/>
    <s v="B175"/>
    <s v="Head Injury"/>
    <n v="31"/>
    <s v="**"/>
    <s v="**"/>
    <s v="**"/>
    <s v="**"/>
    <s v="**"/>
    <d v="2011-05-06T18:49:00"/>
    <d v="2011-05-06T20:45:00"/>
    <d v="2011-05-07T23:00:00"/>
    <n v="1.9333333333488554"/>
    <n v="28.183333333348855"/>
    <s v="Keep PIA"/>
    <x v="0"/>
    <x v="0"/>
    <x v="0"/>
    <n v="0"/>
    <n v="0"/>
  </r>
  <r>
    <n v="4414"/>
    <n v="3"/>
    <s v="N"/>
    <s v="**"/>
    <s v="**"/>
    <s v="**"/>
    <s v="**"/>
    <x v="2"/>
    <d v="1899-12-30T19:04:00"/>
    <d v="2011-05-06T00:00:00"/>
    <d v="1899-12-30T18:57:00"/>
    <n v="3"/>
    <n v="1999"/>
    <d v="2011-05-06T00:00:00"/>
    <d v="1899-12-30T21:00:00"/>
    <n v="1"/>
    <d v="2011-05-06T00:00:00"/>
    <d v="1899-12-30T21:45:00"/>
    <s v="**"/>
    <s v="**"/>
    <s v="**"/>
    <s v="**"/>
    <d v="2011-05-06T00:00:00"/>
    <d v="1899-12-30T21:45:00"/>
    <s v="F419"/>
    <s v="B170"/>
    <s v="Mental Health &amp; Psychosocial Condition"/>
    <n v="11"/>
    <s v="**"/>
    <s v="**"/>
    <s v="**"/>
    <s v="**"/>
    <s v="**"/>
    <d v="2011-05-06T19:04:00"/>
    <d v="2011-05-06T21:00:00"/>
    <d v="2011-05-06T21:45:00"/>
    <n v="1.9333333333488554"/>
    <n v="2.6833333333488554"/>
    <s v="Keep PIA"/>
    <x v="0"/>
    <x v="0"/>
    <x v="0"/>
    <n v="1"/>
    <n v="1"/>
  </r>
  <r>
    <n v="4414"/>
    <n v="3"/>
    <s v="N"/>
    <s v="**"/>
    <s v="**"/>
    <s v="**"/>
    <s v="**"/>
    <x v="2"/>
    <d v="1899-12-30T19:22:00"/>
    <d v="2011-05-06T00:00:00"/>
    <d v="1899-12-30T19:15:00"/>
    <n v="3"/>
    <n v="1976"/>
    <d v="2011-05-06T00:00:00"/>
    <d v="1899-12-30T21:55:00"/>
    <n v="1"/>
    <d v="2011-05-06T00:00:00"/>
    <d v="1899-12-30T22:45:00"/>
    <s v="**"/>
    <s v="**"/>
    <s v="**"/>
    <s v="**"/>
    <d v="2011-05-06T00:00:00"/>
    <d v="1899-12-30T22:45:00"/>
    <s v="M7961"/>
    <s v="B136"/>
    <s v="Disease or Disorder Musculoskeletal and Conne"/>
    <n v="34"/>
    <s v="**"/>
    <s v="**"/>
    <s v="**"/>
    <s v="**"/>
    <s v="**"/>
    <d v="2011-05-06T19:22:00"/>
    <d v="2011-05-06T21:55:00"/>
    <d v="2011-05-06T22:45:00"/>
    <n v="2.5500000001047738"/>
    <n v="3.3833333333604969"/>
    <s v="Keep PIA"/>
    <x v="0"/>
    <x v="0"/>
    <x v="0"/>
    <n v="1"/>
    <n v="1"/>
  </r>
  <r>
    <n v="4414"/>
    <n v="3"/>
    <s v="N"/>
    <s v="**"/>
    <s v="**"/>
    <s v="**"/>
    <s v="**"/>
    <x v="2"/>
    <d v="1899-12-30T19:33:00"/>
    <d v="2011-05-06T00:00:00"/>
    <d v="1899-12-30T19:21:00"/>
    <n v="3"/>
    <n v="2000"/>
    <d v="2011-05-06T00:00:00"/>
    <d v="1899-12-30T20:29:00"/>
    <n v="1"/>
    <d v="2011-05-06T00:00:00"/>
    <d v="1899-12-30T22:22:00"/>
    <s v="**"/>
    <s v="**"/>
    <s v="**"/>
    <s v="**"/>
    <d v="2011-05-06T00:00:00"/>
    <d v="1899-12-30T22:22:00"/>
    <s v="J4500"/>
    <s v="B116"/>
    <s v="Disease or Disorder Respiratory System"/>
    <n v="10"/>
    <s v="**"/>
    <s v="**"/>
    <s v="**"/>
    <s v="**"/>
    <s v="**"/>
    <d v="2011-05-06T19:33:00"/>
    <d v="2011-05-06T20:29:00"/>
    <d v="2011-05-06T22:22:00"/>
    <n v="0.93333333340706304"/>
    <n v="2.816666666592937"/>
    <s v="Keep PIA"/>
    <x v="0"/>
    <x v="0"/>
    <x v="0"/>
    <n v="1"/>
    <n v="1"/>
  </r>
  <r>
    <n v="4414"/>
    <n v="3"/>
    <s v="N"/>
    <s v="**"/>
    <s v="**"/>
    <s v="**"/>
    <s v="**"/>
    <x v="2"/>
    <d v="1899-12-30T19:39:00"/>
    <d v="2011-05-06T00:00:00"/>
    <d v="1899-12-30T19:32:00"/>
    <n v="4"/>
    <n v="1955"/>
    <d v="2011-05-06T00:00:00"/>
    <d v="1899-12-30T21:50:00"/>
    <n v="1"/>
    <d v="2011-05-06T00:00:00"/>
    <d v="1899-12-30T22:05:00"/>
    <s v="**"/>
    <s v="**"/>
    <s v="**"/>
    <s v="**"/>
    <d v="2011-05-06T00:00:00"/>
    <d v="1899-12-30T22:05:00"/>
    <s v="S92500"/>
    <s v="B181"/>
    <s v="Closed Fracture Fingers &amp; Toes"/>
    <n v="55"/>
    <s v="**"/>
    <s v="**"/>
    <s v="**"/>
    <s v="**"/>
    <s v="**"/>
    <d v="2011-05-06T19:39:00"/>
    <d v="2011-05-06T21:50:00"/>
    <d v="2011-05-06T22:05:00"/>
    <n v="2.1833333332906477"/>
    <n v="2.433333333407063"/>
    <s v="Keep PIA"/>
    <x v="0"/>
    <x v="0"/>
    <x v="1"/>
    <n v="1"/>
    <n v="1"/>
  </r>
  <r>
    <n v="4414"/>
    <n v="3"/>
    <s v="N"/>
    <s v="**"/>
    <s v="**"/>
    <s v="**"/>
    <s v="**"/>
    <x v="2"/>
    <d v="1899-12-30T19:46:00"/>
    <d v="2011-05-06T00:00:00"/>
    <d v="1899-12-30T19:43:00"/>
    <n v="3"/>
    <n v="2009"/>
    <d v="2011-05-06T00:00:00"/>
    <d v="1899-12-30T21:00:00"/>
    <n v="1"/>
    <d v="2011-05-06T00:00:00"/>
    <d v="1899-12-30T21:39:00"/>
    <s v="**"/>
    <s v="**"/>
    <s v="**"/>
    <s v="**"/>
    <d v="2011-05-06T00:00:00"/>
    <d v="1899-12-30T21:39:00"/>
    <s v="S099"/>
    <s v="B175"/>
    <s v="Head Injury"/>
    <n v="2"/>
    <s v="**"/>
    <s v="**"/>
    <s v="**"/>
    <s v="**"/>
    <s v="**"/>
    <d v="2011-05-06T19:46:00"/>
    <d v="2011-05-06T21:00:00"/>
    <d v="2011-05-06T21:39:00"/>
    <n v="1.2333333333372138"/>
    <n v="1.8833333333604969"/>
    <s v="Keep PIA"/>
    <x v="0"/>
    <x v="0"/>
    <x v="0"/>
    <n v="1"/>
    <n v="1"/>
  </r>
  <r>
    <n v="4414"/>
    <n v="3"/>
    <s v="N"/>
    <s v="**"/>
    <s v="**"/>
    <s v="**"/>
    <s v="**"/>
    <x v="2"/>
    <d v="1899-12-30T20:59:00"/>
    <d v="2011-05-06T00:00:00"/>
    <d v="1899-12-30T20:53:00"/>
    <n v="3"/>
    <n v="1996"/>
    <d v="2011-05-06T00:00:00"/>
    <d v="1899-12-30T23:00:00"/>
    <n v="1"/>
    <d v="2011-05-07T00:00:00"/>
    <d v="1899-12-30T00:01:00"/>
    <s v="**"/>
    <s v="**"/>
    <s v="**"/>
    <s v="**"/>
    <d v="2011-05-07T00:00:00"/>
    <d v="1899-12-30T00:01:00"/>
    <s v="S7110"/>
    <s v="B176"/>
    <s v="Open Wound"/>
    <n v="15"/>
    <s v="**"/>
    <s v="**"/>
    <s v="**"/>
    <s v="**"/>
    <s v="**"/>
    <d v="2011-05-06T20:59:00"/>
    <d v="2011-05-06T23:00:00"/>
    <d v="2011-05-07T00:01:00"/>
    <n v="2.0166666667792015"/>
    <n v="3.0333333334419876"/>
    <s v="Keep PIA"/>
    <x v="0"/>
    <x v="0"/>
    <x v="0"/>
    <n v="1"/>
    <n v="1"/>
  </r>
  <r>
    <n v="4414"/>
    <n v="3"/>
    <s v="N"/>
    <s v="**"/>
    <s v="**"/>
    <s v="**"/>
    <s v="**"/>
    <x v="2"/>
    <d v="1899-12-30T21:06:00"/>
    <d v="2011-05-06T00:00:00"/>
    <d v="1899-12-30T20:59:00"/>
    <n v="3"/>
    <n v="2006"/>
    <d v="2011-05-06T00:00:00"/>
    <d v="1899-12-30T22:00:00"/>
    <n v="1"/>
    <d v="2011-05-06T00:00:00"/>
    <d v="1899-12-30T23:15:00"/>
    <s v="**"/>
    <s v="**"/>
    <s v="**"/>
    <s v="**"/>
    <d v="2011-05-06T00:00:00"/>
    <d v="1899-12-30T23:16:00"/>
    <s v="J020"/>
    <s v="B112"/>
    <s v="Disease or Disorder Ear, Nose or Throat"/>
    <n v="5"/>
    <s v="**"/>
    <s v="**"/>
    <s v="**"/>
    <s v="**"/>
    <s v="**"/>
    <d v="2011-05-06T21:06:00"/>
    <d v="2011-05-06T22:00:00"/>
    <d v="2011-05-06T23:16:00"/>
    <n v="0.8999999999650754"/>
    <n v="2.1666666667442769"/>
    <s v="Keep PIA"/>
    <x v="0"/>
    <x v="0"/>
    <x v="0"/>
    <n v="1"/>
    <n v="1"/>
  </r>
  <r>
    <n v="4414"/>
    <n v="3"/>
    <s v="N"/>
    <s v="**"/>
    <s v="**"/>
    <s v="**"/>
    <s v="**"/>
    <x v="2"/>
    <d v="1899-12-30T21:32:00"/>
    <d v="2011-05-06T00:00:00"/>
    <d v="1899-12-30T21:25:00"/>
    <n v="4"/>
    <n v="1960"/>
    <d v="2011-05-06T00:00:00"/>
    <d v="1899-12-30T23:14:00"/>
    <n v="1"/>
    <d v="2011-05-07T00:00:00"/>
    <d v="1899-12-30T00:01:00"/>
    <s v="**"/>
    <s v="**"/>
    <s v="**"/>
    <s v="**"/>
    <d v="2011-05-07T00:00:00"/>
    <d v="1899-12-30T00:10:00"/>
    <s v="F419"/>
    <s v="B170"/>
    <s v="Mental Health &amp; Psychosocial Condition"/>
    <n v="51"/>
    <s v="**"/>
    <s v="**"/>
    <s v="**"/>
    <s v="**"/>
    <s v="**"/>
    <d v="2011-05-06T21:32:00"/>
    <d v="2011-05-06T23:14:00"/>
    <d v="2011-05-07T00:10:00"/>
    <n v="1.6999999999534339"/>
    <n v="2.6333333333604969"/>
    <s v="Keep PIA"/>
    <x v="0"/>
    <x v="0"/>
    <x v="1"/>
    <n v="1"/>
    <n v="1"/>
  </r>
  <r>
    <n v="4414"/>
    <n v="3"/>
    <s v="N"/>
    <s v="**"/>
    <s v="**"/>
    <s v="**"/>
    <s v="**"/>
    <x v="3"/>
    <d v="1899-12-30T13:05:00"/>
    <d v="2011-05-07T00:00:00"/>
    <d v="1899-12-30T12:59:00"/>
    <n v="3"/>
    <n v="1967"/>
    <d v="2011-05-07T00:00:00"/>
    <d v="1899-12-30T15:45:00"/>
    <n v="1"/>
    <d v="2011-05-07T00:00:00"/>
    <d v="1899-12-30T20:07:00"/>
    <s v="**"/>
    <s v="**"/>
    <s v="**"/>
    <s v="**"/>
    <d v="2011-05-07T00:00:00"/>
    <d v="1899-12-30T20:08:00"/>
    <s v="K611"/>
    <s v="B051"/>
    <s v="Emergency Visit Interventions"/>
    <n v="43"/>
    <d v="2011-05-07T00:00:00"/>
    <d v="1899-12-30T17:59:00"/>
    <n v="30"/>
    <d v="2011-05-07T00:00:00"/>
    <d v="1899-12-30T19:20:00"/>
    <d v="2011-05-07T13:05:00"/>
    <d v="2011-05-07T15:45:00"/>
    <d v="2011-05-07T20:08:00"/>
    <n v="2.6666666666278616"/>
    <n v="7.0499999999301508"/>
    <s v="Keep PIA"/>
    <x v="0"/>
    <x v="0"/>
    <x v="0"/>
    <n v="0"/>
    <n v="1"/>
  </r>
  <r>
    <n v="4414"/>
    <n v="3"/>
    <s v="N"/>
    <s v="**"/>
    <s v="**"/>
    <s v="**"/>
    <s v="**"/>
    <x v="3"/>
    <d v="1899-12-30T13:24:00"/>
    <d v="2011-05-07T00:00:00"/>
    <d v="1899-12-30T13:16:00"/>
    <n v="3"/>
    <n v="1983"/>
    <d v="2011-05-07T00:00:00"/>
    <d v="1899-12-30T17:00:00"/>
    <n v="1"/>
    <d v="2011-05-07T00:00:00"/>
    <d v="1899-12-30T19:23:00"/>
    <s v="**"/>
    <s v="**"/>
    <s v="**"/>
    <s v="**"/>
    <d v="2011-05-07T00:00:00"/>
    <d v="1899-12-30T19:23:00"/>
    <s v="N390"/>
    <s v="B146"/>
    <s v="Other Disease or Disorder Urinary System"/>
    <n v="27"/>
    <s v="**"/>
    <s v="**"/>
    <s v="**"/>
    <s v="**"/>
    <s v="**"/>
    <d v="2011-05-07T13:24:00"/>
    <d v="2011-05-07T17:00:00"/>
    <d v="2011-05-07T19:23:00"/>
    <n v="3.6000000000349246"/>
    <n v="5.9833333332790062"/>
    <s v="Keep PIA"/>
    <x v="0"/>
    <x v="0"/>
    <x v="0"/>
    <n v="0"/>
    <n v="1"/>
  </r>
  <r>
    <n v="4414"/>
    <n v="3"/>
    <s v="N"/>
    <s v="**"/>
    <s v="**"/>
    <s v="**"/>
    <s v="**"/>
    <x v="3"/>
    <d v="1899-12-30T13:43:00"/>
    <d v="2011-05-07T00:00:00"/>
    <d v="1899-12-30T13:30:00"/>
    <n v="3"/>
    <n v="2005"/>
    <d v="2011-05-07T00:00:00"/>
    <d v="1899-12-30T18:00:00"/>
    <n v="1"/>
    <d v="2011-05-07T00:00:00"/>
    <d v="1899-12-30T18:15:00"/>
    <s v="**"/>
    <s v="**"/>
    <s v="**"/>
    <s v="**"/>
    <d v="2011-05-07T00:00:00"/>
    <d v="1899-12-30T18:20:00"/>
    <s v="J039"/>
    <s v="B112"/>
    <s v="Disease or Disorder Ear, Nose or Throat"/>
    <n v="6"/>
    <s v="**"/>
    <s v="**"/>
    <s v="**"/>
    <s v="**"/>
    <s v="**"/>
    <d v="2011-05-07T13:43:00"/>
    <d v="2011-05-07T18:00:00"/>
    <d v="2011-05-07T18:20:00"/>
    <n v="4.2833333333255723"/>
    <n v="4.6166666666977108"/>
    <s v="Keep PIA"/>
    <x v="0"/>
    <x v="0"/>
    <x v="0"/>
    <n v="0"/>
    <n v="1"/>
  </r>
  <r>
    <n v="4414"/>
    <n v="3"/>
    <s v="N"/>
    <s v="**"/>
    <s v="**"/>
    <s v="**"/>
    <s v="**"/>
    <x v="3"/>
    <d v="1899-12-30T13:55:00"/>
    <d v="2011-05-07T00:00:00"/>
    <d v="1899-12-30T13:45:00"/>
    <n v="3"/>
    <n v="2005"/>
    <d v="2011-05-07T00:00:00"/>
    <d v="1899-12-30T18:15:00"/>
    <n v="1"/>
    <d v="2011-05-08T00:00:00"/>
    <d v="1899-12-30T00:12:00"/>
    <s v="**"/>
    <s v="**"/>
    <s v="**"/>
    <s v="**"/>
    <d v="2011-05-08T00:00:00"/>
    <d v="1899-12-30T00:12:00"/>
    <s v="A084"/>
    <s v="B128"/>
    <s v="Disease or Disorder Digestive System"/>
    <n v="6"/>
    <d v="1970-01-01T00:00:00"/>
    <d v="1899-12-30T00:00:00"/>
    <n v="20"/>
    <d v="2011-05-07T00:00:00"/>
    <d v="1899-12-30T20:58:00"/>
    <d v="2011-05-07T13:55:00"/>
    <d v="2011-05-07T18:15:00"/>
    <d v="2011-05-08T00:12:00"/>
    <n v="4.3333333333139308"/>
    <n v="10.283333333325572"/>
    <s v="Keep PIA"/>
    <x v="0"/>
    <x v="0"/>
    <x v="0"/>
    <n v="0"/>
    <n v="0"/>
  </r>
  <r>
    <n v="4414"/>
    <n v="3"/>
    <s v="N"/>
    <s v="**"/>
    <s v="**"/>
    <s v="**"/>
    <s v="**"/>
    <x v="3"/>
    <d v="1899-12-30T14:08:00"/>
    <d v="2011-05-07T00:00:00"/>
    <d v="1899-12-30T14:00:00"/>
    <n v="3"/>
    <n v="1950"/>
    <d v="2011-05-07T00:00:00"/>
    <d v="1899-12-30T18:45:00"/>
    <n v="1"/>
    <d v="2011-05-07T00:00:00"/>
    <d v="1899-12-30T20:36:00"/>
    <s v="**"/>
    <s v="**"/>
    <s v="**"/>
    <s v="**"/>
    <d v="2011-05-07T00:00:00"/>
    <d v="1899-12-30T20:36:00"/>
    <s v="S9110"/>
    <s v="B176"/>
    <s v="Open Wound"/>
    <n v="60"/>
    <s v="**"/>
    <s v="**"/>
    <s v="**"/>
    <s v="**"/>
    <s v="**"/>
    <d v="2011-05-07T14:08:00"/>
    <d v="2011-05-07T18:45:00"/>
    <d v="2011-05-07T20:36:00"/>
    <n v="4.6166666666977108"/>
    <n v="6.46666666661622"/>
    <s v="Keep PIA"/>
    <x v="0"/>
    <x v="0"/>
    <x v="0"/>
    <n v="0"/>
    <n v="1"/>
  </r>
  <r>
    <n v="4414"/>
    <n v="3"/>
    <s v="N"/>
    <s v="**"/>
    <s v="**"/>
    <s v="**"/>
    <s v="**"/>
    <x v="3"/>
    <d v="1899-12-30T14:26:00"/>
    <d v="2011-05-07T00:00:00"/>
    <d v="1899-12-30T14:19:00"/>
    <n v="4"/>
    <n v="1987"/>
    <d v="2011-05-07T00:00:00"/>
    <d v="1899-12-30T17:20:00"/>
    <n v="1"/>
    <d v="2011-05-07T00:00:00"/>
    <d v="1899-12-30T17:35:00"/>
    <s v="**"/>
    <s v="**"/>
    <s v="**"/>
    <s v="**"/>
    <d v="2011-05-07T00:00:00"/>
    <d v="1899-12-30T17:38:00"/>
    <s v="N938"/>
    <s v="B154"/>
    <s v="Disease or Disorder Female Anatomy"/>
    <n v="23"/>
    <s v="**"/>
    <s v="**"/>
    <s v="**"/>
    <s v="**"/>
    <s v="**"/>
    <d v="2011-05-07T14:26:00"/>
    <d v="2011-05-07T17:20:00"/>
    <d v="2011-05-07T17:38:00"/>
    <n v="2.8999999998486601"/>
    <n v="3.1999999999534339"/>
    <s v="Keep PIA"/>
    <x v="0"/>
    <x v="0"/>
    <x v="1"/>
    <n v="1"/>
    <n v="1"/>
  </r>
  <r>
    <n v="4414"/>
    <n v="3"/>
    <s v="N"/>
    <s v="**"/>
    <s v="**"/>
    <s v="**"/>
    <s v="**"/>
    <x v="3"/>
    <d v="1899-12-30T16:00:00"/>
    <d v="2011-05-07T00:00:00"/>
    <d v="1899-12-30T15:53:00"/>
    <n v="3"/>
    <n v="2007"/>
    <d v="2011-05-07T00:00:00"/>
    <d v="1899-12-30T20:55:00"/>
    <n v="1"/>
    <d v="2011-05-07T00:00:00"/>
    <d v="1899-12-30T21:25:00"/>
    <s v="**"/>
    <s v="**"/>
    <s v="**"/>
    <s v="**"/>
    <d v="2011-05-07T00:00:00"/>
    <d v="1899-12-30T21:25:00"/>
    <s v="R591"/>
    <s v="B132"/>
    <s v="Disease or Disorder Skin &amp; Breast"/>
    <n v="3"/>
    <s v="**"/>
    <s v="**"/>
    <s v="**"/>
    <s v="**"/>
    <s v="**"/>
    <d v="2011-05-07T16:00:00"/>
    <d v="2011-05-07T20:55:00"/>
    <d v="2011-05-07T21:25:00"/>
    <n v="4.9166666668024845"/>
    <n v="5.4166666666860692"/>
    <s v="Keep PIA"/>
    <x v="0"/>
    <x v="0"/>
    <x v="0"/>
    <n v="0"/>
    <n v="1"/>
  </r>
  <r>
    <n v="4414"/>
    <n v="3"/>
    <s v="N"/>
    <s v="**"/>
    <s v="**"/>
    <s v="**"/>
    <s v="**"/>
    <x v="3"/>
    <d v="1899-12-30T16:13:00"/>
    <d v="2011-05-07T00:00:00"/>
    <d v="1899-12-30T16:05:00"/>
    <n v="4"/>
    <n v="2007"/>
    <d v="2011-05-07T00:00:00"/>
    <d v="1899-12-30T20:45:00"/>
    <n v="1"/>
    <d v="2011-05-07T00:00:00"/>
    <d v="1899-12-30T20:55:00"/>
    <s v="**"/>
    <s v="**"/>
    <s v="**"/>
    <s v="**"/>
    <d v="2011-05-07T00:00:00"/>
    <d v="1899-12-30T20:55:00"/>
    <s v="J209"/>
    <s v="B116"/>
    <s v="Disease or Disorder Respiratory System"/>
    <n v="3"/>
    <s v="**"/>
    <s v="**"/>
    <s v="**"/>
    <s v="**"/>
    <s v="**"/>
    <d v="2011-05-07T16:13:00"/>
    <d v="2011-05-07T20:45:00"/>
    <d v="2011-05-07T20:55:00"/>
    <n v="4.5333333334419876"/>
    <n v="4.7000000001280569"/>
    <s v="Keep PIA"/>
    <x v="0"/>
    <x v="0"/>
    <x v="1"/>
    <n v="0"/>
    <n v="1"/>
  </r>
  <r>
    <n v="4414"/>
    <n v="3"/>
    <s v="N"/>
    <s v="**"/>
    <s v="**"/>
    <s v="**"/>
    <s v="**"/>
    <x v="3"/>
    <d v="1899-12-30T16:26:00"/>
    <d v="2011-05-07T00:00:00"/>
    <d v="1899-12-30T16:16:00"/>
    <n v="3"/>
    <n v="1993"/>
    <d v="2011-05-07T00:00:00"/>
    <d v="1899-12-30T20:50:00"/>
    <n v="1"/>
    <d v="2011-05-07T00:00:00"/>
    <d v="1899-12-30T21:15:00"/>
    <s v="**"/>
    <s v="**"/>
    <d v="2011-05-07T00:00:00"/>
    <d v="1899-12-30T20:50:00"/>
    <d v="2011-05-07T00:00:00"/>
    <d v="1899-12-30T21:42:00"/>
    <s v="S42090"/>
    <s v="B182"/>
    <s v="Closed Fracture Other Site"/>
    <n v="17"/>
    <s v="**"/>
    <s v="**"/>
    <s v="**"/>
    <s v="**"/>
    <s v="**"/>
    <d v="2011-05-07T16:26:00"/>
    <d v="2011-05-07T20:50:00"/>
    <d v="2011-05-07T21:42:00"/>
    <n v="4.4000000000232831"/>
    <n v="5.2666666667209938"/>
    <s v="Keep PIA"/>
    <x v="0"/>
    <x v="0"/>
    <x v="0"/>
    <n v="0"/>
    <n v="1"/>
  </r>
  <r>
    <n v="4414"/>
    <n v="3"/>
    <s v="N"/>
    <s v="**"/>
    <s v="**"/>
    <s v="**"/>
    <s v="**"/>
    <x v="3"/>
    <d v="1899-12-30T16:30:00"/>
    <d v="2011-05-07T00:00:00"/>
    <d v="1899-12-30T16:24:00"/>
    <n v="3"/>
    <n v="1950"/>
    <d v="2011-05-07T00:00:00"/>
    <d v="1899-12-30T21:30:00"/>
    <n v="1"/>
    <d v="2011-05-07T00:00:00"/>
    <d v="1899-12-30T21:45:00"/>
    <s v="**"/>
    <s v="**"/>
    <s v="**"/>
    <s v="**"/>
    <d v="2011-05-07T00:00:00"/>
    <d v="1899-12-30T21:50:00"/>
    <s v="M2551"/>
    <s v="B136"/>
    <s v="Disease or Disorder Musculoskeletal and Conne"/>
    <n v="61"/>
    <s v="**"/>
    <s v="**"/>
    <s v="**"/>
    <s v="**"/>
    <s v="**"/>
    <d v="2011-05-07T16:30:00"/>
    <d v="2011-05-07T21:30:00"/>
    <d v="2011-05-07T21:50:00"/>
    <n v="5.0000000000582077"/>
    <n v="5.3333333332557231"/>
    <s v="Keep PIA"/>
    <x v="0"/>
    <x v="0"/>
    <x v="0"/>
    <n v="0"/>
    <n v="1"/>
  </r>
  <r>
    <n v="4414"/>
    <n v="3"/>
    <s v="N"/>
    <s v="**"/>
    <s v="**"/>
    <s v="**"/>
    <s v="**"/>
    <x v="3"/>
    <d v="1899-12-30T16:38:00"/>
    <d v="2011-05-07T00:00:00"/>
    <d v="1899-12-30T16:30:00"/>
    <n v="2"/>
    <n v="1966"/>
    <d v="2011-05-07T00:00:00"/>
    <d v="1899-12-30T21:50:00"/>
    <n v="1"/>
    <d v="2011-05-07T00:00:00"/>
    <d v="1899-12-30T22:00:00"/>
    <s v="**"/>
    <s v="**"/>
    <s v="**"/>
    <s v="**"/>
    <d v="2011-05-07T00:00:00"/>
    <d v="1899-12-30T22:04:00"/>
    <s v="T781"/>
    <s v="B187"/>
    <s v="Follow-up Examination and Other Non Emergent "/>
    <n v="44"/>
    <s v="**"/>
    <s v="**"/>
    <s v="**"/>
    <s v="**"/>
    <s v="**"/>
    <d v="2011-05-07T16:38:00"/>
    <d v="2011-05-07T21:50:00"/>
    <d v="2011-05-07T22:04:00"/>
    <n v="5.1999999998370185"/>
    <n v="5.4333333332324401"/>
    <s v="Keep PIA"/>
    <x v="0"/>
    <x v="0"/>
    <x v="0"/>
    <n v="0"/>
    <n v="1"/>
  </r>
  <r>
    <n v="4414"/>
    <n v="3"/>
    <s v="N"/>
    <s v="**"/>
    <s v="**"/>
    <s v="**"/>
    <s v="**"/>
    <x v="3"/>
    <d v="1899-12-30T17:21:00"/>
    <d v="2011-05-07T00:00:00"/>
    <d v="1899-12-30T17:11:00"/>
    <n v="3"/>
    <n v="2001"/>
    <d v="2011-05-07T00:00:00"/>
    <d v="1899-12-30T22:20:00"/>
    <n v="1"/>
    <d v="2011-05-07T00:00:00"/>
    <d v="1899-12-30T22:30:00"/>
    <s v="**"/>
    <s v="**"/>
    <s v="**"/>
    <s v="**"/>
    <d v="2011-05-07T00:00:00"/>
    <d v="1899-12-30T22:30:00"/>
    <s v="J069"/>
    <s v="B112"/>
    <s v="Disease or Disorder Ear, Nose or Throat"/>
    <n v="10"/>
    <s v="**"/>
    <s v="**"/>
    <s v="**"/>
    <s v="**"/>
    <s v="**"/>
    <d v="2011-05-07T17:21:00"/>
    <d v="2011-05-07T22:20:00"/>
    <d v="2011-05-07T22:30:00"/>
    <n v="4.9833333333372138"/>
    <n v="5.1500000000232831"/>
    <s v="Keep PIA"/>
    <x v="0"/>
    <x v="0"/>
    <x v="0"/>
    <n v="0"/>
    <n v="1"/>
  </r>
  <r>
    <n v="4414"/>
    <n v="3"/>
    <s v="N"/>
    <s v="**"/>
    <s v="**"/>
    <s v="**"/>
    <s v="**"/>
    <x v="3"/>
    <d v="1899-12-30T17:35:00"/>
    <d v="2011-05-07T00:00:00"/>
    <d v="1899-12-30T17:24:00"/>
    <n v="2"/>
    <n v="1928"/>
    <d v="2011-05-07T00:00:00"/>
    <d v="1899-12-30T19:30:00"/>
    <n v="15"/>
    <d v="2011-05-07T00:00:00"/>
    <d v="1899-12-30T20:44:00"/>
    <s v="**"/>
    <s v="**"/>
    <s v="**"/>
    <s v="**"/>
    <d v="2011-05-07T00:00:00"/>
    <d v="1899-12-30T21:42:00"/>
    <s v="R33"/>
    <s v="B146"/>
    <s v="Other Disease or Disorder Urinary System"/>
    <n v="82"/>
    <s v="**"/>
    <s v="**"/>
    <s v="**"/>
    <s v="**"/>
    <s v="**"/>
    <d v="2011-05-07T17:35:00"/>
    <d v="2011-05-07T19:30:00"/>
    <d v="2011-05-07T21:42:00"/>
    <n v="1.9166666666278616"/>
    <n v="4.1166666666395031"/>
    <s v="Keep PIA"/>
    <x v="0"/>
    <x v="0"/>
    <x v="0"/>
    <n v="0"/>
    <n v="1"/>
  </r>
  <r>
    <n v="4414"/>
    <n v="3"/>
    <s v="N"/>
    <s v="**"/>
    <s v="**"/>
    <s v="**"/>
    <s v="**"/>
    <x v="3"/>
    <d v="1899-12-30T17:51:00"/>
    <d v="2011-05-07T00:00:00"/>
    <d v="1899-12-30T17:50:00"/>
    <n v="3"/>
    <n v="1960"/>
    <d v="2011-05-07T00:00:00"/>
    <d v="1899-12-30T23:00:00"/>
    <n v="1"/>
    <d v="2011-05-07T00:00:00"/>
    <d v="1899-12-30T23:20:00"/>
    <s v="**"/>
    <s v="**"/>
    <s v="**"/>
    <s v="**"/>
    <d v="2011-05-07T00:00:00"/>
    <d v="1899-12-30T23:23:00"/>
    <s v="S6100"/>
    <s v="B176"/>
    <s v="Open Wound"/>
    <n v="50"/>
    <s v="**"/>
    <s v="**"/>
    <s v="**"/>
    <s v="**"/>
    <s v="**"/>
    <d v="2011-05-07T17:51:00"/>
    <d v="2011-05-07T23:00:00"/>
    <d v="2011-05-07T23:23:00"/>
    <n v="5.1500000000232831"/>
    <n v="5.53333333338378"/>
    <s v="Keep PIA"/>
    <x v="0"/>
    <x v="0"/>
    <x v="0"/>
    <n v="0"/>
    <n v="1"/>
  </r>
  <r>
    <n v="4414"/>
    <n v="3"/>
    <s v="N"/>
    <s v="**"/>
    <s v="**"/>
    <s v="**"/>
    <s v="**"/>
    <x v="3"/>
    <d v="1899-12-30T19:27:00"/>
    <d v="2011-05-07T00:00:00"/>
    <d v="1899-12-30T19:18:00"/>
    <n v="3"/>
    <n v="2007"/>
    <d v="2011-05-07T00:00:00"/>
    <d v="1899-12-30T23:50:00"/>
    <n v="1"/>
    <d v="2011-05-07T00:00:00"/>
    <d v="1899-12-30T23:55:00"/>
    <s v="**"/>
    <s v="**"/>
    <s v="**"/>
    <s v="**"/>
    <d v="2011-05-08T00:00:00"/>
    <d v="1899-12-30T00:12:00"/>
    <s v="H669"/>
    <s v="B112"/>
    <s v="Disease or Disorder Ear, Nose or Throat"/>
    <n v="3"/>
    <s v="**"/>
    <s v="**"/>
    <s v="**"/>
    <s v="**"/>
    <s v="**"/>
    <d v="2011-05-07T19:27:00"/>
    <d v="2011-05-07T23:50:00"/>
    <d v="2011-05-08T00:12:00"/>
    <n v="4.3833333333022892"/>
    <n v="4.7499999999417923"/>
    <s v="Keep PIA"/>
    <x v="0"/>
    <x v="0"/>
    <x v="0"/>
    <n v="0"/>
    <n v="1"/>
  </r>
  <r>
    <n v="4414"/>
    <n v="3"/>
    <s v="N"/>
    <s v="**"/>
    <s v="**"/>
    <s v="**"/>
    <s v="**"/>
    <x v="3"/>
    <d v="1899-12-30T20:25:00"/>
    <d v="2011-05-07T00:00:00"/>
    <d v="1899-12-30T20:15:00"/>
    <n v="3"/>
    <n v="2004"/>
    <d v="2011-05-07T00:00:00"/>
    <d v="1899-12-30T22:30:00"/>
    <n v="1"/>
    <d v="2011-05-07T00:00:00"/>
    <d v="1899-12-30T22:40:00"/>
    <s v="**"/>
    <s v="**"/>
    <s v="**"/>
    <s v="**"/>
    <d v="2011-05-07T00:00:00"/>
    <d v="1899-12-30T23:43:00"/>
    <s v="S8190"/>
    <s v="B176"/>
    <s v="Open Wound"/>
    <n v="6"/>
    <s v="**"/>
    <s v="**"/>
    <s v="**"/>
    <s v="**"/>
    <s v="**"/>
    <d v="2011-05-07T20:25:00"/>
    <d v="2011-05-07T22:30:00"/>
    <d v="2011-05-07T23:43:00"/>
    <n v="2.0833333333139308"/>
    <n v="3.2999999999301508"/>
    <s v="Keep PIA"/>
    <x v="0"/>
    <x v="0"/>
    <x v="0"/>
    <n v="1"/>
    <n v="1"/>
  </r>
  <r>
    <n v="4414"/>
    <n v="50"/>
    <s v="N"/>
    <s v="**"/>
    <s v="**"/>
    <s v="**"/>
    <s v="**"/>
    <x v="4"/>
    <d v="1899-12-30T15:58:00"/>
    <d v="2011-05-03T00:00:00"/>
    <d v="1899-12-30T15:57:00"/>
    <n v="3"/>
    <n v="1993"/>
    <d v="2011-05-03T00:00:00"/>
    <n v="9999"/>
    <n v="7"/>
    <d v="2011-05-03T00:00:00"/>
    <d v="1899-12-30T16:49:00"/>
    <s v="**"/>
    <s v="**"/>
    <s v="**"/>
    <s v="**"/>
    <d v="2011-05-03T00:00:00"/>
    <d v="1899-12-30T17:20:00"/>
    <s v="O26803"/>
    <s v="B005"/>
    <s v="Other Condition with Acute Admission/Transfer"/>
    <n v="17"/>
    <s v="**"/>
    <s v="**"/>
    <s v="**"/>
    <s v="**"/>
    <s v="**"/>
    <d v="2011-05-03T15:58:00"/>
    <d v="2038-09-17T00:00:00"/>
    <d v="2011-05-03T17:20:00"/>
    <n v="239960.03333333333"/>
    <n v="1.3666666665812954"/>
    <s v="Ignore PIA"/>
    <x v="0"/>
    <x v="1"/>
    <x v="0"/>
    <n v="1"/>
    <n v="1"/>
  </r>
  <r>
    <n v="4414"/>
    <n v="50"/>
    <s v="G"/>
    <d v="2011-05-04T00:00:00"/>
    <d v="1899-12-30T00:48:00"/>
    <d v="2011-05-04T00:00:00"/>
    <d v="1899-12-30T01:00:00"/>
    <x v="5"/>
    <d v="1899-12-30T01:01:00"/>
    <d v="2011-05-04T00:00:00"/>
    <d v="1899-12-30T01:00:00"/>
    <n v="4"/>
    <n v="1973"/>
    <d v="2011-05-04T00:00:00"/>
    <d v="1899-12-30T01:20:00"/>
    <n v="1"/>
    <d v="2011-05-04T00:00:00"/>
    <d v="1899-12-30T01:45:00"/>
    <s v="**"/>
    <s v="**"/>
    <s v="**"/>
    <s v="**"/>
    <d v="2011-05-04T00:00:00"/>
    <d v="1899-12-30T01:45:00"/>
    <s v="R55"/>
    <s v="B122"/>
    <s v="Other Disease or Disorder Cardiac System"/>
    <n v="38"/>
    <s v="**"/>
    <s v="**"/>
    <s v="**"/>
    <s v="**"/>
    <s v="**"/>
    <d v="2011-05-04T01:01:00"/>
    <d v="2011-05-04T01:20:00"/>
    <d v="2011-05-04T01:45:00"/>
    <n v="0.31666666665114462"/>
    <n v="0.73333333327900618"/>
    <s v="Keep PIA"/>
    <x v="0"/>
    <x v="0"/>
    <x v="1"/>
    <n v="1"/>
    <n v="1"/>
  </r>
  <r>
    <n v="4414"/>
    <n v="50"/>
    <s v="N"/>
    <s v="**"/>
    <s v="**"/>
    <s v="**"/>
    <s v="**"/>
    <x v="5"/>
    <d v="1899-12-30T05:32:00"/>
    <d v="2011-05-04T00:00:00"/>
    <d v="1899-12-30T05:30:00"/>
    <n v="4"/>
    <n v="1985"/>
    <d v="2011-05-04T00:00:00"/>
    <d v="1899-12-30T05:55:00"/>
    <n v="7"/>
    <d v="2011-05-04T00:00:00"/>
    <d v="1899-12-30T05:59:00"/>
    <s v="**"/>
    <s v="**"/>
    <s v="**"/>
    <s v="**"/>
    <d v="2011-05-04T00:00:00"/>
    <d v="1899-12-30T06:50:00"/>
    <s v="O42903"/>
    <s v="B005"/>
    <s v="Other Condition with Acute Admission/Transfer"/>
    <n v="25"/>
    <s v="**"/>
    <s v="**"/>
    <s v="**"/>
    <s v="**"/>
    <s v="**"/>
    <d v="2011-05-04T05:32:00"/>
    <d v="2011-05-04T05:55:00"/>
    <d v="2011-05-04T06:50:00"/>
    <n v="0.38333333336049691"/>
    <n v="1.2999999998719431"/>
    <s v="Keep PIA"/>
    <x v="0"/>
    <x v="1"/>
    <x v="1"/>
    <n v="1"/>
    <n v="1"/>
  </r>
  <r>
    <n v="4414"/>
    <n v="1"/>
    <s v="N"/>
    <s v="**"/>
    <s v="**"/>
    <s v="**"/>
    <s v="**"/>
    <x v="0"/>
    <d v="1899-12-30T00:50:00"/>
    <d v="2011-05-01T00:00:00"/>
    <d v="1899-12-30T00:43:00"/>
    <n v="3"/>
    <n v="1976"/>
    <d v="2011-05-01T00:00:00"/>
    <d v="1899-12-30T07:35:00"/>
    <n v="1"/>
    <d v="2011-05-01T00:00:00"/>
    <d v="1899-12-30T10:25:00"/>
    <s v="**"/>
    <s v="**"/>
    <s v="**"/>
    <s v="**"/>
    <d v="2011-05-01T00:00:00"/>
    <d v="1899-12-30T10:25:00"/>
    <s v="R104"/>
    <s v="B128"/>
    <s v="Disease or Disorder Digestive System"/>
    <n v="34"/>
    <s v="**"/>
    <s v="**"/>
    <s v="**"/>
    <s v="**"/>
    <s v="**"/>
    <d v="2011-05-01T00:50:00"/>
    <d v="2011-05-01T07:35:00"/>
    <d v="2011-05-01T10:25:00"/>
    <n v="6.75"/>
    <n v="9.5833333334885538"/>
    <s v="Keep PIA"/>
    <x v="0"/>
    <x v="0"/>
    <x v="0"/>
    <n v="0"/>
    <n v="0"/>
  </r>
  <r>
    <n v="4414"/>
    <n v="1"/>
    <s v="N"/>
    <s v="**"/>
    <s v="**"/>
    <s v="**"/>
    <s v="**"/>
    <x v="0"/>
    <d v="1899-12-30T01:31:00"/>
    <d v="2011-05-01T00:00:00"/>
    <d v="1899-12-30T01:23:00"/>
    <n v="2"/>
    <n v="1933"/>
    <d v="2011-05-01T00:00:00"/>
    <d v="1899-12-30T08:20:00"/>
    <n v="1"/>
    <d v="2011-05-01T00:00:00"/>
    <d v="1899-12-30T10:35:00"/>
    <d v="2011-05-01T00:00:00"/>
    <d v="1899-12-30T08:30:00"/>
    <s v="**"/>
    <s v="**"/>
    <d v="2011-05-01T00:00:00"/>
    <d v="1899-12-30T10:35:00"/>
    <s v="I480"/>
    <s v="B122"/>
    <s v="Other Disease or Disorder Cardiac System"/>
    <n v="78"/>
    <s v="**"/>
    <s v="**"/>
    <s v="**"/>
    <s v="**"/>
    <s v="**"/>
    <d v="2011-05-01T01:31:00"/>
    <d v="2011-05-01T08:20:00"/>
    <d v="2011-05-01T10:35:00"/>
    <n v="6.8166666665347293"/>
    <n v="9.0666666665347293"/>
    <s v="Keep PIA"/>
    <x v="0"/>
    <x v="0"/>
    <x v="0"/>
    <n v="0"/>
    <n v="0"/>
  </r>
  <r>
    <n v="4414"/>
    <n v="1"/>
    <s v="N"/>
    <s v="**"/>
    <s v="**"/>
    <s v="**"/>
    <s v="**"/>
    <x v="0"/>
    <d v="1899-12-30T01:40:00"/>
    <d v="2011-05-01T00:00:00"/>
    <d v="1899-12-30T01:32:00"/>
    <n v="4"/>
    <n v="1953"/>
    <d v="2011-05-01T00:00:00"/>
    <d v="1899-12-30T09:30:00"/>
    <n v="1"/>
    <d v="2011-05-01T00:00:00"/>
    <d v="1899-12-30T09:53:00"/>
    <s v="**"/>
    <s v="**"/>
    <s v="**"/>
    <s v="**"/>
    <d v="2011-05-01T00:00:00"/>
    <d v="1899-12-30T09:53:00"/>
    <s v="S9110"/>
    <s v="B176"/>
    <s v="Open Wound"/>
    <n v="57"/>
    <s v="**"/>
    <s v="**"/>
    <s v="**"/>
    <s v="**"/>
    <s v="**"/>
    <d v="2011-05-01T01:40:00"/>
    <d v="2011-05-01T09:30:00"/>
    <d v="2011-05-01T09:53:00"/>
    <n v="7.8333333333721384"/>
    <n v="8.2166666667326353"/>
    <s v="Keep PIA"/>
    <x v="0"/>
    <x v="0"/>
    <x v="1"/>
    <n v="0"/>
    <n v="0"/>
  </r>
  <r>
    <n v="4414"/>
    <n v="1"/>
    <s v="N"/>
    <s v="**"/>
    <s v="**"/>
    <s v="**"/>
    <s v="**"/>
    <x v="0"/>
    <d v="1899-12-30T02:32:00"/>
    <d v="2011-05-01T00:00:00"/>
    <d v="1899-12-30T02:22:00"/>
    <n v="3"/>
    <n v="1985"/>
    <d v="2011-05-01T00:00:00"/>
    <d v="1899-12-30T09:35:00"/>
    <n v="1"/>
    <d v="2011-05-01T00:00:00"/>
    <d v="1899-12-30T10:15:00"/>
    <s v="**"/>
    <s v="**"/>
    <s v="**"/>
    <s v="**"/>
    <d v="2011-05-01T00:00:00"/>
    <d v="1899-12-30T10:15:00"/>
    <s v="N760"/>
    <s v="B154"/>
    <s v="Disease or Disorder Female Anatomy"/>
    <n v="26"/>
    <s v="**"/>
    <s v="**"/>
    <s v="**"/>
    <s v="**"/>
    <s v="**"/>
    <d v="2011-05-01T02:32:00"/>
    <d v="2011-05-01T09:35:00"/>
    <d v="2011-05-01T10:15:00"/>
    <n v="7.0499999999301508"/>
    <n v="7.7166666666744277"/>
    <s v="Keep PIA"/>
    <x v="0"/>
    <x v="0"/>
    <x v="0"/>
    <n v="0"/>
    <n v="1"/>
  </r>
  <r>
    <n v="4414"/>
    <n v="1"/>
    <s v="G"/>
    <d v="2011-05-01T00:00:00"/>
    <d v="1899-12-30T02:21:00"/>
    <d v="2011-05-01T00:00:00"/>
    <d v="1899-12-30T02:46:00"/>
    <x v="0"/>
    <d v="1899-12-30T02:44:00"/>
    <d v="2011-05-01T00:00:00"/>
    <d v="1899-12-30T02:35:00"/>
    <n v="4"/>
    <n v="1921"/>
    <d v="2011-05-01T00:00:00"/>
    <d v="1899-12-30T10:05:00"/>
    <n v="15"/>
    <d v="2011-05-01T00:00:00"/>
    <d v="1899-12-30T13:39:00"/>
    <d v="2011-05-01T00:00:00"/>
    <d v="1899-12-30T10:10:00"/>
    <s v="**"/>
    <s v="**"/>
    <d v="2011-05-01T00:00:00"/>
    <d v="1899-12-30T13:39:00"/>
    <s v="M161"/>
    <s v="B136"/>
    <s v="Disease or Disorder Musculoskeletal and Conne"/>
    <n v="89"/>
    <s v="**"/>
    <s v="**"/>
    <s v="**"/>
    <s v="**"/>
    <s v="**"/>
    <d v="2011-05-01T02:44:00"/>
    <d v="2011-05-01T10:05:00"/>
    <d v="2011-05-01T13:39:00"/>
    <n v="7.3500000000349246"/>
    <n v="10.916666666627862"/>
    <s v="Keep PIA"/>
    <x v="0"/>
    <x v="0"/>
    <x v="1"/>
    <n v="0"/>
    <n v="0"/>
  </r>
  <r>
    <n v="4414"/>
    <n v="1"/>
    <s v="N"/>
    <s v="**"/>
    <s v="**"/>
    <s v="**"/>
    <s v="**"/>
    <x v="0"/>
    <d v="1899-12-30T03:28:00"/>
    <d v="2011-05-01T00:00:00"/>
    <d v="1899-12-30T03:17:00"/>
    <n v="2"/>
    <n v="1932"/>
    <d v="2011-05-01T00:00:00"/>
    <d v="1899-12-30T05:40:00"/>
    <n v="7"/>
    <d v="2011-05-01T00:00:00"/>
    <d v="1899-12-30T12:15:00"/>
    <s v="**"/>
    <s v="**"/>
    <s v="**"/>
    <s v="**"/>
    <d v="2011-05-01T00:00:00"/>
    <d v="1899-12-30T21:00:00"/>
    <s v="R060"/>
    <s v="B002"/>
    <s v="Respiratory Condition with Acute Admission/Tr"/>
    <n v="78"/>
    <d v="1970-01-01T00:00:00"/>
    <d v="1899-12-30T00:00:00"/>
    <n v="10"/>
    <d v="2011-05-01T00:00:00"/>
    <d v="1899-12-30T08:50:00"/>
    <d v="2011-05-01T03:28:00"/>
    <d v="2011-05-01T05:40:00"/>
    <d v="2011-05-01T21:00:00"/>
    <n v="2.2000000000116415"/>
    <n v="17.53333333338378"/>
    <s v="Keep PIA"/>
    <x v="0"/>
    <x v="1"/>
    <x v="0"/>
    <n v="0"/>
    <n v="0"/>
  </r>
  <r>
    <n v="4414"/>
    <n v="1"/>
    <s v="N"/>
    <s v="**"/>
    <s v="**"/>
    <s v="**"/>
    <s v="**"/>
    <x v="0"/>
    <d v="1899-12-30T04:04:00"/>
    <d v="2011-05-01T00:00:00"/>
    <d v="1899-12-30T03:51:00"/>
    <n v="3"/>
    <n v="1968"/>
    <d v="2011-05-01T00:00:00"/>
    <d v="1899-12-30T10:08:00"/>
    <n v="1"/>
    <d v="2011-05-01T00:00:00"/>
    <d v="1899-12-30T11:45:00"/>
    <s v="**"/>
    <s v="**"/>
    <s v="**"/>
    <s v="**"/>
    <d v="2011-05-01T00:00:00"/>
    <d v="1899-12-30T11:45:00"/>
    <s v="S0180"/>
    <s v="B176"/>
    <s v="Open Wound"/>
    <n v="42"/>
    <s v="**"/>
    <s v="**"/>
    <s v="**"/>
    <s v="**"/>
    <s v="**"/>
    <d v="2011-05-01T04:04:00"/>
    <d v="2011-05-01T10:08:00"/>
    <d v="2011-05-01T11:45:00"/>
    <n v="6.0666666667093523"/>
    <n v="7.683333333407063"/>
    <s v="Keep PIA"/>
    <x v="0"/>
    <x v="0"/>
    <x v="0"/>
    <n v="0"/>
    <n v="1"/>
  </r>
  <r>
    <n v="4414"/>
    <n v="1"/>
    <s v="N"/>
    <s v="**"/>
    <s v="**"/>
    <s v="**"/>
    <s v="**"/>
    <x v="0"/>
    <d v="1899-12-30T04:13:00"/>
    <d v="2011-05-01T00:00:00"/>
    <d v="1899-12-30T04:05:00"/>
    <n v="3"/>
    <n v="1994"/>
    <d v="2011-05-01T00:00:00"/>
    <d v="1899-12-30T10:15:00"/>
    <n v="1"/>
    <d v="2011-05-01T00:00:00"/>
    <d v="1899-12-30T11:55:00"/>
    <s v="**"/>
    <s v="**"/>
    <s v="**"/>
    <s v="**"/>
    <d v="2011-05-01T00:00:00"/>
    <d v="1899-12-30T11:55:00"/>
    <s v="R42"/>
    <s v="B104"/>
    <s v="Other Disease or Disorder Nervous System"/>
    <n v="17"/>
    <s v="**"/>
    <s v="**"/>
    <s v="**"/>
    <s v="**"/>
    <s v="**"/>
    <d v="2011-05-01T04:13:00"/>
    <d v="2011-05-01T10:15:00"/>
    <d v="2011-05-01T11:55:00"/>
    <n v="6.0333333334419876"/>
    <n v="7.7000000001280569"/>
    <s v="Keep PIA"/>
    <x v="0"/>
    <x v="0"/>
    <x v="0"/>
    <n v="0"/>
    <n v="1"/>
  </r>
  <r>
    <n v="4414"/>
    <n v="1"/>
    <s v="N"/>
    <s v="**"/>
    <s v="**"/>
    <s v="**"/>
    <s v="**"/>
    <x v="0"/>
    <d v="1899-12-30T04:17:00"/>
    <d v="2011-05-01T00:00:00"/>
    <d v="1899-12-30T04:10:00"/>
    <n v="2"/>
    <n v="1971"/>
    <d v="2011-05-01T00:00:00"/>
    <d v="1899-12-30T09:00:00"/>
    <n v="1"/>
    <d v="2011-05-01T00:00:00"/>
    <d v="1899-12-30T09:00:00"/>
    <s v="**"/>
    <s v="**"/>
    <s v="**"/>
    <s v="**"/>
    <d v="2011-05-01T00:00:00"/>
    <d v="1899-12-30T09:05:00"/>
    <s v="R33"/>
    <s v="B146"/>
    <s v="Other Disease or Disorder Urinary System"/>
    <n v="39"/>
    <s v="**"/>
    <s v="**"/>
    <s v="**"/>
    <s v="**"/>
    <s v="**"/>
    <d v="2011-05-01T04:17:00"/>
    <d v="2011-05-01T09:00:00"/>
    <d v="2011-05-01T09:05:00"/>
    <n v="4.7166666666744277"/>
    <n v="4.7999999999301508"/>
    <s v="Keep PIA"/>
    <x v="0"/>
    <x v="0"/>
    <x v="0"/>
    <n v="0"/>
    <n v="1"/>
  </r>
  <r>
    <n v="4414"/>
    <n v="1"/>
    <s v="N"/>
    <s v="**"/>
    <s v="**"/>
    <s v="**"/>
    <s v="**"/>
    <x v="0"/>
    <d v="1899-12-30T04:38:00"/>
    <d v="2011-05-01T00:00:00"/>
    <d v="1899-12-30T04:30:00"/>
    <n v="2"/>
    <n v="1946"/>
    <d v="2011-05-01T00:00:00"/>
    <d v="1899-12-30T08:25:00"/>
    <n v="1"/>
    <d v="2011-05-01T00:00:00"/>
    <d v="1899-12-30T11:39:00"/>
    <s v="**"/>
    <s v="**"/>
    <s v="**"/>
    <s v="**"/>
    <d v="2011-05-01T00:00:00"/>
    <d v="1899-12-30T11:39:00"/>
    <s v="M2551"/>
    <s v="B136"/>
    <s v="Disease or Disorder Musculoskeletal and Conne"/>
    <n v="64"/>
    <s v="**"/>
    <s v="**"/>
    <s v="**"/>
    <s v="**"/>
    <s v="**"/>
    <d v="2011-05-01T04:38:00"/>
    <d v="2011-05-01T08:25:00"/>
    <d v="2011-05-01T11:39:00"/>
    <n v="3.7833333332673647"/>
    <n v="7.0166666666627862"/>
    <s v="Keep PIA"/>
    <x v="0"/>
    <x v="0"/>
    <x v="0"/>
    <n v="0"/>
    <n v="1"/>
  </r>
  <r>
    <n v="4414"/>
    <n v="1"/>
    <s v="G"/>
    <d v="2011-05-01T00:00:00"/>
    <d v="1899-12-30T07:10:00"/>
    <d v="2011-05-01T00:00:00"/>
    <d v="1899-12-30T07:20:00"/>
    <x v="0"/>
    <d v="1899-12-30T07:26:00"/>
    <d v="2011-05-01T00:00:00"/>
    <d v="1899-12-30T07:16:00"/>
    <n v="3"/>
    <n v="1931"/>
    <d v="2011-05-01T00:00:00"/>
    <d v="1899-12-30T09:05:00"/>
    <n v="1"/>
    <d v="2011-05-01T00:00:00"/>
    <d v="1899-12-30T10:30:00"/>
    <s v="**"/>
    <s v="**"/>
    <s v="**"/>
    <s v="**"/>
    <d v="2011-05-01T00:00:00"/>
    <d v="1899-12-30T10:30:00"/>
    <s v="R42"/>
    <s v="B104"/>
    <s v="Other Disease or Disorder Nervous System"/>
    <n v="79"/>
    <s v="**"/>
    <s v="**"/>
    <s v="**"/>
    <s v="**"/>
    <s v="**"/>
    <d v="2011-05-01T07:26:00"/>
    <d v="2011-05-01T09:05:00"/>
    <d v="2011-05-01T10:30:00"/>
    <n v="1.6499999999650754"/>
    <n v="3.0666666667093523"/>
    <s v="Keep PIA"/>
    <x v="0"/>
    <x v="0"/>
    <x v="0"/>
    <n v="1"/>
    <n v="1"/>
  </r>
  <r>
    <n v="4414"/>
    <n v="1"/>
    <s v="N"/>
    <s v="**"/>
    <s v="**"/>
    <s v="**"/>
    <s v="**"/>
    <x v="0"/>
    <d v="1899-12-30T07:32:00"/>
    <d v="2011-05-01T00:00:00"/>
    <d v="1899-12-30T07:26:00"/>
    <n v="4"/>
    <n v="2008"/>
    <d v="2011-05-01T00:00:00"/>
    <d v="1899-12-30T10:25:00"/>
    <n v="1"/>
    <d v="2011-05-01T00:00:00"/>
    <d v="1899-12-30T10:30:00"/>
    <s v="**"/>
    <s v="**"/>
    <s v="**"/>
    <s v="**"/>
    <d v="2011-05-01T00:00:00"/>
    <d v="1899-12-30T10:33:00"/>
    <s v="H669"/>
    <s v="B112"/>
    <s v="Disease or Disorder Ear, Nose or Throat"/>
    <n v="3"/>
    <s v="**"/>
    <s v="**"/>
    <s v="**"/>
    <s v="**"/>
    <s v="**"/>
    <d v="2011-05-01T07:32:00"/>
    <d v="2011-05-01T10:25:00"/>
    <d v="2011-05-01T10:33:00"/>
    <n v="2.8833333334769122"/>
    <n v="3.0166666667209938"/>
    <s v="Keep PIA"/>
    <x v="0"/>
    <x v="0"/>
    <x v="1"/>
    <n v="1"/>
    <n v="1"/>
  </r>
  <r>
    <n v="4414"/>
    <n v="1"/>
    <s v="G"/>
    <d v="2011-05-01T00:00:00"/>
    <d v="1899-12-30T07:32:00"/>
    <d v="2011-05-01T00:00:00"/>
    <d v="1899-12-30T07:32:00"/>
    <x v="0"/>
    <d v="1899-12-30T07:44:00"/>
    <d v="2011-05-01T00:00:00"/>
    <d v="1899-12-30T07:32:00"/>
    <s v="**"/>
    <n v="1930"/>
    <d v="2011-05-01T00:00:00"/>
    <n v="9999"/>
    <n v="10"/>
    <d v="2011-05-01T00:00:00"/>
    <d v="1899-12-30T08:06:00"/>
    <s v="**"/>
    <s v="**"/>
    <s v="**"/>
    <s v="**"/>
    <d v="2011-05-01T00:00:00"/>
    <d v="1899-12-30T08:06:00"/>
    <s v="I469"/>
    <s v="B051"/>
    <s v="Emergency Visit Interventions"/>
    <n v="80"/>
    <s v="**"/>
    <s v="**"/>
    <s v="**"/>
    <s v="**"/>
    <s v="**"/>
    <d v="2011-05-01T07:44:00"/>
    <d v="2038-09-15T00:00:00"/>
    <d v="2011-05-01T08:06:00"/>
    <n v="239968.2666666666"/>
    <n v="0.36666666663950309"/>
    <s v="Ignore PIA"/>
    <x v="0"/>
    <x v="0"/>
    <x v="2"/>
    <n v="1"/>
    <n v="1"/>
  </r>
  <r>
    <n v="4414"/>
    <n v="1"/>
    <s v="N"/>
    <s v="**"/>
    <s v="**"/>
    <s v="**"/>
    <s v="**"/>
    <x v="0"/>
    <d v="1899-12-30T08:15:00"/>
    <d v="2011-05-01T00:00:00"/>
    <d v="1899-12-30T08:13:00"/>
    <n v="2"/>
    <n v="1967"/>
    <d v="2011-05-01T00:00:00"/>
    <d v="1899-12-30T12:10:00"/>
    <n v="1"/>
    <d v="2011-05-01T00:00:00"/>
    <d v="1899-12-30T13:18:00"/>
    <s v="**"/>
    <s v="**"/>
    <s v="**"/>
    <s v="**"/>
    <d v="2011-05-01T00:00:00"/>
    <d v="1899-12-30T13:18:00"/>
    <s v="R074"/>
    <s v="B122"/>
    <s v="Other Disease or Disorder Cardiac System"/>
    <n v="43"/>
    <s v="**"/>
    <s v="**"/>
    <s v="**"/>
    <s v="**"/>
    <s v="**"/>
    <d v="2011-05-01T08:15:00"/>
    <d v="2011-05-01T12:10:00"/>
    <d v="2011-05-01T13:18:00"/>
    <n v="3.9166666666860692"/>
    <n v="5.0500000000465661"/>
    <s v="Keep PIA"/>
    <x v="0"/>
    <x v="0"/>
    <x v="0"/>
    <n v="0"/>
    <n v="1"/>
  </r>
  <r>
    <n v="4414"/>
    <n v="1"/>
    <s v="N"/>
    <s v="**"/>
    <s v="**"/>
    <s v="**"/>
    <s v="**"/>
    <x v="0"/>
    <d v="1899-12-30T09:19:00"/>
    <d v="2011-05-01T00:00:00"/>
    <d v="1899-12-30T09:09:00"/>
    <n v="3"/>
    <n v="1969"/>
    <d v="2011-05-01T00:00:00"/>
    <d v="1899-12-30T12:25:00"/>
    <n v="1"/>
    <d v="2011-05-01T00:00:00"/>
    <d v="1899-12-30T14:05:00"/>
    <s v="**"/>
    <s v="**"/>
    <s v="**"/>
    <s v="**"/>
    <d v="2011-05-01T00:00:00"/>
    <d v="1899-12-30T14:05:00"/>
    <s v="N939"/>
    <s v="B154"/>
    <s v="Disease or Disorder Female Anatomy"/>
    <n v="41"/>
    <s v="**"/>
    <s v="**"/>
    <s v="**"/>
    <s v="**"/>
    <s v="**"/>
    <d v="2011-05-01T09:19:00"/>
    <d v="2011-05-01T12:25:00"/>
    <d v="2011-05-01T14:05:00"/>
    <n v="3.0999999999767169"/>
    <n v="4.7666666666627862"/>
    <s v="Keep PIA"/>
    <x v="0"/>
    <x v="0"/>
    <x v="0"/>
    <n v="0"/>
    <n v="1"/>
  </r>
  <r>
    <n v="4414"/>
    <n v="1"/>
    <s v="G"/>
    <d v="2011-05-01T00:00:00"/>
    <d v="1899-12-30T09:12:00"/>
    <d v="2011-05-01T00:00:00"/>
    <d v="1899-12-30T09:30:00"/>
    <x v="0"/>
    <d v="1899-12-30T09:27:00"/>
    <d v="2011-05-01T00:00:00"/>
    <d v="1899-12-30T09:15:00"/>
    <n v="2"/>
    <n v="1944"/>
    <d v="2011-05-01T00:00:00"/>
    <d v="1899-12-30T09:40:00"/>
    <n v="7"/>
    <d v="2011-05-01T00:00:00"/>
    <d v="1899-12-30T11:00:00"/>
    <s v="**"/>
    <s v="**"/>
    <s v="**"/>
    <s v="**"/>
    <d v="2011-05-01T00:00:00"/>
    <d v="1899-12-30T13:46:00"/>
    <s v="C859"/>
    <s v="B005"/>
    <s v="Other Condition with Acute Admission/Transfer"/>
    <n v="66"/>
    <d v="2011-05-01T00:00:00"/>
    <d v="1899-12-30T11:00:00"/>
    <n v="18"/>
    <d v="2011-05-01T00:00:00"/>
    <d v="1899-12-30T11:00:00"/>
    <d v="2011-05-01T09:27:00"/>
    <d v="2011-05-01T09:40:00"/>
    <d v="2011-05-01T13:46:00"/>
    <n v="0.21666666667442769"/>
    <n v="4.316666666592937"/>
    <s v="Keep PIA"/>
    <x v="0"/>
    <x v="1"/>
    <x v="0"/>
    <n v="0"/>
    <n v="1"/>
  </r>
  <r>
    <n v="4414"/>
    <n v="1"/>
    <s v="N"/>
    <s v="**"/>
    <s v="**"/>
    <s v="**"/>
    <s v="**"/>
    <x v="0"/>
    <d v="1899-12-30T09:31:00"/>
    <d v="2011-05-01T00:00:00"/>
    <d v="1899-12-30T09:21:00"/>
    <n v="3"/>
    <n v="1986"/>
    <d v="2011-05-01T00:00:00"/>
    <n v="9999"/>
    <n v="4"/>
    <d v="2011-05-01T00:00:00"/>
    <d v="1899-12-30T14:42:00"/>
    <s v="**"/>
    <s v="**"/>
    <s v="**"/>
    <s v="**"/>
    <d v="2011-05-01T00:00:00"/>
    <d v="1899-12-30T14:42:00"/>
    <s v="R104"/>
    <s v="B128"/>
    <s v="Disease or Disorder Digestive System"/>
    <n v="24"/>
    <s v="**"/>
    <s v="**"/>
    <s v="**"/>
    <s v="**"/>
    <s v="**"/>
    <d v="2011-05-01T09:31:00"/>
    <d v="2038-09-15T00:00:00"/>
    <d v="2011-05-01T14:42:00"/>
    <n v="239966.4833333334"/>
    <n v="5.1833333334652707"/>
    <s v="Ignore PIA"/>
    <x v="0"/>
    <x v="0"/>
    <x v="0"/>
    <n v="0"/>
    <n v="1"/>
  </r>
  <r>
    <n v="4414"/>
    <n v="1"/>
    <s v="N"/>
    <s v="**"/>
    <s v="**"/>
    <s v="**"/>
    <s v="**"/>
    <x v="0"/>
    <d v="1899-12-30T09:46:00"/>
    <d v="2011-05-01T00:00:00"/>
    <d v="1899-12-30T09:40:00"/>
    <n v="2"/>
    <n v="1955"/>
    <d v="2011-05-01T00:00:00"/>
    <d v="1899-12-30T09:58:00"/>
    <n v="15"/>
    <d v="2011-05-01T00:00:00"/>
    <d v="1899-12-30T14:40:00"/>
    <s v="**"/>
    <s v="**"/>
    <s v="**"/>
    <s v="**"/>
    <d v="2011-05-01T00:00:00"/>
    <d v="1899-12-30T14:55:00"/>
    <s v="R509"/>
    <s v="B165"/>
    <s v="Systemic Infection"/>
    <n v="55"/>
    <d v="1970-01-01T00:00:00"/>
    <d v="1899-12-30T00:00:00"/>
    <n v="39"/>
    <d v="2011-05-01T00:00:00"/>
    <d v="1899-12-30T12:12:00"/>
    <d v="2011-05-01T09:46:00"/>
    <d v="2011-05-01T09:58:00"/>
    <d v="2011-05-01T14:55:00"/>
    <n v="0.19999999995343387"/>
    <n v="5.1500000000232831"/>
    <s v="Keep PIA"/>
    <x v="0"/>
    <x v="0"/>
    <x v="0"/>
    <n v="0"/>
    <n v="1"/>
  </r>
  <r>
    <n v="4414"/>
    <n v="1"/>
    <s v="N"/>
    <s v="**"/>
    <s v="**"/>
    <s v="**"/>
    <s v="**"/>
    <x v="0"/>
    <d v="1899-12-30T09:59:00"/>
    <d v="2011-05-01T00:00:00"/>
    <d v="1899-12-30T09:54:00"/>
    <n v="4"/>
    <n v="1965"/>
    <d v="2011-05-01T00:00:00"/>
    <d v="1899-12-30T12:30:00"/>
    <n v="15"/>
    <d v="2011-05-01T00:00:00"/>
    <d v="1899-12-30T14:15:00"/>
    <s v="**"/>
    <s v="**"/>
    <s v="**"/>
    <s v="**"/>
    <d v="2011-05-01T00:00:00"/>
    <d v="1899-12-30T14:20:00"/>
    <s v="Z512"/>
    <s v="B187"/>
    <s v="Follow-up Examination and Other Non Emergent "/>
    <n v="45"/>
    <s v="**"/>
    <s v="**"/>
    <s v="**"/>
    <s v="**"/>
    <s v="**"/>
    <d v="2011-05-01T09:59:00"/>
    <d v="2011-05-01T12:30:00"/>
    <d v="2011-05-01T14:20:00"/>
    <n v="2.5166666666627862"/>
    <n v="4.3499999998603016"/>
    <s v="Keep PIA"/>
    <x v="0"/>
    <x v="0"/>
    <x v="1"/>
    <n v="0"/>
    <n v="1"/>
  </r>
  <r>
    <n v="4414"/>
    <n v="1"/>
    <s v="G"/>
    <d v="2011-05-01T00:00:00"/>
    <d v="1899-12-30T09:44:00"/>
    <d v="2011-05-01T00:00:00"/>
    <d v="1899-12-30T10:14:00"/>
    <x v="0"/>
    <d v="1899-12-30T10:05:00"/>
    <d v="2011-05-01T00:00:00"/>
    <d v="1899-12-30T09:55:00"/>
    <n v="2"/>
    <n v="1924"/>
    <d v="2011-05-01T00:00:00"/>
    <d v="1899-12-30T11:30:00"/>
    <n v="7"/>
    <d v="2011-05-01T00:00:00"/>
    <d v="1899-12-30T15:26:00"/>
    <s v="**"/>
    <s v="**"/>
    <s v="**"/>
    <s v="**"/>
    <d v="2011-05-01T00:00:00"/>
    <d v="1899-12-30T16:33:00"/>
    <s v="A419"/>
    <s v="B005"/>
    <s v="Other Condition with Acute Admission/Transfer"/>
    <n v="86"/>
    <d v="1970-01-01T00:00:00"/>
    <d v="1899-12-30T00:00:00"/>
    <n v="1"/>
    <d v="2011-05-01T00:00:00"/>
    <d v="1899-12-30T15:26:00"/>
    <d v="2011-05-01T10:05:00"/>
    <d v="2011-05-01T11:30:00"/>
    <d v="2011-05-01T16:33:00"/>
    <n v="1.4166666665696539"/>
    <n v="6.46666666661622"/>
    <s v="Keep PIA"/>
    <x v="0"/>
    <x v="1"/>
    <x v="0"/>
    <n v="0"/>
    <n v="1"/>
  </r>
  <r>
    <n v="4414"/>
    <n v="1"/>
    <s v="N"/>
    <s v="**"/>
    <s v="**"/>
    <s v="**"/>
    <s v="**"/>
    <x v="0"/>
    <d v="1899-12-30T10:19:00"/>
    <d v="2011-05-01T00:00:00"/>
    <d v="1899-12-30T10:11:00"/>
    <n v="3"/>
    <n v="1981"/>
    <d v="2011-05-01T00:00:00"/>
    <d v="1899-12-30T12:45:00"/>
    <n v="1"/>
    <d v="2011-05-01T00:00:00"/>
    <d v="1899-12-30T14:50:00"/>
    <s v="**"/>
    <s v="**"/>
    <s v="**"/>
    <s v="**"/>
    <d v="2011-05-01T00:00:00"/>
    <d v="1899-12-30T14:50:00"/>
    <s v="M549"/>
    <s v="B136"/>
    <s v="Disease or Disorder Musculoskeletal and Conne"/>
    <n v="29"/>
    <s v="**"/>
    <s v="**"/>
    <s v="**"/>
    <s v="**"/>
    <s v="**"/>
    <d v="2011-05-01T10:19:00"/>
    <d v="2011-05-01T12:45:00"/>
    <d v="2011-05-01T14:50:00"/>
    <n v="2.433333333407063"/>
    <n v="4.5166666667209938"/>
    <s v="Keep PIA"/>
    <x v="0"/>
    <x v="0"/>
    <x v="0"/>
    <n v="0"/>
    <n v="1"/>
  </r>
  <r>
    <n v="4414"/>
    <n v="1"/>
    <s v="G"/>
    <d v="2011-05-01T00:00:00"/>
    <d v="1899-12-30T10:15:00"/>
    <d v="2011-05-01T00:00:00"/>
    <d v="1899-12-30T10:56:00"/>
    <x v="0"/>
    <d v="1899-12-30T10:32:00"/>
    <d v="2011-05-01T00:00:00"/>
    <d v="1899-12-30T10:20:00"/>
    <n v="2"/>
    <n v="1950"/>
    <d v="2011-05-01T00:00:00"/>
    <d v="1899-12-30T13:15:00"/>
    <n v="1"/>
    <d v="2011-05-01T00:00:00"/>
    <d v="1899-12-30T14:25:00"/>
    <s v="**"/>
    <s v="**"/>
    <s v="**"/>
    <s v="**"/>
    <d v="2011-05-01T00:00:00"/>
    <d v="1899-12-30T14:49:00"/>
    <s v="R073"/>
    <s v="B122"/>
    <s v="Other Disease or Disorder Cardiac System"/>
    <n v="60"/>
    <s v="**"/>
    <s v="**"/>
    <s v="**"/>
    <s v="**"/>
    <s v="**"/>
    <d v="2011-05-01T10:32:00"/>
    <d v="2011-05-01T13:15:00"/>
    <d v="2011-05-01T14:49:00"/>
    <n v="2.716666666790843"/>
    <n v="4.2833333333255723"/>
    <s v="Keep PIA"/>
    <x v="0"/>
    <x v="0"/>
    <x v="0"/>
    <n v="0"/>
    <n v="1"/>
  </r>
  <r>
    <n v="4414"/>
    <n v="1"/>
    <s v="N"/>
    <s v="**"/>
    <s v="**"/>
    <s v="**"/>
    <s v="**"/>
    <x v="0"/>
    <d v="1899-12-30T11:10:00"/>
    <d v="2011-05-01T00:00:00"/>
    <d v="1899-12-30T11:06:00"/>
    <n v="4"/>
    <n v="1953"/>
    <d v="2011-05-01T00:00:00"/>
    <d v="1899-12-30T15:00:00"/>
    <n v="1"/>
    <d v="2011-05-01T00:00:00"/>
    <d v="1899-12-30T15:05:00"/>
    <s v="**"/>
    <s v="**"/>
    <s v="**"/>
    <s v="**"/>
    <d v="2011-05-01T00:00:00"/>
    <d v="1899-12-30T15:13:00"/>
    <s v="K579"/>
    <s v="B128"/>
    <s v="Disease or Disorder Digestive System"/>
    <n v="57"/>
    <s v="**"/>
    <s v="**"/>
    <s v="**"/>
    <s v="**"/>
    <s v="**"/>
    <d v="2011-05-01T11:10:00"/>
    <d v="2011-05-01T15:00:00"/>
    <d v="2011-05-01T15:13:00"/>
    <n v="3.8333333332557231"/>
    <n v="4.0499999999301508"/>
    <s v="Keep PIA"/>
    <x v="0"/>
    <x v="0"/>
    <x v="1"/>
    <n v="0"/>
    <n v="1"/>
  </r>
  <r>
    <n v="4414"/>
    <n v="1"/>
    <s v="N"/>
    <s v="**"/>
    <s v="**"/>
    <s v="**"/>
    <s v="**"/>
    <x v="0"/>
    <d v="1899-12-30T11:43:00"/>
    <d v="2011-05-01T00:00:00"/>
    <d v="1899-12-30T11:36:00"/>
    <n v="3"/>
    <n v="1945"/>
    <d v="2011-05-01T00:00:00"/>
    <d v="1899-12-30T16:30:00"/>
    <n v="1"/>
    <d v="2011-05-01T00:00:00"/>
    <d v="1899-12-30T16:40:00"/>
    <s v="**"/>
    <s v="**"/>
    <s v="**"/>
    <s v="**"/>
    <d v="2011-05-01T00:00:00"/>
    <d v="1899-12-30T16:40:00"/>
    <s v="K409"/>
    <s v="B128"/>
    <s v="Disease or Disorder Digestive System"/>
    <n v="66"/>
    <s v="**"/>
    <s v="**"/>
    <s v="**"/>
    <s v="**"/>
    <s v="**"/>
    <d v="2011-05-01T11:43:00"/>
    <d v="2011-05-01T16:30:00"/>
    <d v="2011-05-01T16:40:00"/>
    <n v="4.78333333338378"/>
    <n v="4.9500000000698492"/>
    <s v="Keep PIA"/>
    <x v="0"/>
    <x v="0"/>
    <x v="0"/>
    <n v="0"/>
    <n v="1"/>
  </r>
  <r>
    <n v="4414"/>
    <n v="1"/>
    <s v="G"/>
    <d v="2011-05-01T00:00:00"/>
    <d v="1899-12-30T00:00:00"/>
    <d v="2011-05-01T00:00:00"/>
    <d v="1899-12-30T12:02:00"/>
    <x v="0"/>
    <d v="1899-12-30T12:03:00"/>
    <d v="2011-05-01T00:00:00"/>
    <d v="1899-12-30T11:55:00"/>
    <n v="2"/>
    <n v="1956"/>
    <d v="2011-05-01T00:00:00"/>
    <d v="1899-12-30T14:35:00"/>
    <n v="1"/>
    <d v="2011-05-01T00:00:00"/>
    <d v="1899-12-30T14:48:00"/>
    <s v="**"/>
    <s v="**"/>
    <s v="**"/>
    <s v="**"/>
    <d v="2011-05-01T00:00:00"/>
    <d v="1899-12-30T14:50:00"/>
    <s v="I471"/>
    <s v="B122"/>
    <s v="Other Disease or Disorder Cardiac System"/>
    <n v="55"/>
    <s v="**"/>
    <s v="**"/>
    <s v="**"/>
    <s v="**"/>
    <s v="**"/>
    <d v="2011-05-01T12:03:00"/>
    <d v="2011-05-01T14:35:00"/>
    <d v="2011-05-01T14:50:00"/>
    <n v="2.53333333338378"/>
    <n v="2.7833333333255723"/>
    <s v="Keep PIA"/>
    <x v="0"/>
    <x v="0"/>
    <x v="0"/>
    <n v="1"/>
    <n v="1"/>
  </r>
  <r>
    <n v="4414"/>
    <n v="1"/>
    <s v="N"/>
    <s v="**"/>
    <s v="**"/>
    <s v="**"/>
    <s v="**"/>
    <x v="0"/>
    <d v="1899-12-30T12:32:00"/>
    <d v="2011-05-01T00:00:00"/>
    <d v="1899-12-30T12:27:00"/>
    <n v="4"/>
    <n v="1918"/>
    <d v="2011-05-01T00:00:00"/>
    <d v="1899-12-30T16:20:00"/>
    <n v="15"/>
    <d v="2011-05-01T00:00:00"/>
    <d v="1899-12-30T17:23:00"/>
    <s v="**"/>
    <s v="**"/>
    <s v="**"/>
    <s v="**"/>
    <d v="2011-05-01T00:00:00"/>
    <d v="1899-12-30T17:23:00"/>
    <s v="S62600"/>
    <s v="B051"/>
    <s v="Emergency Visit Interventions"/>
    <n v="92"/>
    <d v="1970-01-01T00:00:00"/>
    <d v="1899-12-30T00:00:00"/>
    <n v="35"/>
    <d v="2011-05-01T00:00:00"/>
    <d v="1899-12-30T16:45:00"/>
    <d v="2011-05-01T12:32:00"/>
    <d v="2011-05-01T16:20:00"/>
    <d v="2011-05-01T17:23:00"/>
    <n v="3.7999999999883585"/>
    <n v="4.8500000000931323"/>
    <s v="Keep PIA"/>
    <x v="0"/>
    <x v="0"/>
    <x v="1"/>
    <n v="0"/>
    <n v="1"/>
  </r>
  <r>
    <n v="4414"/>
    <n v="1"/>
    <s v="G"/>
    <d v="2011-05-01T00:00:00"/>
    <d v="1899-12-30T12:36:00"/>
    <d v="2011-05-01T00:00:00"/>
    <d v="1899-12-30T12:45:00"/>
    <x v="0"/>
    <d v="1899-12-30T12:43:00"/>
    <d v="2011-05-01T00:00:00"/>
    <d v="1899-12-30T12:37:00"/>
    <n v="2"/>
    <n v="1989"/>
    <d v="2011-05-01T00:00:00"/>
    <d v="1899-12-30T13:25:00"/>
    <n v="1"/>
    <d v="2011-05-01T00:00:00"/>
    <d v="1899-12-30T17:17:00"/>
    <s v="**"/>
    <s v="**"/>
    <s v="**"/>
    <s v="**"/>
    <d v="2011-05-01T00:00:00"/>
    <d v="1899-12-30T17:45:00"/>
    <s v="R5688"/>
    <s v="B102"/>
    <s v="Seizure Disorder"/>
    <n v="21"/>
    <d v="1970-01-01T00:00:00"/>
    <d v="1899-12-30T00:00:00"/>
    <n v="17"/>
    <d v="2011-05-01T00:00:00"/>
    <d v="1899-12-30T16:00:00"/>
    <d v="2011-05-01T12:43:00"/>
    <d v="2011-05-01T13:25:00"/>
    <d v="2011-05-01T17:45:00"/>
    <n v="0.70000000001164153"/>
    <n v="5.0333333333255723"/>
    <s v="Keep PIA"/>
    <x v="0"/>
    <x v="0"/>
    <x v="0"/>
    <n v="0"/>
    <n v="1"/>
  </r>
  <r>
    <n v="4414"/>
    <n v="1"/>
    <s v="G"/>
    <d v="2011-05-01T00:00:00"/>
    <d v="1899-12-30T13:57:00"/>
    <d v="2011-05-01T00:00:00"/>
    <d v="1899-12-30T15:05:00"/>
    <x v="0"/>
    <d v="1899-12-30T14:10:00"/>
    <d v="2011-05-01T00:00:00"/>
    <d v="1899-12-30T13:56:00"/>
    <n v="2"/>
    <n v="1945"/>
    <d v="2011-05-01T00:00:00"/>
    <d v="1899-12-30T15:50:00"/>
    <n v="1"/>
    <d v="2011-05-01T00:00:00"/>
    <d v="1899-12-30T17:15:00"/>
    <s v="**"/>
    <s v="**"/>
    <s v="**"/>
    <s v="**"/>
    <d v="2011-05-01T00:00:00"/>
    <d v="1899-12-30T17:15:00"/>
    <s v="R040"/>
    <s v="B112"/>
    <s v="Disease or Disorder Ear, Nose or Throat"/>
    <n v="65"/>
    <s v="**"/>
    <s v="**"/>
    <s v="**"/>
    <s v="**"/>
    <s v="**"/>
    <d v="2011-05-01T14:10:00"/>
    <d v="2011-05-01T15:50:00"/>
    <d v="2011-05-01T17:15:00"/>
    <n v="1.6666666665114462"/>
    <n v="3.0833333332557231"/>
    <s v="Keep PIA"/>
    <x v="0"/>
    <x v="0"/>
    <x v="0"/>
    <n v="1"/>
    <n v="1"/>
  </r>
  <r>
    <n v="4414"/>
    <n v="1"/>
    <s v="N"/>
    <s v="**"/>
    <s v="**"/>
    <s v="**"/>
    <s v="**"/>
    <x v="4"/>
    <d v="1899-12-30T10:23:00"/>
    <d v="2011-05-03T00:00:00"/>
    <d v="1899-12-30T10:20:00"/>
    <n v="2"/>
    <n v="1927"/>
    <d v="2011-05-03T00:00:00"/>
    <d v="1899-12-30T15:25:00"/>
    <n v="1"/>
    <d v="2011-05-03T00:00:00"/>
    <d v="1899-12-30T23:25:00"/>
    <d v="2011-05-03T00:00:00"/>
    <d v="1899-12-30T15:40:00"/>
    <s v="**"/>
    <s v="**"/>
    <d v="2011-05-03T00:00:00"/>
    <d v="1899-12-30T23:25:00"/>
    <s v="D649"/>
    <s v="B160"/>
    <s v="Disease or Disorder Blood or Blood Forming Or"/>
    <n v="83"/>
    <s v="**"/>
    <s v="**"/>
    <s v="**"/>
    <s v="**"/>
    <s v="**"/>
    <d v="2011-05-03T10:23:00"/>
    <d v="2011-05-03T15:25:00"/>
    <d v="2011-05-03T23:25:00"/>
    <n v="5.0333333333255723"/>
    <n v="13.03333333338378"/>
    <s v="Keep PIA"/>
    <x v="0"/>
    <x v="0"/>
    <x v="0"/>
    <n v="0"/>
    <n v="0"/>
  </r>
  <r>
    <n v="4414"/>
    <n v="1"/>
    <s v="N"/>
    <s v="**"/>
    <s v="**"/>
    <s v="**"/>
    <s v="**"/>
    <x v="4"/>
    <d v="1899-12-30T10:29:00"/>
    <d v="2011-05-03T00:00:00"/>
    <d v="1899-12-30T10:22:00"/>
    <n v="3"/>
    <n v="2000"/>
    <d v="2011-05-03T00:00:00"/>
    <d v="1899-12-30T16:20:00"/>
    <n v="1"/>
    <d v="2011-05-03T00:00:00"/>
    <d v="1899-12-30T20:10:00"/>
    <s v="**"/>
    <s v="**"/>
    <s v="**"/>
    <s v="**"/>
    <d v="2011-05-03T00:00:00"/>
    <d v="1899-12-30T20:10:00"/>
    <s v="R104"/>
    <s v="B128"/>
    <s v="Disease or Disorder Digestive System"/>
    <n v="11"/>
    <s v="**"/>
    <s v="**"/>
    <s v="**"/>
    <s v="**"/>
    <s v="**"/>
    <d v="2011-05-03T10:29:00"/>
    <d v="2011-05-03T16:20:00"/>
    <d v="2011-05-03T20:10:00"/>
    <n v="5.8500000000349246"/>
    <n v="9.6833333334652707"/>
    <s v="Keep PIA"/>
    <x v="0"/>
    <x v="0"/>
    <x v="0"/>
    <n v="0"/>
    <n v="0"/>
  </r>
  <r>
    <n v="4414"/>
    <n v="1"/>
    <s v="G"/>
    <d v="2011-05-03T00:00:00"/>
    <d v="1899-12-30T10:20:00"/>
    <d v="2011-05-03T00:00:00"/>
    <d v="1899-12-30T10:42:00"/>
    <x v="4"/>
    <d v="1899-12-30T10:42:00"/>
    <d v="2011-05-03T00:00:00"/>
    <d v="1899-12-30T10:36:00"/>
    <n v="3"/>
    <n v="1928"/>
    <d v="2011-05-03T00:00:00"/>
    <d v="1899-12-30T15:40:00"/>
    <n v="1"/>
    <d v="2011-05-03T00:00:00"/>
    <d v="1899-12-30T18:40:00"/>
    <s v="**"/>
    <s v="**"/>
    <s v="**"/>
    <s v="**"/>
    <d v="2011-05-03T00:00:00"/>
    <d v="1899-12-30T18:40:00"/>
    <s v="A099"/>
    <s v="B128"/>
    <s v="Disease or Disorder Digestive System"/>
    <n v="82"/>
    <s v="**"/>
    <s v="**"/>
    <s v="**"/>
    <s v="**"/>
    <s v="**"/>
    <d v="2011-05-03T10:42:00"/>
    <d v="2011-05-03T15:40:00"/>
    <d v="2011-05-03T18:40:00"/>
    <n v="4.966666666790843"/>
    <n v="7.966666666790843"/>
    <s v="Keep PIA"/>
    <x v="0"/>
    <x v="0"/>
    <x v="0"/>
    <n v="0"/>
    <n v="1"/>
  </r>
  <r>
    <n v="4414"/>
    <n v="1"/>
    <s v="N"/>
    <s v="**"/>
    <s v="**"/>
    <s v="**"/>
    <s v="**"/>
    <x v="4"/>
    <d v="1899-12-30T11:23:00"/>
    <d v="2011-05-03T00:00:00"/>
    <d v="1899-12-30T11:14:00"/>
    <n v="2"/>
    <n v="1960"/>
    <d v="2011-05-03T00:00:00"/>
    <d v="1899-12-30T15:30:00"/>
    <n v="1"/>
    <d v="2011-05-03T00:00:00"/>
    <d v="1899-12-30T17:25:00"/>
    <s v="**"/>
    <s v="**"/>
    <s v="**"/>
    <s v="**"/>
    <d v="2011-05-03T00:00:00"/>
    <d v="1899-12-30T17:25:00"/>
    <s v="R074"/>
    <s v="B122"/>
    <s v="Other Disease or Disorder Cardiac System"/>
    <n v="50"/>
    <s v="**"/>
    <s v="**"/>
    <s v="**"/>
    <s v="**"/>
    <s v="**"/>
    <d v="2011-05-03T11:23:00"/>
    <d v="2011-05-03T15:30:00"/>
    <d v="2011-05-03T17:25:00"/>
    <n v="4.1166666666395031"/>
    <n v="6.0333333332673647"/>
    <s v="Keep PIA"/>
    <x v="0"/>
    <x v="0"/>
    <x v="0"/>
    <n v="0"/>
    <n v="1"/>
  </r>
  <r>
    <n v="4414"/>
    <n v="1"/>
    <s v="G"/>
    <d v="2011-05-03T00:00:00"/>
    <d v="1899-12-30T11:28:00"/>
    <d v="2011-05-03T00:00:00"/>
    <d v="1899-12-30T12:30:00"/>
    <x v="4"/>
    <d v="1899-12-30T11:41:00"/>
    <d v="2011-05-03T00:00:00"/>
    <d v="1899-12-30T11:30:00"/>
    <n v="2"/>
    <n v="1936"/>
    <d v="2011-05-03T00:00:00"/>
    <d v="1899-12-30T15:15:00"/>
    <n v="7"/>
    <d v="2011-05-03T00:00:00"/>
    <d v="1899-12-30T19:30:00"/>
    <s v="**"/>
    <s v="**"/>
    <s v="**"/>
    <s v="**"/>
    <d v="2011-05-03T00:00:00"/>
    <d v="1899-12-30T21:46:00"/>
    <s v="I500"/>
    <s v="B001"/>
    <s v="Cardiovascular Condition with Acute Admission"/>
    <n v="74"/>
    <d v="2011-05-03T00:00:00"/>
    <d v="1899-12-30T19:30:00"/>
    <n v="10"/>
    <d v="2011-05-03T00:00:00"/>
    <d v="1899-12-30T19:30:00"/>
    <d v="2011-05-03T11:41:00"/>
    <d v="2011-05-03T15:15:00"/>
    <d v="2011-05-03T21:46:00"/>
    <n v="3.566666666592937"/>
    <n v="10.083333333372138"/>
    <s v="Keep PIA"/>
    <x v="0"/>
    <x v="1"/>
    <x v="0"/>
    <n v="0"/>
    <n v="0"/>
  </r>
  <r>
    <n v="4414"/>
    <n v="1"/>
    <s v="N"/>
    <s v="**"/>
    <s v="**"/>
    <s v="**"/>
    <s v="**"/>
    <x v="4"/>
    <d v="1899-12-30T12:35:00"/>
    <d v="2011-05-03T00:00:00"/>
    <d v="1899-12-30T12:29:00"/>
    <n v="2"/>
    <n v="1969"/>
    <d v="2011-05-03T00:00:00"/>
    <d v="1899-12-30T15:30:00"/>
    <n v="1"/>
    <d v="2011-05-03T00:00:00"/>
    <d v="1899-12-30T17:40:00"/>
    <s v="**"/>
    <s v="**"/>
    <s v="**"/>
    <s v="**"/>
    <d v="2011-05-03T00:00:00"/>
    <d v="1899-12-30T17:40:00"/>
    <s v="R074"/>
    <s v="B122"/>
    <s v="Other Disease or Disorder Cardiac System"/>
    <n v="41"/>
    <s v="**"/>
    <s v="**"/>
    <s v="**"/>
    <s v="**"/>
    <s v="**"/>
    <d v="2011-05-03T12:35:00"/>
    <d v="2011-05-03T15:30:00"/>
    <d v="2011-05-03T17:40:00"/>
    <n v="2.9166666667442769"/>
    <n v="5.0833333333139308"/>
    <s v="Keep PIA"/>
    <x v="0"/>
    <x v="0"/>
    <x v="0"/>
    <n v="0"/>
    <n v="1"/>
  </r>
  <r>
    <n v="4414"/>
    <n v="1"/>
    <s v="G"/>
    <d v="2011-05-03T00:00:00"/>
    <d v="1899-12-30T12:43:00"/>
    <d v="2011-05-03T00:00:00"/>
    <d v="1899-12-30T13:00:00"/>
    <x v="4"/>
    <d v="1899-12-30T12:56:00"/>
    <d v="2011-05-03T00:00:00"/>
    <d v="1899-12-30T12:45:00"/>
    <n v="3"/>
    <n v="1946"/>
    <d v="2011-05-03T00:00:00"/>
    <d v="1899-12-30T16:05:00"/>
    <n v="1"/>
    <d v="2011-05-03T00:00:00"/>
    <d v="1899-12-30T22:30:00"/>
    <s v="**"/>
    <s v="**"/>
    <s v="**"/>
    <s v="**"/>
    <d v="2011-05-03T00:00:00"/>
    <d v="1899-12-30T22:30:00"/>
    <s v="I64"/>
    <s v="B101"/>
    <s v="Stroke"/>
    <n v="64"/>
    <s v="**"/>
    <s v="**"/>
    <s v="**"/>
    <s v="**"/>
    <s v="**"/>
    <d v="2011-05-03T12:56:00"/>
    <d v="2011-05-03T16:05:00"/>
    <d v="2011-05-03T22:30:00"/>
    <n v="3.1499999999650754"/>
    <n v="9.566666666592937"/>
    <s v="Keep PIA"/>
    <x v="0"/>
    <x v="0"/>
    <x v="0"/>
    <n v="0"/>
    <n v="0"/>
  </r>
  <r>
    <n v="4414"/>
    <n v="1"/>
    <s v="N"/>
    <s v="**"/>
    <s v="**"/>
    <s v="**"/>
    <s v="**"/>
    <x v="4"/>
    <d v="1899-12-30T13:05:00"/>
    <d v="2011-05-03T00:00:00"/>
    <d v="1899-12-30T12:59:00"/>
    <n v="3"/>
    <n v="1959"/>
    <d v="2011-05-03T00:00:00"/>
    <d v="1899-12-30T17:25:00"/>
    <n v="1"/>
    <d v="2011-05-03T00:00:00"/>
    <d v="1899-12-30T17:35:00"/>
    <s v="**"/>
    <s v="**"/>
    <s v="**"/>
    <s v="**"/>
    <d v="2011-05-03T00:00:00"/>
    <d v="1899-12-30T17:35:00"/>
    <s v="R42"/>
    <s v="B104"/>
    <s v="Other Disease or Disorder Nervous System"/>
    <n v="52"/>
    <s v="**"/>
    <s v="**"/>
    <s v="**"/>
    <s v="**"/>
    <s v="**"/>
    <d v="2011-05-03T13:05:00"/>
    <d v="2011-05-03T17:25:00"/>
    <d v="2011-05-03T17:35:00"/>
    <n v="4.3333333333139308"/>
    <n v="4.5"/>
    <s v="Keep PIA"/>
    <x v="0"/>
    <x v="0"/>
    <x v="0"/>
    <n v="0"/>
    <n v="1"/>
  </r>
  <r>
    <n v="4414"/>
    <n v="1"/>
    <s v="N"/>
    <s v="**"/>
    <s v="**"/>
    <s v="**"/>
    <s v="**"/>
    <x v="4"/>
    <d v="1899-12-30T13:28:00"/>
    <d v="2011-05-03T00:00:00"/>
    <d v="1899-12-30T13:20:00"/>
    <n v="3"/>
    <n v="1939"/>
    <d v="2011-05-03T00:00:00"/>
    <d v="1899-12-30T16:30:00"/>
    <n v="1"/>
    <d v="2011-05-03T00:00:00"/>
    <d v="1899-12-30T19:46:00"/>
    <s v="**"/>
    <s v="**"/>
    <s v="**"/>
    <s v="**"/>
    <d v="2011-05-03T00:00:00"/>
    <d v="1899-12-30T19:46:00"/>
    <s v="E871"/>
    <s v="B141"/>
    <s v="Endocrine, Nutritional and Metabolic Disease "/>
    <n v="71"/>
    <s v="**"/>
    <s v="**"/>
    <s v="**"/>
    <s v="**"/>
    <s v="**"/>
    <d v="2011-05-03T13:28:00"/>
    <d v="2011-05-03T16:30:00"/>
    <d v="2011-05-03T19:46:00"/>
    <n v="3.0333333332673647"/>
    <n v="6.2999999999301508"/>
    <s v="Keep PIA"/>
    <x v="0"/>
    <x v="0"/>
    <x v="0"/>
    <n v="0"/>
    <n v="1"/>
  </r>
  <r>
    <n v="4414"/>
    <n v="1"/>
    <s v="N"/>
    <s v="**"/>
    <s v="**"/>
    <s v="**"/>
    <s v="**"/>
    <x v="4"/>
    <d v="1899-12-30T14:03:00"/>
    <d v="2011-05-03T00:00:00"/>
    <d v="1899-12-30T13:57:00"/>
    <n v="4"/>
    <n v="1937"/>
    <d v="2011-05-03T00:00:00"/>
    <d v="1899-12-30T20:30:00"/>
    <n v="1"/>
    <d v="2011-05-04T00:00:00"/>
    <d v="1899-12-30T06:25:00"/>
    <s v="**"/>
    <s v="**"/>
    <s v="**"/>
    <s v="**"/>
    <d v="2011-05-04T00:00:00"/>
    <d v="1899-12-30T06:30:00"/>
    <s v="R104"/>
    <s v="B128"/>
    <s v="Disease or Disorder Digestive System"/>
    <n v="73"/>
    <s v="**"/>
    <s v="**"/>
    <s v="**"/>
    <s v="**"/>
    <s v="**"/>
    <d v="2011-05-03T14:03:00"/>
    <d v="2011-05-03T20:30:00"/>
    <d v="2011-05-04T06:30:00"/>
    <n v="6.4499999998952262"/>
    <n v="16.450000000011642"/>
    <s v="Keep PIA"/>
    <x v="0"/>
    <x v="0"/>
    <x v="1"/>
    <n v="0"/>
    <n v="0"/>
  </r>
  <r>
    <n v="4414"/>
    <n v="1"/>
    <s v="N"/>
    <s v="**"/>
    <s v="**"/>
    <s v="**"/>
    <s v="**"/>
    <x v="4"/>
    <d v="1899-12-30T15:08:00"/>
    <d v="2011-05-03T00:00:00"/>
    <d v="1899-12-30T15:02:00"/>
    <n v="3"/>
    <n v="1943"/>
    <d v="2011-05-03T00:00:00"/>
    <d v="1899-12-30T21:45:00"/>
    <n v="1"/>
    <d v="2011-05-04T00:00:00"/>
    <d v="1899-12-30T03:50:00"/>
    <s v="**"/>
    <s v="**"/>
    <s v="**"/>
    <s v="**"/>
    <d v="2011-05-04T00:00:00"/>
    <d v="1899-12-30T03:50:00"/>
    <s v="D649"/>
    <s v="B160"/>
    <s v="Disease or Disorder Blood or Blood Forming Or"/>
    <n v="68"/>
    <d v="2011-05-03T00:00:00"/>
    <d v="1899-12-30T22:35:00"/>
    <n v="15"/>
    <d v="2011-05-03T00:00:00"/>
    <d v="1899-12-30T22:40:00"/>
    <d v="2011-05-03T15:08:00"/>
    <d v="2011-05-03T21:45:00"/>
    <d v="2011-05-04T03:50:00"/>
    <n v="6.6166666665812954"/>
    <n v="12.699999999837019"/>
    <s v="Keep PIA"/>
    <x v="0"/>
    <x v="0"/>
    <x v="0"/>
    <n v="0"/>
    <n v="0"/>
  </r>
  <r>
    <n v="4414"/>
    <n v="1"/>
    <s v="N"/>
    <s v="**"/>
    <s v="**"/>
    <s v="**"/>
    <s v="**"/>
    <x v="4"/>
    <d v="1899-12-30T15:13:00"/>
    <d v="2011-05-03T00:00:00"/>
    <d v="1899-12-30T15:07:00"/>
    <n v="4"/>
    <n v="1970"/>
    <d v="2011-05-03T00:00:00"/>
    <d v="1899-12-30T17:00:00"/>
    <n v="1"/>
    <d v="2011-05-03T00:00:00"/>
    <d v="1899-12-30T17:45:00"/>
    <s v="**"/>
    <s v="**"/>
    <d v="2011-05-03T00:00:00"/>
    <d v="1899-12-30T17:00:00"/>
    <d v="2011-05-03T00:00:00"/>
    <d v="1899-12-30T17:45:00"/>
    <s v="Z512"/>
    <s v="B187"/>
    <s v="Follow-up Examination and Other Non Emergent "/>
    <n v="40"/>
    <s v="**"/>
    <s v="**"/>
    <s v="**"/>
    <s v="**"/>
    <s v="**"/>
    <d v="2011-05-03T15:13:00"/>
    <d v="2011-05-03T17:00:00"/>
    <d v="2011-05-03T17:45:00"/>
    <n v="1.78333333338378"/>
    <n v="2.53333333338378"/>
    <s v="Keep PIA"/>
    <x v="0"/>
    <x v="0"/>
    <x v="1"/>
    <n v="1"/>
    <n v="1"/>
  </r>
  <r>
    <n v="4414"/>
    <n v="1"/>
    <s v="N"/>
    <s v="**"/>
    <s v="**"/>
    <s v="**"/>
    <s v="**"/>
    <x v="4"/>
    <d v="1899-12-30T15:47:00"/>
    <d v="2011-05-03T00:00:00"/>
    <d v="1899-12-30T15:41:00"/>
    <n v="2"/>
    <n v="1948"/>
    <d v="2011-05-03T00:00:00"/>
    <d v="1899-12-30T16:20:00"/>
    <n v="7"/>
    <d v="2011-05-03T00:00:00"/>
    <d v="1899-12-30T19:10:00"/>
    <s v="**"/>
    <s v="**"/>
    <s v="**"/>
    <s v="**"/>
    <d v="2011-05-03T00:00:00"/>
    <d v="1899-12-30T20:14:00"/>
    <s v="I481"/>
    <s v="B001"/>
    <s v="Cardiovascular Condition with Acute Admission"/>
    <n v="63"/>
    <d v="2011-05-03T00:00:00"/>
    <d v="1899-12-30T19:00:00"/>
    <n v="12"/>
    <d v="2011-05-03T00:00:00"/>
    <d v="1899-12-30T19:00:00"/>
    <d v="2011-05-03T15:47:00"/>
    <d v="2011-05-03T16:20:00"/>
    <d v="2011-05-03T20:14:00"/>
    <n v="0.55000000004656613"/>
    <n v="4.4500000000116415"/>
    <s v="Keep PIA"/>
    <x v="0"/>
    <x v="1"/>
    <x v="0"/>
    <n v="0"/>
    <n v="1"/>
  </r>
  <r>
    <n v="4414"/>
    <n v="1"/>
    <s v="N"/>
    <s v="**"/>
    <s v="**"/>
    <s v="**"/>
    <s v="**"/>
    <x v="4"/>
    <d v="1899-12-30T16:04:00"/>
    <d v="2011-05-03T00:00:00"/>
    <d v="1899-12-30T15:51:00"/>
    <n v="2"/>
    <n v="2011"/>
    <d v="2011-05-03T00:00:00"/>
    <d v="1899-12-30T16:45:00"/>
    <n v="1"/>
    <d v="2011-05-03T00:00:00"/>
    <d v="1899-12-30T17:55:00"/>
    <s v="**"/>
    <s v="**"/>
    <s v="**"/>
    <s v="**"/>
    <d v="2011-05-03T00:00:00"/>
    <d v="1899-12-30T17:55:00"/>
    <s v="R681"/>
    <s v="B187"/>
    <s v="Follow-up Examination and Other Non Emergent "/>
    <n v="0"/>
    <s v="**"/>
    <s v="**"/>
    <s v="**"/>
    <s v="**"/>
    <s v="**"/>
    <d v="2011-05-03T16:04:00"/>
    <d v="2011-05-03T16:45:00"/>
    <d v="2011-05-03T17:55:00"/>
    <n v="0.68333333329064772"/>
    <n v="1.8500000000931323"/>
    <s v="Keep PIA"/>
    <x v="0"/>
    <x v="0"/>
    <x v="0"/>
    <n v="1"/>
    <n v="1"/>
  </r>
  <r>
    <n v="4414"/>
    <n v="1"/>
    <s v="N"/>
    <s v="**"/>
    <s v="**"/>
    <s v="**"/>
    <s v="**"/>
    <x v="4"/>
    <d v="1899-12-30T16:09:00"/>
    <d v="2011-05-03T00:00:00"/>
    <d v="1899-12-30T16:03:00"/>
    <n v="4"/>
    <n v="1958"/>
    <d v="2011-05-03T00:00:00"/>
    <d v="1899-12-30T19:20:00"/>
    <n v="1"/>
    <d v="2011-05-03T00:00:00"/>
    <d v="1899-12-30T21:20:00"/>
    <d v="2011-05-03T00:00:00"/>
    <d v="1899-12-30T19:50:00"/>
    <d v="2011-05-03T00:00:00"/>
    <d v="1899-12-30T19:20:00"/>
    <d v="2011-05-03T00:00:00"/>
    <d v="1899-12-30T21:20:00"/>
    <s v="L0311"/>
    <s v="B132"/>
    <s v="Disease or Disorder Skin &amp; Breast"/>
    <n v="52"/>
    <s v="**"/>
    <s v="**"/>
    <s v="**"/>
    <s v="**"/>
    <s v="**"/>
    <d v="2011-05-03T16:09:00"/>
    <d v="2011-05-03T19:20:00"/>
    <d v="2011-05-03T21:20:00"/>
    <n v="3.1833333332324401"/>
    <n v="5.1833333332906477"/>
    <s v="Keep PIA"/>
    <x v="0"/>
    <x v="0"/>
    <x v="1"/>
    <n v="0"/>
    <n v="1"/>
  </r>
  <r>
    <n v="4414"/>
    <n v="1"/>
    <s v="G"/>
    <d v="2011-05-03T00:00:00"/>
    <d v="1899-12-30T15:59:00"/>
    <d v="2011-05-03T00:00:00"/>
    <d v="1899-12-30T17:40:00"/>
    <x v="4"/>
    <d v="1899-12-30T16:10:00"/>
    <d v="2011-05-03T00:00:00"/>
    <d v="1899-12-30T16:00:00"/>
    <n v="3"/>
    <n v="1928"/>
    <d v="2011-05-03T00:00:00"/>
    <d v="1899-12-30T19:30:00"/>
    <n v="7"/>
    <d v="2011-05-03T00:00:00"/>
    <d v="1899-12-30T20:30:00"/>
    <s v="**"/>
    <s v="**"/>
    <s v="**"/>
    <s v="**"/>
    <d v="2011-05-03T00:00:00"/>
    <d v="1899-12-30T22:15:00"/>
    <s v="K922"/>
    <s v="B003"/>
    <s v="Digestive System Condition with Acute Admissi"/>
    <n v="83"/>
    <d v="2011-05-03T00:00:00"/>
    <d v="1899-12-30T20:28:00"/>
    <n v="30"/>
    <d v="2011-05-03T00:00:00"/>
    <d v="1899-12-30T20:29:00"/>
    <d v="2011-05-03T16:10:00"/>
    <d v="2011-05-03T19:30:00"/>
    <d v="2011-05-03T22:15:00"/>
    <n v="3.3333333333721384"/>
    <n v="6.0833333334303461"/>
    <s v="Keep PIA"/>
    <x v="0"/>
    <x v="1"/>
    <x v="0"/>
    <n v="0"/>
    <n v="1"/>
  </r>
  <r>
    <n v="4414"/>
    <n v="1"/>
    <s v="N"/>
    <s v="**"/>
    <s v="**"/>
    <s v="**"/>
    <s v="**"/>
    <x v="4"/>
    <d v="1899-12-30T16:16:00"/>
    <d v="2011-05-03T00:00:00"/>
    <d v="1899-12-30T16:09:00"/>
    <n v="2"/>
    <n v="1927"/>
    <d v="2011-05-03T00:00:00"/>
    <d v="1899-12-30T19:50:00"/>
    <n v="1"/>
    <d v="2011-05-03T00:00:00"/>
    <d v="1899-12-30T23:50:00"/>
    <s v="**"/>
    <s v="**"/>
    <s v="**"/>
    <s v="**"/>
    <d v="2011-05-03T00:00:00"/>
    <d v="1899-12-30T23:50:00"/>
    <s v="R42"/>
    <s v="B104"/>
    <s v="Other Disease or Disorder Nervous System"/>
    <n v="83"/>
    <s v="**"/>
    <s v="**"/>
    <s v="**"/>
    <s v="**"/>
    <s v="**"/>
    <d v="2011-05-03T16:16:00"/>
    <d v="2011-05-03T19:50:00"/>
    <d v="2011-05-03T23:50:00"/>
    <n v="3.5666666667675599"/>
    <n v="7.5666666667093523"/>
    <s v="Keep PIA"/>
    <x v="0"/>
    <x v="0"/>
    <x v="0"/>
    <n v="0"/>
    <n v="1"/>
  </r>
  <r>
    <n v="4414"/>
    <n v="1"/>
    <s v="G"/>
    <d v="2011-05-03T00:00:00"/>
    <d v="1899-12-30T16:15:00"/>
    <d v="2011-05-03T00:00:00"/>
    <d v="1899-12-30T17:30:00"/>
    <x v="4"/>
    <d v="1899-12-30T16:21:00"/>
    <d v="2011-05-03T00:00:00"/>
    <d v="1899-12-30T16:15:00"/>
    <n v="2"/>
    <n v="1963"/>
    <d v="2011-05-03T00:00:00"/>
    <d v="1899-12-30T20:30:00"/>
    <n v="15"/>
    <d v="2011-05-03T00:00:00"/>
    <d v="1899-12-30T21:53:00"/>
    <s v="**"/>
    <s v="**"/>
    <s v="**"/>
    <s v="**"/>
    <d v="2011-05-03T00:00:00"/>
    <d v="1899-12-30T22:59:00"/>
    <s v="C539"/>
    <s v="B154"/>
    <s v="Disease or Disorder Female Anatomy"/>
    <n v="48"/>
    <s v="**"/>
    <s v="**"/>
    <s v="**"/>
    <s v="**"/>
    <s v="**"/>
    <d v="2011-05-03T16:21:00"/>
    <d v="2011-05-03T20:30:00"/>
    <d v="2011-05-03T22:59:00"/>
    <n v="4.1499999999068677"/>
    <n v="6.6333333333022892"/>
    <s v="Keep PIA"/>
    <x v="0"/>
    <x v="0"/>
    <x v="0"/>
    <n v="0"/>
    <n v="1"/>
  </r>
  <r>
    <n v="4414"/>
    <n v="1"/>
    <s v="N"/>
    <s v="**"/>
    <s v="**"/>
    <s v="**"/>
    <s v="**"/>
    <x v="4"/>
    <d v="1899-12-30T18:11:00"/>
    <d v="2011-05-03T00:00:00"/>
    <d v="1899-12-30T18:04:00"/>
    <n v="3"/>
    <n v="2006"/>
    <d v="2011-05-03T00:00:00"/>
    <d v="1899-12-30T21:20:00"/>
    <n v="1"/>
    <d v="2011-05-03T00:00:00"/>
    <d v="1899-12-30T22:07:00"/>
    <s v="**"/>
    <s v="**"/>
    <s v="**"/>
    <s v="**"/>
    <d v="2011-05-03T00:00:00"/>
    <d v="1899-12-30T22:07:00"/>
    <s v="J069"/>
    <s v="B112"/>
    <s v="Disease or Disorder Ear, Nose or Throat"/>
    <n v="4"/>
    <s v="**"/>
    <s v="**"/>
    <s v="**"/>
    <s v="**"/>
    <s v="**"/>
    <d v="2011-05-03T18:11:00"/>
    <d v="2011-05-03T21:20:00"/>
    <d v="2011-05-03T22:07:00"/>
    <n v="3.1499999999650754"/>
    <n v="3.9333333332324401"/>
    <s v="Keep PIA"/>
    <x v="0"/>
    <x v="0"/>
    <x v="0"/>
    <n v="1"/>
    <n v="1"/>
  </r>
  <r>
    <n v="4414"/>
    <n v="1"/>
    <s v="G"/>
    <d v="2011-05-03T00:00:00"/>
    <d v="1899-12-30T18:23:00"/>
    <d v="2011-05-03T00:00:00"/>
    <d v="1899-12-30T18:40:00"/>
    <x v="4"/>
    <d v="1899-12-30T18:28:00"/>
    <d v="2011-05-03T00:00:00"/>
    <d v="1899-12-30T18:28:00"/>
    <n v="1"/>
    <n v="1931"/>
    <d v="2011-05-03T00:00:00"/>
    <d v="1899-12-30T18:45:00"/>
    <n v="7"/>
    <d v="2011-05-03T00:00:00"/>
    <d v="1899-12-30T22:00:00"/>
    <s v="**"/>
    <s v="**"/>
    <s v="**"/>
    <s v="**"/>
    <d v="2011-05-04T00:00:00"/>
    <d v="1899-12-30T08:37:00"/>
    <s v="N390"/>
    <s v="B005"/>
    <s v="Other Condition with Acute Admission/Transfer"/>
    <n v="79"/>
    <d v="1970-01-01T00:00:00"/>
    <d v="1899-12-30T00:00:00"/>
    <n v="1"/>
    <d v="2011-05-03T00:00:00"/>
    <d v="1899-12-30T21:00:00"/>
    <d v="2011-05-03T18:28:00"/>
    <d v="2011-05-03T18:45:00"/>
    <d v="2011-05-04T08:37:00"/>
    <n v="0.28333333338377997"/>
    <n v="14.150000000023283"/>
    <s v="Keep PIA"/>
    <x v="0"/>
    <x v="1"/>
    <x v="0"/>
    <n v="0"/>
    <n v="0"/>
  </r>
  <r>
    <n v="4414"/>
    <n v="1"/>
    <s v="N"/>
    <s v="**"/>
    <s v="**"/>
    <s v="**"/>
    <s v="**"/>
    <x v="4"/>
    <d v="1899-12-30T18:56:00"/>
    <d v="2011-05-03T00:00:00"/>
    <d v="1899-12-30T18:49:00"/>
    <n v="4"/>
    <n v="1978"/>
    <d v="2011-05-03T00:00:00"/>
    <d v="1899-12-30T21:15:00"/>
    <n v="1"/>
    <d v="2011-05-04T00:00:00"/>
    <d v="1899-12-30T16:06:00"/>
    <d v="2011-05-03T00:00:00"/>
    <d v="1899-12-30T22:30:00"/>
    <d v="2011-05-03T00:00:00"/>
    <d v="1899-12-30T21:15:00"/>
    <d v="2011-05-04T00:00:00"/>
    <d v="1899-12-30T16:06:00"/>
    <s v="H609"/>
    <s v="B112"/>
    <s v="Disease or Disorder Ear, Nose or Throat"/>
    <n v="32"/>
    <d v="2011-05-03T00:00:00"/>
    <d v="1899-12-30T22:37:00"/>
    <n v="60"/>
    <d v="2011-05-03T00:00:00"/>
    <d v="1899-12-30T21:37:00"/>
    <d v="2011-05-03T18:56:00"/>
    <d v="2011-05-03T21:15:00"/>
    <d v="2011-05-04T16:06:00"/>
    <n v="2.3166666665347293"/>
    <n v="21.166666666511446"/>
    <s v="Keep PIA"/>
    <x v="0"/>
    <x v="0"/>
    <x v="1"/>
    <n v="0"/>
    <n v="0"/>
  </r>
  <r>
    <n v="4414"/>
    <n v="1"/>
    <s v="N"/>
    <s v="**"/>
    <s v="**"/>
    <s v="**"/>
    <s v="**"/>
    <x v="4"/>
    <d v="1899-12-30T19:45:00"/>
    <d v="2011-05-03T00:00:00"/>
    <d v="1899-12-30T19:38:00"/>
    <n v="3"/>
    <n v="1981"/>
    <d v="2011-05-04T00:00:00"/>
    <d v="1899-12-30T00:35:00"/>
    <n v="1"/>
    <d v="2011-05-04T00:00:00"/>
    <d v="1899-12-30T02:22:00"/>
    <s v="**"/>
    <s v="**"/>
    <s v="**"/>
    <s v="**"/>
    <d v="2011-05-04T00:00:00"/>
    <d v="1899-12-30T02:22:00"/>
    <s v="N23"/>
    <s v="B146"/>
    <s v="Other Disease or Disorder Urinary System"/>
    <n v="30"/>
    <s v="**"/>
    <s v="**"/>
    <s v="**"/>
    <s v="**"/>
    <s v="**"/>
    <d v="2011-05-03T19:45:00"/>
    <d v="2011-05-04T00:35:00"/>
    <d v="2011-05-04T02:22:00"/>
    <n v="4.8333333333721384"/>
    <n v="6.6166666667559184"/>
    <s v="Keep PIA"/>
    <x v="0"/>
    <x v="0"/>
    <x v="0"/>
    <n v="0"/>
    <n v="1"/>
  </r>
  <r>
    <n v="4414"/>
    <n v="1"/>
    <s v="N"/>
    <s v="**"/>
    <s v="**"/>
    <s v="**"/>
    <s v="**"/>
    <x v="4"/>
    <d v="1899-12-30T20:11:00"/>
    <d v="2011-05-03T00:00:00"/>
    <d v="1899-12-30T20:00:00"/>
    <n v="3"/>
    <n v="2009"/>
    <d v="2011-05-03T00:00:00"/>
    <d v="1899-12-30T22:38:00"/>
    <n v="1"/>
    <d v="2011-05-03T00:00:00"/>
    <d v="1899-12-30T23:23:00"/>
    <s v="**"/>
    <s v="**"/>
    <s v="**"/>
    <s v="**"/>
    <d v="2011-05-03T00:00:00"/>
    <d v="1899-12-30T23:23:00"/>
    <s v="R509"/>
    <s v="B165"/>
    <s v="Systemic Infection"/>
    <n v="1"/>
    <s v="**"/>
    <s v="**"/>
    <s v="**"/>
    <s v="**"/>
    <s v="**"/>
    <d v="2011-05-03T20:11:00"/>
    <d v="2011-05-03T22:38:00"/>
    <d v="2011-05-03T23:23:00"/>
    <n v="2.4500000001280569"/>
    <n v="3.2000000001280569"/>
    <s v="Keep PIA"/>
    <x v="0"/>
    <x v="0"/>
    <x v="0"/>
    <n v="1"/>
    <n v="1"/>
  </r>
  <r>
    <n v="4414"/>
    <n v="1"/>
    <s v="G"/>
    <d v="2011-05-03T00:00:00"/>
    <d v="1899-12-30T20:04:00"/>
    <d v="2011-05-03T00:00:00"/>
    <d v="1899-12-30T21:03:00"/>
    <x v="4"/>
    <d v="1899-12-30T20:14:00"/>
    <d v="2011-05-03T00:00:00"/>
    <d v="1899-12-30T20:05:00"/>
    <n v="2"/>
    <n v="1935"/>
    <d v="2011-05-03T00:00:00"/>
    <d v="1899-12-30T22:45:00"/>
    <n v="1"/>
    <d v="2011-05-04T00:00:00"/>
    <d v="1899-12-30T02:00:00"/>
    <s v="**"/>
    <s v="**"/>
    <s v="**"/>
    <s v="**"/>
    <d v="2011-05-04T00:00:00"/>
    <d v="1899-12-30T02:00:00"/>
    <s v="R074"/>
    <s v="B122"/>
    <s v="Other Disease or Disorder Cardiac System"/>
    <n v="76"/>
    <s v="**"/>
    <s v="**"/>
    <s v="**"/>
    <s v="**"/>
    <s v="**"/>
    <d v="2011-05-03T20:14:00"/>
    <d v="2011-05-03T22:45:00"/>
    <d v="2011-05-04T02:00:00"/>
    <n v="2.5166666666627862"/>
    <n v="5.7666666667792015"/>
    <s v="Keep PIA"/>
    <x v="0"/>
    <x v="0"/>
    <x v="0"/>
    <n v="0"/>
    <n v="1"/>
  </r>
  <r>
    <n v="4414"/>
    <n v="1"/>
    <s v="G"/>
    <d v="2011-05-03T00:00:00"/>
    <d v="1899-12-30T20:14:00"/>
    <d v="2011-05-03T00:00:00"/>
    <d v="1899-12-30T23:30:00"/>
    <x v="4"/>
    <d v="1899-12-30T20:32:00"/>
    <d v="2011-05-03T00:00:00"/>
    <d v="1899-12-30T20:20:00"/>
    <n v="3"/>
    <n v="1996"/>
    <d v="2011-05-04T00:00:00"/>
    <d v="1899-12-30T01:05:00"/>
    <n v="1"/>
    <d v="2011-05-04T00:00:00"/>
    <d v="1899-12-30T01:45:00"/>
    <s v="**"/>
    <s v="**"/>
    <s v="**"/>
    <s v="**"/>
    <d v="2011-05-04T00:00:00"/>
    <d v="1899-12-30T01:45:00"/>
    <s v="R509"/>
    <s v="B165"/>
    <s v="Systemic Infection"/>
    <n v="14"/>
    <s v="**"/>
    <s v="**"/>
    <s v="**"/>
    <s v="**"/>
    <s v="**"/>
    <d v="2011-05-03T20:32:00"/>
    <d v="2011-05-04T01:05:00"/>
    <d v="2011-05-04T01:45:00"/>
    <n v="4.5499999999883585"/>
    <n v="5.2166666665580124"/>
    <s v="Keep PIA"/>
    <x v="0"/>
    <x v="0"/>
    <x v="0"/>
    <n v="0"/>
    <n v="1"/>
  </r>
  <r>
    <n v="4414"/>
    <n v="1"/>
    <s v="N"/>
    <s v="**"/>
    <s v="**"/>
    <s v="**"/>
    <s v="**"/>
    <x v="4"/>
    <d v="1899-12-30T20:52:00"/>
    <d v="2011-05-03T00:00:00"/>
    <d v="1899-12-30T20:38:00"/>
    <n v="3"/>
    <n v="1985"/>
    <d v="2011-05-04T00:00:00"/>
    <d v="1899-12-30T00:35:00"/>
    <n v="1"/>
    <d v="2011-05-04T00:00:00"/>
    <d v="1899-12-30T00:58:00"/>
    <s v="**"/>
    <s v="**"/>
    <s v="**"/>
    <s v="**"/>
    <d v="2011-05-04T00:00:00"/>
    <d v="1899-12-30T00:58:00"/>
    <s v="G562"/>
    <s v="B104"/>
    <s v="Other Disease or Disorder Nervous System"/>
    <n v="26"/>
    <s v="**"/>
    <s v="**"/>
    <s v="**"/>
    <s v="**"/>
    <s v="**"/>
    <d v="2011-05-03T20:52:00"/>
    <d v="2011-05-04T00:35:00"/>
    <d v="2011-05-04T00:58:00"/>
    <n v="3.7166666667326353"/>
    <n v="4.1000000000931323"/>
    <s v="Keep PIA"/>
    <x v="0"/>
    <x v="0"/>
    <x v="0"/>
    <n v="0"/>
    <n v="1"/>
  </r>
  <r>
    <n v="4414"/>
    <n v="1"/>
    <s v="N"/>
    <s v="**"/>
    <s v="**"/>
    <s v="**"/>
    <s v="**"/>
    <x v="4"/>
    <d v="1899-12-30T21:06:00"/>
    <d v="2011-05-03T00:00:00"/>
    <d v="1899-12-30T20:51:00"/>
    <n v="2"/>
    <n v="1970"/>
    <d v="2011-05-03T00:00:00"/>
    <n v="9999"/>
    <n v="4"/>
    <d v="2011-05-03T00:00:00"/>
    <d v="1899-12-30T23:20:00"/>
    <s v="**"/>
    <s v="**"/>
    <s v="**"/>
    <s v="**"/>
    <d v="2011-05-03T00:00:00"/>
    <d v="1899-12-30T23:20:00"/>
    <s v="R074"/>
    <s v="B122"/>
    <s v="Other Disease or Disorder Cardiac System"/>
    <n v="41"/>
    <s v="**"/>
    <s v="**"/>
    <s v="**"/>
    <s v="**"/>
    <s v="**"/>
    <d v="2011-05-03T21:06:00"/>
    <d v="2038-09-17T00:00:00"/>
    <d v="2011-05-03T23:20:00"/>
    <n v="239954.90000000002"/>
    <n v="2.2333333332790062"/>
    <s v="Ignore PIA"/>
    <x v="0"/>
    <x v="0"/>
    <x v="0"/>
    <n v="1"/>
    <n v="1"/>
  </r>
  <r>
    <n v="4414"/>
    <n v="1"/>
    <s v="G"/>
    <d v="2011-05-03T00:00:00"/>
    <d v="1899-12-30T21:15:00"/>
    <d v="2011-05-03T00:00:00"/>
    <d v="1899-12-30T21:20:00"/>
    <x v="4"/>
    <d v="1899-12-30T21:21:00"/>
    <d v="2011-05-03T00:00:00"/>
    <d v="1899-12-30T21:15:00"/>
    <n v="3"/>
    <n v="1969"/>
    <d v="2011-05-03T00:00:00"/>
    <d v="1899-12-30T22:50:00"/>
    <n v="1"/>
    <d v="2011-05-03T00:00:00"/>
    <d v="1899-12-30T23:01:00"/>
    <s v="**"/>
    <s v="**"/>
    <s v="**"/>
    <s v="**"/>
    <d v="2011-05-03T00:00:00"/>
    <d v="1899-12-30T23:01:00"/>
    <s v="G4090"/>
    <s v="B102"/>
    <s v="Seizure Disorder"/>
    <n v="41"/>
    <s v="**"/>
    <s v="**"/>
    <s v="**"/>
    <s v="**"/>
    <s v="**"/>
    <d v="2011-05-03T21:21:00"/>
    <d v="2011-05-03T22:50:00"/>
    <d v="2011-05-03T23:01:00"/>
    <n v="1.4833333334536292"/>
    <n v="1.6666666666860692"/>
    <s v="Keep PIA"/>
    <x v="0"/>
    <x v="0"/>
    <x v="0"/>
    <n v="1"/>
    <n v="1"/>
  </r>
  <r>
    <n v="4414"/>
    <n v="1"/>
    <s v="N"/>
    <s v="**"/>
    <s v="**"/>
    <s v="**"/>
    <s v="**"/>
    <x v="4"/>
    <d v="1899-12-30T21:28:00"/>
    <d v="2011-05-03T00:00:00"/>
    <d v="1899-12-30T21:23:00"/>
    <n v="2"/>
    <n v="1976"/>
    <d v="2011-05-03T00:00:00"/>
    <n v="9999"/>
    <n v="4"/>
    <d v="2011-05-03T00:00:00"/>
    <d v="1899-12-30T23:42:00"/>
    <s v="**"/>
    <s v="**"/>
    <s v="**"/>
    <s v="**"/>
    <d v="2011-05-03T00:00:00"/>
    <d v="1899-12-30T23:42:00"/>
    <s v="R1010"/>
    <s v="B128"/>
    <s v="Disease or Disorder Digestive System"/>
    <n v="34"/>
    <s v="**"/>
    <s v="**"/>
    <s v="**"/>
    <s v="**"/>
    <s v="**"/>
    <d v="2011-05-03T21:28:00"/>
    <d v="2038-09-17T00:00:00"/>
    <d v="2011-05-03T23:42:00"/>
    <n v="239954.53333333338"/>
    <n v="2.2333333334536292"/>
    <s v="Ignore PIA"/>
    <x v="0"/>
    <x v="0"/>
    <x v="0"/>
    <n v="1"/>
    <n v="1"/>
  </r>
  <r>
    <n v="4414"/>
    <n v="1"/>
    <s v="N"/>
    <s v="**"/>
    <s v="**"/>
    <s v="**"/>
    <s v="**"/>
    <x v="4"/>
    <d v="1899-12-30T23:34:00"/>
    <d v="2011-05-03T00:00:00"/>
    <d v="1899-12-30T23:23:00"/>
    <n v="2"/>
    <n v="1951"/>
    <d v="2011-05-04T00:00:00"/>
    <d v="1899-12-30T00:55:00"/>
    <n v="1"/>
    <d v="2011-05-04T00:00:00"/>
    <d v="1899-12-30T01:26:00"/>
    <s v="**"/>
    <s v="**"/>
    <s v="**"/>
    <s v="**"/>
    <d v="2011-05-04T00:00:00"/>
    <d v="1899-12-30T01:26:00"/>
    <s v="H332"/>
    <s v="B108"/>
    <s v="Disease or Disorder Eye"/>
    <n v="59"/>
    <s v="**"/>
    <s v="**"/>
    <s v="**"/>
    <s v="**"/>
    <s v="**"/>
    <d v="2011-05-03T23:34:00"/>
    <d v="2011-05-04T00:55:00"/>
    <d v="2011-05-04T01:26:00"/>
    <n v="1.3500000000349246"/>
    <n v="1.8666666666395031"/>
    <s v="Keep PIA"/>
    <x v="0"/>
    <x v="0"/>
    <x v="0"/>
    <n v="1"/>
    <n v="1"/>
  </r>
  <r>
    <n v="4414"/>
    <n v="50"/>
    <s v="N"/>
    <s v="**"/>
    <s v="**"/>
    <s v="**"/>
    <s v="**"/>
    <x v="1"/>
    <d v="1899-12-30T11:05:00"/>
    <d v="2011-05-02T00:00:00"/>
    <d v="1899-12-30T11:04:00"/>
    <n v="5"/>
    <n v="1978"/>
    <d v="2011-05-02T00:00:00"/>
    <n v="9999"/>
    <n v="1"/>
    <d v="2011-05-02T00:00:00"/>
    <d v="1899-12-30T13:15:00"/>
    <s v="**"/>
    <s v="**"/>
    <d v="2011-05-02T00:00:00"/>
    <d v="1899-12-30T11:10:00"/>
    <d v="2011-05-02T00:00:00"/>
    <d v="1899-12-30T13:15:00"/>
    <s v="O26803"/>
    <s v="B154"/>
    <s v="Disease or Disorder Female Anatomy"/>
    <n v="32"/>
    <s v="**"/>
    <s v="**"/>
    <s v="**"/>
    <s v="**"/>
    <s v="**"/>
    <d v="2011-05-02T11:05:00"/>
    <d v="2038-09-16T00:00:00"/>
    <d v="2011-05-02T13:15:00"/>
    <n v="239964.91666666669"/>
    <n v="2.1666666667442769"/>
    <s v="Ignore PIA"/>
    <x v="0"/>
    <x v="0"/>
    <x v="1"/>
    <n v="1"/>
    <n v="1"/>
  </r>
  <r>
    <n v="4414"/>
    <n v="50"/>
    <s v="N"/>
    <s v="**"/>
    <s v="**"/>
    <s v="**"/>
    <s v="**"/>
    <x v="4"/>
    <d v="1899-12-30T09:31:00"/>
    <d v="2011-05-03T00:00:00"/>
    <d v="1899-12-30T09:30:00"/>
    <n v="4"/>
    <n v="1991"/>
    <d v="2011-05-03T00:00:00"/>
    <n v="9999"/>
    <n v="7"/>
    <d v="2011-05-03T00:00:00"/>
    <d v="1899-12-30T09:50:00"/>
    <s v="**"/>
    <s v="**"/>
    <d v="2011-05-03T00:00:00"/>
    <d v="1899-12-30T09:34:00"/>
    <d v="2011-05-03T00:00:00"/>
    <d v="1899-12-30T10:00:00"/>
    <s v="Z349"/>
    <s v="B005"/>
    <s v="Other Condition with Acute Admission/Transfer"/>
    <n v="20"/>
    <s v="**"/>
    <s v="**"/>
    <s v="**"/>
    <s v="**"/>
    <s v="**"/>
    <d v="2011-05-03T09:31:00"/>
    <d v="2038-09-17T00:00:00"/>
    <d v="2011-05-03T10:00:00"/>
    <n v="239966.4833333334"/>
    <n v="0.48333333333721384"/>
    <s v="Ignore PIA"/>
    <x v="0"/>
    <x v="1"/>
    <x v="1"/>
    <n v="1"/>
    <n v="1"/>
  </r>
  <r>
    <n v="4414"/>
    <n v="50"/>
    <s v="N"/>
    <s v="**"/>
    <s v="**"/>
    <s v="**"/>
    <s v="**"/>
    <x v="4"/>
    <d v="1899-12-30T09:52:00"/>
    <d v="2011-05-03T00:00:00"/>
    <d v="1899-12-30T09:51:00"/>
    <n v="5"/>
    <n v="1989"/>
    <d v="2011-05-03T00:00:00"/>
    <d v="1899-12-30T10:30:00"/>
    <n v="1"/>
    <d v="2011-05-03T00:00:00"/>
    <d v="1899-12-30T12:05:00"/>
    <s v="**"/>
    <s v="**"/>
    <s v="**"/>
    <s v="**"/>
    <d v="2011-05-03T00:00:00"/>
    <d v="1899-12-30T12:05:00"/>
    <s v="O26803"/>
    <s v="B154"/>
    <s v="Disease or Disorder Female Anatomy"/>
    <n v="22"/>
    <s v="**"/>
    <s v="**"/>
    <s v="**"/>
    <s v="**"/>
    <s v="**"/>
    <d v="2011-05-03T09:52:00"/>
    <d v="2011-05-03T10:30:00"/>
    <d v="2011-05-03T12:05:00"/>
    <n v="0.63333333330228925"/>
    <n v="2.2166666665580124"/>
    <s v="Keep PIA"/>
    <x v="0"/>
    <x v="0"/>
    <x v="1"/>
    <n v="1"/>
    <n v="1"/>
  </r>
  <r>
    <n v="4414"/>
    <n v="50"/>
    <s v="N"/>
    <s v="**"/>
    <s v="**"/>
    <s v="**"/>
    <s v="**"/>
    <x v="4"/>
    <d v="1899-12-30T10:25:00"/>
    <d v="2011-05-03T00:00:00"/>
    <d v="1899-12-30T10:24:00"/>
    <n v="5"/>
    <n v="1978"/>
    <d v="2011-05-03T00:00:00"/>
    <d v="1899-12-30T10:40:00"/>
    <n v="1"/>
    <d v="2011-05-03T00:00:00"/>
    <d v="1899-12-30T10:50:00"/>
    <s v="**"/>
    <s v="**"/>
    <s v="**"/>
    <s v="**"/>
    <d v="2011-05-03T00:00:00"/>
    <d v="1899-12-30T10:50:00"/>
    <s v="O26803"/>
    <s v="B154"/>
    <s v="Disease or Disorder Female Anatomy"/>
    <n v="32"/>
    <s v="**"/>
    <s v="**"/>
    <s v="**"/>
    <s v="**"/>
    <s v="**"/>
    <d v="2011-05-03T10:25:00"/>
    <d v="2011-05-03T10:40:00"/>
    <d v="2011-05-03T10:50:00"/>
    <n v="0.24999999994179234"/>
    <n v="0.41666666662786156"/>
    <s v="Keep PIA"/>
    <x v="0"/>
    <x v="0"/>
    <x v="1"/>
    <n v="1"/>
    <n v="1"/>
  </r>
  <r>
    <n v="4414"/>
    <n v="50"/>
    <s v="N"/>
    <s v="**"/>
    <s v="**"/>
    <s v="**"/>
    <s v="**"/>
    <x v="4"/>
    <d v="1899-12-30T10:46:00"/>
    <d v="2011-05-03T00:00:00"/>
    <d v="1899-12-30T10:45:00"/>
    <n v="4"/>
    <n v="1994"/>
    <d v="2011-05-03T00:00:00"/>
    <d v="1899-12-30T12:30:00"/>
    <n v="1"/>
    <d v="2011-05-03T00:00:00"/>
    <d v="1899-12-30T12:35:00"/>
    <s v="**"/>
    <s v="**"/>
    <s v="**"/>
    <s v="**"/>
    <d v="2011-05-03T00:00:00"/>
    <d v="1899-12-30T12:35:00"/>
    <s v="O26803"/>
    <s v="B154"/>
    <s v="Disease or Disorder Female Anatomy"/>
    <n v="16"/>
    <s v="**"/>
    <s v="**"/>
    <s v="**"/>
    <s v="**"/>
    <s v="**"/>
    <d v="2011-05-03T10:46:00"/>
    <d v="2011-05-03T12:30:00"/>
    <d v="2011-05-03T12:35:00"/>
    <n v="1.7333333333954215"/>
    <n v="1.8166666666511446"/>
    <s v="Keep PIA"/>
    <x v="0"/>
    <x v="0"/>
    <x v="1"/>
    <n v="1"/>
    <n v="1"/>
  </r>
  <r>
    <n v="4414"/>
    <n v="50"/>
    <s v="N"/>
    <s v="**"/>
    <s v="**"/>
    <s v="**"/>
    <s v="**"/>
    <x v="4"/>
    <d v="1899-12-30T11:15:00"/>
    <d v="2011-05-03T00:00:00"/>
    <d v="1899-12-30T11:14:00"/>
    <n v="5"/>
    <n v="1993"/>
    <d v="2011-05-03T00:00:00"/>
    <d v="1899-12-30T11:55:00"/>
    <n v="7"/>
    <d v="2011-05-03T00:00:00"/>
    <d v="1899-12-30T12:35:00"/>
    <s v="**"/>
    <s v="**"/>
    <s v="**"/>
    <s v="**"/>
    <d v="2011-05-03T00:00:00"/>
    <d v="1899-12-30T14:20:00"/>
    <s v="O99303"/>
    <s v="B005"/>
    <s v="Other Condition with Acute Admission/Transfer"/>
    <n v="17"/>
    <s v="**"/>
    <s v="**"/>
    <s v="**"/>
    <s v="**"/>
    <s v="**"/>
    <d v="2011-05-03T11:15:00"/>
    <d v="2011-05-03T11:55:00"/>
    <d v="2011-05-03T14:20:00"/>
    <n v="0.66666666674427688"/>
    <n v="3.0833333332557231"/>
    <s v="Keep PIA"/>
    <x v="0"/>
    <x v="1"/>
    <x v="1"/>
    <n v="1"/>
    <n v="1"/>
  </r>
  <r>
    <n v="4414"/>
    <n v="50"/>
    <s v="N"/>
    <s v="**"/>
    <s v="**"/>
    <s v="**"/>
    <s v="**"/>
    <x v="4"/>
    <d v="1899-12-30T11:48:00"/>
    <d v="2011-05-03T00:00:00"/>
    <d v="1899-12-30T11:47:00"/>
    <n v="5"/>
    <n v="1984"/>
    <d v="2011-05-03T00:00:00"/>
    <d v="1899-12-30T13:10:00"/>
    <n v="1"/>
    <d v="2011-05-03T00:00:00"/>
    <d v="1899-12-30T13:11:00"/>
    <s v="**"/>
    <s v="**"/>
    <s v="**"/>
    <s v="**"/>
    <d v="2011-05-03T00:00:00"/>
    <d v="1899-12-30T13:11:00"/>
    <s v="O23403"/>
    <s v="B154"/>
    <s v="Disease or Disorder Female Anatomy"/>
    <n v="26"/>
    <s v="**"/>
    <s v="**"/>
    <s v="**"/>
    <s v="**"/>
    <s v="**"/>
    <d v="2011-05-03T11:48:00"/>
    <d v="2011-05-03T13:10:00"/>
    <d v="2011-05-03T13:11:00"/>
    <n v="1.3666666665812954"/>
    <n v="1.3833333333022892"/>
    <s v="Keep PIA"/>
    <x v="0"/>
    <x v="0"/>
    <x v="1"/>
    <n v="1"/>
    <n v="1"/>
  </r>
  <r>
    <n v="4414"/>
    <n v="50"/>
    <s v="N"/>
    <s v="**"/>
    <s v="**"/>
    <s v="**"/>
    <s v="**"/>
    <x v="4"/>
    <d v="1899-12-30T11:52:00"/>
    <d v="2011-05-03T00:00:00"/>
    <d v="1899-12-30T11:51:00"/>
    <n v="4"/>
    <n v="1982"/>
    <d v="2011-05-03T00:00:00"/>
    <n v="9999"/>
    <n v="7"/>
    <d v="2011-05-03T00:00:00"/>
    <d v="1899-12-30T12:10:00"/>
    <s v="**"/>
    <s v="**"/>
    <d v="2011-05-03T00:00:00"/>
    <d v="1899-12-30T11:57:00"/>
    <d v="2011-05-03T00:00:00"/>
    <d v="1899-12-30T12:20:00"/>
    <s v="O42903"/>
    <s v="B005"/>
    <s v="Other Condition with Acute Admission/Transfer"/>
    <n v="29"/>
    <s v="**"/>
    <s v="**"/>
    <s v="**"/>
    <s v="**"/>
    <s v="**"/>
    <d v="2011-05-03T11:52:00"/>
    <d v="2038-09-17T00:00:00"/>
    <d v="2011-05-03T12:20:00"/>
    <n v="239964.13333333342"/>
    <n v="0.46666666679084301"/>
    <s v="Ignore PIA"/>
    <x v="0"/>
    <x v="1"/>
    <x v="1"/>
    <n v="1"/>
    <n v="1"/>
  </r>
  <r>
    <n v="4414"/>
    <n v="50"/>
    <s v="N"/>
    <s v="**"/>
    <s v="**"/>
    <s v="**"/>
    <s v="**"/>
    <x v="4"/>
    <d v="1899-12-30T12:12:00"/>
    <d v="2011-05-03T00:00:00"/>
    <d v="1899-12-30T12:11:00"/>
    <n v="3"/>
    <n v="1983"/>
    <d v="2011-05-03T00:00:00"/>
    <d v="1899-12-30T12:30:00"/>
    <n v="1"/>
    <d v="2011-05-03T00:00:00"/>
    <d v="1899-12-30T14:40:00"/>
    <s v="**"/>
    <s v="**"/>
    <s v="**"/>
    <s v="**"/>
    <d v="2011-05-03T00:00:00"/>
    <d v="1899-12-30T14:40:00"/>
    <s v="O99803"/>
    <s v="B154"/>
    <s v="Disease or Disorder Female Anatomy"/>
    <n v="27"/>
    <s v="**"/>
    <s v="**"/>
    <s v="**"/>
    <s v="**"/>
    <s v="**"/>
    <d v="2011-05-03T12:12:00"/>
    <d v="2011-05-03T12:30:00"/>
    <d v="2011-05-03T14:40:00"/>
    <n v="0.30000000010477379"/>
    <n v="2.4666666666744277"/>
    <s v="Keep PIA"/>
    <x v="0"/>
    <x v="0"/>
    <x v="0"/>
    <n v="1"/>
    <n v="1"/>
  </r>
  <r>
    <n v="4414"/>
    <n v="50"/>
    <s v="N"/>
    <s v="**"/>
    <s v="**"/>
    <s v="**"/>
    <s v="**"/>
    <x v="4"/>
    <d v="1899-12-30T13:14:00"/>
    <d v="2011-05-03T00:00:00"/>
    <d v="1899-12-30T13:13:00"/>
    <n v="4"/>
    <n v="1983"/>
    <d v="2011-05-03T00:00:00"/>
    <d v="1899-12-30T13:25:00"/>
    <n v="1"/>
    <d v="2011-05-03T00:00:00"/>
    <d v="1899-12-30T16:47:00"/>
    <s v="**"/>
    <s v="**"/>
    <s v="**"/>
    <s v="**"/>
    <d v="2011-05-03T00:00:00"/>
    <d v="1899-12-30T16:47:00"/>
    <s v="O98803"/>
    <s v="B154"/>
    <s v="Disease or Disorder Female Anatomy"/>
    <n v="28"/>
    <s v="**"/>
    <s v="**"/>
    <s v="**"/>
    <s v="**"/>
    <s v="**"/>
    <d v="2011-05-03T13:14:00"/>
    <d v="2011-05-03T13:25:00"/>
    <d v="2011-05-03T16:47:00"/>
    <n v="0.18333333340706304"/>
    <n v="3.5500000000465661"/>
    <s v="Keep PIA"/>
    <x v="0"/>
    <x v="0"/>
    <x v="1"/>
    <n v="1"/>
    <n v="1"/>
  </r>
  <r>
    <n v="4414"/>
    <n v="50"/>
    <s v="N"/>
    <s v="**"/>
    <s v="**"/>
    <s v="**"/>
    <s v="**"/>
    <x v="4"/>
    <d v="1899-12-30T13:46:00"/>
    <d v="2011-05-03T00:00:00"/>
    <d v="1899-12-30T13:45:00"/>
    <n v="5"/>
    <n v="1977"/>
    <d v="2011-05-03T00:00:00"/>
    <d v="1899-12-30T14:10:00"/>
    <n v="1"/>
    <d v="2011-05-03T00:00:00"/>
    <d v="1899-12-30T15:50:00"/>
    <s v="**"/>
    <s v="**"/>
    <s v="**"/>
    <s v="**"/>
    <d v="2011-05-03T00:00:00"/>
    <d v="1899-12-30T15:50:00"/>
    <s v="O99803"/>
    <s v="B154"/>
    <s v="Disease or Disorder Female Anatomy"/>
    <n v="33"/>
    <s v="**"/>
    <s v="**"/>
    <s v="**"/>
    <s v="**"/>
    <s v="**"/>
    <d v="2011-05-03T13:46:00"/>
    <d v="2011-05-03T14:10:00"/>
    <d v="2011-05-03T15:50:00"/>
    <n v="0.40000000008149073"/>
    <n v="2.066666666592937"/>
    <s v="Keep PIA"/>
    <x v="0"/>
    <x v="0"/>
    <x v="1"/>
    <n v="1"/>
    <n v="1"/>
  </r>
  <r>
    <n v="4414"/>
    <n v="50"/>
    <s v="N"/>
    <s v="**"/>
    <s v="**"/>
    <s v="**"/>
    <s v="**"/>
    <x v="4"/>
    <d v="1899-12-30T14:54:00"/>
    <d v="2011-05-03T00:00:00"/>
    <d v="1899-12-30T14:53:00"/>
    <n v="3"/>
    <n v="1982"/>
    <d v="2011-05-03T00:00:00"/>
    <d v="1899-12-30T17:00:00"/>
    <n v="1"/>
    <d v="2011-05-03T00:00:00"/>
    <d v="1899-12-30T17:30:00"/>
    <s v="**"/>
    <s v="**"/>
    <s v="**"/>
    <s v="**"/>
    <d v="2011-05-03T00:00:00"/>
    <d v="1899-12-30T17:30:00"/>
    <s v="O26803"/>
    <s v="B154"/>
    <s v="Disease or Disorder Female Anatomy"/>
    <n v="28"/>
    <s v="**"/>
    <s v="**"/>
    <s v="**"/>
    <s v="**"/>
    <s v="**"/>
    <d v="2011-05-03T14:54:00"/>
    <d v="2011-05-03T17:00:00"/>
    <d v="2011-05-03T17:30:00"/>
    <n v="2.1000000000349246"/>
    <n v="2.5999999999185093"/>
    <s v="Keep PIA"/>
    <x v="0"/>
    <x v="0"/>
    <x v="0"/>
    <n v="1"/>
    <n v="1"/>
  </r>
  <r>
    <n v="4414"/>
    <n v="50"/>
    <s v="N"/>
    <s v="**"/>
    <s v="**"/>
    <s v="**"/>
    <s v="**"/>
    <x v="4"/>
    <d v="1899-12-30T15:31:00"/>
    <d v="2011-05-03T00:00:00"/>
    <d v="1899-12-30T15:30:00"/>
    <n v="3"/>
    <n v="1988"/>
    <d v="2011-05-03T00:00:00"/>
    <d v="1899-12-30T17:00:00"/>
    <n v="1"/>
    <d v="2011-05-03T00:00:00"/>
    <d v="1899-12-30T17:05:00"/>
    <s v="**"/>
    <s v="**"/>
    <s v="**"/>
    <s v="**"/>
    <d v="2011-05-03T00:00:00"/>
    <d v="1899-12-30T17:05:00"/>
    <s v="O37033"/>
    <s v="B154"/>
    <s v="Disease or Disorder Female Anatomy"/>
    <n v="22"/>
    <s v="**"/>
    <s v="**"/>
    <s v="**"/>
    <s v="**"/>
    <s v="**"/>
    <d v="2011-05-03T15:31:00"/>
    <d v="2011-05-03T17:00:00"/>
    <d v="2011-05-03T17:05:00"/>
    <n v="1.4833333334536292"/>
    <n v="1.5666666667093523"/>
    <s v="Keep PIA"/>
    <x v="0"/>
    <x v="0"/>
    <x v="0"/>
    <n v="1"/>
    <n v="1"/>
  </r>
  <r>
    <n v="4414"/>
    <s v="11003 Nurse Practitioner"/>
    <s v="N"/>
    <s v="**"/>
    <s v="**"/>
    <s v="**"/>
    <s v="**"/>
    <x v="6"/>
    <d v="1899-12-30T05:29:00"/>
    <d v="2011-05-05T00:00:00"/>
    <d v="1899-12-30T05:15:00"/>
    <n v="3"/>
    <n v="2003"/>
    <s v="**"/>
    <d v="1899-12-30T00:00:00"/>
    <n v="1"/>
    <d v="2011-05-05T00:00:00"/>
    <d v="1899-12-30T09:50:00"/>
    <s v="**"/>
    <s v="**"/>
    <d v="2011-05-05T00:00:00"/>
    <d v="1899-12-30T09:00:00"/>
    <d v="2011-05-05T00:00:00"/>
    <d v="1899-12-30T09:53:00"/>
    <s v="J020"/>
    <s v="B112"/>
    <s v="Disease or Disorder Ear, Nose or Throat"/>
    <n v="7"/>
    <s v="**"/>
    <s v="**"/>
    <s v="**"/>
    <s v="**"/>
    <s v="**"/>
    <d v="2011-05-05T05:29:00"/>
    <e v="#VALUE!"/>
    <d v="2011-05-05T09:53:00"/>
    <e v="#VALUE!"/>
    <n v="4.4000000000232831"/>
    <s v="Ignore PIA"/>
    <x v="0"/>
    <x v="0"/>
    <x v="0"/>
    <n v="0"/>
    <n v="1"/>
  </r>
  <r>
    <n v="4414"/>
    <s v="11003 Nurse Practitioner"/>
    <s v="N"/>
    <s v="**"/>
    <s v="**"/>
    <s v="**"/>
    <s v="**"/>
    <x v="6"/>
    <d v="1899-12-30T05:33:00"/>
    <d v="2011-05-05T00:00:00"/>
    <d v="1899-12-30T05:21:00"/>
    <s v="**"/>
    <n v="1966"/>
    <d v="2011-05-05T00:00:00"/>
    <d v="1899-12-30T09:00:00"/>
    <n v="1"/>
    <d v="2011-05-05T00:00:00"/>
    <d v="1899-12-30T09:50:00"/>
    <s v="**"/>
    <s v="**"/>
    <d v="2011-05-05T00:00:00"/>
    <d v="1899-12-30T09:00:00"/>
    <d v="2011-05-05T00:00:00"/>
    <d v="1899-12-30T09:53:00"/>
    <s v="M222"/>
    <s v="B136"/>
    <s v="Disease or Disorder Musculoskeletal and Conne"/>
    <n v="44"/>
    <s v="**"/>
    <s v="**"/>
    <s v="**"/>
    <s v="**"/>
    <s v="**"/>
    <d v="2011-05-05T05:33:00"/>
    <d v="2011-05-05T09:00:00"/>
    <d v="2011-05-05T09:53:00"/>
    <n v="3.4500000000698492"/>
    <n v="4.3333333334885538"/>
    <s v="Keep PIA"/>
    <x v="0"/>
    <x v="0"/>
    <x v="2"/>
    <n v="0"/>
    <n v="1"/>
  </r>
  <r>
    <n v="4414"/>
    <s v="11003 Nurse Practitioner"/>
    <s v="N"/>
    <s v="**"/>
    <s v="**"/>
    <s v="**"/>
    <s v="**"/>
    <x v="6"/>
    <d v="1899-12-30T09:50:00"/>
    <d v="2011-05-05T00:00:00"/>
    <d v="1899-12-30T09:42:00"/>
    <n v="3"/>
    <n v="2010"/>
    <s v="**"/>
    <d v="1899-12-30T00:00:00"/>
    <n v="1"/>
    <d v="2011-05-05T00:00:00"/>
    <d v="1899-12-30T11:56:00"/>
    <s v="**"/>
    <s v="**"/>
    <d v="2011-05-05T00:00:00"/>
    <d v="1899-12-30T11:10:00"/>
    <d v="1970-01-01T00:00:00"/>
    <d v="1899-12-30T11:56:00"/>
    <s v="S008"/>
    <s v="B132"/>
    <s v="Disease or Disorder Skin &amp; Breast"/>
    <n v="0"/>
    <s v="**"/>
    <s v="**"/>
    <s v="**"/>
    <s v="**"/>
    <s v="**"/>
    <d v="2011-05-05T09:50:00"/>
    <e v="#VALUE!"/>
    <d v="1970-01-01T11:56:00"/>
    <e v="#VALUE!"/>
    <n v="-362373.89999999997"/>
    <s v="Ignore PIA"/>
    <x v="1"/>
    <x v="0"/>
    <x v="0"/>
    <n v="1"/>
    <n v="1"/>
  </r>
  <r>
    <n v="4414"/>
    <s v="11003 Nurse Practitioner"/>
    <s v="N"/>
    <s v="**"/>
    <s v="**"/>
    <s v="**"/>
    <s v="**"/>
    <x v="6"/>
    <d v="1899-12-30T12:47:00"/>
    <d v="2011-05-05T00:00:00"/>
    <d v="1899-12-30T12:41:00"/>
    <n v="4"/>
    <n v="1983"/>
    <d v="2011-05-05T00:00:00"/>
    <d v="1899-12-30T13:00:00"/>
    <n v="1"/>
    <d v="2011-05-05T00:00:00"/>
    <d v="1899-12-30T13:30:00"/>
    <s v="**"/>
    <s v="**"/>
    <d v="2011-05-05T00:00:00"/>
    <d v="1899-12-30T13:00:00"/>
    <d v="2011-05-05T00:00:00"/>
    <d v="1899-12-30T13:30:00"/>
    <s v="Z098"/>
    <s v="B187"/>
    <s v="Follow-up Examination and Other Non Emergent "/>
    <n v="28"/>
    <s v="**"/>
    <s v="**"/>
    <s v="**"/>
    <s v="**"/>
    <s v="**"/>
    <d v="2011-05-05T12:47:00"/>
    <d v="2011-05-05T13:00:00"/>
    <d v="2011-05-05T13:30:00"/>
    <n v="0.21666666667442769"/>
    <n v="0.71666666673263535"/>
    <s v="Keep PIA"/>
    <x v="0"/>
    <x v="0"/>
    <x v="1"/>
    <n v="1"/>
    <n v="1"/>
  </r>
  <r>
    <n v="4414"/>
    <s v="11003 Nurse Practitioner"/>
    <s v="N"/>
    <s v="**"/>
    <s v="**"/>
    <s v="**"/>
    <s v="**"/>
    <x v="6"/>
    <d v="1899-12-30T15:21:00"/>
    <d v="2011-05-05T00:00:00"/>
    <d v="1899-12-30T15:16:00"/>
    <n v="3"/>
    <n v="1968"/>
    <d v="2011-05-05T00:00:00"/>
    <d v="1899-12-30T15:45:00"/>
    <n v="1"/>
    <d v="2011-05-05T00:00:00"/>
    <d v="1899-12-30T16:30:00"/>
    <s v="**"/>
    <s v="**"/>
    <d v="2011-05-05T00:00:00"/>
    <d v="1899-12-30T15:45:00"/>
    <d v="2011-05-05T00:00:00"/>
    <d v="1899-12-30T16:30:00"/>
    <s v="Z512"/>
    <s v="B187"/>
    <s v="Follow-up Examination and Other Non Emergent "/>
    <n v="42"/>
    <s v="**"/>
    <s v="**"/>
    <s v="**"/>
    <s v="**"/>
    <s v="**"/>
    <d v="2011-05-05T15:21:00"/>
    <d v="2011-05-05T15:45:00"/>
    <d v="2011-05-05T16:30:00"/>
    <n v="0.40000000008149073"/>
    <n v="1.1500000000814907"/>
    <s v="Keep PIA"/>
    <x v="0"/>
    <x v="0"/>
    <x v="0"/>
    <n v="1"/>
    <n v="1"/>
  </r>
  <r>
    <n v="4414"/>
    <s v="11003 Nurse Practitioner"/>
    <s v="N"/>
    <s v="**"/>
    <s v="**"/>
    <s v="**"/>
    <s v="**"/>
    <x v="2"/>
    <d v="1899-12-30T03:40:00"/>
    <d v="2011-05-06T00:00:00"/>
    <d v="1899-12-30T03:30:00"/>
    <s v="**"/>
    <n v="1970"/>
    <s v="**"/>
    <d v="1899-12-30T00:00:00"/>
    <n v="1"/>
    <d v="2011-05-06T00:00:00"/>
    <d v="1899-12-30T08:22:00"/>
    <s v="**"/>
    <s v="**"/>
    <d v="2011-05-06T00:00:00"/>
    <d v="1899-12-30T08:10:00"/>
    <d v="1970-01-01T00:00:00"/>
    <d v="1899-12-30T08:22:00"/>
    <s v="T784"/>
    <s v="B187"/>
    <s v="Follow-up Examination and Other Non Emergent "/>
    <n v="40"/>
    <s v="**"/>
    <s v="**"/>
    <s v="**"/>
    <s v="**"/>
    <s v="**"/>
    <d v="2011-05-06T03:40:00"/>
    <e v="#VALUE!"/>
    <d v="1970-01-01T08:22:00"/>
    <e v="#VALUE!"/>
    <n v="-362395.30000000005"/>
    <s v="Ignore PIA"/>
    <x v="1"/>
    <x v="0"/>
    <x v="2"/>
    <n v="1"/>
    <n v="1"/>
  </r>
  <r>
    <n v="4414"/>
    <s v="11003 Nurse Practitioner"/>
    <s v="N"/>
    <s v="**"/>
    <s v="**"/>
    <s v="**"/>
    <s v="**"/>
    <x v="2"/>
    <d v="1899-12-30T07:34:00"/>
    <d v="2011-05-06T00:00:00"/>
    <d v="1899-12-30T07:26:00"/>
    <n v="3"/>
    <n v="1980"/>
    <s v="**"/>
    <d v="1899-12-30T00:00:00"/>
    <n v="1"/>
    <d v="2011-05-06T00:00:00"/>
    <d v="1899-12-30T11:33:00"/>
    <s v="**"/>
    <s v="**"/>
    <d v="2011-05-06T00:00:00"/>
    <d v="1899-12-30T10:20:00"/>
    <d v="2011-05-06T00:00:00"/>
    <d v="1899-12-30T11:33:00"/>
    <s v="N920"/>
    <s v="B154"/>
    <s v="Disease or Disorder Female Anatomy"/>
    <n v="30"/>
    <s v="**"/>
    <s v="**"/>
    <s v="**"/>
    <s v="**"/>
    <s v="**"/>
    <d v="2011-05-06T07:34:00"/>
    <e v="#VALUE!"/>
    <d v="2011-05-06T11:33:00"/>
    <e v="#VALUE!"/>
    <n v="3.9833333332207985"/>
    <s v="Ignore PIA"/>
    <x v="0"/>
    <x v="0"/>
    <x v="0"/>
    <n v="1"/>
    <n v="1"/>
  </r>
  <r>
    <n v="4414"/>
    <s v="11003 Nurse Practitioner"/>
    <s v="N"/>
    <s v="**"/>
    <s v="**"/>
    <s v="**"/>
    <s v="**"/>
    <x v="2"/>
    <d v="1899-12-30T09:00:00"/>
    <d v="2011-05-06T00:00:00"/>
    <d v="1899-12-30T08:53:00"/>
    <n v="4"/>
    <n v="1964"/>
    <s v="**"/>
    <d v="1899-12-30T00:00:00"/>
    <n v="1"/>
    <d v="2011-05-06T00:00:00"/>
    <d v="1899-12-30T10:45:00"/>
    <s v="**"/>
    <s v="**"/>
    <d v="2011-05-06T00:00:00"/>
    <d v="1899-12-30T10:10:00"/>
    <d v="2011-05-06T00:00:00"/>
    <d v="1899-12-30T10:50:00"/>
    <s v="Z480"/>
    <s v="B187"/>
    <s v="Follow-up Examination and Other Non Emergent "/>
    <n v="47"/>
    <s v="**"/>
    <s v="**"/>
    <s v="**"/>
    <s v="**"/>
    <s v="**"/>
    <d v="2011-05-06T09:00:00"/>
    <e v="#VALUE!"/>
    <d v="2011-05-06T10:50:00"/>
    <e v="#VALUE!"/>
    <n v="1.8333333333721384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10:06:00"/>
    <d v="2011-05-06T00:00:00"/>
    <d v="1899-12-30T09:59:00"/>
    <n v="4"/>
    <n v="1956"/>
    <s v="**"/>
    <d v="1899-12-30T00:00:00"/>
    <n v="1"/>
    <d v="2011-05-06T00:00:00"/>
    <d v="1899-12-30T13:18:00"/>
    <s v="**"/>
    <s v="**"/>
    <d v="2011-05-06T00:00:00"/>
    <d v="1899-12-30T12:45:00"/>
    <d v="2011-05-06T00:00:00"/>
    <d v="1899-12-30T13:23:00"/>
    <s v="M549"/>
    <s v="B136"/>
    <s v="Disease or Disorder Musculoskeletal and Conne"/>
    <n v="55"/>
    <s v="**"/>
    <s v="**"/>
    <s v="**"/>
    <s v="**"/>
    <s v="**"/>
    <d v="2011-05-06T10:06:00"/>
    <e v="#VALUE!"/>
    <d v="2011-05-06T13:23:00"/>
    <e v="#VALUE!"/>
    <n v="3.28333333338378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12:25:00"/>
    <d v="2011-05-06T00:00:00"/>
    <d v="1899-12-30T12:17:00"/>
    <n v="3"/>
    <n v="1968"/>
    <s v="**"/>
    <d v="1899-12-30T00:00:00"/>
    <n v="1"/>
    <d v="2011-05-06T00:00:00"/>
    <d v="1899-12-30T13:30:00"/>
    <s v="**"/>
    <s v="**"/>
    <d v="2011-05-06T00:00:00"/>
    <d v="1899-12-30T13:00:00"/>
    <d v="2011-05-06T00:00:00"/>
    <d v="1899-12-30T13:30:00"/>
    <s v="Z512"/>
    <s v="B187"/>
    <s v="Follow-up Examination and Other Non Emergent "/>
    <n v="42"/>
    <s v="**"/>
    <s v="**"/>
    <s v="**"/>
    <s v="**"/>
    <s v="**"/>
    <d v="2011-05-06T12:25:00"/>
    <e v="#VALUE!"/>
    <d v="2011-05-06T13:30:00"/>
    <e v="#VALUE!"/>
    <n v="1.0833333333721384"/>
    <s v="Ignore PIA"/>
    <x v="0"/>
    <x v="0"/>
    <x v="0"/>
    <n v="1"/>
    <n v="1"/>
  </r>
  <r>
    <n v="4414"/>
    <s v="11003 Nurse Practitioner"/>
    <s v="N"/>
    <s v="**"/>
    <s v="**"/>
    <s v="**"/>
    <s v="**"/>
    <x v="0"/>
    <d v="1899-12-30T13:44:00"/>
    <d v="2011-05-01T00:00:00"/>
    <d v="1899-12-30T13:39:00"/>
    <n v="4"/>
    <n v="1972"/>
    <s v="**"/>
    <d v="1899-12-30T00:00:00"/>
    <n v="1"/>
    <d v="2011-05-01T00:00:00"/>
    <d v="1899-12-30T17:05:00"/>
    <s v="**"/>
    <s v="**"/>
    <d v="2011-05-01T00:00:00"/>
    <d v="1899-12-30T17:05:00"/>
    <d v="2011-05-01T00:00:00"/>
    <d v="1899-12-30T17:05:00"/>
    <s v="S9349"/>
    <s v="B180"/>
    <s v="Contusion, Dislocation, Nerve &amp; Other Soft Ti"/>
    <n v="38"/>
    <s v="**"/>
    <s v="**"/>
    <s v="**"/>
    <s v="**"/>
    <s v="**"/>
    <d v="2011-05-01T13:44:00"/>
    <e v="#VALUE!"/>
    <d v="2011-05-01T17:05:00"/>
    <e v="#VALUE!"/>
    <n v="3.3499999999185093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0:49:00"/>
    <d v="2011-05-03T00:00:00"/>
    <d v="1899-12-30T10:43:00"/>
    <n v="4"/>
    <n v="1954"/>
    <d v="2011-05-03T00:00:00"/>
    <d v="1899-12-30T15:05:00"/>
    <n v="1"/>
    <d v="2011-05-03T00:00:00"/>
    <d v="1899-12-30T15:05:00"/>
    <s v="**"/>
    <s v="**"/>
    <d v="2011-05-03T00:00:00"/>
    <d v="1899-12-30T15:05:00"/>
    <d v="2011-05-03T00:00:00"/>
    <d v="1899-12-30T15:05:00"/>
    <s v="Z712"/>
    <s v="B187"/>
    <s v="Follow-up Examination and Other Non Emergent "/>
    <n v="56"/>
    <s v="**"/>
    <s v="**"/>
    <s v="**"/>
    <s v="**"/>
    <s v="**"/>
    <d v="2011-05-03T10:49:00"/>
    <d v="2011-05-03T15:05:00"/>
    <d v="2011-05-03T15:05:00"/>
    <n v="4.2666666666045785"/>
    <n v="4.2666666666045785"/>
    <s v="Keep PIA"/>
    <x v="0"/>
    <x v="0"/>
    <x v="1"/>
    <n v="0"/>
    <n v="1"/>
  </r>
  <r>
    <n v="4414"/>
    <s v="11003 Nurse Practitioner"/>
    <s v="N"/>
    <s v="**"/>
    <s v="**"/>
    <s v="**"/>
    <s v="**"/>
    <x v="4"/>
    <d v="1899-12-30T12:07:00"/>
    <d v="2011-05-03T00:00:00"/>
    <d v="1899-12-30T12:02:00"/>
    <n v="4"/>
    <n v="1951"/>
    <s v="**"/>
    <d v="1899-12-30T00:00:00"/>
    <n v="1"/>
    <d v="2011-05-03T00:00:00"/>
    <d v="1899-12-30T13:50:00"/>
    <s v="**"/>
    <s v="**"/>
    <d v="2011-05-03T00:00:00"/>
    <d v="1899-12-30T13:35:00"/>
    <d v="2011-05-03T00:00:00"/>
    <d v="1899-12-30T13:50:00"/>
    <s v="Z098"/>
    <s v="B187"/>
    <s v="Follow-up Examination and Other Non Emergent "/>
    <n v="59"/>
    <s v="**"/>
    <s v="**"/>
    <s v="**"/>
    <s v="**"/>
    <s v="**"/>
    <d v="2011-05-03T12:07:00"/>
    <e v="#VALUE!"/>
    <d v="2011-05-03T13:50:00"/>
    <e v="#VALUE!"/>
    <n v="1.7166666666744277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5:43:00"/>
    <d v="2011-05-03T00:00:00"/>
    <d v="1899-12-30T15:37:00"/>
    <n v="4"/>
    <n v="1954"/>
    <s v="**"/>
    <d v="1899-12-30T00:00:00"/>
    <n v="1"/>
    <d v="2011-05-03T00:00:00"/>
    <d v="1899-12-30T18:20:00"/>
    <s v="**"/>
    <s v="**"/>
    <d v="2011-05-03T00:00:00"/>
    <d v="1899-12-30T17:45:00"/>
    <d v="2011-05-03T00:00:00"/>
    <d v="1899-12-30T18:20:00"/>
    <s v="Z712"/>
    <s v="B187"/>
    <s v="Follow-up Examination and Other Non Emergent "/>
    <n v="56"/>
    <s v="**"/>
    <s v="**"/>
    <s v="**"/>
    <s v="**"/>
    <s v="**"/>
    <d v="2011-05-03T15:43:00"/>
    <e v="#VALUE!"/>
    <d v="2011-05-03T18:20:00"/>
    <e v="#VALUE!"/>
    <n v="2.6166666666395031"/>
    <s v="Ignore PIA"/>
    <x v="0"/>
    <x v="0"/>
    <x v="1"/>
    <n v="1"/>
    <n v="1"/>
  </r>
  <r>
    <n v="4414"/>
    <s v="11003 Nurse Practitioner"/>
    <s v="N"/>
    <s v="**"/>
    <s v="**"/>
    <s v="**"/>
    <s v="**"/>
    <x v="5"/>
    <d v="1899-12-30T13:10:00"/>
    <d v="2011-05-04T00:00:00"/>
    <d v="1899-12-30T13:05:00"/>
    <n v="4"/>
    <n v="1963"/>
    <d v="2011-05-04T00:00:00"/>
    <d v="1899-12-30T14:10:00"/>
    <n v="1"/>
    <d v="2011-05-04T00:00:00"/>
    <d v="1899-12-30T14:40:00"/>
    <s v="**"/>
    <s v="**"/>
    <d v="2011-05-04T00:00:00"/>
    <d v="1899-12-30T14:10:00"/>
    <d v="2011-05-04T00:00:00"/>
    <d v="1899-12-30T14:40:00"/>
    <s v="Z098"/>
    <s v="B187"/>
    <s v="Follow-up Examination and Other Non Emergent "/>
    <n v="47"/>
    <s v="**"/>
    <s v="**"/>
    <s v="**"/>
    <s v="**"/>
    <s v="**"/>
    <d v="2011-05-04T13:10:00"/>
    <d v="2011-05-04T14:10:00"/>
    <d v="2011-05-04T14:40:00"/>
    <n v="1.0000000001164153"/>
    <n v="1.5"/>
    <s v="Keep PIA"/>
    <x v="0"/>
    <x v="0"/>
    <x v="1"/>
    <n v="1"/>
    <n v="1"/>
  </r>
  <r>
    <n v="4414"/>
    <s v="11003 Nurse Practitioner"/>
    <s v="N"/>
    <s v="**"/>
    <s v="**"/>
    <s v="**"/>
    <s v="**"/>
    <x v="3"/>
    <d v="1899-12-30T07:47:00"/>
    <d v="2011-05-07T00:00:00"/>
    <d v="1899-12-30T07:42:00"/>
    <n v="4"/>
    <n v="1968"/>
    <s v="**"/>
    <d v="1899-12-30T00:00:00"/>
    <n v="1"/>
    <d v="2011-05-07T00:00:00"/>
    <d v="1899-12-30T09:59:00"/>
    <s v="**"/>
    <s v="**"/>
    <d v="2011-05-07T00:00:00"/>
    <d v="1899-12-30T09:30:00"/>
    <d v="2011-05-07T00:00:00"/>
    <d v="1899-12-30T09:59:00"/>
    <s v="R104"/>
    <s v="B128"/>
    <s v="Disease or Disorder Digestive System"/>
    <n v="42"/>
    <s v="**"/>
    <s v="**"/>
    <s v="**"/>
    <s v="**"/>
    <s v="**"/>
    <d v="2011-05-07T07:47:00"/>
    <e v="#VALUE!"/>
    <d v="2011-05-07T09:59:00"/>
    <e v="#VALUE!"/>
    <n v="2.2000000000116415"/>
    <s v="Ignore PIA"/>
    <x v="0"/>
    <x v="0"/>
    <x v="1"/>
    <n v="1"/>
    <n v="1"/>
  </r>
  <r>
    <n v="4414"/>
    <n v="11004"/>
    <s v="N"/>
    <s v="**"/>
    <s v="**"/>
    <s v="**"/>
    <s v="**"/>
    <x v="6"/>
    <d v="1899-12-30T10:47:00"/>
    <d v="2011-05-05T00:00:00"/>
    <d v="1899-12-30T10:46:00"/>
    <n v="3"/>
    <n v="1981"/>
    <d v="2011-05-05T00:00:00"/>
    <d v="1899-12-30T10:49:00"/>
    <n v="1"/>
    <d v="2011-05-05T00:00:00"/>
    <d v="1899-12-30T11:21:00"/>
    <s v="**"/>
    <s v="**"/>
    <s v="**"/>
    <s v="**"/>
    <d v="2011-05-05T00:00:00"/>
    <d v="1899-12-30T11:21:00"/>
    <s v="O42903"/>
    <s v="B154"/>
    <s v="Disease or Disorder Female Anatomy"/>
    <n v="29"/>
    <s v="**"/>
    <s v="**"/>
    <s v="**"/>
    <s v="**"/>
    <s v="**"/>
    <d v="2011-05-05T10:47:00"/>
    <d v="2011-05-05T10:49:00"/>
    <d v="2011-05-05T11:21:00"/>
    <n v="3.3333333267364651E-2"/>
    <n v="0.56666666659293696"/>
    <s v="Keep PIA"/>
    <x v="0"/>
    <x v="0"/>
    <x v="0"/>
    <n v="1"/>
    <n v="1"/>
  </r>
  <r>
    <n v="4414"/>
    <n v="1"/>
    <s v="N"/>
    <s v="**"/>
    <s v="**"/>
    <s v="**"/>
    <s v="**"/>
    <x v="5"/>
    <d v="1899-12-30T09:14:00"/>
    <d v="2011-05-04T00:00:00"/>
    <d v="1899-12-30T09:07:00"/>
    <n v="3"/>
    <n v="1970"/>
    <d v="2011-05-04T00:00:00"/>
    <d v="1899-12-30T09:30:00"/>
    <n v="1"/>
    <d v="2011-05-04T00:00:00"/>
    <d v="1899-12-30T09:55:00"/>
    <s v="**"/>
    <s v="**"/>
    <s v="**"/>
    <s v="**"/>
    <d v="2011-05-04T00:00:00"/>
    <d v="1899-12-30T09:56:00"/>
    <s v="K579"/>
    <s v="B128"/>
    <s v="Disease or Disorder Digestive System"/>
    <n v="41"/>
    <s v="**"/>
    <s v="**"/>
    <s v="**"/>
    <s v="**"/>
    <s v="**"/>
    <d v="2011-05-04T09:14:00"/>
    <d v="2011-05-04T09:30:00"/>
    <d v="2011-05-04T09:56:00"/>
    <n v="0.26666666666278616"/>
    <n v="0.70000000001164153"/>
    <s v="Keep PIA"/>
    <x v="0"/>
    <x v="0"/>
    <x v="0"/>
    <n v="1"/>
    <n v="1"/>
  </r>
  <r>
    <n v="4414"/>
    <n v="1"/>
    <s v="N"/>
    <s v="**"/>
    <s v="**"/>
    <s v="**"/>
    <s v="**"/>
    <x v="5"/>
    <d v="1899-12-30T09:27:00"/>
    <d v="2011-05-04T00:00:00"/>
    <d v="1899-12-30T09:19:00"/>
    <n v="4"/>
    <n v="1942"/>
    <d v="2011-05-04T00:00:00"/>
    <d v="1899-12-30T09:30:00"/>
    <n v="1"/>
    <d v="2011-05-04T00:00:00"/>
    <d v="1899-12-30T09:50:00"/>
    <s v="**"/>
    <s v="**"/>
    <s v="**"/>
    <s v="**"/>
    <d v="2011-05-04T00:00:00"/>
    <d v="1899-12-30T09:50:00"/>
    <s v="M2551"/>
    <s v="B136"/>
    <s v="Disease or Disorder Musculoskeletal and Conne"/>
    <n v="68"/>
    <s v="**"/>
    <s v="**"/>
    <s v="**"/>
    <s v="**"/>
    <s v="**"/>
    <d v="2011-05-04T09:27:00"/>
    <d v="2011-05-04T09:30:00"/>
    <d v="2011-05-04T09:50:00"/>
    <n v="4.9999999988358468E-2"/>
    <n v="0.38333333318587393"/>
    <s v="Keep PIA"/>
    <x v="0"/>
    <x v="0"/>
    <x v="1"/>
    <n v="1"/>
    <n v="1"/>
  </r>
  <r>
    <n v="4414"/>
    <n v="1"/>
    <s v="N"/>
    <s v="**"/>
    <s v="**"/>
    <s v="**"/>
    <s v="**"/>
    <x v="2"/>
    <d v="1899-12-30T04:13:00"/>
    <d v="2011-05-06T00:00:00"/>
    <d v="1899-12-30T04:07:00"/>
    <n v="3"/>
    <n v="1985"/>
    <d v="2011-05-06T00:00:00"/>
    <d v="1899-12-30T07:40:00"/>
    <n v="1"/>
    <d v="2011-05-06T00:00:00"/>
    <d v="1899-12-30T09:06:00"/>
    <s v="**"/>
    <s v="**"/>
    <s v="**"/>
    <s v="**"/>
    <d v="2011-05-06T00:00:00"/>
    <d v="1899-12-30T09:06:00"/>
    <s v="A099"/>
    <s v="B128"/>
    <s v="Disease or Disorder Digestive System"/>
    <n v="25"/>
    <s v="**"/>
    <s v="**"/>
    <s v="**"/>
    <s v="**"/>
    <s v="**"/>
    <d v="2011-05-06T04:13:00"/>
    <d v="2011-05-06T07:40:00"/>
    <d v="2011-05-06T09:06:00"/>
    <n v="3.4500000000698492"/>
    <n v="4.8833333333604969"/>
    <s v="Keep PIA"/>
    <x v="0"/>
    <x v="0"/>
    <x v="0"/>
    <n v="0"/>
    <n v="1"/>
  </r>
  <r>
    <n v="4414"/>
    <n v="1"/>
    <s v="N"/>
    <s v="**"/>
    <s v="**"/>
    <s v="**"/>
    <s v="**"/>
    <x v="2"/>
    <d v="1899-12-30T06:34:00"/>
    <d v="2011-05-06T00:00:00"/>
    <d v="1899-12-30T06:28:00"/>
    <n v="3"/>
    <n v="1948"/>
    <d v="2011-05-06T00:00:00"/>
    <d v="1899-12-30T09:15:00"/>
    <n v="1"/>
    <d v="2011-05-06T00:00:00"/>
    <d v="1899-12-30T10:30:00"/>
    <s v="**"/>
    <s v="**"/>
    <s v="**"/>
    <s v="**"/>
    <d v="2011-05-06T00:00:00"/>
    <d v="1899-12-30T10:30:00"/>
    <s v="L0310"/>
    <s v="B132"/>
    <s v="Disease or Disorder Skin &amp; Breast"/>
    <n v="63"/>
    <s v="**"/>
    <s v="**"/>
    <s v="**"/>
    <s v="**"/>
    <s v="**"/>
    <d v="2011-05-06T06:34:00"/>
    <d v="2011-05-06T09:15:00"/>
    <d v="2011-05-06T10:30:00"/>
    <n v="2.6833333333488554"/>
    <n v="3.933333333407063"/>
    <s v="Keep PIA"/>
    <x v="0"/>
    <x v="0"/>
    <x v="0"/>
    <n v="1"/>
    <n v="1"/>
  </r>
  <r>
    <n v="4414"/>
    <n v="1"/>
    <s v="N"/>
    <s v="**"/>
    <s v="**"/>
    <s v="**"/>
    <s v="**"/>
    <x v="2"/>
    <d v="1899-12-30T07:17:00"/>
    <d v="2011-05-06T00:00:00"/>
    <d v="1899-12-30T07:08:00"/>
    <n v="2"/>
    <n v="1954"/>
    <d v="2011-05-06T00:00:00"/>
    <d v="1899-12-30T07:50:00"/>
    <n v="6"/>
    <d v="2011-05-06T00:00:00"/>
    <d v="1899-12-30T12:11:00"/>
    <s v="**"/>
    <s v="**"/>
    <s v="**"/>
    <s v="**"/>
    <d v="2011-05-06T00:00:00"/>
    <d v="1899-12-30T13:25:00"/>
    <s v="R9431"/>
    <s v="B001"/>
    <s v="Cardiovascular Condition with Acute Admission"/>
    <n v="56"/>
    <d v="2011-05-06T00:00:00"/>
    <d v="1899-12-30T12:11:00"/>
    <n v="12"/>
    <d v="2011-05-06T00:00:00"/>
    <d v="1899-12-30T12:11:00"/>
    <d v="2011-05-06T07:17:00"/>
    <d v="2011-05-06T07:50:00"/>
    <d v="2011-05-06T13:25:00"/>
    <n v="0.55000000004656613"/>
    <n v="6.1333333334187046"/>
    <s v="Keep PIA"/>
    <x v="0"/>
    <x v="1"/>
    <x v="0"/>
    <n v="0"/>
    <n v="1"/>
  </r>
  <r>
    <n v="4414"/>
    <n v="1"/>
    <s v="G"/>
    <d v="2011-05-06T00:00:00"/>
    <d v="1899-12-30T07:42:00"/>
    <d v="2011-05-06T00:00:00"/>
    <d v="1899-12-30T07:59:00"/>
    <x v="2"/>
    <d v="1899-12-30T07:54:00"/>
    <d v="2011-05-06T00:00:00"/>
    <d v="1899-12-30T07:44:00"/>
    <n v="2"/>
    <n v="1954"/>
    <d v="2011-05-06T00:00:00"/>
    <d v="1899-12-30T08:30:00"/>
    <n v="6"/>
    <d v="2011-05-06T00:00:00"/>
    <d v="1899-12-30T09:24:00"/>
    <s v="**"/>
    <s v="**"/>
    <s v="**"/>
    <s v="**"/>
    <d v="2011-05-06T00:00:00"/>
    <d v="1899-12-30T11:11:00"/>
    <s v="J441"/>
    <s v="B002"/>
    <s v="Respiratory Condition with Acute Admission/Tr"/>
    <n v="56"/>
    <d v="2011-05-06T00:00:00"/>
    <d v="1899-12-30T09:24:00"/>
    <n v="18"/>
    <d v="2011-05-06T00:00:00"/>
    <d v="1899-12-30T09:24:00"/>
    <d v="2011-05-06T07:54:00"/>
    <d v="2011-05-06T08:30:00"/>
    <d v="2011-05-06T11:11:00"/>
    <n v="0.59999999986030161"/>
    <n v="3.283333333209157"/>
    <s v="Keep PIA"/>
    <x v="0"/>
    <x v="1"/>
    <x v="0"/>
    <n v="1"/>
    <n v="1"/>
  </r>
  <r>
    <n v="4414"/>
    <n v="1"/>
    <s v="N"/>
    <s v="**"/>
    <s v="**"/>
    <s v="**"/>
    <s v="**"/>
    <x v="2"/>
    <d v="1899-12-30T07:56:00"/>
    <d v="2011-05-06T00:00:00"/>
    <d v="1899-12-30T07:48:00"/>
    <n v="4"/>
    <n v="1938"/>
    <d v="2011-05-06T00:00:00"/>
    <d v="1899-12-30T09:50:00"/>
    <n v="1"/>
    <d v="2011-05-06T00:00:00"/>
    <d v="1899-12-30T16:25:00"/>
    <d v="2011-05-06T00:00:00"/>
    <d v="1899-12-30T11:45:00"/>
    <d v="2011-05-06T00:00:00"/>
    <d v="1899-12-30T09:50:00"/>
    <d v="2011-05-06T00:00:00"/>
    <d v="1899-12-30T16:25:00"/>
    <s v="M549"/>
    <s v="B136"/>
    <s v="Disease or Disorder Musculoskeletal and Conne"/>
    <n v="72"/>
    <s v="**"/>
    <s v="**"/>
    <s v="**"/>
    <s v="**"/>
    <s v="**"/>
    <d v="2011-05-06T07:56:00"/>
    <d v="2011-05-06T09:50:00"/>
    <d v="2011-05-06T16:25:00"/>
    <n v="1.8999999999068677"/>
    <n v="8.4833333333954215"/>
    <s v="Keep PIA"/>
    <x v="0"/>
    <x v="0"/>
    <x v="1"/>
    <n v="0"/>
    <n v="0"/>
  </r>
  <r>
    <n v="4414"/>
    <n v="1"/>
    <s v="G"/>
    <d v="2011-05-06T00:00:00"/>
    <d v="1899-12-30T07:56:00"/>
    <d v="2011-05-06T00:00:00"/>
    <d v="1899-12-30T09:30:00"/>
    <x v="2"/>
    <d v="1899-12-30T08:04:00"/>
    <d v="2011-05-06T00:00:00"/>
    <d v="1899-12-30T08:00:00"/>
    <n v="3"/>
    <n v="1957"/>
    <d v="2011-05-06T00:00:00"/>
    <d v="1899-12-30T11:30:00"/>
    <n v="1"/>
    <d v="2011-05-06T00:00:00"/>
    <d v="1899-12-30T13:05:00"/>
    <s v="**"/>
    <s v="**"/>
    <s v="**"/>
    <s v="**"/>
    <d v="2011-05-06T00:00:00"/>
    <d v="1899-12-30T13:11:00"/>
    <s v="L039"/>
    <s v="B132"/>
    <s v="Disease or Disorder Skin &amp; Breast"/>
    <n v="54"/>
    <s v="**"/>
    <s v="**"/>
    <s v="**"/>
    <s v="**"/>
    <s v="**"/>
    <d v="2011-05-06T08:04:00"/>
    <d v="2011-05-06T11:30:00"/>
    <d v="2011-05-06T13:11:00"/>
    <n v="3.4333333333488554"/>
    <n v="5.1166666667559184"/>
    <s v="Keep PIA"/>
    <x v="0"/>
    <x v="0"/>
    <x v="0"/>
    <n v="0"/>
    <n v="1"/>
  </r>
  <r>
    <n v="4414"/>
    <n v="1"/>
    <s v="N"/>
    <s v="**"/>
    <s v="**"/>
    <s v="**"/>
    <s v="**"/>
    <x v="2"/>
    <d v="1899-12-30T08:22:00"/>
    <d v="2011-05-06T00:00:00"/>
    <d v="1899-12-30T08:14:00"/>
    <n v="5"/>
    <n v="1954"/>
    <d v="2011-05-06T00:00:00"/>
    <d v="1899-12-30T09:40:00"/>
    <n v="1"/>
    <d v="2011-05-06T00:00:00"/>
    <d v="1899-12-30T09:55:00"/>
    <s v="**"/>
    <s v="**"/>
    <d v="2011-05-06T00:00:00"/>
    <d v="1899-12-30T09:40:00"/>
    <d v="2011-05-06T00:00:00"/>
    <d v="1899-12-30T09:55:00"/>
    <s v="Z512"/>
    <s v="B187"/>
    <s v="Follow-up Examination and Other Non Emergent "/>
    <n v="56"/>
    <s v="**"/>
    <s v="**"/>
    <s v="**"/>
    <s v="**"/>
    <s v="**"/>
    <d v="2011-05-06T08:22:00"/>
    <d v="2011-05-06T09:40:00"/>
    <d v="2011-05-06T09:55:00"/>
    <n v="1.3000000000465661"/>
    <n v="1.5499999999883585"/>
    <s v="Keep PIA"/>
    <x v="0"/>
    <x v="0"/>
    <x v="1"/>
    <n v="1"/>
    <n v="1"/>
  </r>
  <r>
    <n v="4414"/>
    <n v="1"/>
    <s v="N"/>
    <s v="**"/>
    <s v="**"/>
    <s v="**"/>
    <s v="**"/>
    <x v="2"/>
    <d v="1899-12-30T08:47:00"/>
    <d v="2011-05-06T00:00:00"/>
    <d v="1899-12-30T08:38:00"/>
    <n v="3"/>
    <n v="1959"/>
    <d v="2011-05-06T00:00:00"/>
    <d v="1899-12-30T11:20:00"/>
    <n v="1"/>
    <d v="2011-05-06T00:00:00"/>
    <d v="1899-12-30T11:51:00"/>
    <s v="**"/>
    <s v="**"/>
    <s v="**"/>
    <s v="**"/>
    <d v="2011-05-06T00:00:00"/>
    <d v="1899-12-30T11:51:00"/>
    <s v="S5190"/>
    <s v="B176"/>
    <s v="Open Wound"/>
    <n v="51"/>
    <s v="**"/>
    <s v="**"/>
    <s v="**"/>
    <s v="**"/>
    <s v="**"/>
    <d v="2011-05-06T08:47:00"/>
    <d v="2011-05-06T11:20:00"/>
    <d v="2011-05-06T11:51:00"/>
    <n v="2.5499999999301508"/>
    <n v="3.0666666667093523"/>
    <s v="Keep PIA"/>
    <x v="0"/>
    <x v="0"/>
    <x v="0"/>
    <n v="1"/>
    <n v="1"/>
  </r>
  <r>
    <n v="4414"/>
    <n v="1"/>
    <s v="N"/>
    <s v="**"/>
    <s v="**"/>
    <s v="**"/>
    <s v="**"/>
    <x v="2"/>
    <d v="1899-12-30T08:50:00"/>
    <d v="2011-05-06T00:00:00"/>
    <d v="1899-12-30T08:47:00"/>
    <n v="3"/>
    <n v="1955"/>
    <d v="2011-05-06T00:00:00"/>
    <d v="1899-12-30T11:00:00"/>
    <n v="1"/>
    <d v="2011-05-06T00:00:00"/>
    <d v="1899-12-30T11:40:00"/>
    <s v="**"/>
    <s v="**"/>
    <d v="2011-05-06T00:00:00"/>
    <d v="1899-12-30T11:00:00"/>
    <d v="2011-05-06T00:00:00"/>
    <d v="1899-12-30T11:40:00"/>
    <s v="M545"/>
    <s v="B136"/>
    <s v="Disease or Disorder Musculoskeletal and Conne"/>
    <n v="56"/>
    <s v="**"/>
    <s v="**"/>
    <s v="**"/>
    <s v="**"/>
    <s v="**"/>
    <d v="2011-05-06T08:50:00"/>
    <d v="2011-05-06T11:00:00"/>
    <d v="2011-05-06T11:40:00"/>
    <n v="2.1666666667442769"/>
    <n v="2.8333333333139308"/>
    <s v="Keep PIA"/>
    <x v="0"/>
    <x v="0"/>
    <x v="0"/>
    <n v="1"/>
    <n v="1"/>
  </r>
  <r>
    <n v="4414"/>
    <n v="1"/>
    <s v="N"/>
    <s v="**"/>
    <s v="**"/>
    <s v="**"/>
    <s v="**"/>
    <x v="2"/>
    <d v="1899-12-30T08:56:00"/>
    <d v="2011-05-06T00:00:00"/>
    <d v="1899-12-30T08:48:00"/>
    <n v="3"/>
    <n v="1956"/>
    <d v="2011-05-06T00:00:00"/>
    <d v="1899-12-30T10:05:00"/>
    <n v="1"/>
    <d v="2011-05-06T00:00:00"/>
    <d v="1899-12-30T10:25:00"/>
    <s v="**"/>
    <s v="**"/>
    <s v="**"/>
    <s v="**"/>
    <d v="2011-05-06T00:00:00"/>
    <d v="1899-12-30T10:28:00"/>
    <s v="R55"/>
    <s v="B122"/>
    <s v="Other Disease or Disorder Cardiac System"/>
    <n v="55"/>
    <s v="**"/>
    <s v="**"/>
    <s v="**"/>
    <s v="**"/>
    <s v="**"/>
    <d v="2011-05-06T08:56:00"/>
    <d v="2011-05-06T10:05:00"/>
    <d v="2011-05-06T10:28:00"/>
    <n v="1.1500000000814907"/>
    <n v="1.5333333334419876"/>
    <s v="Keep PIA"/>
    <x v="0"/>
    <x v="0"/>
    <x v="0"/>
    <n v="1"/>
    <n v="1"/>
  </r>
  <r>
    <n v="4414"/>
    <n v="1"/>
    <s v="N"/>
    <s v="**"/>
    <s v="**"/>
    <s v="**"/>
    <s v="**"/>
    <x v="2"/>
    <d v="1899-12-30T09:12:00"/>
    <d v="2011-05-06T00:00:00"/>
    <d v="1899-12-30T09:00:00"/>
    <n v="3"/>
    <n v="1989"/>
    <d v="2011-05-06T00:00:00"/>
    <d v="1899-12-30T10:30:00"/>
    <n v="1"/>
    <d v="2011-05-06T00:00:00"/>
    <d v="1899-12-30T10:54:00"/>
    <s v="**"/>
    <s v="**"/>
    <d v="2011-05-06T00:00:00"/>
    <d v="1899-12-30T10:30:00"/>
    <d v="2011-05-06T00:00:00"/>
    <d v="1899-12-30T10:54:00"/>
    <s v="S9349"/>
    <s v="B180"/>
    <s v="Contusion, Dislocation, Nerve &amp; Other Soft Ti"/>
    <n v="22"/>
    <s v="**"/>
    <s v="**"/>
    <s v="**"/>
    <s v="**"/>
    <s v="**"/>
    <d v="2011-05-06T09:12:00"/>
    <d v="2011-05-06T10:30:00"/>
    <d v="2011-05-06T10:54:00"/>
    <n v="1.3000000000465661"/>
    <n v="1.7000000001280569"/>
    <s v="Keep PIA"/>
    <x v="0"/>
    <x v="0"/>
    <x v="0"/>
    <n v="1"/>
    <n v="1"/>
  </r>
  <r>
    <n v="4414"/>
    <n v="1"/>
    <s v="N"/>
    <s v="**"/>
    <s v="**"/>
    <s v="**"/>
    <s v="**"/>
    <x v="2"/>
    <d v="1899-12-30T09:46:00"/>
    <d v="2011-05-06T00:00:00"/>
    <d v="1899-12-30T09:33:00"/>
    <n v="3"/>
    <n v="1935"/>
    <d v="2011-05-06T00:00:00"/>
    <d v="1899-12-30T12:05:00"/>
    <n v="1"/>
    <d v="2011-05-06T00:00:00"/>
    <d v="1899-12-30T13:40:00"/>
    <s v="**"/>
    <s v="**"/>
    <s v="**"/>
    <s v="**"/>
    <d v="2011-05-06T00:00:00"/>
    <d v="1899-12-30T13:54:00"/>
    <s v="E860"/>
    <s v="B141"/>
    <s v="Endocrine, Nutritional and Metabolic Disease "/>
    <n v="75"/>
    <s v="**"/>
    <s v="**"/>
    <s v="**"/>
    <s v="**"/>
    <s v="**"/>
    <d v="2011-05-06T09:46:00"/>
    <d v="2011-05-06T12:05:00"/>
    <d v="2011-05-06T13:54:00"/>
    <n v="2.3166666665347293"/>
    <n v="4.1333333333604969"/>
    <s v="Keep PIA"/>
    <x v="0"/>
    <x v="0"/>
    <x v="0"/>
    <n v="0"/>
    <n v="1"/>
  </r>
  <r>
    <n v="4414"/>
    <n v="1"/>
    <s v="N"/>
    <s v="**"/>
    <s v="**"/>
    <s v="**"/>
    <s v="**"/>
    <x v="2"/>
    <d v="1899-12-30T09:57:00"/>
    <d v="2011-05-06T00:00:00"/>
    <d v="1899-12-30T09:39:00"/>
    <n v="2"/>
    <n v="1955"/>
    <d v="2011-05-06T00:00:00"/>
    <d v="1899-12-30T10:20:00"/>
    <n v="1"/>
    <d v="2011-05-06T00:00:00"/>
    <d v="1899-12-30T15:52:00"/>
    <s v="**"/>
    <s v="**"/>
    <s v="**"/>
    <s v="**"/>
    <d v="2011-05-06T00:00:00"/>
    <d v="1899-12-30T16:02:00"/>
    <s v="R074"/>
    <s v="B122"/>
    <s v="Other Disease or Disorder Cardiac System"/>
    <n v="55"/>
    <s v="**"/>
    <s v="**"/>
    <s v="**"/>
    <s v="**"/>
    <s v="**"/>
    <d v="2011-05-06T09:57:00"/>
    <d v="2011-05-06T10:20:00"/>
    <d v="2011-05-06T16:02:00"/>
    <n v="0.38333333336049691"/>
    <n v="6.0833333334303461"/>
    <s v="Keep PIA"/>
    <x v="0"/>
    <x v="0"/>
    <x v="0"/>
    <n v="0"/>
    <n v="1"/>
  </r>
  <r>
    <n v="4414"/>
    <n v="1"/>
    <s v="N"/>
    <s v="**"/>
    <s v="**"/>
    <s v="**"/>
    <s v="**"/>
    <x v="2"/>
    <d v="1899-12-30T10:19:00"/>
    <d v="2011-05-06T00:00:00"/>
    <d v="1899-12-30T10:12:00"/>
    <n v="4"/>
    <n v="1930"/>
    <d v="2011-05-06T00:00:00"/>
    <d v="1899-12-30T12:00:00"/>
    <n v="1"/>
    <d v="2011-05-06T00:00:00"/>
    <d v="1899-12-30T13:50:00"/>
    <s v="**"/>
    <s v="**"/>
    <d v="2011-05-06T00:00:00"/>
    <d v="1899-12-30T12:00:00"/>
    <d v="2011-05-06T00:00:00"/>
    <d v="1899-12-30T13:50:00"/>
    <s v="N390"/>
    <s v="B146"/>
    <s v="Other Disease or Disorder Urinary System"/>
    <n v="80"/>
    <s v="**"/>
    <s v="**"/>
    <s v="**"/>
    <s v="**"/>
    <s v="**"/>
    <d v="2011-05-06T10:19:00"/>
    <d v="2011-05-06T12:00:00"/>
    <d v="2011-05-06T13:50:00"/>
    <n v="1.683333333407063"/>
    <n v="3.5166666667792015"/>
    <s v="Keep PIA"/>
    <x v="0"/>
    <x v="0"/>
    <x v="1"/>
    <n v="1"/>
    <n v="1"/>
  </r>
  <r>
    <n v="4414"/>
    <n v="1"/>
    <s v="N"/>
    <s v="**"/>
    <s v="**"/>
    <s v="**"/>
    <s v="**"/>
    <x v="2"/>
    <d v="1899-12-30T10:59:00"/>
    <d v="2011-05-06T00:00:00"/>
    <d v="1899-12-30T10:51:00"/>
    <n v="2"/>
    <n v="1941"/>
    <d v="2011-05-06T00:00:00"/>
    <d v="1899-12-30T11:20:00"/>
    <n v="7"/>
    <d v="2011-05-06T00:00:00"/>
    <d v="1899-12-30T16:31:00"/>
    <s v="**"/>
    <s v="**"/>
    <s v="**"/>
    <s v="**"/>
    <d v="2011-05-06T00:00:00"/>
    <d v="1899-12-30T17:20:00"/>
    <s v="I64"/>
    <s v="B005"/>
    <s v="Other Condition with Acute Admission/Transfer"/>
    <n v="69"/>
    <d v="1970-01-01T00:00:00"/>
    <d v="1899-12-30T00:00:00"/>
    <n v="1"/>
    <d v="2011-05-06T00:00:00"/>
    <d v="1899-12-30T16:31:00"/>
    <d v="2011-05-06T10:59:00"/>
    <d v="2011-05-06T11:20:00"/>
    <d v="2011-05-06T17:20:00"/>
    <n v="0.34999999991850927"/>
    <n v="6.3499999999185093"/>
    <s v="Keep PIA"/>
    <x v="0"/>
    <x v="1"/>
    <x v="0"/>
    <n v="0"/>
    <n v="1"/>
  </r>
  <r>
    <n v="4414"/>
    <n v="1"/>
    <s v="N"/>
    <s v="**"/>
    <s v="**"/>
    <s v="**"/>
    <s v="**"/>
    <x v="2"/>
    <d v="1899-12-30T11:03:00"/>
    <d v="2011-05-06T00:00:00"/>
    <d v="1899-12-30T10:57:00"/>
    <n v="4"/>
    <n v="1926"/>
    <d v="2011-05-06T00:00:00"/>
    <d v="1899-12-30T13:45:00"/>
    <n v="1"/>
    <d v="2011-05-06T00:00:00"/>
    <d v="1899-12-30T15:00:00"/>
    <s v="**"/>
    <s v="**"/>
    <d v="2011-05-06T00:00:00"/>
    <d v="1899-12-30T13:45:00"/>
    <d v="2011-05-06T00:00:00"/>
    <d v="1899-12-30T15:00:00"/>
    <s v="Z098"/>
    <s v="B187"/>
    <s v="Follow-up Examination and Other Non Emergent "/>
    <n v="84"/>
    <s v="**"/>
    <s v="**"/>
    <s v="**"/>
    <s v="**"/>
    <s v="**"/>
    <d v="2011-05-06T11:03:00"/>
    <d v="2011-05-06T13:45:00"/>
    <d v="2011-05-06T15:00:00"/>
    <n v="2.6999999998952262"/>
    <n v="3.9499999999534339"/>
    <s v="Keep PIA"/>
    <x v="0"/>
    <x v="0"/>
    <x v="1"/>
    <n v="1"/>
    <n v="1"/>
  </r>
  <r>
    <n v="4414"/>
    <n v="1"/>
    <s v="N"/>
    <s v="**"/>
    <s v="**"/>
    <s v="**"/>
    <s v="**"/>
    <x v="2"/>
    <d v="1899-12-30T11:12:00"/>
    <d v="2011-05-06T00:00:00"/>
    <d v="1899-12-30T11:03:00"/>
    <n v="2"/>
    <n v="1934"/>
    <d v="2011-05-06T00:00:00"/>
    <d v="1899-12-30T12:40:00"/>
    <n v="7"/>
    <d v="2011-05-06T00:00:00"/>
    <d v="1899-12-30T13:37:00"/>
    <s v="**"/>
    <s v="**"/>
    <s v="**"/>
    <s v="**"/>
    <d v="2011-05-06T00:00:00"/>
    <d v="1899-12-30T14:47:00"/>
    <s v="I481"/>
    <s v="B001"/>
    <s v="Cardiovascular Condition with Acute Admission"/>
    <n v="76"/>
    <d v="2011-05-06T00:00:00"/>
    <d v="1899-12-30T13:37:00"/>
    <n v="1"/>
    <d v="2011-05-06T00:00:00"/>
    <d v="1899-12-30T13:37:00"/>
    <d v="2011-05-06T11:12:00"/>
    <d v="2011-05-06T12:40:00"/>
    <d v="2011-05-06T14:47:00"/>
    <n v="1.4666666667326353"/>
    <n v="3.5833333333139308"/>
    <s v="Keep PIA"/>
    <x v="0"/>
    <x v="1"/>
    <x v="0"/>
    <n v="1"/>
    <n v="1"/>
  </r>
  <r>
    <n v="4414"/>
    <n v="1"/>
    <s v="N"/>
    <s v="**"/>
    <s v="**"/>
    <s v="**"/>
    <s v="**"/>
    <x v="2"/>
    <d v="1899-12-30T11:28:00"/>
    <d v="2011-05-06T00:00:00"/>
    <d v="1899-12-30T11:17:00"/>
    <n v="3"/>
    <n v="1927"/>
    <d v="2011-05-06T00:00:00"/>
    <d v="1899-12-30T13:15:00"/>
    <n v="1"/>
    <d v="2011-05-06T00:00:00"/>
    <d v="1899-12-30T15:28:00"/>
    <s v="**"/>
    <s v="**"/>
    <s v="**"/>
    <s v="**"/>
    <d v="2011-05-06T00:00:00"/>
    <d v="1899-12-30T15:28:00"/>
    <s v="I500"/>
    <s v="B121"/>
    <s v="Congestive Heart Failure"/>
    <n v="83"/>
    <s v="**"/>
    <s v="**"/>
    <s v="**"/>
    <s v="**"/>
    <s v="**"/>
    <d v="2011-05-06T11:28:00"/>
    <d v="2011-05-06T13:15:00"/>
    <d v="2011-05-06T15:28:00"/>
    <n v="1.78333333338378"/>
    <n v="3.9999999999417923"/>
    <s v="Keep PIA"/>
    <x v="0"/>
    <x v="0"/>
    <x v="0"/>
    <n v="1"/>
    <n v="1"/>
  </r>
  <r>
    <n v="4414"/>
    <n v="1"/>
    <s v="N"/>
    <s v="**"/>
    <s v="**"/>
    <s v="**"/>
    <s v="**"/>
    <x v="2"/>
    <d v="1899-12-30T11:33:00"/>
    <d v="2011-05-06T00:00:00"/>
    <d v="1899-12-30T11:24:00"/>
    <n v="3"/>
    <n v="1939"/>
    <d v="2011-05-06T00:00:00"/>
    <d v="1899-12-30T13:55:00"/>
    <n v="1"/>
    <d v="2011-05-06T00:00:00"/>
    <d v="1899-12-30T14:36:00"/>
    <s v="**"/>
    <s v="**"/>
    <d v="2011-05-06T00:00:00"/>
    <d v="1899-12-30T13:55:00"/>
    <d v="2011-05-06T00:00:00"/>
    <d v="1899-12-30T14:39:00"/>
    <s v="S509"/>
    <s v="B132"/>
    <s v="Disease or Disorder Skin &amp; Breast"/>
    <n v="71"/>
    <s v="**"/>
    <s v="**"/>
    <s v="**"/>
    <s v="**"/>
    <s v="**"/>
    <d v="2011-05-06T11:33:00"/>
    <d v="2011-05-06T13:55:00"/>
    <d v="2011-05-06T14:39:00"/>
    <n v="2.3666666666977108"/>
    <n v="3.1000000001513399"/>
    <s v="Keep PIA"/>
    <x v="0"/>
    <x v="0"/>
    <x v="0"/>
    <n v="1"/>
    <n v="1"/>
  </r>
  <r>
    <n v="4414"/>
    <n v="1"/>
    <s v="G"/>
    <d v="2011-05-06T00:00:00"/>
    <d v="1899-12-30T11:59:00"/>
    <d v="2011-05-06T00:00:00"/>
    <d v="1899-12-30T12:10:00"/>
    <x v="2"/>
    <d v="1899-12-30T12:09:00"/>
    <d v="2011-05-06T00:00:00"/>
    <d v="1899-12-30T12:00:00"/>
    <n v="2"/>
    <n v="1926"/>
    <d v="2011-05-06T00:00:00"/>
    <d v="1899-12-30T13:10:00"/>
    <n v="1"/>
    <d v="2011-05-06T00:00:00"/>
    <d v="1899-12-30T18:45:00"/>
    <s v="**"/>
    <s v="**"/>
    <s v="**"/>
    <s v="**"/>
    <d v="2011-05-06T00:00:00"/>
    <d v="1899-12-30T18:45:00"/>
    <s v="R074"/>
    <s v="B122"/>
    <s v="Other Disease or Disorder Cardiac System"/>
    <n v="84"/>
    <s v="**"/>
    <s v="**"/>
    <s v="**"/>
    <s v="**"/>
    <s v="**"/>
    <d v="2011-05-06T12:09:00"/>
    <d v="2011-05-06T13:10:00"/>
    <d v="2011-05-06T18:45:00"/>
    <n v="1.0166666666627862"/>
    <n v="6.6000000000349246"/>
    <s v="Keep PIA"/>
    <x v="0"/>
    <x v="0"/>
    <x v="0"/>
    <n v="0"/>
    <n v="1"/>
  </r>
  <r>
    <n v="4414"/>
    <n v="1"/>
    <s v="N"/>
    <s v="**"/>
    <s v="**"/>
    <s v="**"/>
    <s v="**"/>
    <x v="2"/>
    <d v="1899-12-30T12:33:00"/>
    <d v="2011-05-06T00:00:00"/>
    <d v="1899-12-30T12:23:00"/>
    <n v="3"/>
    <n v="1930"/>
    <d v="2011-05-06T00:00:00"/>
    <d v="1899-12-30T14:00:00"/>
    <n v="1"/>
    <d v="2011-05-06T00:00:00"/>
    <d v="1899-12-30T17:05:00"/>
    <s v="**"/>
    <s v="**"/>
    <s v="**"/>
    <s v="**"/>
    <d v="2011-05-06T00:00:00"/>
    <d v="1899-12-30T17:09:00"/>
    <s v="L0334"/>
    <s v="B132"/>
    <s v="Disease or Disorder Skin &amp; Breast"/>
    <n v="81"/>
    <s v="**"/>
    <s v="**"/>
    <s v="**"/>
    <s v="**"/>
    <s v="**"/>
    <d v="2011-05-06T12:33:00"/>
    <d v="2011-05-06T14:00:00"/>
    <d v="2011-05-06T17:09:00"/>
    <n v="1.4500000000116415"/>
    <n v="4.5999999999767169"/>
    <s v="Keep PIA"/>
    <x v="0"/>
    <x v="0"/>
    <x v="0"/>
    <n v="0"/>
    <n v="1"/>
  </r>
  <r>
    <n v="4414"/>
    <n v="1"/>
    <s v="N"/>
    <s v="**"/>
    <s v="**"/>
    <s v="**"/>
    <s v="**"/>
    <x v="2"/>
    <d v="1899-12-30T12:45:00"/>
    <d v="2011-05-06T00:00:00"/>
    <d v="1899-12-30T12:36:00"/>
    <n v="4"/>
    <n v="1958"/>
    <d v="2011-05-06T00:00:00"/>
    <d v="1899-12-30T15:10:00"/>
    <n v="1"/>
    <d v="2011-05-06T00:00:00"/>
    <d v="1899-12-30T15:25:00"/>
    <s v="**"/>
    <s v="**"/>
    <s v="**"/>
    <s v="**"/>
    <d v="2011-05-06T00:00:00"/>
    <d v="1899-12-30T15:25:00"/>
    <s v="M2546"/>
    <s v="B136"/>
    <s v="Disease or Disorder Musculoskeletal and Conne"/>
    <n v="53"/>
    <s v="**"/>
    <s v="**"/>
    <s v="**"/>
    <s v="**"/>
    <s v="**"/>
    <d v="2011-05-06T12:45:00"/>
    <d v="2011-05-06T15:10:00"/>
    <d v="2011-05-06T15:25:00"/>
    <n v="2.4166666666860692"/>
    <n v="2.6666666666278616"/>
    <s v="Keep PIA"/>
    <x v="0"/>
    <x v="0"/>
    <x v="1"/>
    <n v="1"/>
    <n v="1"/>
  </r>
  <r>
    <n v="4414"/>
    <n v="1"/>
    <s v="N"/>
    <s v="**"/>
    <s v="**"/>
    <s v="**"/>
    <s v="**"/>
    <x v="2"/>
    <d v="1899-12-30T13:08:00"/>
    <d v="2011-05-06T00:00:00"/>
    <d v="1899-12-30T12:59:00"/>
    <n v="2"/>
    <n v="1956"/>
    <d v="2011-05-06T00:00:00"/>
    <d v="1899-12-30T14:30:00"/>
    <n v="7"/>
    <d v="2011-05-06T00:00:00"/>
    <d v="1899-12-30T15:24:00"/>
    <s v="**"/>
    <s v="**"/>
    <s v="**"/>
    <s v="**"/>
    <d v="2011-05-06T00:00:00"/>
    <d v="1899-12-30T20:13:00"/>
    <s v="R190"/>
    <s v="B003"/>
    <s v="Digestive System Condition with Acute Admissi"/>
    <n v="54"/>
    <d v="1970-01-01T00:00:00"/>
    <d v="1899-12-30T00:00:00"/>
    <n v="1"/>
    <d v="2011-05-06T00:00:00"/>
    <d v="1899-12-30T15:24:00"/>
    <d v="2011-05-06T13:08:00"/>
    <d v="2011-05-06T14:30:00"/>
    <d v="2011-05-06T20:13:00"/>
    <n v="1.3666666665812954"/>
    <n v="7.0833333333721384"/>
    <s v="Keep PIA"/>
    <x v="0"/>
    <x v="1"/>
    <x v="0"/>
    <n v="0"/>
    <n v="1"/>
  </r>
  <r>
    <n v="4414"/>
    <n v="1"/>
    <s v="N"/>
    <s v="**"/>
    <s v="**"/>
    <s v="**"/>
    <s v="**"/>
    <x v="2"/>
    <d v="1899-12-30T13:32:00"/>
    <d v="2011-05-06T00:00:00"/>
    <d v="1899-12-30T13:25:00"/>
    <n v="3"/>
    <n v="1930"/>
    <d v="2011-05-06T00:00:00"/>
    <d v="1899-12-30T18:16:00"/>
    <n v="1"/>
    <d v="2011-05-06T00:00:00"/>
    <d v="1899-12-30T19:10:00"/>
    <s v="**"/>
    <s v="**"/>
    <s v="**"/>
    <s v="**"/>
    <d v="2011-05-06T00:00:00"/>
    <d v="1899-12-30T19:30:00"/>
    <s v="K590"/>
    <s v="B128"/>
    <s v="Disease or Disorder Digestive System"/>
    <n v="80"/>
    <s v="**"/>
    <s v="**"/>
    <s v="**"/>
    <s v="**"/>
    <s v="**"/>
    <d v="2011-05-06T13:32:00"/>
    <d v="2011-05-06T18:16:00"/>
    <d v="2011-05-06T19:30:00"/>
    <n v="4.7333333333954215"/>
    <n v="5.9666666667326353"/>
    <s v="Keep PIA"/>
    <x v="0"/>
    <x v="0"/>
    <x v="0"/>
    <n v="0"/>
    <n v="1"/>
  </r>
  <r>
    <n v="4414"/>
    <n v="1"/>
    <s v="N"/>
    <s v="**"/>
    <s v="**"/>
    <s v="**"/>
    <s v="**"/>
    <x v="2"/>
    <d v="1899-12-30T13:38:00"/>
    <d v="2011-05-06T00:00:00"/>
    <d v="1899-12-30T13:30:00"/>
    <n v="3"/>
    <n v="1982"/>
    <d v="2011-05-06T00:00:00"/>
    <n v="9999"/>
    <n v="1"/>
    <d v="2011-05-06T00:00:00"/>
    <d v="1899-12-30T13:40:00"/>
    <s v="**"/>
    <s v="**"/>
    <s v="**"/>
    <s v="**"/>
    <d v="2011-05-06T00:00:00"/>
    <d v="1899-12-30T13:40:00"/>
    <s v="B019"/>
    <s v="B165"/>
    <s v="Systemic Infection"/>
    <n v="28"/>
    <s v="**"/>
    <s v="**"/>
    <s v="**"/>
    <s v="**"/>
    <s v="**"/>
    <d v="2011-05-06T13:38:00"/>
    <d v="2038-09-20T00:00:00"/>
    <d v="2011-05-06T13:40:00"/>
    <n v="239962.36666666658"/>
    <n v="3.3333333267364651E-2"/>
    <s v="Ignore PIA"/>
    <x v="0"/>
    <x v="0"/>
    <x v="0"/>
    <n v="1"/>
    <n v="1"/>
  </r>
  <r>
    <n v="4414"/>
    <n v="1"/>
    <s v="N"/>
    <s v="**"/>
    <s v="**"/>
    <s v="**"/>
    <s v="**"/>
    <x v="2"/>
    <d v="1899-12-30T13:41:00"/>
    <d v="2011-05-06T00:00:00"/>
    <d v="1899-12-30T13:36:00"/>
    <n v="4"/>
    <n v="1958"/>
    <d v="2011-05-06T00:00:00"/>
    <d v="1899-12-30T14:18:00"/>
    <n v="1"/>
    <d v="2011-05-06T00:00:00"/>
    <d v="1899-12-30T16:00:00"/>
    <s v="**"/>
    <s v="**"/>
    <d v="2011-05-06T00:00:00"/>
    <d v="1899-12-30T14:18:00"/>
    <d v="2011-05-06T00:00:00"/>
    <d v="1899-12-30T16:10:00"/>
    <s v="I849"/>
    <s v="B128"/>
    <s v="Disease or Disorder Digestive System"/>
    <n v="52"/>
    <d v="1970-01-01T00:00:00"/>
    <d v="1899-12-30T00:00:00"/>
    <n v="30"/>
    <d v="2011-05-06T00:00:00"/>
    <d v="1899-12-30T15:41:00"/>
    <d v="2011-05-06T13:41:00"/>
    <d v="2011-05-06T14:18:00"/>
    <d v="2011-05-06T16:10:00"/>
    <n v="0.61666666658129543"/>
    <n v="2.4833333332207985"/>
    <s v="Keep PIA"/>
    <x v="0"/>
    <x v="0"/>
    <x v="1"/>
    <n v="1"/>
    <n v="1"/>
  </r>
  <r>
    <n v="4414"/>
    <n v="1"/>
    <s v="N"/>
    <s v="**"/>
    <s v="**"/>
    <s v="**"/>
    <s v="**"/>
    <x v="2"/>
    <d v="1899-12-30T15:11:00"/>
    <d v="2011-05-06T00:00:00"/>
    <d v="1899-12-30T15:00:00"/>
    <n v="2"/>
    <n v="1978"/>
    <d v="2011-05-06T00:00:00"/>
    <d v="1899-12-30T16:20:00"/>
    <n v="1"/>
    <d v="2011-05-06T00:00:00"/>
    <d v="1899-12-30T19:10:00"/>
    <s v="**"/>
    <s v="**"/>
    <s v="**"/>
    <s v="**"/>
    <d v="2011-05-06T00:00:00"/>
    <d v="1899-12-30T19:10:00"/>
    <s v="S6100"/>
    <s v="B176"/>
    <s v="Open Wound"/>
    <n v="32"/>
    <s v="**"/>
    <s v="**"/>
    <s v="**"/>
    <s v="**"/>
    <s v="**"/>
    <d v="2011-05-06T15:11:00"/>
    <d v="2011-05-06T16:20:00"/>
    <d v="2011-05-06T19:10:00"/>
    <n v="1.1499999999068677"/>
    <n v="3.9833333332207985"/>
    <s v="Keep PIA"/>
    <x v="0"/>
    <x v="0"/>
    <x v="0"/>
    <n v="1"/>
    <n v="1"/>
  </r>
  <r>
    <n v="4414"/>
    <n v="1"/>
    <s v="N"/>
    <s v="**"/>
    <s v="**"/>
    <s v="**"/>
    <s v="**"/>
    <x v="3"/>
    <d v="1899-12-30T03:37:00"/>
    <d v="2011-05-07T00:00:00"/>
    <d v="1899-12-30T03:28:00"/>
    <n v="2"/>
    <n v="1994"/>
    <d v="2011-05-07T00:00:00"/>
    <d v="1899-12-30T07:10:00"/>
    <n v="1"/>
    <d v="2011-05-07T00:00:00"/>
    <d v="1899-12-30T09:10:00"/>
    <s v="**"/>
    <s v="**"/>
    <d v="2011-05-07T00:00:00"/>
    <d v="1899-12-30T07:10:00"/>
    <d v="2011-05-07T00:00:00"/>
    <d v="1899-12-30T09:10:00"/>
    <s v="S43090"/>
    <s v="B051"/>
    <s v="Emergency Visit Interventions"/>
    <n v="17"/>
    <s v="**"/>
    <s v="**"/>
    <s v="**"/>
    <s v="**"/>
    <s v="**"/>
    <d v="2011-05-07T03:37:00"/>
    <d v="2011-05-07T07:10:00"/>
    <d v="2011-05-07T09:10:00"/>
    <n v="3.5500000000465661"/>
    <n v="5.5500000001047738"/>
    <s v="Keep PIA"/>
    <x v="0"/>
    <x v="0"/>
    <x v="0"/>
    <n v="0"/>
    <n v="1"/>
  </r>
  <r>
    <n v="4414"/>
    <n v="1"/>
    <s v="N"/>
    <s v="**"/>
    <s v="**"/>
    <s v="**"/>
    <s v="**"/>
    <x v="3"/>
    <d v="1899-12-30T03:55:00"/>
    <d v="2011-05-07T00:00:00"/>
    <d v="1899-12-30T03:45:00"/>
    <n v="3"/>
    <n v="1978"/>
    <d v="2011-05-07T00:00:00"/>
    <d v="1899-12-30T07:30:00"/>
    <n v="1"/>
    <d v="2011-05-07T00:00:00"/>
    <d v="1899-12-30T08:20:00"/>
    <s v="**"/>
    <s v="**"/>
    <d v="2011-05-07T00:00:00"/>
    <d v="1899-12-30T07:30:00"/>
    <d v="2011-05-07T00:00:00"/>
    <d v="1899-12-30T08:20:00"/>
    <s v="S92400"/>
    <s v="B181"/>
    <s v="Closed Fracture Fingers &amp; Toes"/>
    <n v="32"/>
    <s v="**"/>
    <s v="**"/>
    <s v="**"/>
    <s v="**"/>
    <s v="**"/>
    <d v="2011-05-07T03:55:00"/>
    <d v="2011-05-07T07:30:00"/>
    <d v="2011-05-07T08:20:00"/>
    <n v="3.5833333333139308"/>
    <n v="4.4166666665696539"/>
    <s v="Keep PIA"/>
    <x v="0"/>
    <x v="0"/>
    <x v="0"/>
    <n v="0"/>
    <n v="1"/>
  </r>
  <r>
    <n v="4414"/>
    <n v="1"/>
    <s v="N"/>
    <s v="**"/>
    <s v="**"/>
    <s v="**"/>
    <s v="**"/>
    <x v="3"/>
    <d v="1899-12-30T04:42:00"/>
    <d v="2011-05-07T00:00:00"/>
    <d v="1899-12-30T04:33:00"/>
    <n v="3"/>
    <n v="1972"/>
    <d v="2011-05-07T00:00:00"/>
    <d v="1899-12-30T07:45:00"/>
    <n v="1"/>
    <d v="2011-05-07T00:00:00"/>
    <d v="1899-12-30T10:50:00"/>
    <s v="**"/>
    <s v="**"/>
    <d v="2011-05-07T00:00:00"/>
    <d v="1899-12-30T07:45:00"/>
    <d v="2011-05-07T00:00:00"/>
    <d v="1899-12-30T10:50:00"/>
    <s v="K3188"/>
    <s v="B128"/>
    <s v="Disease or Disorder Digestive System"/>
    <n v="39"/>
    <s v="**"/>
    <s v="**"/>
    <s v="**"/>
    <s v="**"/>
    <s v="**"/>
    <d v="2011-05-07T04:42:00"/>
    <d v="2011-05-07T07:45:00"/>
    <d v="2011-05-07T10:50:00"/>
    <n v="3.0499999999883585"/>
    <n v="6.1333333334187046"/>
    <s v="Keep PIA"/>
    <x v="0"/>
    <x v="0"/>
    <x v="0"/>
    <n v="0"/>
    <n v="1"/>
  </r>
  <r>
    <n v="4414"/>
    <n v="1"/>
    <s v="N"/>
    <s v="**"/>
    <s v="**"/>
    <s v="**"/>
    <s v="**"/>
    <x v="3"/>
    <d v="1899-12-30T05:01:00"/>
    <d v="2011-05-07T00:00:00"/>
    <d v="1899-12-30T04:52:00"/>
    <n v="3"/>
    <n v="1984"/>
    <d v="2011-05-07T00:00:00"/>
    <n v="9999"/>
    <n v="1"/>
    <d v="2011-05-07T00:00:00"/>
    <d v="1899-12-30T09:10:00"/>
    <s v="**"/>
    <s v="**"/>
    <s v="**"/>
    <s v="**"/>
    <d v="2011-05-07T00:00:00"/>
    <d v="1899-12-30T09:10:00"/>
    <s v="K219"/>
    <s v="B128"/>
    <s v="Disease or Disorder Digestive System"/>
    <n v="26"/>
    <s v="**"/>
    <s v="**"/>
    <s v="**"/>
    <s v="**"/>
    <s v="**"/>
    <d v="2011-05-07T05:01:00"/>
    <d v="2038-09-21T00:00:00"/>
    <d v="2011-05-07T09:10:00"/>
    <n v="239970.9833333334"/>
    <n v="4.1500000000814907"/>
    <s v="Ignore PIA"/>
    <x v="0"/>
    <x v="0"/>
    <x v="0"/>
    <n v="0"/>
    <n v="1"/>
  </r>
  <r>
    <n v="4414"/>
    <n v="1"/>
    <s v="N"/>
    <s v="**"/>
    <s v="**"/>
    <s v="**"/>
    <s v="**"/>
    <x v="3"/>
    <d v="1899-12-30T05:13:00"/>
    <d v="2011-05-07T00:00:00"/>
    <d v="1899-12-30T05:06:00"/>
    <n v="2"/>
    <n v="1995"/>
    <d v="2011-05-07T00:00:00"/>
    <d v="1899-12-30T06:10:00"/>
    <n v="1"/>
    <d v="2011-05-07T00:00:00"/>
    <d v="1899-12-30T09:00:00"/>
    <s v="**"/>
    <s v="**"/>
    <d v="2011-05-07T00:00:00"/>
    <d v="1899-12-30T06:10:00"/>
    <d v="2011-05-07T00:00:00"/>
    <d v="1899-12-30T09:00:00"/>
    <s v="T742"/>
    <s v="B186"/>
    <s v="Other Trauma, Shock (without admission/interv"/>
    <n v="15"/>
    <s v="**"/>
    <s v="**"/>
    <s v="**"/>
    <s v="**"/>
    <s v="**"/>
    <d v="2011-05-07T05:13:00"/>
    <d v="2011-05-07T06:10:00"/>
    <d v="2011-05-07T09:00:00"/>
    <n v="0.94999999995343387"/>
    <n v="3.7833333332673647"/>
    <s v="Keep PIA"/>
    <x v="0"/>
    <x v="0"/>
    <x v="0"/>
    <n v="1"/>
    <n v="1"/>
  </r>
  <r>
    <n v="4414"/>
    <n v="1"/>
    <s v="G"/>
    <d v="2011-05-07T00:00:00"/>
    <d v="1899-12-30T05:18:00"/>
    <d v="2011-05-07T00:00:00"/>
    <d v="1899-12-30T05:29:00"/>
    <x v="3"/>
    <d v="1899-12-30T05:28:00"/>
    <d v="2011-05-07T00:00:00"/>
    <d v="1899-12-30T05:20:00"/>
    <n v="3"/>
    <n v="1937"/>
    <d v="2011-05-07T00:00:00"/>
    <d v="1899-12-30T07:45:00"/>
    <n v="15"/>
    <d v="2011-05-07T00:00:00"/>
    <d v="1899-12-30T11:15:00"/>
    <s v="**"/>
    <s v="**"/>
    <s v="**"/>
    <s v="**"/>
    <d v="2011-05-07T00:00:00"/>
    <d v="1899-12-30T11:15:00"/>
    <s v="F113"/>
    <s v="B170"/>
    <s v="Mental Health &amp; Psychosocial Condition"/>
    <n v="73"/>
    <s v="**"/>
    <s v="**"/>
    <s v="**"/>
    <s v="**"/>
    <s v="**"/>
    <d v="2011-05-07T05:28:00"/>
    <d v="2011-05-07T07:45:00"/>
    <d v="2011-05-07T11:15:00"/>
    <n v="2.2833333332673647"/>
    <n v="5.7833333333255723"/>
    <s v="Keep PIA"/>
    <x v="0"/>
    <x v="0"/>
    <x v="0"/>
    <n v="0"/>
    <n v="1"/>
  </r>
  <r>
    <n v="4414"/>
    <n v="1"/>
    <s v="N"/>
    <s v="**"/>
    <s v="**"/>
    <s v="**"/>
    <s v="**"/>
    <x v="3"/>
    <d v="1899-12-30T05:44:00"/>
    <d v="2011-05-07T00:00:00"/>
    <d v="1899-12-30T05:36:00"/>
    <n v="3"/>
    <n v="1976"/>
    <d v="2011-05-07T00:00:00"/>
    <d v="1899-12-30T08:20:00"/>
    <n v="1"/>
    <d v="2011-05-07T00:00:00"/>
    <d v="1899-12-30T09:45:00"/>
    <s v="**"/>
    <s v="**"/>
    <s v="**"/>
    <s v="**"/>
    <d v="2011-05-07T00:00:00"/>
    <d v="1899-12-30T09:45:00"/>
    <s v="T159"/>
    <s v="B178"/>
    <s v="Foreign Body Eye, Ear, Nose/Throat"/>
    <n v="34"/>
    <d v="1970-01-01T00:00:00"/>
    <d v="1899-12-30T00:00:00"/>
    <n v="62"/>
    <d v="2011-05-07T00:00:00"/>
    <d v="1899-12-30T09:23:00"/>
    <d v="2011-05-07T05:44:00"/>
    <d v="2011-05-07T08:20:00"/>
    <d v="2011-05-07T09:45:00"/>
    <n v="2.5999999999185093"/>
    <n v="4.0166666666627862"/>
    <s v="Keep PIA"/>
    <x v="0"/>
    <x v="0"/>
    <x v="0"/>
    <n v="0"/>
    <n v="1"/>
  </r>
  <r>
    <n v="4414"/>
    <n v="1"/>
    <s v="G"/>
    <d v="2011-05-07T00:00:00"/>
    <d v="1899-12-30T06:42:00"/>
    <d v="2011-05-07T00:00:00"/>
    <d v="1899-12-30T07:00:00"/>
    <x v="3"/>
    <d v="1899-12-30T06:49:00"/>
    <d v="2011-05-07T00:00:00"/>
    <d v="1899-12-30T06:46:00"/>
    <n v="3"/>
    <n v="1949"/>
    <d v="2011-05-07T00:00:00"/>
    <d v="1899-12-30T07:40:00"/>
    <n v="6"/>
    <d v="2011-05-07T00:00:00"/>
    <d v="1899-12-30T09:05:00"/>
    <s v="**"/>
    <s v="**"/>
    <s v="**"/>
    <s v="**"/>
    <d v="2011-05-07T00:00:00"/>
    <d v="1899-12-30T10:07:00"/>
    <s v="J441"/>
    <s v="B002"/>
    <s v="Respiratory Condition with Acute Admission/Tr"/>
    <n v="61"/>
    <d v="2011-05-07T00:00:00"/>
    <d v="1899-12-30T09:05:00"/>
    <n v="18"/>
    <d v="2011-05-07T00:00:00"/>
    <d v="1899-12-30T09:05:00"/>
    <d v="2011-05-07T06:49:00"/>
    <d v="2011-05-07T07:40:00"/>
    <d v="2011-05-07T10:07:00"/>
    <n v="0.84999999997671694"/>
    <n v="3.2999999999301508"/>
    <s v="Keep PIA"/>
    <x v="0"/>
    <x v="1"/>
    <x v="0"/>
    <n v="1"/>
    <n v="1"/>
  </r>
  <r>
    <n v="4414"/>
    <n v="1"/>
    <s v="N"/>
    <s v="**"/>
    <s v="**"/>
    <s v="**"/>
    <s v="**"/>
    <x v="3"/>
    <d v="1899-12-30T07:30:00"/>
    <d v="2011-05-07T00:00:00"/>
    <d v="1899-12-30T07:25:00"/>
    <n v="3"/>
    <n v="1957"/>
    <d v="2011-05-07T00:00:00"/>
    <d v="1899-12-30T08:10:00"/>
    <n v="1"/>
    <d v="2011-05-07T00:00:00"/>
    <d v="1899-12-30T09:00:00"/>
    <s v="**"/>
    <s v="**"/>
    <s v="**"/>
    <s v="**"/>
    <d v="2011-05-07T00:00:00"/>
    <d v="1899-12-30T09:00:00"/>
    <s v="Z512"/>
    <s v="B187"/>
    <s v="Follow-up Examination and Other Non Emergent "/>
    <n v="54"/>
    <s v="**"/>
    <s v="**"/>
    <s v="**"/>
    <s v="**"/>
    <s v="**"/>
    <d v="2011-05-07T07:30:00"/>
    <d v="2011-05-07T08:10:00"/>
    <d v="2011-05-07T09:00:00"/>
    <n v="0.66666666674427688"/>
    <n v="1.5"/>
    <s v="Keep PIA"/>
    <x v="0"/>
    <x v="0"/>
    <x v="0"/>
    <n v="1"/>
    <n v="1"/>
  </r>
  <r>
    <n v="4414"/>
    <n v="1"/>
    <s v="N"/>
    <s v="**"/>
    <s v="**"/>
    <s v="**"/>
    <s v="**"/>
    <x v="3"/>
    <d v="1899-12-30T07:38:00"/>
    <d v="2011-05-07T00:00:00"/>
    <d v="1899-12-30T07:30:00"/>
    <n v="4"/>
    <n v="1930"/>
    <d v="2011-05-07T00:00:00"/>
    <d v="1899-12-30T08:00:00"/>
    <n v="15"/>
    <d v="2011-05-07T00:00:00"/>
    <d v="1899-12-30T08:40:00"/>
    <s v="**"/>
    <s v="**"/>
    <s v="**"/>
    <s v="**"/>
    <d v="2011-05-07T00:00:00"/>
    <d v="1899-12-30T08:40:00"/>
    <s v="Z512"/>
    <s v="B187"/>
    <s v="Follow-up Examination and Other Non Emergent "/>
    <n v="81"/>
    <s v="**"/>
    <s v="**"/>
    <s v="**"/>
    <s v="**"/>
    <s v="**"/>
    <d v="2011-05-07T07:38:00"/>
    <d v="2011-05-07T08:00:00"/>
    <d v="2011-05-07T08:40:00"/>
    <n v="0.36666666663950309"/>
    <n v="1.033333333209157"/>
    <s v="Keep PIA"/>
    <x v="0"/>
    <x v="0"/>
    <x v="1"/>
    <n v="1"/>
    <n v="1"/>
  </r>
  <r>
    <n v="4414"/>
    <n v="1"/>
    <s v="N"/>
    <s v="**"/>
    <s v="**"/>
    <s v="**"/>
    <s v="**"/>
    <x v="3"/>
    <d v="1899-12-30T07:42:00"/>
    <d v="2011-05-07T00:00:00"/>
    <d v="1899-12-30T07:38:00"/>
    <n v="4"/>
    <n v="1948"/>
    <d v="2011-05-07T00:00:00"/>
    <d v="1899-12-30T08:30:00"/>
    <n v="1"/>
    <d v="2011-05-07T00:00:00"/>
    <d v="1899-12-30T09:25:00"/>
    <s v="**"/>
    <s v="**"/>
    <s v="**"/>
    <s v="**"/>
    <d v="2011-05-07T00:00:00"/>
    <d v="1899-12-30T09:25:00"/>
    <s v="Z512"/>
    <s v="B187"/>
    <s v="Follow-up Examination and Other Non Emergent "/>
    <n v="63"/>
    <s v="**"/>
    <s v="**"/>
    <s v="**"/>
    <s v="**"/>
    <s v="**"/>
    <d v="2011-05-07T07:42:00"/>
    <d v="2011-05-07T08:30:00"/>
    <d v="2011-05-07T09:25:00"/>
    <n v="0.79999999998835847"/>
    <n v="1.7166666666744277"/>
    <s v="Keep PIA"/>
    <x v="0"/>
    <x v="0"/>
    <x v="1"/>
    <n v="1"/>
    <n v="1"/>
  </r>
  <r>
    <n v="4414"/>
    <n v="1"/>
    <s v="N"/>
    <s v="**"/>
    <s v="**"/>
    <s v="**"/>
    <s v="**"/>
    <x v="3"/>
    <d v="1899-12-30T07:53:00"/>
    <d v="2011-05-07T00:00:00"/>
    <d v="1899-12-30T07:46:00"/>
    <n v="3"/>
    <n v="1994"/>
    <d v="2011-05-07T00:00:00"/>
    <d v="1899-12-30T10:30:00"/>
    <n v="1"/>
    <d v="2011-05-07T00:00:00"/>
    <d v="1899-12-30T13:35:00"/>
    <s v="**"/>
    <s v="**"/>
    <s v="**"/>
    <s v="**"/>
    <d v="2011-05-07T00:00:00"/>
    <d v="1899-12-30T13:48:00"/>
    <s v="A099"/>
    <s v="B128"/>
    <s v="Disease or Disorder Digestive System"/>
    <n v="17"/>
    <s v="**"/>
    <s v="**"/>
    <s v="**"/>
    <s v="**"/>
    <s v="**"/>
    <d v="2011-05-07T07:53:00"/>
    <d v="2011-05-07T10:30:00"/>
    <d v="2011-05-07T13:48:00"/>
    <n v="2.6166666666395031"/>
    <n v="5.9166666665696539"/>
    <s v="Keep PIA"/>
    <x v="0"/>
    <x v="0"/>
    <x v="0"/>
    <n v="0"/>
    <n v="1"/>
  </r>
  <r>
    <n v="4414"/>
    <n v="1"/>
    <s v="N"/>
    <s v="**"/>
    <s v="**"/>
    <s v="**"/>
    <s v="**"/>
    <x v="3"/>
    <d v="1899-12-30T07:57:00"/>
    <d v="2011-05-07T00:00:00"/>
    <d v="1899-12-30T07:51:00"/>
    <n v="4"/>
    <n v="1954"/>
    <d v="2011-05-07T00:00:00"/>
    <d v="1899-12-30T10:40:00"/>
    <n v="1"/>
    <d v="2011-05-07T00:00:00"/>
    <d v="1899-12-30T11:01:00"/>
    <s v="**"/>
    <s v="**"/>
    <s v="**"/>
    <s v="**"/>
    <d v="2011-05-07T00:00:00"/>
    <d v="1899-12-30T11:03:00"/>
    <s v="H209"/>
    <s v="B108"/>
    <s v="Disease or Disorder Eye"/>
    <n v="57"/>
    <d v="1970-01-01T00:00:00"/>
    <d v="1899-12-30T00:00:00"/>
    <n v="62"/>
    <s v="**"/>
    <s v="**"/>
    <d v="2011-05-07T07:57:00"/>
    <d v="2011-05-07T10:40:00"/>
    <d v="2011-05-07T11:03:00"/>
    <n v="2.71666666661622"/>
    <n v="3.0999999999767169"/>
    <s v="Keep PIA"/>
    <x v="0"/>
    <x v="0"/>
    <x v="1"/>
    <n v="1"/>
    <n v="1"/>
  </r>
  <r>
    <n v="4414"/>
    <n v="1"/>
    <s v="N"/>
    <s v="**"/>
    <s v="**"/>
    <s v="**"/>
    <s v="**"/>
    <x v="3"/>
    <d v="1899-12-30T08:01:00"/>
    <d v="2011-05-07T00:00:00"/>
    <d v="1899-12-30T07:55:00"/>
    <n v="4"/>
    <n v="1955"/>
    <d v="2011-05-07T00:00:00"/>
    <d v="1899-12-30T10:10:00"/>
    <n v="1"/>
    <d v="2011-05-07T00:00:00"/>
    <d v="1899-12-30T10:50:00"/>
    <s v="**"/>
    <s v="**"/>
    <d v="2011-05-07T00:00:00"/>
    <d v="1899-12-30T10:10:00"/>
    <d v="2011-05-07T00:00:00"/>
    <d v="1899-12-30T10:50:00"/>
    <s v="Z098"/>
    <s v="B187"/>
    <s v="Follow-up Examination and Other Non Emergent "/>
    <n v="56"/>
    <s v="**"/>
    <s v="**"/>
    <s v="**"/>
    <s v="**"/>
    <s v="**"/>
    <d v="2011-05-07T08:01:00"/>
    <d v="2011-05-07T10:10:00"/>
    <d v="2011-05-07T10:50:00"/>
    <n v="2.1500000000232831"/>
    <n v="2.8166666667675599"/>
    <s v="Keep PIA"/>
    <x v="0"/>
    <x v="0"/>
    <x v="1"/>
    <n v="1"/>
    <n v="1"/>
  </r>
  <r>
    <n v="4414"/>
    <n v="1"/>
    <s v="N"/>
    <s v="**"/>
    <s v="**"/>
    <s v="**"/>
    <s v="**"/>
    <x v="3"/>
    <d v="1899-12-30T08:29:00"/>
    <d v="2011-05-07T00:00:00"/>
    <d v="1899-12-30T08:25:00"/>
    <n v="4"/>
    <n v="1954"/>
    <d v="2011-05-07T00:00:00"/>
    <d v="1899-12-30T10:20:00"/>
    <n v="1"/>
    <d v="2011-05-07T00:00:00"/>
    <d v="1899-12-30T10:58:00"/>
    <s v="**"/>
    <s v="**"/>
    <d v="2011-05-07T00:00:00"/>
    <d v="1899-12-30T10:20:00"/>
    <d v="2011-05-07T00:00:00"/>
    <d v="1899-12-30T11:03:00"/>
    <s v="Z512"/>
    <s v="B187"/>
    <s v="Follow-up Examination and Other Non Emergent "/>
    <n v="56"/>
    <s v="**"/>
    <s v="**"/>
    <s v="**"/>
    <s v="**"/>
    <s v="**"/>
    <d v="2011-05-07T08:29:00"/>
    <d v="2011-05-07T10:20:00"/>
    <d v="2011-05-07T11:03:00"/>
    <n v="1.8499999999185093"/>
    <n v="2.5666666666511446"/>
    <s v="Keep PIA"/>
    <x v="0"/>
    <x v="0"/>
    <x v="1"/>
    <n v="1"/>
    <n v="1"/>
  </r>
  <r>
    <n v="4414"/>
    <n v="1"/>
    <s v="N"/>
    <s v="**"/>
    <s v="**"/>
    <s v="**"/>
    <s v="**"/>
    <x v="3"/>
    <d v="1899-12-30T08:57:00"/>
    <d v="2011-05-07T00:00:00"/>
    <d v="1899-12-30T08:51:00"/>
    <n v="3"/>
    <n v="1966"/>
    <d v="2011-05-07T00:00:00"/>
    <n v="9999"/>
    <n v="1"/>
    <d v="2011-05-07T00:00:00"/>
    <d v="1899-12-30T09:55:00"/>
    <s v="**"/>
    <s v="**"/>
    <s v="**"/>
    <s v="**"/>
    <d v="2011-05-07T00:00:00"/>
    <d v="1899-12-30T09:59:00"/>
    <s v="M7961"/>
    <s v="B136"/>
    <s v="Disease or Disorder Musculoskeletal and Conne"/>
    <n v="45"/>
    <s v="**"/>
    <s v="**"/>
    <s v="**"/>
    <s v="**"/>
    <s v="**"/>
    <d v="2011-05-07T08:57:00"/>
    <d v="2038-09-21T00:00:00"/>
    <d v="2011-05-07T09:59:00"/>
    <n v="239967.05"/>
    <n v="1.03333333338378"/>
    <s v="Ignore PIA"/>
    <x v="0"/>
    <x v="0"/>
    <x v="0"/>
    <n v="1"/>
    <n v="1"/>
  </r>
  <r>
    <n v="4414"/>
    <n v="1"/>
    <s v="N"/>
    <s v="**"/>
    <s v="**"/>
    <s v="**"/>
    <s v="**"/>
    <x v="3"/>
    <d v="1899-12-30T09:38:00"/>
    <d v="2011-05-07T00:00:00"/>
    <d v="1899-12-30T09:31:00"/>
    <n v="4"/>
    <n v="1973"/>
    <d v="2011-05-07T00:00:00"/>
    <d v="1899-12-30T10:20:00"/>
    <n v="15"/>
    <d v="2011-05-07T00:00:00"/>
    <d v="1899-12-30T10:30:00"/>
    <s v="**"/>
    <s v="**"/>
    <s v="**"/>
    <s v="**"/>
    <d v="2011-05-07T00:00:00"/>
    <d v="1899-12-30T10:44:00"/>
    <s v="Z098"/>
    <s v="B187"/>
    <s v="Follow-up Examination and Other Non Emergent "/>
    <n v="37"/>
    <s v="**"/>
    <s v="**"/>
    <s v="**"/>
    <s v="**"/>
    <s v="**"/>
    <d v="2011-05-07T09:38:00"/>
    <d v="2011-05-07T10:20:00"/>
    <d v="2011-05-07T10:44:00"/>
    <n v="0.70000000001164153"/>
    <n v="1.1000000000931323"/>
    <s v="Keep PIA"/>
    <x v="0"/>
    <x v="0"/>
    <x v="1"/>
    <n v="1"/>
    <n v="1"/>
  </r>
  <r>
    <n v="4414"/>
    <n v="1"/>
    <s v="N"/>
    <s v="**"/>
    <s v="**"/>
    <s v="**"/>
    <s v="**"/>
    <x v="3"/>
    <d v="1899-12-30T09:50:00"/>
    <d v="2011-05-07T00:00:00"/>
    <d v="1899-12-30T09:42:00"/>
    <n v="3"/>
    <n v="2010"/>
    <d v="2011-05-07T00:00:00"/>
    <d v="1899-12-30T10:20:00"/>
    <n v="1"/>
    <d v="2011-05-07T00:00:00"/>
    <d v="1899-12-30T11:00:00"/>
    <s v="**"/>
    <s v="**"/>
    <s v="**"/>
    <s v="**"/>
    <d v="2011-05-07T00:00:00"/>
    <d v="1899-12-30T11:04:00"/>
    <s v="J069"/>
    <s v="B112"/>
    <s v="Disease or Disorder Ear, Nose or Throat"/>
    <n v="1"/>
    <s v="**"/>
    <s v="**"/>
    <s v="**"/>
    <s v="**"/>
    <s v="**"/>
    <d v="2011-05-07T09:50:00"/>
    <d v="2011-05-07T10:20:00"/>
    <d v="2011-05-07T11:04:00"/>
    <n v="0.50000000005820766"/>
    <n v="1.2333333333372138"/>
    <s v="Keep PIA"/>
    <x v="0"/>
    <x v="0"/>
    <x v="0"/>
    <n v="1"/>
    <n v="1"/>
  </r>
  <r>
    <n v="4414"/>
    <n v="1"/>
    <s v="N"/>
    <s v="**"/>
    <s v="**"/>
    <s v="**"/>
    <s v="**"/>
    <x v="3"/>
    <d v="1899-12-30T09:56:00"/>
    <d v="2011-05-07T00:00:00"/>
    <d v="1899-12-30T09:48:00"/>
    <n v="3"/>
    <n v="2009"/>
    <d v="2011-05-07T00:00:00"/>
    <d v="1899-12-30T10:30:00"/>
    <n v="1"/>
    <d v="2011-05-07T00:00:00"/>
    <d v="1899-12-30T16:45:00"/>
    <s v="**"/>
    <s v="**"/>
    <s v="**"/>
    <s v="**"/>
    <d v="2011-05-07T00:00:00"/>
    <d v="1899-12-30T16:48:00"/>
    <s v="J039"/>
    <s v="B112"/>
    <s v="Disease or Disorder Ear, Nose or Throat"/>
    <n v="2"/>
    <s v="**"/>
    <s v="**"/>
    <s v="**"/>
    <s v="**"/>
    <s v="**"/>
    <d v="2011-05-07T09:56:00"/>
    <d v="2011-05-07T10:30:00"/>
    <d v="2011-05-07T16:48:00"/>
    <n v="0.56666666659293696"/>
    <n v="6.8666666665230878"/>
    <s v="Keep PIA"/>
    <x v="0"/>
    <x v="0"/>
    <x v="0"/>
    <n v="0"/>
    <n v="1"/>
  </r>
  <r>
    <n v="4414"/>
    <n v="1"/>
    <s v="N"/>
    <s v="**"/>
    <s v="**"/>
    <s v="**"/>
    <s v="**"/>
    <x v="3"/>
    <d v="1899-12-30T10:25:00"/>
    <d v="2011-05-07T00:00:00"/>
    <d v="1899-12-30T10:18:00"/>
    <n v="4"/>
    <n v="1984"/>
    <d v="2011-05-07T00:00:00"/>
    <d v="1899-12-30T13:15:00"/>
    <n v="1"/>
    <d v="2011-05-07T00:00:00"/>
    <d v="1899-12-30T17:35:00"/>
    <d v="2011-05-07T00:00:00"/>
    <d v="1899-12-30T13:40:00"/>
    <d v="2011-05-07T00:00:00"/>
    <d v="1899-12-30T13:15:00"/>
    <d v="2011-05-07T00:00:00"/>
    <d v="1899-12-30T17:35:00"/>
    <s v="R102"/>
    <s v="B128"/>
    <s v="Disease or Disorder Digestive System"/>
    <n v="27"/>
    <d v="1970-01-01T00:00:00"/>
    <d v="1899-12-30T00:00:00"/>
    <n v="50"/>
    <d v="2011-05-07T00:00:00"/>
    <d v="1899-12-30T15:57:00"/>
    <d v="2011-05-07T10:25:00"/>
    <d v="2011-05-07T13:15:00"/>
    <d v="2011-05-07T17:35:00"/>
    <n v="2.8333333333139308"/>
    <n v="7.1666666666278616"/>
    <s v="Keep PIA"/>
    <x v="0"/>
    <x v="0"/>
    <x v="1"/>
    <n v="0"/>
    <n v="1"/>
  </r>
  <r>
    <n v="4414"/>
    <n v="1"/>
    <s v="N"/>
    <s v="**"/>
    <s v="**"/>
    <s v="**"/>
    <s v="**"/>
    <x v="3"/>
    <d v="1899-12-30T10:48:00"/>
    <d v="2011-05-07T00:00:00"/>
    <d v="1899-12-30T10:40:00"/>
    <n v="3"/>
    <n v="2002"/>
    <d v="2011-05-07T00:00:00"/>
    <d v="1899-12-30T13:45:00"/>
    <n v="1"/>
    <d v="2011-05-07T00:00:00"/>
    <d v="1899-12-30T15:20:00"/>
    <s v="**"/>
    <s v="**"/>
    <s v="**"/>
    <s v="**"/>
    <d v="2011-05-07T00:00:00"/>
    <d v="1899-12-30T15:20:00"/>
    <s v="K219"/>
    <s v="B128"/>
    <s v="Disease or Disorder Digestive System"/>
    <n v="9"/>
    <s v="**"/>
    <s v="**"/>
    <s v="**"/>
    <s v="**"/>
    <s v="**"/>
    <d v="2011-05-07T10:48:00"/>
    <d v="2011-05-07T13:45:00"/>
    <d v="2011-05-07T15:20:00"/>
    <n v="2.9500000000116415"/>
    <n v="4.5333333334419876"/>
    <s v="Keep PIA"/>
    <x v="0"/>
    <x v="0"/>
    <x v="0"/>
    <n v="0"/>
    <n v="1"/>
  </r>
  <r>
    <n v="4414"/>
    <n v="1"/>
    <s v="G"/>
    <d v="2011-05-07T00:00:00"/>
    <d v="1899-12-30T10:39:00"/>
    <d v="2011-05-07T00:00:00"/>
    <d v="1899-12-30T11:00:00"/>
    <x v="3"/>
    <d v="1899-12-30T10:50:00"/>
    <d v="2011-05-07T00:00:00"/>
    <d v="1899-12-30T10:45:00"/>
    <n v="2"/>
    <n v="1936"/>
    <d v="2011-05-07T00:00:00"/>
    <d v="1899-12-30T12:30:00"/>
    <n v="7"/>
    <d v="2011-05-07T00:00:00"/>
    <d v="1899-12-30T13:05:00"/>
    <s v="**"/>
    <s v="**"/>
    <s v="**"/>
    <s v="**"/>
    <d v="2011-05-08T00:00:00"/>
    <d v="1899-12-30T02:00:00"/>
    <s v="J441"/>
    <s v="B002"/>
    <s v="Respiratory Condition with Acute Admission/Tr"/>
    <n v="75"/>
    <d v="2011-05-07T00:00:00"/>
    <d v="1899-12-30T13:05:00"/>
    <n v="18"/>
    <d v="2011-05-07T00:00:00"/>
    <d v="1899-12-30T13:05:00"/>
    <d v="2011-05-07T10:50:00"/>
    <d v="2011-05-07T12:30:00"/>
    <d v="2011-05-08T02:00:00"/>
    <n v="1.6666666666860692"/>
    <n v="15.166666666686069"/>
    <s v="Keep PIA"/>
    <x v="0"/>
    <x v="1"/>
    <x v="0"/>
    <n v="0"/>
    <n v="0"/>
  </r>
  <r>
    <n v="4414"/>
    <n v="1"/>
    <s v="N"/>
    <s v="**"/>
    <s v="**"/>
    <s v="**"/>
    <s v="**"/>
    <x v="3"/>
    <d v="1899-12-30T10:52:00"/>
    <d v="2011-05-07T00:00:00"/>
    <d v="1899-12-30T10:44:00"/>
    <n v="3"/>
    <n v="1938"/>
    <d v="2011-05-07T00:00:00"/>
    <d v="1899-12-30T13:30:00"/>
    <n v="1"/>
    <d v="2011-05-07T00:00:00"/>
    <d v="1899-12-30T13:30:00"/>
    <s v="**"/>
    <s v="**"/>
    <s v="**"/>
    <s v="**"/>
    <d v="2011-05-07T00:00:00"/>
    <d v="1899-12-30T13:34:00"/>
    <s v="M513"/>
    <s v="B136"/>
    <s v="Disease or Disorder Musculoskeletal and Conne"/>
    <n v="72"/>
    <s v="**"/>
    <s v="**"/>
    <s v="**"/>
    <s v="**"/>
    <s v="**"/>
    <d v="2011-05-07T10:52:00"/>
    <d v="2011-05-07T13:30:00"/>
    <d v="2011-05-07T13:34:00"/>
    <n v="2.6333333333604969"/>
    <n v="2.7000000000698492"/>
    <s v="Keep PIA"/>
    <x v="0"/>
    <x v="0"/>
    <x v="0"/>
    <n v="1"/>
    <n v="1"/>
  </r>
  <r>
    <n v="4414"/>
    <n v="1"/>
    <s v="N"/>
    <s v="**"/>
    <s v="**"/>
    <s v="**"/>
    <s v="**"/>
    <x v="3"/>
    <d v="1899-12-30T11:14:00"/>
    <d v="2011-05-07T00:00:00"/>
    <d v="1899-12-30T11:10:00"/>
    <n v="4"/>
    <n v="1990"/>
    <d v="2011-05-07T00:00:00"/>
    <d v="1899-12-30T11:30:00"/>
    <n v="1"/>
    <d v="2011-05-07T00:00:00"/>
    <d v="1899-12-30T12:05:00"/>
    <s v="**"/>
    <s v="**"/>
    <s v="**"/>
    <s v="**"/>
    <d v="2011-05-07T00:00:00"/>
    <d v="1899-12-30T12:13:00"/>
    <s v="M754"/>
    <s v="B136"/>
    <s v="Disease or Disorder Musculoskeletal and Conne"/>
    <n v="21"/>
    <s v="**"/>
    <s v="**"/>
    <s v="**"/>
    <s v="**"/>
    <s v="**"/>
    <d v="2011-05-07T11:14:00"/>
    <d v="2011-05-07T11:30:00"/>
    <d v="2011-05-07T12:13:00"/>
    <n v="0.26666666666278616"/>
    <n v="0.9833333333954215"/>
    <s v="Keep PIA"/>
    <x v="0"/>
    <x v="0"/>
    <x v="1"/>
    <n v="1"/>
    <n v="1"/>
  </r>
  <r>
    <n v="4414"/>
    <n v="1"/>
    <s v="N"/>
    <s v="**"/>
    <s v="**"/>
    <s v="**"/>
    <s v="**"/>
    <x v="3"/>
    <d v="1899-12-30T11:27:00"/>
    <d v="2011-05-07T00:00:00"/>
    <d v="1899-12-30T11:18:00"/>
    <n v="3"/>
    <n v="1930"/>
    <d v="2011-05-07T00:00:00"/>
    <d v="1899-12-30T14:30:00"/>
    <n v="7"/>
    <d v="2011-05-07T00:00:00"/>
    <d v="1899-12-30T16:40:00"/>
    <s v="**"/>
    <s v="**"/>
    <s v="**"/>
    <s v="**"/>
    <d v="2011-05-07T00:00:00"/>
    <d v="1899-12-30T20:08:00"/>
    <s v="A099"/>
    <s v="B003"/>
    <s v="Digestive System Condition with Acute Admissi"/>
    <n v="80"/>
    <d v="2011-05-07T00:00:00"/>
    <d v="1899-12-30T17:03:00"/>
    <n v="1"/>
    <d v="2011-05-07T00:00:00"/>
    <d v="1899-12-30T16:44:00"/>
    <d v="2011-05-07T11:27:00"/>
    <d v="2011-05-07T14:30:00"/>
    <d v="2011-05-07T20:08:00"/>
    <n v="3.0499999999883585"/>
    <n v="8.6833333333488554"/>
    <s v="Keep PIA"/>
    <x v="0"/>
    <x v="1"/>
    <x v="0"/>
    <n v="0"/>
    <n v="0"/>
  </r>
  <r>
    <n v="4414"/>
    <n v="1"/>
    <s v="G"/>
    <d v="2011-05-07T00:00:00"/>
    <d v="1899-12-30T11:38:00"/>
    <d v="2011-05-07T00:00:00"/>
    <d v="1899-12-30T11:50:00"/>
    <x v="3"/>
    <d v="1899-12-30T11:50:00"/>
    <d v="2011-05-07T00:00:00"/>
    <d v="1899-12-30T11:40:00"/>
    <n v="2"/>
    <n v="1940"/>
    <d v="2011-05-07T00:00:00"/>
    <d v="1899-12-30T12:00:00"/>
    <n v="1"/>
    <d v="2011-05-07T00:00:00"/>
    <d v="1899-12-30T15:55:00"/>
    <s v="**"/>
    <s v="**"/>
    <s v="**"/>
    <s v="**"/>
    <d v="2011-05-07T00:00:00"/>
    <d v="1899-12-30T16:00:00"/>
    <s v="K297"/>
    <s v="B128"/>
    <s v="Disease or Disorder Digestive System"/>
    <n v="71"/>
    <s v="**"/>
    <s v="**"/>
    <s v="**"/>
    <s v="**"/>
    <s v="**"/>
    <d v="2011-05-07T11:50:00"/>
    <d v="2011-05-07T12:00:00"/>
    <d v="2011-05-07T16:00:00"/>
    <n v="0.16666666668606922"/>
    <n v="4.1666666666278616"/>
    <s v="Keep PIA"/>
    <x v="0"/>
    <x v="0"/>
    <x v="0"/>
    <n v="0"/>
    <n v="1"/>
  </r>
  <r>
    <n v="4414"/>
    <n v="1"/>
    <s v="G"/>
    <d v="2011-05-07T00:00:00"/>
    <d v="1899-12-30T11:39:00"/>
    <d v="2011-05-07T00:00:00"/>
    <d v="1899-12-30T12:02:00"/>
    <x v="3"/>
    <d v="1899-12-30T11:56:00"/>
    <d v="2011-05-07T00:00:00"/>
    <d v="1899-12-30T11:45:00"/>
    <n v="2"/>
    <n v="1931"/>
    <d v="2011-05-07T00:00:00"/>
    <d v="1899-12-30T13:00:00"/>
    <n v="7"/>
    <d v="2011-05-07T00:00:00"/>
    <d v="1899-12-30T15:36:00"/>
    <s v="**"/>
    <s v="**"/>
    <s v="**"/>
    <s v="**"/>
    <d v="2011-05-07T00:00:00"/>
    <d v="1899-12-30T16:34:00"/>
    <s v="R001"/>
    <s v="B001"/>
    <s v="Cardiovascular Condition with Acute Admission"/>
    <n v="79"/>
    <d v="2011-05-07T00:00:00"/>
    <d v="1899-12-30T15:36:00"/>
    <n v="1"/>
    <d v="2011-05-07T00:00:00"/>
    <d v="1899-12-30T15:36:00"/>
    <d v="2011-05-07T11:56:00"/>
    <d v="2011-05-07T13:00:00"/>
    <d v="2011-05-07T16:34:00"/>
    <n v="1.0666666666511446"/>
    <n v="4.6333333334187046"/>
    <s v="Keep PIA"/>
    <x v="0"/>
    <x v="1"/>
    <x v="0"/>
    <n v="0"/>
    <n v="1"/>
  </r>
  <r>
    <n v="4414"/>
    <n v="1"/>
    <s v="N"/>
    <s v="**"/>
    <s v="**"/>
    <s v="**"/>
    <s v="**"/>
    <x v="3"/>
    <d v="1899-12-30T12:01:00"/>
    <d v="2011-05-07T00:00:00"/>
    <d v="1899-12-30T11:53:00"/>
    <n v="3"/>
    <n v="2009"/>
    <d v="2011-05-07T00:00:00"/>
    <d v="1899-12-30T15:40:00"/>
    <n v="1"/>
    <d v="2011-05-07T00:00:00"/>
    <d v="1899-12-30T16:35:00"/>
    <s v="**"/>
    <s v="**"/>
    <s v="**"/>
    <s v="**"/>
    <d v="2011-05-07T00:00:00"/>
    <d v="1899-12-30T16:35:00"/>
    <s v="H109"/>
    <s v="B108"/>
    <s v="Disease or Disorder Eye"/>
    <n v="2"/>
    <d v="1970-01-01T00:00:00"/>
    <d v="1899-12-30T00:00:00"/>
    <n v="62"/>
    <s v="**"/>
    <s v="**"/>
    <d v="2011-05-07T12:01:00"/>
    <d v="2011-05-07T15:40:00"/>
    <d v="2011-05-07T16:35:00"/>
    <n v="3.6500000000232831"/>
    <n v="4.5666666665347293"/>
    <s v="Keep PIA"/>
    <x v="0"/>
    <x v="0"/>
    <x v="0"/>
    <n v="0"/>
    <n v="1"/>
  </r>
  <r>
    <n v="4414"/>
    <n v="1"/>
    <s v="N"/>
    <s v="**"/>
    <s v="**"/>
    <s v="**"/>
    <s v="**"/>
    <x v="3"/>
    <d v="1899-12-30T12:06:00"/>
    <d v="2011-05-07T00:00:00"/>
    <d v="1899-12-30T12:00:00"/>
    <n v="4"/>
    <n v="1975"/>
    <d v="2011-05-07T00:00:00"/>
    <d v="1899-12-30T13:45:00"/>
    <n v="1"/>
    <d v="2011-05-07T00:00:00"/>
    <d v="1899-12-30T13:45:00"/>
    <s v="**"/>
    <s v="**"/>
    <s v="**"/>
    <s v="**"/>
    <d v="2011-05-07T00:00:00"/>
    <d v="1899-12-30T13:47:00"/>
    <s v="Z489"/>
    <s v="B187"/>
    <s v="Follow-up Examination and Other Non Emergent "/>
    <n v="36"/>
    <s v="**"/>
    <s v="**"/>
    <s v="**"/>
    <s v="**"/>
    <s v="**"/>
    <d v="2011-05-07T12:06:00"/>
    <d v="2011-05-07T13:45:00"/>
    <d v="2011-05-07T13:47:00"/>
    <n v="1.6499999999650754"/>
    <n v="1.683333333407063"/>
    <s v="Keep PIA"/>
    <x v="0"/>
    <x v="0"/>
    <x v="1"/>
    <n v="1"/>
    <n v="1"/>
  </r>
  <r>
    <n v="4414"/>
    <n v="1"/>
    <s v="N"/>
    <s v="**"/>
    <s v="**"/>
    <s v="**"/>
    <s v="**"/>
    <x v="3"/>
    <d v="1899-12-30T12:11:00"/>
    <d v="2011-05-07T00:00:00"/>
    <d v="1899-12-30T12:05:00"/>
    <n v="3"/>
    <n v="1968"/>
    <d v="2011-05-07T00:00:00"/>
    <d v="1899-12-30T14:20:00"/>
    <n v="1"/>
    <d v="2011-05-07T00:00:00"/>
    <d v="1899-12-30T15:40:00"/>
    <s v="**"/>
    <s v="**"/>
    <d v="2011-05-07T00:00:00"/>
    <d v="1899-12-30T14:20:00"/>
    <d v="2011-05-07T00:00:00"/>
    <d v="1899-12-30T15:41:00"/>
    <s v="L0331"/>
    <s v="B132"/>
    <s v="Disease or Disorder Skin &amp; Breast"/>
    <n v="43"/>
    <s v="**"/>
    <s v="**"/>
    <s v="**"/>
    <s v="**"/>
    <s v="**"/>
    <d v="2011-05-07T12:11:00"/>
    <d v="2011-05-07T14:20:00"/>
    <d v="2011-05-07T15:41:00"/>
    <n v="2.1499999998486601"/>
    <n v="3.4999999998835847"/>
    <s v="Keep PIA"/>
    <x v="0"/>
    <x v="0"/>
    <x v="0"/>
    <n v="1"/>
    <n v="1"/>
  </r>
  <r>
    <n v="4414"/>
    <n v="1"/>
    <s v="G"/>
    <d v="2011-05-07T00:00:00"/>
    <d v="1899-12-30T11:55:00"/>
    <d v="2011-05-07T00:00:00"/>
    <d v="1899-12-30T12:10:00"/>
    <x v="3"/>
    <d v="1899-12-30T12:13:00"/>
    <d v="2011-05-07T00:00:00"/>
    <d v="1899-12-30T12:00:00"/>
    <n v="3"/>
    <n v="1956"/>
    <d v="2011-05-07T00:00:00"/>
    <n v="9999"/>
    <n v="4"/>
    <d v="2011-05-07T00:00:00"/>
    <d v="1899-12-30T13:05:00"/>
    <s v="**"/>
    <s v="**"/>
    <s v="**"/>
    <s v="**"/>
    <d v="2011-05-07T00:00:00"/>
    <d v="1899-12-30T13:05:00"/>
    <s v="R104"/>
    <s v="B128"/>
    <s v="Disease or Disorder Digestive System"/>
    <n v="54"/>
    <s v="**"/>
    <s v="**"/>
    <s v="**"/>
    <s v="**"/>
    <s v="**"/>
    <d v="2011-05-07T12:13:00"/>
    <d v="2038-09-21T00:00:00"/>
    <d v="2011-05-07T13:05:00"/>
    <n v="239963.78333333333"/>
    <n v="0.86666666669771075"/>
    <s v="Ignore PIA"/>
    <x v="0"/>
    <x v="0"/>
    <x v="0"/>
    <n v="1"/>
    <n v="1"/>
  </r>
  <r>
    <n v="4414"/>
    <n v="1"/>
    <s v="N"/>
    <s v="**"/>
    <s v="**"/>
    <s v="**"/>
    <s v="**"/>
    <x v="3"/>
    <d v="1899-12-30T12:15:00"/>
    <d v="2011-05-07T00:00:00"/>
    <d v="1899-12-30T12:00:00"/>
    <n v="3"/>
    <n v="1994"/>
    <d v="2011-05-07T00:00:00"/>
    <d v="1899-12-30T15:02:00"/>
    <n v="1"/>
    <d v="2011-05-07T00:00:00"/>
    <d v="1899-12-30T16:37:00"/>
    <s v="**"/>
    <s v="**"/>
    <d v="2011-05-07T00:00:00"/>
    <d v="1899-12-30T15:02:00"/>
    <d v="2011-05-07T00:00:00"/>
    <d v="1899-12-30T16:38:00"/>
    <s v="R073"/>
    <s v="B122"/>
    <s v="Other Disease or Disorder Cardiac System"/>
    <n v="16"/>
    <d v="1970-01-01T00:00:00"/>
    <d v="1899-12-30T00:00:00"/>
    <n v="20"/>
    <d v="2011-05-07T00:00:00"/>
    <d v="1899-12-30T16:29:00"/>
    <d v="2011-05-07T12:15:00"/>
    <d v="2011-05-07T15:02:00"/>
    <d v="2011-05-07T16:38:00"/>
    <n v="2.7833333333255723"/>
    <n v="4.3833333334769122"/>
    <s v="Keep PIA"/>
    <x v="0"/>
    <x v="0"/>
    <x v="0"/>
    <n v="0"/>
    <n v="1"/>
  </r>
  <r>
    <n v="4414"/>
    <n v="1"/>
    <s v="N"/>
    <s v="**"/>
    <s v="**"/>
    <s v="**"/>
    <s v="**"/>
    <x v="3"/>
    <d v="1899-12-30T12:28:00"/>
    <d v="2011-05-07T00:00:00"/>
    <d v="1899-12-30T12:19:00"/>
    <n v="3"/>
    <n v="1959"/>
    <d v="2011-05-07T00:00:00"/>
    <d v="1899-12-30T14:50:00"/>
    <n v="1"/>
    <d v="2011-05-07T00:00:00"/>
    <d v="1899-12-30T15:45:00"/>
    <s v="**"/>
    <s v="**"/>
    <d v="2011-05-07T00:00:00"/>
    <d v="1899-12-30T14:50:00"/>
    <d v="2011-05-07T00:00:00"/>
    <d v="1899-12-30T16:52:00"/>
    <s v="R221"/>
    <s v="B132"/>
    <s v="Disease or Disorder Skin &amp; Breast"/>
    <n v="52"/>
    <s v="**"/>
    <s v="**"/>
    <s v="**"/>
    <s v="**"/>
    <s v="**"/>
    <d v="2011-05-07T12:28:00"/>
    <d v="2011-05-07T14:50:00"/>
    <d v="2011-05-07T16:52:00"/>
    <n v="2.3666666666977108"/>
    <n v="4.4000000000232831"/>
    <s v="Keep PIA"/>
    <x v="0"/>
    <x v="0"/>
    <x v="0"/>
    <n v="0"/>
    <n v="1"/>
  </r>
  <r>
    <n v="4414"/>
    <n v="1"/>
    <s v="N"/>
    <s v="**"/>
    <s v="**"/>
    <s v="**"/>
    <s v="**"/>
    <x v="3"/>
    <d v="1899-12-30T12:54:00"/>
    <d v="2011-05-07T00:00:00"/>
    <d v="1899-12-30T12:47:00"/>
    <n v="4"/>
    <n v="2011"/>
    <d v="2011-05-07T00:00:00"/>
    <d v="1899-12-30T16:25:00"/>
    <n v="1"/>
    <d v="2011-05-07T00:00:00"/>
    <d v="1899-12-30T16:40:00"/>
    <s v="**"/>
    <s v="**"/>
    <d v="2011-05-07T00:00:00"/>
    <d v="1899-12-30T16:25:00"/>
    <d v="2011-05-07T00:00:00"/>
    <d v="1899-12-30T16:40:00"/>
    <s v="L980"/>
    <s v="B132"/>
    <s v="Disease or Disorder Skin &amp; Breast"/>
    <n v="0"/>
    <s v="**"/>
    <s v="**"/>
    <s v="**"/>
    <s v="**"/>
    <s v="**"/>
    <d v="2011-05-07T12:54:00"/>
    <d v="2011-05-07T16:25:00"/>
    <d v="2011-05-07T16:40:00"/>
    <n v="3.5166666667792015"/>
    <n v="3.7666666667209938"/>
    <s v="Keep PIA"/>
    <x v="0"/>
    <x v="0"/>
    <x v="1"/>
    <n v="1"/>
    <n v="1"/>
  </r>
  <r>
    <n v="4414"/>
    <n v="1"/>
    <s v="N"/>
    <s v="**"/>
    <s v="**"/>
    <s v="**"/>
    <s v="**"/>
    <x v="3"/>
    <d v="1899-12-30T13:55:00"/>
    <d v="2011-05-07T00:00:00"/>
    <d v="1899-12-30T13:45:00"/>
    <n v="3"/>
    <n v="1982"/>
    <d v="2011-05-07T00:00:00"/>
    <d v="1899-12-30T14:00:00"/>
    <n v="1"/>
    <d v="2011-05-07T00:00:00"/>
    <d v="1899-12-30T14:00:00"/>
    <s v="**"/>
    <s v="**"/>
    <s v="**"/>
    <s v="**"/>
    <d v="2011-05-07T00:00:00"/>
    <d v="1899-12-30T14:45:00"/>
    <s v="B019"/>
    <s v="B165"/>
    <s v="Systemic Infection"/>
    <n v="28"/>
    <s v="**"/>
    <s v="**"/>
    <s v="**"/>
    <s v="**"/>
    <s v="**"/>
    <d v="2011-05-07T13:55:00"/>
    <d v="2011-05-07T14:00:00"/>
    <d v="2011-05-07T14:45:00"/>
    <n v="8.3333333430346102E-2"/>
    <n v="0.8333333334303461"/>
    <s v="Keep PIA"/>
    <x v="0"/>
    <x v="0"/>
    <x v="0"/>
    <n v="1"/>
    <n v="1"/>
  </r>
  <r>
    <n v="4414"/>
    <n v="1"/>
    <s v="G"/>
    <d v="2011-05-07T00:00:00"/>
    <d v="1899-12-30T14:36:00"/>
    <d v="2011-05-07T00:00:00"/>
    <d v="1899-12-30T15:18:00"/>
    <x v="3"/>
    <d v="1899-12-30T14:48:00"/>
    <d v="2011-05-07T00:00:00"/>
    <d v="1899-12-30T14:45:00"/>
    <n v="3"/>
    <n v="1957"/>
    <d v="2011-05-07T00:00:00"/>
    <d v="1899-12-30T17:00:00"/>
    <n v="1"/>
    <d v="2011-05-07T00:00:00"/>
    <d v="1899-12-30T18:01:00"/>
    <s v="**"/>
    <s v="**"/>
    <s v="**"/>
    <s v="**"/>
    <d v="2011-05-07T00:00:00"/>
    <d v="1899-12-30T18:04:00"/>
    <s v="S42390"/>
    <s v="B182"/>
    <s v="Closed Fracture Other Site"/>
    <n v="54"/>
    <d v="1970-01-01T00:00:00"/>
    <d v="1899-12-30T00:00:00"/>
    <n v="34"/>
    <d v="2011-05-07T00:00:00"/>
    <d v="1899-12-30T16:59:00"/>
    <d v="2011-05-07T14:48:00"/>
    <d v="2011-05-07T17:00:00"/>
    <d v="2011-05-07T18:04:00"/>
    <n v="2.2000000000116415"/>
    <n v="3.2666666666627862"/>
    <s v="Keep PIA"/>
    <x v="0"/>
    <x v="0"/>
    <x v="0"/>
    <n v="1"/>
    <n v="1"/>
  </r>
  <r>
    <n v="4414"/>
    <n v="60"/>
    <s v="N"/>
    <s v="**"/>
    <s v="**"/>
    <s v="**"/>
    <s v="**"/>
    <x v="6"/>
    <d v="1899-12-30T16:19:00"/>
    <d v="2011-05-05T00:00:00"/>
    <d v="1899-12-30T16:15:00"/>
    <n v="3"/>
    <n v="1986"/>
    <d v="2011-05-05T00:00:00"/>
    <d v="1899-12-30T16:30:00"/>
    <n v="1"/>
    <d v="2011-05-05T00:00:00"/>
    <d v="1899-12-30T16:53:00"/>
    <s v="**"/>
    <s v="**"/>
    <s v="**"/>
    <s v="**"/>
    <d v="2011-05-05T00:00:00"/>
    <d v="1899-12-30T16:53:00"/>
    <s v="T810"/>
    <s v="B186"/>
    <s v="Other Trauma, Shock (without admission/interv"/>
    <n v="24"/>
    <s v="**"/>
    <s v="**"/>
    <s v="**"/>
    <s v="**"/>
    <s v="**"/>
    <d v="2011-05-05T16:19:00"/>
    <d v="2011-05-05T16:30:00"/>
    <d v="2011-05-05T16:53:00"/>
    <n v="0.18333333340706304"/>
    <n v="0.56666666676755995"/>
    <s v="Keep PIA"/>
    <x v="0"/>
    <x v="0"/>
    <x v="0"/>
    <n v="1"/>
    <n v="1"/>
  </r>
  <r>
    <n v="4414"/>
    <n v="39"/>
    <s v="N"/>
    <s v="**"/>
    <s v="**"/>
    <s v="**"/>
    <s v="**"/>
    <x v="0"/>
    <d v="1899-12-30T07:39:00"/>
    <d v="2011-05-01T00:00:00"/>
    <d v="1899-12-30T07:31:00"/>
    <n v="3"/>
    <n v="1980"/>
    <d v="2011-05-01T00:00:00"/>
    <d v="1899-12-30T08:30:00"/>
    <n v="1"/>
    <d v="2011-05-01T00:00:00"/>
    <d v="1899-12-30T08:40:00"/>
    <s v="**"/>
    <s v="**"/>
    <s v="**"/>
    <s v="**"/>
    <d v="2011-05-01T00:00:00"/>
    <d v="1899-12-30T08:44:00"/>
    <s v="N201"/>
    <s v="B145"/>
    <s v="Renal Failure &amp; Other Disorders of the Kidney"/>
    <n v="30"/>
    <s v="**"/>
    <s v="**"/>
    <s v="**"/>
    <s v="**"/>
    <s v="**"/>
    <d v="2011-05-01T07:39:00"/>
    <d v="2011-05-01T08:30:00"/>
    <d v="2011-05-01T08:44:00"/>
    <n v="0.84999999997671694"/>
    <n v="1.0833333333721384"/>
    <s v="Keep PIA"/>
    <x v="0"/>
    <x v="0"/>
    <x v="0"/>
    <n v="1"/>
    <n v="1"/>
  </r>
  <r>
    <n v="4414"/>
    <n v="39"/>
    <s v="N"/>
    <s v="**"/>
    <s v="**"/>
    <s v="**"/>
    <s v="**"/>
    <x v="4"/>
    <d v="1899-12-30T14:14:00"/>
    <d v="2011-05-03T00:00:00"/>
    <d v="1899-12-30T14:06:00"/>
    <n v="3"/>
    <n v="1922"/>
    <d v="2011-05-03T00:00:00"/>
    <n v="9999"/>
    <n v="7"/>
    <d v="2011-05-03T00:00:00"/>
    <d v="1899-12-30T15:30:00"/>
    <s v="**"/>
    <s v="**"/>
    <s v="**"/>
    <s v="**"/>
    <d v="2011-05-03T00:00:00"/>
    <d v="1899-12-30T18:00:00"/>
    <s v="N40"/>
    <s v="B005"/>
    <s v="Other Condition with Acute Admission/Transfer"/>
    <n v="88"/>
    <s v="**"/>
    <s v="**"/>
    <s v="**"/>
    <s v="**"/>
    <s v="**"/>
    <d v="2011-05-03T14:14:00"/>
    <d v="2038-09-17T00:00:00"/>
    <d v="2011-05-03T18:00:00"/>
    <n v="239961.76666666672"/>
    <n v="3.7666666667209938"/>
    <s v="Ignore PIA"/>
    <x v="0"/>
    <x v="1"/>
    <x v="0"/>
    <n v="1"/>
    <n v="1"/>
  </r>
  <r>
    <n v="4414"/>
    <n v="1"/>
    <s v="G"/>
    <d v="2011-05-03T00:00:00"/>
    <d v="1899-12-30T00:47:00"/>
    <d v="2011-05-03T00:00:00"/>
    <d v="1899-12-30T01:10:00"/>
    <x v="4"/>
    <d v="1899-12-30T00:57:00"/>
    <d v="2011-05-03T00:00:00"/>
    <d v="1899-12-30T00:50:00"/>
    <n v="3"/>
    <n v="1919"/>
    <d v="2011-05-03T00:00:00"/>
    <d v="1899-12-30T08:55:00"/>
    <n v="15"/>
    <d v="2011-05-03T00:00:00"/>
    <d v="1899-12-30T09:26:00"/>
    <s v="**"/>
    <s v="**"/>
    <s v="**"/>
    <s v="**"/>
    <d v="2011-05-03T00:00:00"/>
    <d v="1899-12-30T09:30:00"/>
    <s v="R609"/>
    <s v="B187"/>
    <s v="Follow-up Examination and Other Non Emergent "/>
    <n v="92"/>
    <d v="1970-01-01T00:00:00"/>
    <d v="1899-12-30T00:00:00"/>
    <n v="1"/>
    <d v="2011-05-03T00:00:00"/>
    <d v="1899-12-30T09:25:00"/>
    <d v="2011-05-03T00:57:00"/>
    <d v="2011-05-03T08:55:00"/>
    <d v="2011-05-03T09:30:00"/>
    <n v="7.966666666790843"/>
    <n v="8.5500000001047738"/>
    <s v="Keep PIA"/>
    <x v="0"/>
    <x v="0"/>
    <x v="0"/>
    <n v="0"/>
    <n v="0"/>
  </r>
  <r>
    <n v="4414"/>
    <n v="1"/>
    <s v="N"/>
    <s v="**"/>
    <s v="**"/>
    <s v="**"/>
    <s v="**"/>
    <x v="4"/>
    <d v="1899-12-30T02:01:00"/>
    <d v="2011-05-03T00:00:00"/>
    <d v="1899-12-30T01:52:00"/>
    <n v="3"/>
    <n v="1968"/>
    <d v="2011-05-03T00:00:00"/>
    <d v="1899-12-30T09:07:00"/>
    <n v="1"/>
    <d v="2011-05-03T00:00:00"/>
    <d v="1899-12-30T13:41:00"/>
    <s v="**"/>
    <s v="**"/>
    <s v="**"/>
    <s v="**"/>
    <d v="2011-05-03T00:00:00"/>
    <d v="1899-12-30T13:41:00"/>
    <s v="N938"/>
    <s v="B154"/>
    <s v="Disease or Disorder Female Anatomy"/>
    <n v="43"/>
    <s v="**"/>
    <s v="**"/>
    <s v="**"/>
    <s v="**"/>
    <s v="**"/>
    <d v="2011-05-03T02:01:00"/>
    <d v="2011-05-03T09:07:00"/>
    <d v="2011-05-03T13:41:00"/>
    <n v="7.1000000000931323"/>
    <n v="11.666666666802485"/>
    <s v="Keep PIA"/>
    <x v="0"/>
    <x v="0"/>
    <x v="0"/>
    <n v="0"/>
    <n v="0"/>
  </r>
  <r>
    <n v="4414"/>
    <n v="1"/>
    <s v="G"/>
    <d v="2011-05-03T00:00:00"/>
    <d v="1899-12-30T05:50:00"/>
    <d v="2011-05-03T00:00:00"/>
    <d v="1899-12-30T06:15:00"/>
    <x v="4"/>
    <d v="1899-12-30T06:02:00"/>
    <d v="2011-05-03T00:00:00"/>
    <d v="1899-12-30T05:56:00"/>
    <n v="2"/>
    <n v="1926"/>
    <d v="2011-05-03T00:00:00"/>
    <d v="1899-12-30T08:24:00"/>
    <n v="7"/>
    <d v="2011-05-03T00:00:00"/>
    <d v="1899-12-30T11:55:00"/>
    <s v="**"/>
    <s v="**"/>
    <s v="**"/>
    <s v="**"/>
    <d v="2011-05-03T00:00:00"/>
    <d v="1899-12-30T13:45:00"/>
    <s v="K819"/>
    <s v="B003"/>
    <s v="Digestive System Condition with Acute Admissi"/>
    <n v="84"/>
    <d v="2011-05-03T00:00:00"/>
    <d v="1899-12-30T11:53:00"/>
    <n v="1"/>
    <d v="2011-05-03T00:00:00"/>
    <d v="1899-12-30T12:18:00"/>
    <d v="2011-05-03T06:02:00"/>
    <d v="2011-05-03T08:24:00"/>
    <d v="2011-05-03T13:45:00"/>
    <n v="2.3666666666977108"/>
    <n v="7.7166666666744277"/>
    <s v="Keep PIA"/>
    <x v="0"/>
    <x v="1"/>
    <x v="0"/>
    <n v="0"/>
    <n v="1"/>
  </r>
  <r>
    <n v="4414"/>
    <n v="1"/>
    <s v="N"/>
    <s v="**"/>
    <s v="**"/>
    <s v="**"/>
    <s v="**"/>
    <x v="4"/>
    <d v="1899-12-30T06:40:00"/>
    <d v="2011-05-03T00:00:00"/>
    <d v="1899-12-30T06:25:00"/>
    <n v="3"/>
    <n v="1980"/>
    <d v="2011-05-03T00:00:00"/>
    <d v="1899-12-30T07:50:00"/>
    <n v="1"/>
    <d v="2011-05-03T00:00:00"/>
    <d v="1899-12-30T08:22:00"/>
    <s v="**"/>
    <s v="**"/>
    <s v="**"/>
    <s v="**"/>
    <d v="2011-05-03T00:00:00"/>
    <d v="1899-12-30T08:22:00"/>
    <s v="R104"/>
    <s v="B128"/>
    <s v="Disease or Disorder Digestive System"/>
    <n v="30"/>
    <s v="**"/>
    <s v="**"/>
    <s v="**"/>
    <s v="**"/>
    <s v="**"/>
    <d v="2011-05-03T06:40:00"/>
    <d v="2011-05-03T07:50:00"/>
    <d v="2011-05-03T08:22:00"/>
    <n v="1.1666666666278616"/>
    <n v="1.6999999999534339"/>
    <s v="Keep PIA"/>
    <x v="0"/>
    <x v="0"/>
    <x v="0"/>
    <n v="1"/>
    <n v="1"/>
  </r>
  <r>
    <n v="4414"/>
    <n v="1"/>
    <s v="N"/>
    <s v="**"/>
    <s v="**"/>
    <s v="**"/>
    <s v="**"/>
    <x v="4"/>
    <d v="1899-12-30T07:01:00"/>
    <d v="2011-05-03T00:00:00"/>
    <d v="1899-12-30T06:49:00"/>
    <n v="3"/>
    <n v="1972"/>
    <d v="2011-05-03T00:00:00"/>
    <d v="1899-12-30T09:35:00"/>
    <n v="1"/>
    <d v="2011-05-03T00:00:00"/>
    <d v="1899-12-30T14:45:00"/>
    <s v="**"/>
    <s v="**"/>
    <s v="**"/>
    <s v="**"/>
    <d v="2011-05-03T00:00:00"/>
    <d v="1899-12-30T14:45:00"/>
    <s v="K579"/>
    <s v="B128"/>
    <s v="Disease or Disorder Digestive System"/>
    <n v="38"/>
    <s v="**"/>
    <s v="**"/>
    <s v="**"/>
    <s v="**"/>
    <s v="**"/>
    <d v="2011-05-03T07:01:00"/>
    <d v="2011-05-03T09:35:00"/>
    <d v="2011-05-03T14:45:00"/>
    <n v="2.5666666666511446"/>
    <n v="7.7333333333954215"/>
    <s v="Keep PIA"/>
    <x v="0"/>
    <x v="0"/>
    <x v="0"/>
    <n v="0"/>
    <n v="1"/>
  </r>
  <r>
    <n v="4414"/>
    <n v="1"/>
    <s v="N"/>
    <s v="**"/>
    <s v="**"/>
    <s v="**"/>
    <s v="**"/>
    <x v="4"/>
    <d v="1899-12-30T07:24:00"/>
    <d v="2011-05-03T00:00:00"/>
    <d v="1899-12-30T07:21:00"/>
    <n v="2"/>
    <n v="1971"/>
    <d v="2011-05-03T00:00:00"/>
    <d v="1899-12-30T07:35:00"/>
    <n v="5"/>
    <d v="2011-05-03T00:00:00"/>
    <d v="1899-12-30T08:07:00"/>
    <s v="**"/>
    <s v="**"/>
    <s v="**"/>
    <s v="**"/>
    <d v="2011-05-03T00:00:00"/>
    <d v="1899-12-30T08:07:00"/>
    <s v="I471"/>
    <s v="B122"/>
    <s v="Other Disease or Disorder Cardiac System"/>
    <n v="39"/>
    <s v="**"/>
    <s v="**"/>
    <s v="**"/>
    <s v="**"/>
    <s v="**"/>
    <d v="2011-05-03T07:24:00"/>
    <d v="2011-05-03T07:35:00"/>
    <d v="2011-05-03T08:07:00"/>
    <n v="0.18333333323244005"/>
    <n v="0.71666666655801237"/>
    <s v="Keep PIA"/>
    <x v="0"/>
    <x v="0"/>
    <x v="0"/>
    <n v="1"/>
    <n v="1"/>
  </r>
  <r>
    <n v="4414"/>
    <n v="1"/>
    <s v="N"/>
    <s v="**"/>
    <s v="**"/>
    <s v="**"/>
    <s v="**"/>
    <x v="4"/>
    <d v="1899-12-30T07:38:00"/>
    <d v="2011-05-03T00:00:00"/>
    <d v="1899-12-30T07:30:00"/>
    <n v="3"/>
    <n v="1972"/>
    <d v="2011-05-03T00:00:00"/>
    <d v="1899-12-30T09:45:00"/>
    <n v="1"/>
    <d v="2011-05-03T00:00:00"/>
    <d v="1899-12-30T13:36:00"/>
    <s v="**"/>
    <s v="**"/>
    <s v="**"/>
    <s v="**"/>
    <d v="2011-05-03T00:00:00"/>
    <d v="1899-12-30T13:36:00"/>
    <s v="R104"/>
    <s v="B128"/>
    <s v="Disease or Disorder Digestive System"/>
    <n v="38"/>
    <s v="**"/>
    <s v="**"/>
    <s v="**"/>
    <s v="**"/>
    <s v="**"/>
    <d v="2011-05-03T07:38:00"/>
    <d v="2011-05-03T09:45:00"/>
    <d v="2011-05-03T13:36:00"/>
    <n v="2.1166666665812954"/>
    <n v="5.9666666665580124"/>
    <s v="Keep PIA"/>
    <x v="0"/>
    <x v="0"/>
    <x v="0"/>
    <n v="0"/>
    <n v="1"/>
  </r>
  <r>
    <n v="4414"/>
    <n v="1"/>
    <s v="N"/>
    <s v="**"/>
    <s v="**"/>
    <s v="**"/>
    <s v="**"/>
    <x v="4"/>
    <d v="1899-12-30T07:42:00"/>
    <d v="2011-05-03T00:00:00"/>
    <d v="1899-12-30T07:36:00"/>
    <n v="2"/>
    <n v="1978"/>
    <d v="2011-05-03T00:00:00"/>
    <d v="1899-12-30T08:20:00"/>
    <n v="1"/>
    <d v="2011-05-03T00:00:00"/>
    <d v="1899-12-30T10:16:00"/>
    <s v="**"/>
    <s v="**"/>
    <s v="**"/>
    <s v="**"/>
    <d v="2011-05-03T00:00:00"/>
    <d v="1899-12-30T10:25:00"/>
    <s v="I480"/>
    <s v="B051"/>
    <s v="Emergency Visit Interventions"/>
    <n v="33"/>
    <s v="**"/>
    <s v="**"/>
    <s v="**"/>
    <s v="**"/>
    <s v="**"/>
    <d v="2011-05-03T07:42:00"/>
    <d v="2011-05-03T08:20:00"/>
    <d v="2011-05-03T10:25:00"/>
    <n v="0.63333333330228925"/>
    <n v="2.716666666790843"/>
    <s v="Keep PIA"/>
    <x v="0"/>
    <x v="0"/>
    <x v="0"/>
    <n v="1"/>
    <n v="1"/>
  </r>
  <r>
    <n v="4414"/>
    <n v="1"/>
    <s v="N"/>
    <s v="**"/>
    <s v="**"/>
    <s v="**"/>
    <s v="**"/>
    <x v="4"/>
    <d v="1899-12-30T07:47:00"/>
    <d v="2011-05-03T00:00:00"/>
    <d v="1899-12-30T07:40:00"/>
    <n v="2"/>
    <n v="1986"/>
    <d v="2011-05-03T00:00:00"/>
    <d v="1899-12-30T09:21:00"/>
    <n v="1"/>
    <d v="2011-05-03T00:00:00"/>
    <d v="1899-12-30T14:12:00"/>
    <s v="**"/>
    <s v="**"/>
    <s v="**"/>
    <s v="**"/>
    <d v="2011-05-03T00:00:00"/>
    <d v="1899-12-30T14:15:00"/>
    <s v="R1019"/>
    <s v="B128"/>
    <s v="Disease or Disorder Digestive System"/>
    <n v="25"/>
    <s v="**"/>
    <s v="**"/>
    <s v="**"/>
    <s v="**"/>
    <s v="**"/>
    <d v="2011-05-03T07:47:00"/>
    <d v="2011-05-03T09:21:00"/>
    <d v="2011-05-03T14:15:00"/>
    <n v="1.5666666665347293"/>
    <n v="6.46666666661622"/>
    <s v="Keep PIA"/>
    <x v="0"/>
    <x v="0"/>
    <x v="0"/>
    <n v="0"/>
    <n v="1"/>
  </r>
  <r>
    <n v="4414"/>
    <n v="1"/>
    <s v="G"/>
    <d v="2011-05-03T00:00:00"/>
    <d v="1899-12-30T07:44:00"/>
    <d v="2011-05-03T00:00:00"/>
    <d v="1899-12-30T07:55:00"/>
    <x v="4"/>
    <d v="1899-12-30T07:51:00"/>
    <d v="2011-05-03T00:00:00"/>
    <d v="1899-12-30T07:46:00"/>
    <n v="3"/>
    <n v="2009"/>
    <d v="2011-05-03T00:00:00"/>
    <d v="1899-12-30T07:59:00"/>
    <n v="1"/>
    <d v="2011-05-03T00:00:00"/>
    <d v="1899-12-30T08:45:00"/>
    <s v="**"/>
    <s v="**"/>
    <s v="**"/>
    <s v="**"/>
    <d v="2011-05-03T00:00:00"/>
    <d v="1899-12-30T08:45:00"/>
    <s v="J22"/>
    <s v="B116"/>
    <s v="Disease or Disorder Respiratory System"/>
    <n v="1"/>
    <s v="**"/>
    <s v="**"/>
    <s v="**"/>
    <s v="**"/>
    <s v="**"/>
    <d v="2011-05-03T07:51:00"/>
    <d v="2011-05-03T07:59:00"/>
    <d v="2011-05-03T08:45:00"/>
    <n v="0.13333333341870457"/>
    <n v="0.90000000013969839"/>
    <s v="Keep PIA"/>
    <x v="0"/>
    <x v="0"/>
    <x v="0"/>
    <n v="1"/>
    <n v="1"/>
  </r>
  <r>
    <n v="4414"/>
    <n v="1"/>
    <s v="N"/>
    <s v="**"/>
    <s v="**"/>
    <s v="**"/>
    <s v="**"/>
    <x v="4"/>
    <d v="1899-12-30T07:59:00"/>
    <d v="2011-05-03T00:00:00"/>
    <d v="1899-12-30T07:52:00"/>
    <n v="3"/>
    <n v="1961"/>
    <d v="2011-05-03T00:00:00"/>
    <d v="1899-12-30T09:40:00"/>
    <n v="1"/>
    <d v="2011-05-03T00:00:00"/>
    <d v="1899-12-30T10:59:00"/>
    <s v="**"/>
    <s v="**"/>
    <s v="**"/>
    <s v="**"/>
    <d v="2011-05-03T00:00:00"/>
    <d v="1899-12-30T11:00:00"/>
    <s v="M543"/>
    <s v="B136"/>
    <s v="Disease or Disorder Musculoskeletal and Conne"/>
    <n v="49"/>
    <s v="**"/>
    <s v="**"/>
    <s v="**"/>
    <s v="**"/>
    <s v="**"/>
    <d v="2011-05-03T07:59:00"/>
    <d v="2011-05-03T09:40:00"/>
    <d v="2011-05-03T11:00:00"/>
    <n v="1.683333333407063"/>
    <n v="3.0166666667209938"/>
    <s v="Keep PIA"/>
    <x v="0"/>
    <x v="0"/>
    <x v="0"/>
    <n v="1"/>
    <n v="1"/>
  </r>
  <r>
    <n v="4414"/>
    <n v="1"/>
    <s v="N"/>
    <s v="**"/>
    <s v="**"/>
    <s v="**"/>
    <s v="**"/>
    <x v="4"/>
    <d v="1899-12-30T08:49:00"/>
    <d v="2011-05-03T00:00:00"/>
    <d v="1899-12-30T08:41:00"/>
    <n v="4"/>
    <n v="1980"/>
    <d v="2011-05-03T00:00:00"/>
    <d v="1899-12-30T09:55:00"/>
    <n v="1"/>
    <d v="2011-05-03T00:00:00"/>
    <d v="1899-12-30T10:25:00"/>
    <s v="**"/>
    <s v="**"/>
    <d v="2011-05-03T00:00:00"/>
    <d v="1899-12-30T09:55:00"/>
    <d v="2011-05-03T00:00:00"/>
    <d v="1899-12-30T10:25:00"/>
    <s v="L519"/>
    <s v="B132"/>
    <s v="Disease or Disorder Skin &amp; Breast"/>
    <n v="31"/>
    <s v="**"/>
    <s v="**"/>
    <s v="**"/>
    <s v="**"/>
    <s v="**"/>
    <d v="2011-05-03T08:49:00"/>
    <d v="2011-05-03T09:55:00"/>
    <d v="2011-05-03T10:25:00"/>
    <n v="1.1000000000931323"/>
    <n v="1.6000000001513399"/>
    <s v="Keep PIA"/>
    <x v="0"/>
    <x v="0"/>
    <x v="1"/>
    <n v="1"/>
    <n v="1"/>
  </r>
  <r>
    <n v="4414"/>
    <n v="1"/>
    <s v="G"/>
    <d v="2011-05-03T00:00:00"/>
    <d v="1899-12-30T08:48:00"/>
    <d v="2011-05-03T00:00:00"/>
    <d v="1899-12-30T09:15:00"/>
    <x v="4"/>
    <d v="1899-12-30T09:05:00"/>
    <d v="2011-05-03T00:00:00"/>
    <d v="1899-12-30T09:05:00"/>
    <n v="2"/>
    <n v="1963"/>
    <d v="2011-05-03T00:00:00"/>
    <d v="1899-12-30T09:57:00"/>
    <n v="7"/>
    <d v="2011-05-03T00:00:00"/>
    <d v="1899-12-30T10:00:00"/>
    <s v="**"/>
    <s v="**"/>
    <s v="**"/>
    <s v="**"/>
    <d v="2011-05-03T00:00:00"/>
    <d v="1899-12-30T12:20:00"/>
    <s v="J189"/>
    <s v="B002"/>
    <s v="Respiratory Condition with Acute Admission/Tr"/>
    <n v="48"/>
    <d v="2011-05-03T00:00:00"/>
    <d v="1899-12-30T10:09:00"/>
    <n v="18"/>
    <d v="2011-05-03T00:00:00"/>
    <d v="1899-12-30T10:00:00"/>
    <d v="2011-05-03T09:05:00"/>
    <d v="2011-05-03T09:57:00"/>
    <d v="2011-05-03T12:20:00"/>
    <n v="0.86666666669771075"/>
    <n v="3.2500000001164153"/>
    <s v="Keep PIA"/>
    <x v="0"/>
    <x v="1"/>
    <x v="0"/>
    <n v="1"/>
    <n v="1"/>
  </r>
  <r>
    <n v="4414"/>
    <n v="1"/>
    <s v="N"/>
    <s v="**"/>
    <s v="**"/>
    <s v="**"/>
    <s v="**"/>
    <x v="4"/>
    <d v="1899-12-30T10:00:00"/>
    <d v="2011-05-03T00:00:00"/>
    <d v="1899-12-30T09:52:00"/>
    <n v="4"/>
    <n v="2009"/>
    <d v="2011-05-03T00:00:00"/>
    <d v="1899-12-30T11:45:00"/>
    <n v="1"/>
    <d v="2011-05-03T00:00:00"/>
    <d v="1899-12-30T11:48:00"/>
    <s v="**"/>
    <s v="**"/>
    <s v="**"/>
    <s v="**"/>
    <d v="2011-05-03T00:00:00"/>
    <d v="1899-12-30T11:48:00"/>
    <s v="S999"/>
    <s v="B180"/>
    <s v="Contusion, Dislocation, Nerve &amp; Other Soft Ti"/>
    <n v="1"/>
    <s v="**"/>
    <s v="**"/>
    <s v="**"/>
    <s v="**"/>
    <s v="**"/>
    <d v="2011-05-03T10:00:00"/>
    <d v="2011-05-03T11:45:00"/>
    <d v="2011-05-03T11:48:00"/>
    <n v="1.7500000001164153"/>
    <n v="1.8000000001047738"/>
    <s v="Keep PIA"/>
    <x v="0"/>
    <x v="0"/>
    <x v="1"/>
    <n v="1"/>
    <n v="1"/>
  </r>
  <r>
    <n v="4414"/>
    <n v="1"/>
    <s v="G"/>
    <d v="2011-05-03T00:00:00"/>
    <d v="1899-12-30T10:02:00"/>
    <d v="2011-05-03T00:00:00"/>
    <d v="1899-12-30T10:10:00"/>
    <x v="4"/>
    <d v="1899-12-30T10:16:00"/>
    <d v="2011-05-03T00:00:00"/>
    <d v="1899-12-30T10:10:00"/>
    <n v="2"/>
    <n v="1997"/>
    <d v="2011-05-03T00:00:00"/>
    <d v="1899-12-30T12:58:00"/>
    <n v="1"/>
    <d v="2011-05-03T00:00:00"/>
    <d v="1899-12-30T13:25:00"/>
    <s v="**"/>
    <s v="**"/>
    <s v="**"/>
    <s v="**"/>
    <d v="2011-05-03T00:00:00"/>
    <d v="1899-12-30T13:25:00"/>
    <s v="F988"/>
    <s v="B170"/>
    <s v="Mental Health &amp; Psychosocial Condition"/>
    <n v="13"/>
    <s v="**"/>
    <s v="**"/>
    <s v="**"/>
    <s v="**"/>
    <s v="**"/>
    <d v="2011-05-03T10:16:00"/>
    <d v="2011-05-03T12:58:00"/>
    <d v="2011-05-03T13:25:00"/>
    <n v="2.7000000000698492"/>
    <n v="3.1500000001396984"/>
    <s v="Keep PIA"/>
    <x v="0"/>
    <x v="0"/>
    <x v="0"/>
    <n v="1"/>
    <n v="1"/>
  </r>
  <r>
    <n v="4414"/>
    <n v="1"/>
    <s v="G"/>
    <d v="2011-05-03T00:00:00"/>
    <d v="1899-12-30T10:05:00"/>
    <d v="2011-05-03T00:00:00"/>
    <d v="1899-12-30T10:45:00"/>
    <x v="4"/>
    <d v="1899-12-30T10:24:00"/>
    <d v="2011-05-03T00:00:00"/>
    <d v="1899-12-30T10:15:00"/>
    <n v="2"/>
    <n v="1950"/>
    <d v="2011-05-03T00:00:00"/>
    <d v="1899-12-30T11:03:00"/>
    <n v="7"/>
    <d v="2011-05-03T00:00:00"/>
    <d v="1899-12-30T14:10:00"/>
    <s v="**"/>
    <s v="**"/>
    <s v="**"/>
    <s v="**"/>
    <d v="2011-05-03T00:00:00"/>
    <d v="1899-12-30T16:33:00"/>
    <s v="E871"/>
    <s v="B005"/>
    <s v="Other Condition with Acute Admission/Transfer"/>
    <n v="60"/>
    <d v="2011-05-03T00:00:00"/>
    <d v="1899-12-30T14:03:00"/>
    <n v="1"/>
    <d v="2011-05-03T00:00:00"/>
    <d v="1899-12-30T14:18:00"/>
    <d v="2011-05-03T10:24:00"/>
    <d v="2011-05-03T11:03:00"/>
    <d v="2011-05-03T16:33:00"/>
    <n v="0.65000000002328306"/>
    <n v="6.1499999999650754"/>
    <s v="Keep PIA"/>
    <x v="0"/>
    <x v="1"/>
    <x v="0"/>
    <n v="0"/>
    <n v="1"/>
  </r>
  <r>
    <n v="4414"/>
    <n v="1"/>
    <s v="N"/>
    <s v="**"/>
    <s v="**"/>
    <s v="**"/>
    <s v="**"/>
    <x v="4"/>
    <d v="1899-12-30T10:33:00"/>
    <d v="2011-05-03T00:00:00"/>
    <d v="1899-12-30T10:27:00"/>
    <n v="3"/>
    <n v="1989"/>
    <d v="2011-05-03T00:00:00"/>
    <d v="1899-12-30T14:10:00"/>
    <n v="1"/>
    <d v="2011-05-03T00:00:00"/>
    <d v="1899-12-30T14:30:00"/>
    <s v="**"/>
    <s v="**"/>
    <d v="2011-05-03T00:00:00"/>
    <d v="1899-12-30T14:10:00"/>
    <d v="2011-05-03T00:00:00"/>
    <d v="1899-12-30T14:30:00"/>
    <s v="O20003"/>
    <s v="B154"/>
    <s v="Disease or Disorder Female Anatomy"/>
    <n v="21"/>
    <s v="**"/>
    <s v="**"/>
    <s v="**"/>
    <s v="**"/>
    <s v="**"/>
    <d v="2011-05-03T10:33:00"/>
    <d v="2011-05-03T14:10:00"/>
    <d v="2011-05-03T14:30:00"/>
    <n v="3.6166666667559184"/>
    <n v="3.9499999999534339"/>
    <s v="Keep PIA"/>
    <x v="0"/>
    <x v="0"/>
    <x v="0"/>
    <n v="1"/>
    <n v="1"/>
  </r>
  <r>
    <n v="4414"/>
    <n v="1"/>
    <s v="G"/>
    <d v="2011-05-03T00:00:00"/>
    <d v="1899-12-30T00:00:00"/>
    <d v="2011-05-03T00:00:00"/>
    <d v="1899-12-30T10:55:00"/>
    <x v="4"/>
    <d v="1899-12-30T10:57:00"/>
    <d v="2011-05-03T00:00:00"/>
    <d v="1899-12-30T10:50:00"/>
    <n v="3"/>
    <n v="1955"/>
    <d v="2011-05-03T00:00:00"/>
    <d v="1899-12-30T11:35:00"/>
    <n v="15"/>
    <d v="2011-05-03T00:00:00"/>
    <d v="1899-12-30T12:30:00"/>
    <s v="**"/>
    <s v="**"/>
    <s v="**"/>
    <s v="**"/>
    <d v="2011-05-03T00:00:00"/>
    <d v="1899-12-30T14:10:00"/>
    <s v="R688"/>
    <s v="B187"/>
    <s v="Follow-up Examination and Other Non Emergent "/>
    <n v="55"/>
    <s v="**"/>
    <s v="**"/>
    <s v="**"/>
    <s v="**"/>
    <s v="**"/>
    <d v="2011-05-03T10:57:00"/>
    <d v="2011-05-03T11:35:00"/>
    <d v="2011-05-03T14:10:00"/>
    <n v="0.63333333330228925"/>
    <n v="3.2166666666744277"/>
    <s v="Keep PIA"/>
    <x v="0"/>
    <x v="0"/>
    <x v="0"/>
    <n v="1"/>
    <n v="1"/>
  </r>
  <r>
    <n v="4414"/>
    <n v="1"/>
    <s v="G"/>
    <d v="2011-05-03T00:00:00"/>
    <d v="1899-12-30T11:07:00"/>
    <d v="2011-05-03T00:00:00"/>
    <d v="1899-12-30T11:20:00"/>
    <x v="4"/>
    <d v="1899-12-30T11:17:00"/>
    <d v="2011-05-03T00:00:00"/>
    <d v="1899-12-30T11:12:00"/>
    <n v="1"/>
    <n v="1934"/>
    <d v="2011-05-03T00:00:00"/>
    <d v="1899-12-30T11:22:00"/>
    <n v="7"/>
    <d v="2011-05-03T00:00:00"/>
    <d v="1899-12-30T14:42:00"/>
    <s v="**"/>
    <s v="**"/>
    <s v="**"/>
    <s v="**"/>
    <d v="2011-05-03T00:00:00"/>
    <d v="1899-12-30T15:50:00"/>
    <s v="J189"/>
    <s v="B002"/>
    <s v="Respiratory Condition with Acute Admission/Tr"/>
    <n v="76"/>
    <d v="2011-05-03T00:00:00"/>
    <d v="1899-12-30T12:10:00"/>
    <n v="1"/>
    <d v="2011-05-03T00:00:00"/>
    <d v="1899-12-30T14:42:00"/>
    <d v="2011-05-03T11:17:00"/>
    <d v="2011-05-03T11:22:00"/>
    <d v="2011-05-03T15:50:00"/>
    <n v="8.3333333430346102E-2"/>
    <n v="4.5499999999883585"/>
    <s v="Keep PIA"/>
    <x v="0"/>
    <x v="1"/>
    <x v="0"/>
    <n v="0"/>
    <n v="1"/>
  </r>
  <r>
    <n v="4414"/>
    <n v="1"/>
    <s v="N"/>
    <s v="**"/>
    <s v="**"/>
    <s v="**"/>
    <s v="**"/>
    <x v="4"/>
    <d v="1899-12-30T11:52:00"/>
    <d v="2011-05-03T00:00:00"/>
    <d v="1899-12-30T11:45:00"/>
    <n v="3"/>
    <n v="1969"/>
    <d v="2011-05-03T00:00:00"/>
    <n v="9999"/>
    <n v="4"/>
    <d v="2011-05-03T00:00:00"/>
    <d v="1899-12-30T12:52:00"/>
    <s v="**"/>
    <s v="**"/>
    <s v="**"/>
    <s v="**"/>
    <d v="2011-05-03T00:00:00"/>
    <d v="1899-12-30T12:52:00"/>
    <s v="R104"/>
    <s v="B128"/>
    <s v="Disease or Disorder Digestive System"/>
    <n v="41"/>
    <s v="**"/>
    <s v="**"/>
    <s v="**"/>
    <s v="**"/>
    <s v="**"/>
    <d v="2011-05-03T11:52:00"/>
    <d v="2038-09-17T00:00:00"/>
    <d v="2011-05-03T12:52:00"/>
    <n v="239964.13333333342"/>
    <n v="1.0000000001164153"/>
    <s v="Ignore PIA"/>
    <x v="0"/>
    <x v="0"/>
    <x v="0"/>
    <n v="1"/>
    <n v="1"/>
  </r>
  <r>
    <n v="4414"/>
    <n v="1"/>
    <s v="G"/>
    <d v="2011-05-03T00:00:00"/>
    <d v="1899-12-30T12:13:00"/>
    <d v="2011-05-03T00:00:00"/>
    <d v="1899-12-30T12:29:00"/>
    <x v="4"/>
    <d v="1899-12-30T12:23:00"/>
    <d v="2011-05-03T00:00:00"/>
    <d v="1899-12-30T12:15:00"/>
    <n v="2"/>
    <n v="1955"/>
    <d v="2011-05-03T00:00:00"/>
    <d v="1899-12-30T12:50:00"/>
    <n v="1"/>
    <d v="2011-05-03T00:00:00"/>
    <d v="1899-12-30T14:35:00"/>
    <s v="**"/>
    <s v="**"/>
    <s v="**"/>
    <s v="**"/>
    <d v="2011-05-03T00:00:00"/>
    <d v="1899-12-30T14:35:00"/>
    <s v="J90"/>
    <s v="B116"/>
    <s v="Disease or Disorder Respiratory System"/>
    <n v="55"/>
    <s v="**"/>
    <s v="**"/>
    <s v="**"/>
    <s v="**"/>
    <s v="**"/>
    <d v="2011-05-03T12:23:00"/>
    <d v="2011-05-03T12:50:00"/>
    <d v="2011-05-03T14:35:00"/>
    <n v="0.44999999989522621"/>
    <n v="2.2000000000116415"/>
    <s v="Keep PIA"/>
    <x v="0"/>
    <x v="0"/>
    <x v="0"/>
    <n v="1"/>
    <n v="1"/>
  </r>
  <r>
    <n v="4414"/>
    <n v="1"/>
    <s v="N"/>
    <s v="**"/>
    <s v="**"/>
    <s v="**"/>
    <s v="**"/>
    <x v="4"/>
    <d v="1899-12-30T12:43:00"/>
    <d v="2011-05-03T00:00:00"/>
    <d v="1899-12-30T12:37:00"/>
    <n v="2"/>
    <n v="2010"/>
    <d v="2011-05-03T00:00:00"/>
    <d v="1899-12-30T15:00:00"/>
    <n v="1"/>
    <d v="2011-05-03T00:00:00"/>
    <d v="1899-12-30T15:18:00"/>
    <s v="**"/>
    <s v="**"/>
    <s v="**"/>
    <s v="**"/>
    <d v="2011-05-03T00:00:00"/>
    <d v="1899-12-30T15:30:00"/>
    <s v="L309"/>
    <s v="B132"/>
    <s v="Disease or Disorder Skin &amp; Breast"/>
    <n v="0"/>
    <s v="**"/>
    <s v="**"/>
    <s v="**"/>
    <s v="**"/>
    <s v="**"/>
    <d v="2011-05-03T12:43:00"/>
    <d v="2011-05-03T15:00:00"/>
    <d v="2011-05-03T15:30:00"/>
    <n v="2.2833333332673647"/>
    <n v="2.7833333333255723"/>
    <s v="Keep PIA"/>
    <x v="0"/>
    <x v="0"/>
    <x v="0"/>
    <n v="1"/>
    <n v="1"/>
  </r>
  <r>
    <n v="4414"/>
    <n v="1"/>
    <s v="G"/>
    <d v="2011-05-03T00:00:00"/>
    <d v="1899-12-30T00:00:00"/>
    <d v="2011-05-03T00:00:00"/>
    <d v="1899-12-30T13:05:00"/>
    <x v="4"/>
    <d v="1899-12-30T13:08:00"/>
    <d v="2011-05-03T00:00:00"/>
    <d v="1899-12-30T13:00:00"/>
    <n v="3"/>
    <n v="1934"/>
    <d v="2011-05-03T00:00:00"/>
    <d v="1899-12-30T14:30:00"/>
    <n v="15"/>
    <d v="2011-05-03T00:00:00"/>
    <d v="1899-12-30T18:15:00"/>
    <s v="**"/>
    <s v="**"/>
    <d v="2011-05-03T00:00:00"/>
    <d v="1899-12-30T14:30:00"/>
    <d v="2011-05-03T00:00:00"/>
    <d v="1899-12-30T18:15:00"/>
    <s v="S63110"/>
    <s v="B051"/>
    <s v="Emergency Visit Interventions"/>
    <n v="77"/>
    <s v="**"/>
    <s v="**"/>
    <s v="**"/>
    <s v="**"/>
    <s v="**"/>
    <d v="2011-05-03T13:08:00"/>
    <d v="2011-05-03T14:30:00"/>
    <d v="2011-05-03T18:15:00"/>
    <n v="1.3666666665812954"/>
    <n v="5.1166666665812954"/>
    <s v="Keep PIA"/>
    <x v="0"/>
    <x v="0"/>
    <x v="0"/>
    <n v="0"/>
    <n v="1"/>
  </r>
  <r>
    <n v="4414"/>
    <n v="3"/>
    <s v="N"/>
    <s v="**"/>
    <s v="**"/>
    <s v="**"/>
    <s v="**"/>
    <x v="3"/>
    <d v="1899-12-30T21:04:00"/>
    <d v="2011-05-07T00:00:00"/>
    <d v="1899-12-30T20:46:00"/>
    <n v="3"/>
    <n v="1985"/>
    <d v="2011-05-08T00:00:00"/>
    <d v="1899-12-30T03:05:00"/>
    <n v="1"/>
    <d v="2011-05-08T00:00:00"/>
    <d v="1899-12-30T09:40:00"/>
    <s v="**"/>
    <s v="**"/>
    <s v="**"/>
    <s v="**"/>
    <d v="2011-05-08T00:00:00"/>
    <d v="1899-12-30T09:42:00"/>
    <s v="S099"/>
    <s v="B175"/>
    <s v="Head Injury"/>
    <n v="26"/>
    <s v="**"/>
    <s v="**"/>
    <s v="**"/>
    <s v="**"/>
    <s v="**"/>
    <d v="2011-05-07T21:04:00"/>
    <d v="2011-05-08T03:05:00"/>
    <d v="2011-05-08T09:42:00"/>
    <n v="6.0166666665463708"/>
    <n v="12.633333333302289"/>
    <s v="Keep PIA"/>
    <x v="0"/>
    <x v="0"/>
    <x v="0"/>
    <n v="0"/>
    <n v="0"/>
  </r>
  <r>
    <n v="4414"/>
    <n v="3"/>
    <s v="N"/>
    <s v="**"/>
    <s v="**"/>
    <s v="**"/>
    <s v="**"/>
    <x v="3"/>
    <d v="1899-12-30T22:11:00"/>
    <d v="2011-05-07T00:00:00"/>
    <d v="1899-12-30T22:00:00"/>
    <n v="2"/>
    <n v="1943"/>
    <d v="2011-05-08T00:00:00"/>
    <d v="1899-12-30T01:45:00"/>
    <n v="15"/>
    <d v="2011-05-08T00:00:00"/>
    <d v="1899-12-30T13:40:00"/>
    <d v="2011-05-08T00:00:00"/>
    <d v="1899-12-30T02:15:00"/>
    <s v="**"/>
    <s v="**"/>
    <d v="2011-05-08T00:00:00"/>
    <d v="1899-12-30T14:40:00"/>
    <s v="R060"/>
    <s v="B116"/>
    <s v="Disease or Disorder Respiratory System"/>
    <n v="68"/>
    <s v="**"/>
    <s v="**"/>
    <s v="**"/>
    <s v="**"/>
    <s v="**"/>
    <d v="2011-05-07T22:11:00"/>
    <d v="2011-05-08T01:45:00"/>
    <d v="2011-05-08T14:40:00"/>
    <n v="3.566666666592937"/>
    <n v="16.483333333279006"/>
    <s v="Keep PIA"/>
    <x v="0"/>
    <x v="0"/>
    <x v="0"/>
    <n v="0"/>
    <n v="0"/>
  </r>
  <r>
    <n v="4414"/>
    <n v="3"/>
    <s v="N"/>
    <s v="**"/>
    <s v="**"/>
    <s v="**"/>
    <s v="**"/>
    <x v="3"/>
    <d v="1899-12-30T22:26:00"/>
    <d v="2011-05-07T00:00:00"/>
    <d v="1899-12-30T22:18:00"/>
    <n v="3"/>
    <n v="1982"/>
    <d v="2011-05-08T00:00:00"/>
    <d v="1899-12-30T07:20:00"/>
    <n v="1"/>
    <d v="2011-05-08T00:00:00"/>
    <d v="1899-12-30T08:59:00"/>
    <s v="**"/>
    <s v="**"/>
    <s v="**"/>
    <s v="**"/>
    <d v="2011-05-08T00:00:00"/>
    <d v="1899-12-30T09:05:00"/>
    <s v="J028"/>
    <s v="B112"/>
    <s v="Disease or Disorder Ear, Nose or Throat"/>
    <n v="28"/>
    <s v="**"/>
    <s v="**"/>
    <s v="**"/>
    <s v="**"/>
    <s v="**"/>
    <d v="2011-05-07T22:26:00"/>
    <d v="2011-05-08T07:20:00"/>
    <d v="2011-05-08T09:05:00"/>
    <n v="8.9000000000232831"/>
    <n v="10.649999999965075"/>
    <s v="Keep PIA"/>
    <x v="0"/>
    <x v="0"/>
    <x v="0"/>
    <n v="0"/>
    <n v="0"/>
  </r>
  <r>
    <n v="4414"/>
    <n v="3"/>
    <s v="N"/>
    <s v="**"/>
    <s v="**"/>
    <s v="**"/>
    <s v="**"/>
    <x v="3"/>
    <d v="1899-12-30T23:03:00"/>
    <d v="2011-05-07T00:00:00"/>
    <d v="1899-12-30T22:51:00"/>
    <n v="3"/>
    <n v="1975"/>
    <d v="2011-05-08T00:00:00"/>
    <d v="1899-12-30T08:40:00"/>
    <n v="4"/>
    <d v="2011-05-08T00:00:00"/>
    <d v="1899-12-30T11:15:00"/>
    <s v="**"/>
    <s v="**"/>
    <s v="**"/>
    <s v="**"/>
    <d v="2011-05-08T00:00:00"/>
    <d v="1899-12-30T11:15:00"/>
    <s v="N750"/>
    <s v="B154"/>
    <s v="Disease or Disorder Female Anatomy"/>
    <n v="35"/>
    <d v="1970-01-01T00:00:00"/>
    <d v="1899-12-30T00:00:00"/>
    <n v="50"/>
    <d v="2011-05-08T00:00:00"/>
    <d v="1899-12-30T09:50:00"/>
    <d v="2011-05-07T23:03:00"/>
    <d v="2011-05-08T08:40:00"/>
    <d v="2011-05-08T11:15:00"/>
    <n v="9.6166666665812954"/>
    <n v="12.199999999953434"/>
    <s v="Keep PIA"/>
    <x v="0"/>
    <x v="0"/>
    <x v="0"/>
    <n v="0"/>
    <n v="0"/>
  </r>
  <r>
    <n v="4414"/>
    <n v="1"/>
    <s v="N"/>
    <s v="**"/>
    <s v="**"/>
    <s v="**"/>
    <s v="**"/>
    <x v="3"/>
    <d v="1899-12-30T04:35:00"/>
    <d v="2011-05-07T00:00:00"/>
    <d v="1899-12-30T04:25:00"/>
    <n v="3"/>
    <n v="1962"/>
    <d v="2011-05-07T00:00:00"/>
    <d v="1899-12-30T08:00:00"/>
    <n v="1"/>
    <d v="2011-05-07T00:00:00"/>
    <d v="1899-12-30T09:15:00"/>
    <s v="**"/>
    <s v="**"/>
    <s v="**"/>
    <s v="**"/>
    <d v="2011-05-07T00:00:00"/>
    <d v="1899-12-30T09:19:00"/>
    <s v="N898"/>
    <s v="B154"/>
    <s v="Disease or Disorder Female Anatomy"/>
    <n v="48"/>
    <s v="**"/>
    <s v="**"/>
    <s v="**"/>
    <s v="**"/>
    <s v="**"/>
    <d v="2011-05-07T04:35:00"/>
    <d v="2011-05-07T08:00:00"/>
    <d v="2011-05-07T09:19:00"/>
    <n v="3.4166666668024845"/>
    <n v="4.7333333333954215"/>
    <s v="Keep PIA"/>
    <x v="0"/>
    <x v="0"/>
    <x v="0"/>
    <n v="0"/>
    <n v="1"/>
  </r>
  <r>
    <n v="4414"/>
    <n v="1"/>
    <s v="G"/>
    <d v="2011-05-06T00:00:00"/>
    <d v="1899-12-30T15:53:00"/>
    <d v="2011-05-07T00:00:00"/>
    <d v="1899-12-30T06:29:00"/>
    <x v="3"/>
    <d v="1899-12-30T06:08:00"/>
    <d v="2011-05-07T00:00:00"/>
    <d v="1899-12-30T05:55:00"/>
    <n v="3"/>
    <n v="1999"/>
    <d v="2011-05-07T00:00:00"/>
    <d v="1899-12-30T09:30:00"/>
    <n v="7"/>
    <d v="2011-05-07T00:00:00"/>
    <d v="1899-12-30T10:00:00"/>
    <s v="**"/>
    <s v="**"/>
    <s v="**"/>
    <s v="**"/>
    <d v="2011-05-07T00:00:00"/>
    <d v="1899-12-30T11:00:00"/>
    <s v="E109"/>
    <s v="B005"/>
    <s v="Other Condition with Acute Admission/Transfer"/>
    <n v="12"/>
    <d v="2011-05-07T00:00:00"/>
    <d v="1899-12-30T09:30:00"/>
    <n v="20"/>
    <d v="2011-05-07T00:00:00"/>
    <d v="1899-12-30T00:00:00"/>
    <d v="2011-05-07T06:08:00"/>
    <d v="2011-05-07T09:30:00"/>
    <d v="2011-05-07T11:00:00"/>
    <n v="3.3666666666395031"/>
    <n v="4.8666666666395031"/>
    <s v="Keep PIA"/>
    <x v="0"/>
    <x v="1"/>
    <x v="0"/>
    <n v="0"/>
    <n v="1"/>
  </r>
  <r>
    <n v="4414"/>
    <n v="1"/>
    <s v="N"/>
    <s v="**"/>
    <s v="**"/>
    <s v="**"/>
    <s v="**"/>
    <x v="3"/>
    <d v="1899-12-30T06:14:00"/>
    <d v="2011-05-07T00:00:00"/>
    <d v="1899-12-30T05:53:00"/>
    <n v="3"/>
    <n v="1949"/>
    <d v="2011-05-07T00:00:00"/>
    <d v="1899-12-30T08:55:00"/>
    <n v="7"/>
    <d v="2011-05-07T00:00:00"/>
    <d v="1899-12-30T11:58:00"/>
    <s v="**"/>
    <s v="**"/>
    <s v="**"/>
    <s v="**"/>
    <d v="2011-05-07T00:00:00"/>
    <d v="1899-12-30T14:35:00"/>
    <s v="R060"/>
    <s v="B002"/>
    <s v="Respiratory Condition with Acute Admission/Tr"/>
    <n v="61"/>
    <d v="2011-05-07T00:00:00"/>
    <d v="1899-12-30T11:58:00"/>
    <n v="1"/>
    <d v="2011-05-07T00:00:00"/>
    <d v="1899-12-30T11:58:00"/>
    <d v="2011-05-07T06:14:00"/>
    <d v="2011-05-07T08:55:00"/>
    <d v="2011-05-07T14:35:00"/>
    <n v="2.6833333333488554"/>
    <n v="8.3499999999767169"/>
    <s v="Keep PIA"/>
    <x v="0"/>
    <x v="1"/>
    <x v="0"/>
    <n v="0"/>
    <n v="0"/>
  </r>
  <r>
    <n v="4414"/>
    <n v="1"/>
    <s v="N"/>
    <s v="**"/>
    <s v="**"/>
    <s v="**"/>
    <s v="**"/>
    <x v="3"/>
    <d v="1899-12-30T06:44:00"/>
    <d v="2011-05-07T00:00:00"/>
    <d v="1899-12-30T06:35:00"/>
    <n v="2"/>
    <n v="1975"/>
    <d v="2011-05-07T00:00:00"/>
    <d v="1899-12-30T10:00:00"/>
    <n v="1"/>
    <d v="2011-05-07T00:00:00"/>
    <d v="1899-12-30T12:45:00"/>
    <s v="**"/>
    <s v="**"/>
    <s v="**"/>
    <s v="**"/>
    <d v="2011-05-07T00:00:00"/>
    <d v="1899-12-30T12:45:00"/>
    <s v="N938"/>
    <s v="B154"/>
    <s v="Disease or Disorder Female Anatomy"/>
    <n v="36"/>
    <s v="**"/>
    <s v="**"/>
    <s v="**"/>
    <s v="**"/>
    <s v="**"/>
    <d v="2011-05-07T06:44:00"/>
    <d v="2011-05-07T10:00:00"/>
    <d v="2011-05-07T12:45:00"/>
    <n v="3.2666666666627862"/>
    <n v="6.0166666667209938"/>
    <s v="Keep PIA"/>
    <x v="0"/>
    <x v="0"/>
    <x v="0"/>
    <n v="0"/>
    <n v="1"/>
  </r>
  <r>
    <n v="4414"/>
    <n v="1"/>
    <s v="G"/>
    <d v="2011-05-07T00:00:00"/>
    <d v="1899-12-30T08:27:00"/>
    <d v="2011-05-07T00:00:00"/>
    <d v="1899-12-30T08:53:00"/>
    <x v="3"/>
    <d v="1899-12-30T08:38:00"/>
    <d v="2011-05-07T00:00:00"/>
    <d v="1899-12-30T08:32:00"/>
    <n v="2"/>
    <n v="1975"/>
    <d v="2011-05-07T00:00:00"/>
    <d v="1899-12-30T09:14:00"/>
    <n v="1"/>
    <d v="2011-05-07T00:00:00"/>
    <d v="1899-12-30T12:54:00"/>
    <s v="**"/>
    <s v="**"/>
    <s v="**"/>
    <s v="**"/>
    <d v="2011-05-07T00:00:00"/>
    <d v="1899-12-30T12:54:00"/>
    <s v="N23"/>
    <s v="B146"/>
    <s v="Other Disease or Disorder Urinary System"/>
    <n v="35"/>
    <s v="**"/>
    <s v="**"/>
    <s v="**"/>
    <s v="**"/>
    <s v="**"/>
    <d v="2011-05-07T08:38:00"/>
    <d v="2011-05-07T09:14:00"/>
    <d v="2011-05-07T12:54:00"/>
    <n v="0.6000000000349246"/>
    <n v="4.2666666666045785"/>
    <s v="Keep PIA"/>
    <x v="0"/>
    <x v="0"/>
    <x v="0"/>
    <n v="0"/>
    <n v="1"/>
  </r>
  <r>
    <n v="4414"/>
    <n v="1"/>
    <s v="N"/>
    <s v="**"/>
    <s v="**"/>
    <s v="**"/>
    <s v="**"/>
    <x v="3"/>
    <d v="1899-12-30T08:46:00"/>
    <d v="2011-05-07T00:00:00"/>
    <d v="1899-12-30T08:40:00"/>
    <n v="3"/>
    <n v="1950"/>
    <d v="2011-05-07T00:00:00"/>
    <d v="1899-12-30T09:30:00"/>
    <n v="1"/>
    <d v="2011-05-07T00:00:00"/>
    <d v="1899-12-30T11:45:00"/>
    <s v="**"/>
    <s v="**"/>
    <d v="2011-05-07T00:00:00"/>
    <d v="1899-12-30T09:30:00"/>
    <d v="2011-05-07T00:00:00"/>
    <d v="1899-12-30T11:49:00"/>
    <s v="Z098"/>
    <s v="B187"/>
    <s v="Follow-up Examination and Other Non Emergent "/>
    <n v="60"/>
    <s v="**"/>
    <s v="**"/>
    <s v="**"/>
    <s v="**"/>
    <s v="**"/>
    <d v="2011-05-07T08:46:00"/>
    <d v="2011-05-07T09:30:00"/>
    <d v="2011-05-07T11:49:00"/>
    <n v="0.73333333345362917"/>
    <n v="3.0499999999883585"/>
    <s v="Keep PIA"/>
    <x v="0"/>
    <x v="0"/>
    <x v="0"/>
    <n v="1"/>
    <n v="1"/>
  </r>
  <r>
    <n v="4414"/>
    <n v="1"/>
    <s v="N"/>
    <s v="**"/>
    <s v="**"/>
    <s v="**"/>
    <s v="**"/>
    <x v="3"/>
    <d v="1899-12-30T09:07:00"/>
    <d v="2011-05-07T00:00:00"/>
    <d v="1899-12-30T09:00:00"/>
    <n v="4"/>
    <n v="1939"/>
    <d v="2011-05-07T00:00:00"/>
    <d v="1899-12-30T11:58:00"/>
    <n v="1"/>
    <d v="2011-05-07T00:00:00"/>
    <d v="1899-12-30T17:56:00"/>
    <d v="2011-05-07T00:00:00"/>
    <d v="1899-12-30T12:45:00"/>
    <d v="2011-05-07T00:00:00"/>
    <d v="1899-12-30T11:58:00"/>
    <d v="2011-05-07T00:00:00"/>
    <d v="1899-12-30T17:58:00"/>
    <s v="N309"/>
    <s v="B146"/>
    <s v="Other Disease or Disorder Urinary System"/>
    <n v="71"/>
    <s v="**"/>
    <s v="**"/>
    <s v="**"/>
    <s v="**"/>
    <s v="**"/>
    <d v="2011-05-07T09:07:00"/>
    <d v="2011-05-07T11:58:00"/>
    <d v="2011-05-07T17:58:00"/>
    <n v="2.8500000000349246"/>
    <n v="8.8500000000349246"/>
    <s v="Keep PIA"/>
    <x v="0"/>
    <x v="0"/>
    <x v="1"/>
    <n v="0"/>
    <n v="0"/>
  </r>
  <r>
    <n v="4414"/>
    <n v="1"/>
    <s v="N"/>
    <s v="**"/>
    <s v="**"/>
    <s v="**"/>
    <s v="**"/>
    <x v="3"/>
    <d v="1899-12-30T09:21:00"/>
    <d v="2011-05-07T00:00:00"/>
    <d v="1899-12-30T09:14:00"/>
    <n v="4"/>
    <n v="1968"/>
    <d v="2011-05-07T00:00:00"/>
    <d v="1899-12-30T11:10:00"/>
    <n v="1"/>
    <d v="2011-05-07T00:00:00"/>
    <d v="1899-12-30T11:45:00"/>
    <s v="**"/>
    <s v="**"/>
    <d v="2011-05-07T00:00:00"/>
    <d v="1899-12-30T11:10:00"/>
    <d v="2011-05-07T00:00:00"/>
    <d v="1899-12-30T11:55:00"/>
    <s v="Z512"/>
    <s v="B187"/>
    <s v="Follow-up Examination and Other Non Emergent "/>
    <n v="42"/>
    <s v="**"/>
    <s v="**"/>
    <s v="**"/>
    <s v="**"/>
    <s v="**"/>
    <d v="2011-05-07T09:21:00"/>
    <d v="2011-05-07T11:10:00"/>
    <d v="2011-05-07T11:55:00"/>
    <n v="1.8166666668257676"/>
    <n v="2.5666666668257676"/>
    <s v="Keep PIA"/>
    <x v="0"/>
    <x v="0"/>
    <x v="1"/>
    <n v="1"/>
    <n v="1"/>
  </r>
  <r>
    <n v="4414"/>
    <n v="1"/>
    <s v="N"/>
    <s v="**"/>
    <s v="**"/>
    <s v="**"/>
    <s v="**"/>
    <x v="3"/>
    <d v="1899-12-30T09:27:00"/>
    <d v="2011-05-07T00:00:00"/>
    <d v="1899-12-30T09:22:00"/>
    <n v="3"/>
    <n v="1973"/>
    <d v="2011-05-07T00:00:00"/>
    <d v="1899-12-30T12:50:00"/>
    <n v="1"/>
    <d v="2011-05-07T00:00:00"/>
    <d v="1899-12-30T14:45:00"/>
    <s v="**"/>
    <s v="**"/>
    <s v="**"/>
    <s v="**"/>
    <d v="2011-05-07T00:00:00"/>
    <d v="1899-12-30T14:45:00"/>
    <s v="O20003"/>
    <s v="B154"/>
    <s v="Disease or Disorder Female Anatomy"/>
    <n v="38"/>
    <s v="**"/>
    <s v="**"/>
    <s v="**"/>
    <s v="**"/>
    <s v="**"/>
    <d v="2011-05-07T09:27:00"/>
    <d v="2011-05-07T12:50:00"/>
    <d v="2011-05-07T14:45:00"/>
    <n v="3.3833333331858739"/>
    <n v="5.2999999999883585"/>
    <s v="Keep PIA"/>
    <x v="0"/>
    <x v="0"/>
    <x v="0"/>
    <n v="0"/>
    <n v="1"/>
  </r>
  <r>
    <n v="4414"/>
    <n v="1"/>
    <s v="G"/>
    <d v="2011-05-07T00:00:00"/>
    <d v="1899-12-30T09:19:00"/>
    <d v="2011-05-07T00:00:00"/>
    <d v="1899-12-30T09:30:00"/>
    <x v="3"/>
    <d v="1899-12-30T09:28:00"/>
    <d v="2011-05-07T00:00:00"/>
    <d v="1899-12-30T09:22:00"/>
    <n v="2"/>
    <n v="1951"/>
    <d v="2011-05-07T00:00:00"/>
    <d v="1899-12-30T10:20:00"/>
    <n v="1"/>
    <d v="2011-05-07T00:00:00"/>
    <d v="1899-12-30T12:25:00"/>
    <s v="**"/>
    <s v="**"/>
    <s v="**"/>
    <s v="**"/>
    <d v="2011-05-07T00:00:00"/>
    <d v="1899-12-30T12:28:00"/>
    <s v="K922"/>
    <s v="B128"/>
    <s v="Disease or Disorder Digestive System"/>
    <n v="59"/>
    <d v="1970-01-01T00:00:00"/>
    <d v="1899-12-30T00:00:00"/>
    <n v="15"/>
    <d v="2011-05-07T00:00:00"/>
    <d v="1899-12-30T11:43:00"/>
    <d v="2011-05-07T09:28:00"/>
    <d v="2011-05-07T10:20:00"/>
    <d v="2011-05-07T12:28:00"/>
    <n v="0.86666666669771075"/>
    <n v="3"/>
    <s v="Keep PIA"/>
    <x v="0"/>
    <x v="0"/>
    <x v="0"/>
    <n v="1"/>
    <n v="1"/>
  </r>
  <r>
    <n v="4414"/>
    <n v="1"/>
    <s v="G"/>
    <d v="2011-05-07T00:00:00"/>
    <d v="1899-12-30T09:29:00"/>
    <d v="2011-05-07T00:00:00"/>
    <d v="1899-12-30T09:58:00"/>
    <x v="3"/>
    <d v="1899-12-30T09:42:00"/>
    <d v="2011-05-07T00:00:00"/>
    <d v="1899-12-30T09:34:00"/>
    <n v="3"/>
    <n v="1914"/>
    <d v="2011-05-07T00:00:00"/>
    <d v="1899-12-30T10:35:00"/>
    <n v="15"/>
    <d v="2011-05-07T00:00:00"/>
    <d v="1899-12-30T11:17:00"/>
    <s v="**"/>
    <s v="**"/>
    <s v="**"/>
    <s v="**"/>
    <d v="2011-05-07T00:00:00"/>
    <d v="1899-12-30T11:17:00"/>
    <s v="R609"/>
    <s v="B187"/>
    <s v="Follow-up Examination and Other Non Emergent "/>
    <n v="97"/>
    <s v="**"/>
    <s v="**"/>
    <s v="**"/>
    <s v="**"/>
    <s v="**"/>
    <d v="2011-05-07T09:42:00"/>
    <d v="2011-05-07T10:35:00"/>
    <d v="2011-05-07T11:17:00"/>
    <n v="0.88333333324408159"/>
    <n v="1.5833333332557231"/>
    <s v="Keep PIA"/>
    <x v="0"/>
    <x v="0"/>
    <x v="0"/>
    <n v="1"/>
    <n v="1"/>
  </r>
  <r>
    <n v="4414"/>
    <n v="1"/>
    <s v="N"/>
    <s v="**"/>
    <s v="**"/>
    <s v="**"/>
    <s v="**"/>
    <x v="3"/>
    <d v="1899-12-30T09:43:00"/>
    <d v="2011-05-07T00:00:00"/>
    <d v="1899-12-30T09:36:00"/>
    <n v="3"/>
    <n v="2001"/>
    <d v="2011-05-07T00:00:00"/>
    <d v="1899-12-30T11:45:00"/>
    <n v="7"/>
    <d v="2011-05-07T00:00:00"/>
    <d v="1899-12-30T12:00:00"/>
    <s v="**"/>
    <s v="**"/>
    <s v="**"/>
    <s v="**"/>
    <d v="2011-05-07T00:00:00"/>
    <d v="1899-12-30T14:57:00"/>
    <s v="K37"/>
    <s v="B003"/>
    <s v="Digestive System Condition with Acute Admissi"/>
    <n v="10"/>
    <d v="2011-05-07T00:00:00"/>
    <d v="1899-12-30T12:00:00"/>
    <n v="30"/>
    <d v="2011-05-07T00:00:00"/>
    <d v="1899-12-30T12:00:00"/>
    <d v="2011-05-07T09:43:00"/>
    <d v="2011-05-07T11:45:00"/>
    <d v="2011-05-07T14:57:00"/>
    <n v="2.0333333333255723"/>
    <n v="5.2333333332790062"/>
    <s v="Keep PIA"/>
    <x v="0"/>
    <x v="1"/>
    <x v="0"/>
    <n v="0"/>
    <n v="1"/>
  </r>
  <r>
    <n v="4414"/>
    <n v="1"/>
    <s v="N"/>
    <s v="**"/>
    <s v="**"/>
    <s v="**"/>
    <s v="**"/>
    <x v="3"/>
    <d v="1899-12-30T10:01:00"/>
    <d v="2011-05-07T00:00:00"/>
    <d v="1899-12-30T09:55:00"/>
    <n v="4"/>
    <n v="1976"/>
    <d v="2011-05-07T00:00:00"/>
    <d v="1899-12-30T12:30:00"/>
    <n v="1"/>
    <d v="2011-05-07T00:00:00"/>
    <d v="1899-12-30T12:56:00"/>
    <s v="**"/>
    <s v="**"/>
    <d v="2011-05-07T00:00:00"/>
    <d v="1899-12-30T12:30:00"/>
    <d v="2011-05-07T00:00:00"/>
    <d v="1899-12-30T12:56:00"/>
    <s v="O46903"/>
    <s v="B154"/>
    <s v="Disease or Disorder Female Anatomy"/>
    <n v="35"/>
    <s v="**"/>
    <s v="**"/>
    <s v="**"/>
    <s v="**"/>
    <s v="**"/>
    <d v="2011-05-07T10:01:00"/>
    <d v="2011-05-07T12:30:00"/>
    <d v="2011-05-07T12:56:00"/>
    <n v="2.4833333333954215"/>
    <n v="2.9166666667442769"/>
    <s v="Keep PIA"/>
    <x v="0"/>
    <x v="0"/>
    <x v="1"/>
    <n v="1"/>
    <n v="1"/>
  </r>
  <r>
    <n v="4414"/>
    <n v="1"/>
    <s v="N"/>
    <s v="**"/>
    <s v="**"/>
    <s v="**"/>
    <s v="**"/>
    <x v="3"/>
    <d v="1899-12-30T10:19:00"/>
    <d v="2011-05-07T00:00:00"/>
    <d v="1899-12-30T10:13:00"/>
    <n v="3"/>
    <n v="1974"/>
    <d v="2011-05-07T00:00:00"/>
    <d v="1899-12-30T14:10:00"/>
    <n v="1"/>
    <d v="2011-05-07T00:00:00"/>
    <d v="1899-12-30T18:15:00"/>
    <s v="**"/>
    <s v="**"/>
    <s v="**"/>
    <s v="**"/>
    <d v="2011-05-07T00:00:00"/>
    <d v="1899-12-30T18:16:00"/>
    <s v="R102"/>
    <s v="B128"/>
    <s v="Disease or Disorder Digestive System"/>
    <n v="36"/>
    <s v="**"/>
    <s v="**"/>
    <s v="**"/>
    <s v="**"/>
    <s v="**"/>
    <d v="2011-05-07T10:19:00"/>
    <d v="2011-05-07T14:10:00"/>
    <d v="2011-05-07T18:16:00"/>
    <n v="3.8500000001513399"/>
    <n v="7.9500000000698492"/>
    <s v="Keep PIA"/>
    <x v="0"/>
    <x v="0"/>
    <x v="0"/>
    <n v="0"/>
    <n v="1"/>
  </r>
  <r>
    <n v="4414"/>
    <n v="1"/>
    <s v="G"/>
    <d v="2011-05-07T00:00:00"/>
    <d v="1899-12-30T10:26:00"/>
    <d v="2011-05-07T00:00:00"/>
    <d v="1899-12-30T10:35:00"/>
    <x v="3"/>
    <d v="1899-12-30T10:43:00"/>
    <d v="2011-05-07T00:00:00"/>
    <d v="1899-12-30T10:30:00"/>
    <n v="3"/>
    <n v="1918"/>
    <d v="2011-05-07T00:00:00"/>
    <d v="1899-12-30T14:55:00"/>
    <n v="15"/>
    <d v="2011-05-07T00:00:00"/>
    <d v="1899-12-30T15:14:00"/>
    <s v="**"/>
    <s v="**"/>
    <s v="**"/>
    <s v="**"/>
    <d v="2011-05-07T00:00:00"/>
    <d v="1899-12-30T15:15:00"/>
    <s v="S208"/>
    <s v="B132"/>
    <s v="Disease or Disorder Skin &amp; Breast"/>
    <n v="93"/>
    <s v="**"/>
    <s v="**"/>
    <s v="**"/>
    <s v="**"/>
    <s v="**"/>
    <d v="2011-05-07T10:43:00"/>
    <d v="2011-05-07T14:55:00"/>
    <d v="2011-05-07T15:15:00"/>
    <n v="4.2000000000698492"/>
    <n v="4.5333333332673647"/>
    <s v="Keep PIA"/>
    <x v="0"/>
    <x v="0"/>
    <x v="0"/>
    <n v="0"/>
    <n v="1"/>
  </r>
  <r>
    <n v="4414"/>
    <n v="1"/>
    <s v="N"/>
    <s v="**"/>
    <s v="**"/>
    <s v="**"/>
    <s v="**"/>
    <x v="3"/>
    <d v="1899-12-30T10:58:00"/>
    <d v="2011-05-07T00:00:00"/>
    <d v="1899-12-30T10:55:00"/>
    <n v="2"/>
    <n v="1927"/>
    <d v="2011-05-07T00:00:00"/>
    <d v="1899-12-30T11:50:00"/>
    <n v="7"/>
    <d v="2011-05-07T00:00:00"/>
    <d v="1899-12-30T15:37:00"/>
    <s v="**"/>
    <s v="**"/>
    <s v="**"/>
    <s v="**"/>
    <d v="2011-05-07T00:00:00"/>
    <d v="1899-12-30T17:07:00"/>
    <s v="S22300"/>
    <s v="B004"/>
    <s v="Trauma with Acute Admission/Transfer"/>
    <n v="83"/>
    <d v="2011-05-07T00:00:00"/>
    <d v="1899-12-30T15:37:00"/>
    <n v="1"/>
    <d v="2011-05-07T00:00:00"/>
    <d v="1899-12-30T15:37:00"/>
    <d v="2011-05-07T10:58:00"/>
    <d v="2011-05-07T11:50:00"/>
    <d v="2011-05-07T17:07:00"/>
    <n v="0.86666666669771075"/>
    <n v="6.1499999999650754"/>
    <s v="Keep PIA"/>
    <x v="0"/>
    <x v="1"/>
    <x v="0"/>
    <n v="0"/>
    <n v="1"/>
  </r>
  <r>
    <n v="4414"/>
    <n v="1"/>
    <s v="N"/>
    <s v="**"/>
    <s v="**"/>
    <s v="**"/>
    <s v="**"/>
    <x v="3"/>
    <d v="1899-12-30T11:00:00"/>
    <d v="2011-05-07T00:00:00"/>
    <d v="1899-12-30T10:50:00"/>
    <n v="3"/>
    <n v="1924"/>
    <d v="2011-05-07T00:00:00"/>
    <n v="9999"/>
    <n v="7"/>
    <d v="2011-05-07T00:00:00"/>
    <d v="1899-12-30T19:20:00"/>
    <s v="**"/>
    <s v="**"/>
    <s v="**"/>
    <s v="**"/>
    <d v="2011-05-08T00:00:00"/>
    <d v="1899-12-30T10:50:00"/>
    <s v="D649"/>
    <s v="B005"/>
    <s v="Other Condition with Acute Admission/Transfer"/>
    <n v="86"/>
    <d v="1970-01-01T00:00:00"/>
    <d v="1899-12-30T00:00:00"/>
    <n v="1"/>
    <d v="2011-05-07T00:00:00"/>
    <d v="1899-12-30T00:00:00"/>
    <d v="2011-05-07T11:00:00"/>
    <d v="2038-09-21T00:00:00"/>
    <d v="2011-05-08T10:50:00"/>
    <n v="239964.99999999994"/>
    <n v="23.833333333313931"/>
    <s v="Ignore PIA"/>
    <x v="0"/>
    <x v="1"/>
    <x v="0"/>
    <n v="0"/>
    <n v="0"/>
  </r>
  <r>
    <n v="4414"/>
    <n v="1"/>
    <s v="N"/>
    <s v="**"/>
    <s v="**"/>
    <s v="**"/>
    <s v="**"/>
    <x v="3"/>
    <d v="1899-12-30T11:04:00"/>
    <d v="2011-05-07T00:00:00"/>
    <d v="1899-12-30T10:57:00"/>
    <n v="3"/>
    <n v="1987"/>
    <d v="2011-05-07T00:00:00"/>
    <d v="1899-12-30T13:55:00"/>
    <n v="1"/>
    <d v="2011-05-07T00:00:00"/>
    <d v="1899-12-30T16:05:00"/>
    <s v="**"/>
    <s v="**"/>
    <d v="2011-05-07T00:00:00"/>
    <d v="1899-12-30T13:55:00"/>
    <d v="2011-05-07T00:00:00"/>
    <d v="1899-12-30T16:06:00"/>
    <s v="O039"/>
    <s v="B154"/>
    <s v="Disease or Disorder Female Anatomy"/>
    <n v="23"/>
    <s v="**"/>
    <s v="**"/>
    <s v="**"/>
    <s v="**"/>
    <s v="**"/>
    <d v="2011-05-07T11:04:00"/>
    <d v="2011-05-07T13:55:00"/>
    <d v="2011-05-07T16:06:00"/>
    <n v="2.8500000000349246"/>
    <n v="5.0333333333255723"/>
    <s v="Keep PIA"/>
    <x v="0"/>
    <x v="0"/>
    <x v="0"/>
    <n v="0"/>
    <n v="1"/>
  </r>
  <r>
    <n v="4414"/>
    <n v="1"/>
    <s v="N"/>
    <s v="**"/>
    <s v="**"/>
    <s v="**"/>
    <s v="**"/>
    <x v="3"/>
    <d v="1899-12-30T11:07:00"/>
    <d v="2011-05-07T00:00:00"/>
    <d v="1899-12-30T11:02:00"/>
    <n v="2"/>
    <n v="1939"/>
    <d v="2011-05-07T00:00:00"/>
    <d v="1899-12-30T13:45:00"/>
    <n v="7"/>
    <d v="2011-05-07T00:00:00"/>
    <d v="1899-12-30T14:14:00"/>
    <s v="**"/>
    <s v="**"/>
    <s v="**"/>
    <s v="**"/>
    <d v="2011-05-07T00:00:00"/>
    <d v="1899-12-30T19:46:00"/>
    <s v="K922"/>
    <s v="B003"/>
    <s v="Digestive System Condition with Acute Admissi"/>
    <n v="72"/>
    <d v="2011-05-07T00:00:00"/>
    <d v="1899-12-30T14:14:00"/>
    <n v="74"/>
    <d v="2011-05-07T00:00:00"/>
    <d v="1899-12-30T14:14:00"/>
    <d v="2011-05-07T11:07:00"/>
    <d v="2011-05-07T13:45:00"/>
    <d v="2011-05-07T19:46:00"/>
    <n v="2.6333333333604969"/>
    <n v="8.6500000000814907"/>
    <s v="Keep PIA"/>
    <x v="0"/>
    <x v="1"/>
    <x v="0"/>
    <n v="0"/>
    <n v="0"/>
  </r>
  <r>
    <n v="4414"/>
    <n v="1"/>
    <s v="N"/>
    <s v="**"/>
    <s v="**"/>
    <s v="**"/>
    <s v="**"/>
    <x v="3"/>
    <d v="1899-12-30T11:33:00"/>
    <d v="2011-05-07T00:00:00"/>
    <d v="1899-12-30T11:26:00"/>
    <n v="3"/>
    <n v="1991"/>
    <d v="2011-05-07T00:00:00"/>
    <d v="1899-12-30T14:28:00"/>
    <n v="1"/>
    <d v="2011-05-07T00:00:00"/>
    <d v="1899-12-30T17:15:00"/>
    <s v="**"/>
    <s v="**"/>
    <d v="2011-05-07T00:00:00"/>
    <d v="1899-12-30T14:28:00"/>
    <d v="2011-05-07T00:00:00"/>
    <d v="1899-12-30T17:18:00"/>
    <s v="O20003"/>
    <s v="B154"/>
    <s v="Disease or Disorder Female Anatomy"/>
    <n v="20"/>
    <s v="**"/>
    <s v="**"/>
    <s v="**"/>
    <s v="**"/>
    <s v="**"/>
    <d v="2011-05-07T11:33:00"/>
    <d v="2011-05-07T14:28:00"/>
    <d v="2011-05-07T17:18:00"/>
    <n v="2.9166666667442769"/>
    <n v="5.7500000000582077"/>
    <s v="Keep PIA"/>
    <x v="0"/>
    <x v="0"/>
    <x v="0"/>
    <n v="0"/>
    <n v="1"/>
  </r>
  <r>
    <n v="4414"/>
    <n v="1"/>
    <s v="N"/>
    <s v="**"/>
    <s v="**"/>
    <s v="**"/>
    <s v="**"/>
    <x v="3"/>
    <d v="1899-12-30T11:47:00"/>
    <d v="2011-05-07T00:00:00"/>
    <d v="1899-12-30T11:39:00"/>
    <n v="3"/>
    <n v="1938"/>
    <d v="2011-05-07T00:00:00"/>
    <d v="1899-12-30T16:15:00"/>
    <n v="1"/>
    <d v="2011-05-08T00:00:00"/>
    <d v="1899-12-30T02:00:00"/>
    <s v="**"/>
    <s v="**"/>
    <s v="**"/>
    <s v="**"/>
    <d v="2011-05-08T00:00:00"/>
    <d v="1899-12-30T02:00:00"/>
    <s v="D649"/>
    <s v="B160"/>
    <s v="Disease or Disorder Blood or Blood Forming Or"/>
    <n v="72"/>
    <d v="2011-05-07T00:00:00"/>
    <d v="1899-12-30T16:21:00"/>
    <n v="15"/>
    <d v="2011-05-07T00:00:00"/>
    <d v="1899-12-30T16:31:00"/>
    <d v="2011-05-07T11:47:00"/>
    <d v="2011-05-07T16:15:00"/>
    <d v="2011-05-08T02:00:00"/>
    <n v="4.4666666667326353"/>
    <n v="14.216666666732635"/>
    <s v="Keep PIA"/>
    <x v="0"/>
    <x v="0"/>
    <x v="0"/>
    <n v="0"/>
    <n v="0"/>
  </r>
  <r>
    <n v="4414"/>
    <n v="1"/>
    <s v="G"/>
    <d v="2011-05-07T00:00:00"/>
    <d v="1899-12-30T11:42:00"/>
    <d v="2011-05-07T00:00:00"/>
    <d v="1899-12-30T12:15:00"/>
    <x v="3"/>
    <d v="1899-12-30T12:07:00"/>
    <d v="2011-05-07T00:00:00"/>
    <d v="1899-12-30T11:50:00"/>
    <n v="3"/>
    <n v="1924"/>
    <d v="2011-05-07T00:00:00"/>
    <d v="1899-12-30T13:50:00"/>
    <n v="7"/>
    <d v="2011-05-07T00:00:00"/>
    <d v="1899-12-30T14:48:00"/>
    <s v="**"/>
    <s v="**"/>
    <s v="**"/>
    <s v="**"/>
    <d v="2011-05-07T00:00:00"/>
    <d v="1899-12-30T16:17:00"/>
    <s v="S72100"/>
    <s v="B004"/>
    <s v="Trauma with Acute Admission/Transfer"/>
    <n v="86"/>
    <d v="2011-05-07T00:00:00"/>
    <d v="1899-12-30T14:48:00"/>
    <n v="34"/>
    <d v="2011-05-07T00:00:00"/>
    <d v="1899-12-30T14:48:00"/>
    <d v="2011-05-07T12:07:00"/>
    <d v="2011-05-07T13:50:00"/>
    <d v="2011-05-07T16:17:00"/>
    <n v="1.7166666666744277"/>
    <n v="4.1666666666278616"/>
    <s v="Keep PIA"/>
    <x v="0"/>
    <x v="1"/>
    <x v="0"/>
    <n v="0"/>
    <n v="1"/>
  </r>
  <r>
    <n v="4414"/>
    <n v="1"/>
    <s v="N"/>
    <s v="**"/>
    <s v="**"/>
    <s v="**"/>
    <s v="**"/>
    <x v="3"/>
    <d v="1899-12-30T21:55:00"/>
    <d v="2011-05-07T00:00:00"/>
    <d v="1899-12-30T21:48:00"/>
    <n v="3"/>
    <n v="1938"/>
    <d v="2011-05-08T00:00:00"/>
    <d v="1899-12-30T08:15:00"/>
    <n v="1"/>
    <d v="2011-05-08T00:00:00"/>
    <d v="1899-12-30T13:10:00"/>
    <s v="**"/>
    <s v="**"/>
    <s v="**"/>
    <s v="**"/>
    <d v="2011-05-08T00:00:00"/>
    <d v="1899-12-30T13:10:00"/>
    <s v="I100"/>
    <s v="B122"/>
    <s v="Other Disease or Disorder Cardiac System"/>
    <n v="73"/>
    <s v="**"/>
    <s v="**"/>
    <s v="**"/>
    <s v="**"/>
    <s v="**"/>
    <d v="2011-05-07T21:55:00"/>
    <d v="2011-05-08T08:15:00"/>
    <d v="2011-05-08T13:10:00"/>
    <n v="10.333333333313931"/>
    <n v="15.249999999941792"/>
    <s v="Keep PIA"/>
    <x v="0"/>
    <x v="0"/>
    <x v="0"/>
    <n v="0"/>
    <n v="0"/>
  </r>
  <r>
    <n v="4414"/>
    <n v="50"/>
    <s v="N"/>
    <s v="**"/>
    <s v="**"/>
    <s v="**"/>
    <s v="**"/>
    <x v="6"/>
    <d v="1899-12-30T19:58:00"/>
    <d v="2011-05-05T00:00:00"/>
    <d v="1899-12-30T19:49:00"/>
    <n v="4"/>
    <n v="1992"/>
    <d v="2011-05-05T00:00:00"/>
    <d v="1899-12-30T20:10:00"/>
    <n v="7"/>
    <d v="2011-05-05T00:00:00"/>
    <d v="1899-12-30T20:45:00"/>
    <s v="**"/>
    <s v="**"/>
    <s v="**"/>
    <s v="**"/>
    <d v="2011-05-05T00:00:00"/>
    <d v="1899-12-30T21:55:00"/>
    <s v="Z349"/>
    <s v="B005"/>
    <s v="Other Condition with Acute Admission/Transfer"/>
    <n v="19"/>
    <s v="**"/>
    <s v="**"/>
    <s v="**"/>
    <s v="**"/>
    <s v="**"/>
    <d v="2011-05-05T19:58:00"/>
    <d v="2011-05-05T20:10:00"/>
    <d v="2011-05-05T21:55:00"/>
    <n v="0.20000000012805685"/>
    <n v="1.9500000000698492"/>
    <s v="Keep PIA"/>
    <x v="0"/>
    <x v="1"/>
    <x v="1"/>
    <n v="1"/>
    <n v="1"/>
  </r>
  <r>
    <n v="4414"/>
    <n v="50"/>
    <s v="N"/>
    <s v="**"/>
    <s v="**"/>
    <s v="**"/>
    <s v="**"/>
    <x v="2"/>
    <d v="1899-12-30T07:29:00"/>
    <d v="2011-05-06T00:00:00"/>
    <d v="1899-12-30T07:28:00"/>
    <n v="3"/>
    <n v="1980"/>
    <d v="2011-05-06T00:00:00"/>
    <n v="9999"/>
    <n v="7"/>
    <d v="2011-05-06T00:00:00"/>
    <d v="1899-12-30T09:15:00"/>
    <s v="**"/>
    <s v="**"/>
    <d v="2011-05-06T00:00:00"/>
    <d v="1899-12-30T07:30:00"/>
    <d v="2011-05-06T00:00:00"/>
    <d v="1899-12-30T09:25:00"/>
    <s v="Z349"/>
    <s v="B005"/>
    <s v="Other Condition with Acute Admission/Transfer"/>
    <n v="30"/>
    <s v="**"/>
    <s v="**"/>
    <s v="**"/>
    <s v="**"/>
    <s v="**"/>
    <d v="2011-05-06T07:29:00"/>
    <d v="2038-09-20T00:00:00"/>
    <d v="2011-05-06T09:25:00"/>
    <n v="239968.51666666672"/>
    <n v="1.9333333333488554"/>
    <s v="Ignore PIA"/>
    <x v="0"/>
    <x v="1"/>
    <x v="0"/>
    <n v="1"/>
    <n v="1"/>
  </r>
  <r>
    <n v="4414"/>
    <n v="50"/>
    <s v="N"/>
    <s v="**"/>
    <s v="**"/>
    <s v="**"/>
    <s v="**"/>
    <x v="2"/>
    <d v="1899-12-30T11:47:00"/>
    <d v="2011-05-06T00:00:00"/>
    <d v="1899-12-30T11:46:00"/>
    <n v="5"/>
    <n v="1973"/>
    <d v="2011-05-06T00:00:00"/>
    <d v="1899-12-30T13:15:00"/>
    <n v="1"/>
    <d v="2011-05-06T00:00:00"/>
    <d v="1899-12-30T13:20:00"/>
    <s v="**"/>
    <s v="**"/>
    <s v="**"/>
    <s v="**"/>
    <d v="2011-05-06T00:00:00"/>
    <d v="1899-12-30T13:20:00"/>
    <s v="Z349"/>
    <s v="B187"/>
    <s v="Follow-up Examination and Other Non Emergent "/>
    <n v="38"/>
    <s v="**"/>
    <s v="**"/>
    <s v="**"/>
    <s v="**"/>
    <s v="**"/>
    <d v="2011-05-06T11:47:00"/>
    <d v="2011-05-06T13:15:00"/>
    <d v="2011-05-06T13:20:00"/>
    <n v="1.4666666667326353"/>
    <n v="1.5499999999883585"/>
    <s v="Keep PIA"/>
    <x v="0"/>
    <x v="0"/>
    <x v="1"/>
    <n v="1"/>
    <n v="1"/>
  </r>
  <r>
    <n v="4414"/>
    <n v="50"/>
    <s v="N"/>
    <s v="**"/>
    <s v="**"/>
    <s v="**"/>
    <s v="**"/>
    <x v="2"/>
    <d v="1899-12-30T13:01:00"/>
    <d v="2011-05-06T00:00:00"/>
    <d v="1899-12-30T12:59:00"/>
    <n v="5"/>
    <n v="1983"/>
    <d v="2011-05-06T00:00:00"/>
    <n v="9999"/>
    <n v="1"/>
    <d v="2011-05-06T00:00:00"/>
    <d v="1899-12-30T15:15:00"/>
    <s v="**"/>
    <s v="**"/>
    <d v="2011-05-06T00:00:00"/>
    <d v="1899-12-30T13:50:00"/>
    <d v="2011-05-06T00:00:00"/>
    <d v="1899-12-30T15:25:00"/>
    <s v="O99803"/>
    <s v="B154"/>
    <s v="Disease or Disorder Female Anatomy"/>
    <n v="27"/>
    <s v="**"/>
    <s v="**"/>
    <s v="**"/>
    <s v="**"/>
    <s v="**"/>
    <d v="2011-05-06T13:01:00"/>
    <d v="2038-09-20T00:00:00"/>
    <d v="2011-05-06T15:25:00"/>
    <n v="239962.98333333334"/>
    <n v="2.3999999999650754"/>
    <s v="Ignore PIA"/>
    <x v="0"/>
    <x v="0"/>
    <x v="1"/>
    <n v="1"/>
    <n v="1"/>
  </r>
  <r>
    <n v="4414"/>
    <n v="50"/>
    <s v="N"/>
    <s v="**"/>
    <s v="**"/>
    <s v="**"/>
    <s v="**"/>
    <x v="2"/>
    <d v="1899-12-30T13:29:00"/>
    <d v="2011-05-06T00:00:00"/>
    <d v="1899-12-30T13:28:00"/>
    <n v="4"/>
    <n v="1980"/>
    <d v="2011-05-06T00:00:00"/>
    <d v="1899-12-30T15:20:00"/>
    <n v="1"/>
    <d v="2011-05-06T00:00:00"/>
    <d v="1899-12-30T15:30:00"/>
    <s v="**"/>
    <s v="**"/>
    <s v="**"/>
    <s v="**"/>
    <d v="2011-05-06T00:00:00"/>
    <d v="1899-12-30T15:30:00"/>
    <s v="O99803"/>
    <s v="B154"/>
    <s v="Disease or Disorder Female Anatomy"/>
    <n v="30"/>
    <s v="**"/>
    <s v="**"/>
    <s v="**"/>
    <s v="**"/>
    <s v="**"/>
    <d v="2011-05-06T13:29:00"/>
    <d v="2011-05-06T15:20:00"/>
    <d v="2011-05-06T15:30:00"/>
    <n v="1.8500000000931323"/>
    <n v="2.0166666667792015"/>
    <s v="Keep PIA"/>
    <x v="0"/>
    <x v="0"/>
    <x v="1"/>
    <n v="1"/>
    <n v="1"/>
  </r>
  <r>
    <n v="4414"/>
    <n v="50"/>
    <s v="N"/>
    <s v="**"/>
    <s v="**"/>
    <s v="**"/>
    <s v="**"/>
    <x v="2"/>
    <d v="1899-12-30T15:19:00"/>
    <d v="2011-05-06T00:00:00"/>
    <d v="1899-12-30T15:19:00"/>
    <n v="3"/>
    <n v="1989"/>
    <d v="2011-05-06T00:00:00"/>
    <d v="1899-12-30T16:30:00"/>
    <n v="1"/>
    <d v="2011-05-06T00:00:00"/>
    <d v="1899-12-30T16:32:00"/>
    <s v="**"/>
    <s v="**"/>
    <s v="**"/>
    <s v="**"/>
    <d v="2011-05-06T00:00:00"/>
    <d v="1899-12-30T16:32:00"/>
    <s v="O99803"/>
    <s v="B154"/>
    <s v="Disease or Disorder Female Anatomy"/>
    <n v="22"/>
    <s v="**"/>
    <s v="**"/>
    <s v="**"/>
    <s v="**"/>
    <s v="**"/>
    <d v="2011-05-06T15:19:00"/>
    <d v="2011-05-06T16:30:00"/>
    <d v="2011-05-06T16:32:00"/>
    <n v="1.1833333333488554"/>
    <n v="1.21666666661622"/>
    <s v="Keep PIA"/>
    <x v="0"/>
    <x v="0"/>
    <x v="0"/>
    <n v="1"/>
    <n v="1"/>
  </r>
  <r>
    <n v="4414"/>
    <n v="50"/>
    <s v="N"/>
    <s v="**"/>
    <s v="**"/>
    <s v="**"/>
    <s v="**"/>
    <x v="2"/>
    <d v="1899-12-30T18:07:00"/>
    <d v="2011-05-06T00:00:00"/>
    <d v="1899-12-30T18:06:00"/>
    <n v="3"/>
    <n v="1978"/>
    <d v="2011-05-06T00:00:00"/>
    <n v="9999"/>
    <n v="7"/>
    <d v="2011-05-06T00:00:00"/>
    <d v="1899-12-30T18:15:00"/>
    <s v="**"/>
    <s v="**"/>
    <d v="2011-05-06T00:00:00"/>
    <d v="1899-12-30T18:10:00"/>
    <d v="2011-05-06T00:00:00"/>
    <d v="1899-12-30T18:30:00"/>
    <s v="Z349"/>
    <s v="B005"/>
    <s v="Other Condition with Acute Admission/Transfer"/>
    <n v="32"/>
    <s v="**"/>
    <s v="**"/>
    <s v="**"/>
    <s v="**"/>
    <s v="**"/>
    <d v="2011-05-06T18:07:00"/>
    <d v="2038-09-20T00:00:00"/>
    <d v="2011-05-06T18:30:00"/>
    <n v="239957.8833333333"/>
    <n v="0.38333333336049691"/>
    <s v="Ignore PIA"/>
    <x v="0"/>
    <x v="1"/>
    <x v="0"/>
    <n v="1"/>
    <n v="1"/>
  </r>
  <r>
    <n v="4414"/>
    <n v="50"/>
    <s v="N"/>
    <s v="**"/>
    <s v="**"/>
    <s v="**"/>
    <s v="**"/>
    <x v="2"/>
    <d v="1899-12-30T20:14:00"/>
    <d v="2011-05-06T00:00:00"/>
    <d v="1899-12-30T20:15:00"/>
    <n v="5"/>
    <n v="1990"/>
    <d v="2011-05-06T00:00:00"/>
    <d v="1899-12-30T20:45:00"/>
    <n v="1"/>
    <d v="2011-05-06T00:00:00"/>
    <d v="1899-12-30T22:10:00"/>
    <s v="**"/>
    <s v="**"/>
    <s v="**"/>
    <s v="**"/>
    <d v="2011-05-06T00:00:00"/>
    <d v="1899-12-30T22:10:00"/>
    <s v="O99803"/>
    <s v="B154"/>
    <s v="Disease or Disorder Female Anatomy"/>
    <n v="20"/>
    <s v="**"/>
    <s v="**"/>
    <s v="**"/>
    <s v="**"/>
    <s v="**"/>
    <d v="2011-05-06T20:14:00"/>
    <d v="2011-05-06T20:45:00"/>
    <d v="2011-05-06T22:10:00"/>
    <n v="0.51666666677920148"/>
    <n v="1.9333333333488554"/>
    <s v="Keep PIA"/>
    <x v="0"/>
    <x v="0"/>
    <x v="1"/>
    <n v="1"/>
    <n v="1"/>
  </r>
  <r>
    <n v="4414"/>
    <n v="50"/>
    <s v="N"/>
    <s v="**"/>
    <s v="**"/>
    <s v="**"/>
    <s v="**"/>
    <x v="2"/>
    <d v="1899-12-30T20:47:00"/>
    <d v="2011-05-06T00:00:00"/>
    <d v="1899-12-30T20:46:00"/>
    <n v="4"/>
    <n v="1982"/>
    <d v="2011-05-06T00:00:00"/>
    <n v="9999"/>
    <n v="7"/>
    <d v="2011-05-06T00:00:00"/>
    <d v="1899-12-30T21:45:00"/>
    <s v="**"/>
    <s v="**"/>
    <d v="2011-05-06T00:00:00"/>
    <d v="1899-12-30T20:50:00"/>
    <d v="2011-05-06T00:00:00"/>
    <d v="1899-12-30T21:47:00"/>
    <s v="Z349"/>
    <s v="B005"/>
    <s v="Other Condition with Acute Admission/Transfer"/>
    <n v="28"/>
    <s v="**"/>
    <s v="**"/>
    <s v="**"/>
    <s v="**"/>
    <s v="**"/>
    <d v="2011-05-06T20:47:00"/>
    <d v="2038-09-20T00:00:00"/>
    <d v="2011-05-06T21:47:00"/>
    <n v="239955.21666666667"/>
    <n v="0.99999999994179234"/>
    <s v="Ignore PIA"/>
    <x v="0"/>
    <x v="1"/>
    <x v="1"/>
    <n v="1"/>
    <n v="1"/>
  </r>
  <r>
    <n v="4414"/>
    <n v="50"/>
    <s v="N"/>
    <s v="**"/>
    <s v="**"/>
    <s v="**"/>
    <s v="**"/>
    <x v="3"/>
    <d v="1899-12-30T01:41:00"/>
    <d v="2011-05-07T00:00:00"/>
    <d v="1899-12-30T01:40:00"/>
    <n v="4"/>
    <n v="1988"/>
    <d v="2011-05-07T00:00:00"/>
    <d v="1899-12-30T02:35:00"/>
    <n v="7"/>
    <d v="2011-05-07T00:00:00"/>
    <d v="1899-12-30T02:35:00"/>
    <s v="**"/>
    <s v="**"/>
    <s v="**"/>
    <s v="**"/>
    <d v="2011-05-07T00:00:00"/>
    <d v="1899-12-30T02:50:00"/>
    <s v="Z349"/>
    <s v="B005"/>
    <s v="Other Condition with Acute Admission/Transfer"/>
    <n v="22"/>
    <s v="**"/>
    <s v="**"/>
    <s v="**"/>
    <s v="**"/>
    <s v="**"/>
    <d v="2011-05-07T01:41:00"/>
    <d v="2011-05-07T02:35:00"/>
    <d v="2011-05-07T02:50:00"/>
    <n v="0.8999999999650754"/>
    <n v="1.1499999999068677"/>
    <s v="Keep PIA"/>
    <x v="0"/>
    <x v="1"/>
    <x v="1"/>
    <n v="1"/>
    <n v="1"/>
  </r>
  <r>
    <n v="4414"/>
    <n v="50"/>
    <s v="G"/>
    <d v="2011-05-07T00:00:00"/>
    <d v="1899-12-30T02:18:00"/>
    <d v="2011-05-07T00:00:00"/>
    <d v="1899-12-30T02:28:00"/>
    <x v="3"/>
    <d v="1899-12-30T02:25:00"/>
    <d v="2011-05-07T00:00:00"/>
    <d v="1899-12-30T02:19:00"/>
    <n v="2"/>
    <n v="1993"/>
    <d v="2011-05-07T00:00:00"/>
    <d v="1899-12-30T03:40:00"/>
    <n v="7"/>
    <d v="2011-05-07T00:00:00"/>
    <d v="1899-12-30T04:00:00"/>
    <s v="**"/>
    <s v="**"/>
    <s v="**"/>
    <s v="**"/>
    <d v="2011-05-07T00:00:00"/>
    <d v="1899-12-30T04:53:00"/>
    <s v="N832"/>
    <s v="B005"/>
    <s v="Other Condition with Acute Admission/Transfer"/>
    <n v="18"/>
    <s v="**"/>
    <s v="**"/>
    <s v="**"/>
    <s v="**"/>
    <s v="**"/>
    <d v="2011-05-07T02:25:00"/>
    <d v="2011-05-07T03:40:00"/>
    <d v="2011-05-07T04:53:00"/>
    <n v="1.2500000000582077"/>
    <n v="2.4666666666744277"/>
    <s v="Keep PIA"/>
    <x v="0"/>
    <x v="1"/>
    <x v="0"/>
    <n v="1"/>
    <n v="1"/>
  </r>
  <r>
    <n v="4414"/>
    <n v="50"/>
    <s v="N"/>
    <s v="**"/>
    <s v="**"/>
    <s v="**"/>
    <s v="**"/>
    <x v="3"/>
    <d v="1899-12-30T05:03:00"/>
    <d v="2011-05-07T00:00:00"/>
    <d v="1899-12-30T05:02:00"/>
    <n v="4"/>
    <n v="1988"/>
    <d v="2011-05-07T00:00:00"/>
    <n v="9999"/>
    <n v="7"/>
    <d v="2011-05-07T00:00:00"/>
    <d v="1899-12-30T05:15:00"/>
    <s v="**"/>
    <s v="**"/>
    <d v="2011-05-07T00:00:00"/>
    <d v="1899-12-30T05:05:00"/>
    <d v="2011-05-07T00:00:00"/>
    <d v="1899-12-30T05:23:00"/>
    <s v="Z349"/>
    <s v="B005"/>
    <s v="Other Condition with Acute Admission/Transfer"/>
    <n v="22"/>
    <s v="**"/>
    <s v="**"/>
    <s v="**"/>
    <s v="**"/>
    <s v="**"/>
    <d v="2011-05-07T05:03:00"/>
    <d v="2038-09-21T00:00:00"/>
    <d v="2011-05-07T05:23:00"/>
    <n v="239970.94999999995"/>
    <n v="0.33333333337213844"/>
    <s v="Ignore PIA"/>
    <x v="0"/>
    <x v="1"/>
    <x v="1"/>
    <n v="1"/>
    <n v="1"/>
  </r>
  <r>
    <n v="4414"/>
    <n v="60"/>
    <s v="N"/>
    <s v="**"/>
    <s v="**"/>
    <s v="**"/>
    <s v="**"/>
    <x v="5"/>
    <d v="1899-12-30T07:48:00"/>
    <d v="2011-05-04T00:00:00"/>
    <d v="1899-12-30T07:40:00"/>
    <n v="2"/>
    <n v="2010"/>
    <d v="2011-05-04T00:00:00"/>
    <d v="1899-12-30T10:15:00"/>
    <n v="7"/>
    <d v="2011-05-04T00:00:00"/>
    <d v="1899-12-30T13:49:00"/>
    <s v="**"/>
    <s v="**"/>
    <s v="**"/>
    <s v="**"/>
    <d v="2011-05-04T00:00:00"/>
    <d v="1899-12-30T16:00:00"/>
    <s v="H709"/>
    <s v="B005"/>
    <s v="Other Condition with Acute Admission/Transfer"/>
    <n v="1"/>
    <d v="2011-05-04T00:00:00"/>
    <d v="1899-12-30T11:57:00"/>
    <n v="60"/>
    <d v="2011-05-04T00:00:00"/>
    <d v="1899-12-30T13:18:00"/>
    <d v="2011-05-04T07:48:00"/>
    <d v="2011-05-04T10:15:00"/>
    <d v="2011-05-04T16:00:00"/>
    <n v="2.4500000001280569"/>
    <n v="8.2000000000116415"/>
    <s v="Keep PIA"/>
    <x v="0"/>
    <x v="1"/>
    <x v="0"/>
    <n v="0"/>
    <n v="0"/>
  </r>
  <r>
    <n v="4414"/>
    <n v="60"/>
    <s v="N"/>
    <s v="**"/>
    <s v="**"/>
    <s v="**"/>
    <s v="**"/>
    <x v="5"/>
    <d v="1899-12-30T17:20:00"/>
    <d v="2011-05-04T00:00:00"/>
    <d v="1899-12-30T17:11:00"/>
    <n v="3"/>
    <n v="1993"/>
    <d v="2011-05-04T00:00:00"/>
    <d v="1899-12-30T17:30:00"/>
    <n v="1"/>
    <d v="2011-05-04T00:00:00"/>
    <d v="1899-12-30T18:00:00"/>
    <s v="**"/>
    <s v="**"/>
    <s v="**"/>
    <s v="**"/>
    <d v="2011-05-04T00:00:00"/>
    <d v="1899-12-30T18:20:00"/>
    <s v="J039"/>
    <s v="B112"/>
    <s v="Disease or Disorder Ear, Nose or Throat"/>
    <n v="17"/>
    <s v="**"/>
    <s v="**"/>
    <s v="**"/>
    <s v="**"/>
    <s v="**"/>
    <d v="2011-05-04T17:20:00"/>
    <d v="2011-05-04T17:30:00"/>
    <d v="2011-05-04T18:20:00"/>
    <n v="0.16666666668606922"/>
    <n v="1.0000000001164153"/>
    <s v="Keep PIA"/>
    <x v="0"/>
    <x v="0"/>
    <x v="0"/>
    <n v="1"/>
    <n v="1"/>
  </r>
  <r>
    <n v="4414"/>
    <n v="60"/>
    <s v="N"/>
    <s v="**"/>
    <s v="**"/>
    <s v="**"/>
    <s v="**"/>
    <x v="6"/>
    <d v="1899-12-30T11:31:00"/>
    <d v="2011-05-05T00:00:00"/>
    <d v="1899-12-30T11:25:00"/>
    <n v="4"/>
    <n v="1968"/>
    <d v="2011-05-05T00:00:00"/>
    <n v="9999"/>
    <n v="12"/>
    <d v="2011-05-05T00:00:00"/>
    <d v="1899-12-30T12:00:00"/>
    <s v="**"/>
    <s v="**"/>
    <s v="**"/>
    <s v="**"/>
    <d v="2011-05-05T00:00:00"/>
    <d v="1899-12-30T12:58:00"/>
    <s v="T181"/>
    <s v="B179"/>
    <s v="Foreign Body Excluding Eye/Ear/Nose"/>
    <n v="42"/>
    <s v="**"/>
    <s v="**"/>
    <s v="**"/>
    <s v="**"/>
    <s v="**"/>
    <d v="2011-05-05T11:31:00"/>
    <d v="2038-09-19T00:00:00"/>
    <d v="2011-05-05T12:58:00"/>
    <n v="239964.48333333334"/>
    <n v="1.4500000000116415"/>
    <s v="Ignore PIA"/>
    <x v="0"/>
    <x v="0"/>
    <x v="1"/>
    <n v="1"/>
    <n v="1"/>
  </r>
  <r>
    <n v="4414"/>
    <n v="60"/>
    <s v="G"/>
    <d v="2011-05-05T00:00:00"/>
    <d v="1899-12-30T19:28:00"/>
    <d v="2011-05-05T00:00:00"/>
    <d v="1899-12-30T00:00:00"/>
    <x v="6"/>
    <d v="1899-12-30T19:45:00"/>
    <d v="2011-05-05T00:00:00"/>
    <d v="1899-12-30T19:31:00"/>
    <n v="3"/>
    <n v="1972"/>
    <d v="2011-05-05T00:00:00"/>
    <n v="9999"/>
    <n v="1"/>
    <d v="2011-05-06T00:00:00"/>
    <d v="1899-12-30T09:45:00"/>
    <d v="2011-05-05T00:00:00"/>
    <d v="1899-12-30T20:50:00"/>
    <s v="**"/>
    <s v="**"/>
    <d v="2011-05-06T00:00:00"/>
    <d v="1899-12-30T09:45:00"/>
    <s v="J36"/>
    <s v="B112"/>
    <s v="Disease or Disorder Ear, Nose or Throat"/>
    <n v="39"/>
    <s v="**"/>
    <s v="**"/>
    <s v="**"/>
    <s v="**"/>
    <s v="**"/>
    <d v="2011-05-05T19:45:00"/>
    <d v="2038-09-19T00:00:00"/>
    <d v="2011-05-06T09:45:00"/>
    <n v="239956.25000000006"/>
    <n v="14.000000000058208"/>
    <s v="Ignore PIA"/>
    <x v="0"/>
    <x v="0"/>
    <x v="0"/>
    <n v="0"/>
    <n v="0"/>
  </r>
  <r>
    <n v="4414"/>
    <n v="1"/>
    <s v="N"/>
    <s v="**"/>
    <s v="**"/>
    <s v="**"/>
    <s v="**"/>
    <x v="4"/>
    <d v="1899-12-30T19:53:00"/>
    <d v="2011-05-03T00:00:00"/>
    <d v="1899-12-30T19:43:00"/>
    <n v="3"/>
    <n v="1932"/>
    <d v="2011-05-04T00:00:00"/>
    <d v="1899-12-30T02:02:00"/>
    <n v="1"/>
    <d v="2011-05-04T00:00:00"/>
    <d v="1899-12-30T02:30:00"/>
    <s v="**"/>
    <s v="**"/>
    <s v="**"/>
    <s v="**"/>
    <d v="2011-05-04T00:00:00"/>
    <d v="1899-12-30T02:35:00"/>
    <s v="K579"/>
    <s v="B128"/>
    <s v="Disease or Disorder Digestive System"/>
    <n v="79"/>
    <s v="**"/>
    <s v="**"/>
    <s v="**"/>
    <s v="**"/>
    <s v="**"/>
    <d v="2011-05-03T19:53:00"/>
    <d v="2011-05-04T02:02:00"/>
    <d v="2011-05-04T02:35:00"/>
    <n v="6.1499999999650754"/>
    <n v="6.7000000000116415"/>
    <s v="Keep PIA"/>
    <x v="0"/>
    <x v="0"/>
    <x v="0"/>
    <n v="0"/>
    <n v="1"/>
  </r>
  <r>
    <n v="4414"/>
    <n v="1"/>
    <s v="N"/>
    <s v="**"/>
    <s v="**"/>
    <s v="**"/>
    <s v="**"/>
    <x v="4"/>
    <d v="1899-12-30T22:28:00"/>
    <d v="2011-05-03T00:00:00"/>
    <d v="1899-12-30T22:20:00"/>
    <n v="3"/>
    <n v="1986"/>
    <d v="2011-05-04T00:00:00"/>
    <d v="1899-12-30T02:26:00"/>
    <n v="1"/>
    <d v="2011-05-04T00:00:00"/>
    <d v="1899-12-30T03:10:00"/>
    <s v="**"/>
    <s v="**"/>
    <s v="**"/>
    <s v="**"/>
    <d v="2011-05-04T00:00:00"/>
    <d v="1899-12-30T03:10:00"/>
    <s v="J4590"/>
    <s v="B116"/>
    <s v="Disease or Disorder Respiratory System"/>
    <n v="25"/>
    <s v="**"/>
    <s v="**"/>
    <s v="**"/>
    <s v="**"/>
    <s v="**"/>
    <d v="2011-05-03T22:28:00"/>
    <d v="2011-05-04T02:26:00"/>
    <d v="2011-05-04T03:10:00"/>
    <n v="3.9666666666744277"/>
    <n v="4.6999999999534339"/>
    <s v="Keep PIA"/>
    <x v="0"/>
    <x v="0"/>
    <x v="0"/>
    <n v="0"/>
    <n v="1"/>
  </r>
  <r>
    <n v="4414"/>
    <n v="1"/>
    <s v="N"/>
    <s v="**"/>
    <s v="**"/>
    <s v="**"/>
    <s v="**"/>
    <x v="4"/>
    <d v="1899-12-30T22:45:00"/>
    <d v="2011-05-03T00:00:00"/>
    <d v="1899-12-30T22:34:00"/>
    <n v="3"/>
    <n v="1988"/>
    <d v="2011-05-04T00:00:00"/>
    <d v="1899-12-30T02:15:00"/>
    <n v="1"/>
    <d v="2011-05-04T00:00:00"/>
    <d v="1899-12-30T03:15:00"/>
    <s v="**"/>
    <s v="**"/>
    <s v="**"/>
    <s v="**"/>
    <d v="2011-05-04T00:00:00"/>
    <d v="1899-12-30T03:20:00"/>
    <s v="R104"/>
    <s v="B128"/>
    <s v="Disease or Disorder Digestive System"/>
    <n v="22"/>
    <s v="**"/>
    <s v="**"/>
    <s v="**"/>
    <s v="**"/>
    <s v="**"/>
    <d v="2011-05-03T22:45:00"/>
    <d v="2011-05-04T02:15:00"/>
    <d v="2011-05-04T03:20:00"/>
    <n v="3.5000000000582077"/>
    <n v="4.5833333334303461"/>
    <s v="Keep PIA"/>
    <x v="0"/>
    <x v="0"/>
    <x v="0"/>
    <n v="0"/>
    <n v="1"/>
  </r>
  <r>
    <n v="4414"/>
    <n v="1"/>
    <s v="N"/>
    <s v="**"/>
    <s v="**"/>
    <s v="**"/>
    <s v="**"/>
    <x v="4"/>
    <d v="1899-12-30T23:43:00"/>
    <d v="2011-05-03T00:00:00"/>
    <d v="1899-12-30T23:35:00"/>
    <n v="3"/>
    <n v="2004"/>
    <d v="2011-05-04T00:00:00"/>
    <d v="1899-12-30T02:40:00"/>
    <n v="1"/>
    <d v="2011-05-04T00:00:00"/>
    <d v="1899-12-30T02:55:00"/>
    <s v="**"/>
    <s v="**"/>
    <s v="**"/>
    <s v="**"/>
    <d v="2011-05-04T00:00:00"/>
    <d v="1899-12-30T02:55:00"/>
    <s v="A38"/>
    <s v="B165"/>
    <s v="Systemic Infection"/>
    <n v="6"/>
    <s v="**"/>
    <s v="**"/>
    <s v="**"/>
    <s v="**"/>
    <s v="**"/>
    <d v="2011-05-03T23:43:00"/>
    <d v="2011-05-04T02:40:00"/>
    <d v="2011-05-04T02:55:00"/>
    <n v="2.9500000000116415"/>
    <n v="3.2000000001280569"/>
    <s v="Keep PIA"/>
    <x v="0"/>
    <x v="0"/>
    <x v="0"/>
    <n v="1"/>
    <n v="1"/>
  </r>
  <r>
    <n v="4414"/>
    <n v="1"/>
    <s v="N"/>
    <s v="**"/>
    <s v="**"/>
    <s v="**"/>
    <s v="**"/>
    <x v="4"/>
    <d v="1899-12-30T23:52:00"/>
    <d v="2011-05-03T00:00:00"/>
    <d v="1899-12-30T23:41:00"/>
    <n v="3"/>
    <n v="1964"/>
    <d v="2011-05-04T00:00:00"/>
    <d v="1899-12-30T02:50:00"/>
    <n v="1"/>
    <d v="2011-05-04T00:00:00"/>
    <d v="1899-12-30T02:55:00"/>
    <s v="**"/>
    <s v="**"/>
    <s v="**"/>
    <s v="**"/>
    <d v="2011-05-04T00:00:00"/>
    <d v="1899-12-30T02:55:00"/>
    <s v="T8188"/>
    <s v="B186"/>
    <s v="Other Trauma, Shock (without admission/interv"/>
    <n v="46"/>
    <s v="**"/>
    <s v="**"/>
    <s v="**"/>
    <s v="**"/>
    <s v="**"/>
    <d v="2011-05-03T23:52:00"/>
    <d v="2011-05-04T02:50:00"/>
    <d v="2011-05-04T02:55:00"/>
    <n v="2.9666666667326353"/>
    <n v="3.0500000001629815"/>
    <s v="Keep PIA"/>
    <x v="0"/>
    <x v="0"/>
    <x v="0"/>
    <n v="1"/>
    <n v="1"/>
  </r>
  <r>
    <n v="4414"/>
    <n v="1"/>
    <s v="N"/>
    <s v="**"/>
    <s v="**"/>
    <s v="**"/>
    <s v="**"/>
    <x v="5"/>
    <d v="1899-12-30T00:00:00"/>
    <d v="2011-05-03T00:00:00"/>
    <d v="1899-12-30T23:48:00"/>
    <n v="3"/>
    <n v="1964"/>
    <d v="2011-05-04T00:00:00"/>
    <d v="1899-12-30T03:35:00"/>
    <n v="1"/>
    <d v="2011-05-04T00:00:00"/>
    <d v="1899-12-30T04:30:00"/>
    <s v="**"/>
    <s v="**"/>
    <s v="**"/>
    <s v="**"/>
    <d v="2011-05-04T00:00:00"/>
    <d v="1899-12-30T04:31:00"/>
    <s v="R042"/>
    <s v="B116"/>
    <s v="Disease or Disorder Respiratory System"/>
    <n v="46"/>
    <s v="**"/>
    <s v="**"/>
    <s v="**"/>
    <s v="**"/>
    <s v="**"/>
    <d v="2011-05-04T00:00:00"/>
    <d v="2011-05-04T03:35:00"/>
    <d v="2011-05-04T04:31:00"/>
    <n v="3.5833333333139308"/>
    <n v="4.5166666667209938"/>
    <s v="Keep PIA"/>
    <x v="0"/>
    <x v="0"/>
    <x v="0"/>
    <n v="0"/>
    <n v="1"/>
  </r>
  <r>
    <n v="4414"/>
    <n v="1"/>
    <s v="N"/>
    <s v="**"/>
    <s v="**"/>
    <s v="**"/>
    <s v="**"/>
    <x v="5"/>
    <d v="1899-12-30T00:41:00"/>
    <d v="2011-05-04T00:00:00"/>
    <d v="1899-12-30T00:33:00"/>
    <n v="2"/>
    <n v="1994"/>
    <d v="2011-05-04T00:00:00"/>
    <d v="1899-12-30T01:53:00"/>
    <n v="1"/>
    <d v="2011-05-04T00:00:00"/>
    <d v="1899-12-30T03:50:00"/>
    <s v="**"/>
    <s v="**"/>
    <s v="**"/>
    <s v="**"/>
    <d v="2011-05-04T00:00:00"/>
    <d v="1899-12-30T03:50:00"/>
    <s v="K590"/>
    <s v="B128"/>
    <s v="Disease or Disorder Digestive System"/>
    <n v="17"/>
    <s v="**"/>
    <s v="**"/>
    <s v="**"/>
    <s v="**"/>
    <s v="**"/>
    <d v="2011-05-04T00:41:00"/>
    <d v="2011-05-04T01:53:00"/>
    <d v="2011-05-04T03:50:00"/>
    <n v="1.2000000000698492"/>
    <n v="3.1499999999650754"/>
    <s v="Keep PIA"/>
    <x v="0"/>
    <x v="0"/>
    <x v="0"/>
    <n v="1"/>
    <n v="1"/>
  </r>
  <r>
    <n v="4414"/>
    <n v="1"/>
    <s v="N"/>
    <s v="**"/>
    <s v="**"/>
    <s v="**"/>
    <s v="**"/>
    <x v="5"/>
    <d v="1899-12-30T02:57:00"/>
    <d v="2011-05-04T00:00:00"/>
    <d v="1899-12-30T02:49:00"/>
    <n v="4"/>
    <n v="1955"/>
    <d v="2011-05-04T00:00:00"/>
    <d v="1899-12-30T03:40:00"/>
    <n v="1"/>
    <d v="2011-05-04T00:00:00"/>
    <d v="1899-12-30T03:42:00"/>
    <s v="**"/>
    <s v="**"/>
    <s v="**"/>
    <s v="**"/>
    <d v="2011-05-04T00:00:00"/>
    <d v="1899-12-30T03:43:00"/>
    <s v="J028"/>
    <s v="B112"/>
    <s v="Disease or Disorder Ear, Nose or Throat"/>
    <n v="56"/>
    <s v="**"/>
    <s v="**"/>
    <s v="**"/>
    <s v="**"/>
    <s v="**"/>
    <d v="2011-05-04T02:57:00"/>
    <d v="2011-05-04T03:40:00"/>
    <d v="2011-05-04T03:43:00"/>
    <n v="0.71666666673263535"/>
    <n v="0.76666666672099382"/>
    <s v="Keep PIA"/>
    <x v="0"/>
    <x v="0"/>
    <x v="1"/>
    <n v="1"/>
    <n v="1"/>
  </r>
  <r>
    <n v="4414"/>
    <n v="1"/>
    <s v="G"/>
    <d v="2011-05-04T00:00:00"/>
    <d v="1899-12-30T02:53:00"/>
    <d v="2011-05-04T00:00:00"/>
    <d v="1899-12-30T03:10:00"/>
    <x v="5"/>
    <d v="1899-12-30T03:05:00"/>
    <d v="2011-05-04T00:00:00"/>
    <d v="1899-12-30T02:57:00"/>
    <n v="3"/>
    <n v="1948"/>
    <d v="2011-05-04T00:00:00"/>
    <d v="1899-12-30T03:16:00"/>
    <n v="7"/>
    <d v="2011-05-04T00:00:00"/>
    <d v="1899-12-30T07:46:00"/>
    <d v="2011-05-04T00:00:00"/>
    <d v="1899-12-30T04:15:00"/>
    <s v="**"/>
    <s v="**"/>
    <d v="2011-05-04T00:00:00"/>
    <d v="1899-12-30T15:35:00"/>
    <s v="K566"/>
    <s v="B003"/>
    <s v="Digestive System Condition with Acute Admissi"/>
    <n v="63"/>
    <d v="2011-05-04T00:00:00"/>
    <d v="1899-12-30T07:46:00"/>
    <n v="30"/>
    <d v="2011-05-04T00:00:00"/>
    <d v="1899-12-30T07:46:00"/>
    <d v="2011-05-04T03:05:00"/>
    <d v="2011-05-04T03:16:00"/>
    <d v="2011-05-04T15:35:00"/>
    <n v="0.18333333340706304"/>
    <n v="12.500000000058208"/>
    <s v="Keep PIA"/>
    <x v="0"/>
    <x v="1"/>
    <x v="0"/>
    <n v="0"/>
    <n v="0"/>
  </r>
  <r>
    <n v="4414"/>
    <n v="1"/>
    <s v="N"/>
    <s v="**"/>
    <s v="**"/>
    <s v="**"/>
    <s v="**"/>
    <x v="5"/>
    <d v="1899-12-30T03:21:00"/>
    <d v="2011-05-04T00:00:00"/>
    <d v="1899-12-30T03:12:00"/>
    <n v="3"/>
    <n v="1955"/>
    <d v="2011-05-04T00:00:00"/>
    <d v="1899-12-30T03:42:00"/>
    <n v="1"/>
    <d v="2011-05-04T00:00:00"/>
    <d v="1899-12-30T04:05:00"/>
    <s v="**"/>
    <s v="**"/>
    <s v="**"/>
    <s v="**"/>
    <d v="2011-05-04T00:00:00"/>
    <d v="1899-12-30T04:05:00"/>
    <s v="I843"/>
    <s v="B128"/>
    <s v="Disease or Disorder Digestive System"/>
    <n v="56"/>
    <s v="**"/>
    <s v="**"/>
    <s v="**"/>
    <s v="**"/>
    <s v="**"/>
    <d v="2011-05-04T03:21:00"/>
    <d v="2011-05-04T03:42:00"/>
    <d v="2011-05-04T04:05:00"/>
    <n v="0.35000000009313226"/>
    <n v="0.73333333345362917"/>
    <s v="Keep PIA"/>
    <x v="0"/>
    <x v="0"/>
    <x v="0"/>
    <n v="1"/>
    <n v="1"/>
  </r>
  <r>
    <n v="4414"/>
    <n v="1"/>
    <s v="N"/>
    <s v="**"/>
    <s v="**"/>
    <s v="**"/>
    <s v="**"/>
    <x v="5"/>
    <d v="1899-12-30T04:25:00"/>
    <d v="2011-05-04T00:00:00"/>
    <d v="1899-12-30T04:13:00"/>
    <n v="3"/>
    <n v="2009"/>
    <d v="2011-05-04T00:00:00"/>
    <d v="1899-12-30T04:30:00"/>
    <n v="1"/>
    <d v="2011-05-04T00:00:00"/>
    <d v="1899-12-30T04:38:00"/>
    <s v="**"/>
    <s v="**"/>
    <s v="**"/>
    <s v="**"/>
    <d v="2011-05-04T00:00:00"/>
    <d v="1899-12-30T04:38:00"/>
    <s v="R104"/>
    <s v="B128"/>
    <s v="Disease or Disorder Digestive System"/>
    <n v="1"/>
    <s v="**"/>
    <s v="**"/>
    <s v="**"/>
    <s v="**"/>
    <s v="**"/>
    <d v="2011-05-04T04:25:00"/>
    <d v="2011-05-04T04:30:00"/>
    <d v="2011-05-04T04:38:00"/>
    <n v="8.3333333255723119E-2"/>
    <n v="0.21666666667442769"/>
    <s v="Keep PIA"/>
    <x v="0"/>
    <x v="0"/>
    <x v="0"/>
    <n v="1"/>
    <n v="1"/>
  </r>
  <r>
    <n v="4414"/>
    <n v="1"/>
    <s v="G"/>
    <d v="2011-05-04T00:00:00"/>
    <d v="1899-12-30T04:48:00"/>
    <d v="2011-05-04T00:00:00"/>
    <d v="1899-12-30T05:00:00"/>
    <x v="5"/>
    <d v="1899-12-30T04:58:00"/>
    <d v="2011-05-04T00:00:00"/>
    <d v="1899-12-30T04:51:00"/>
    <n v="2"/>
    <n v="1922"/>
    <d v="2011-05-04T00:00:00"/>
    <d v="1899-12-30T05:05:00"/>
    <n v="1"/>
    <d v="2011-05-04T00:00:00"/>
    <d v="1899-12-30T12:19:00"/>
    <s v="**"/>
    <s v="**"/>
    <s v="**"/>
    <s v="**"/>
    <d v="2011-05-04T00:00:00"/>
    <d v="1899-12-30T12:19:00"/>
    <s v="I480"/>
    <s v="B122"/>
    <s v="Other Disease or Disorder Cardiac System"/>
    <n v="88"/>
    <s v="**"/>
    <s v="**"/>
    <s v="**"/>
    <s v="**"/>
    <s v="**"/>
    <d v="2011-05-04T04:58:00"/>
    <d v="2011-05-04T05:05:00"/>
    <d v="2011-05-04T12:19:00"/>
    <n v="0.11666666669771075"/>
    <n v="7.3500000000349246"/>
    <s v="Keep PIA"/>
    <x v="0"/>
    <x v="0"/>
    <x v="0"/>
    <n v="0"/>
    <n v="1"/>
  </r>
  <r>
    <n v="4414"/>
    <n v="1"/>
    <s v="N"/>
    <s v="**"/>
    <s v="**"/>
    <s v="**"/>
    <s v="**"/>
    <x v="5"/>
    <d v="1899-12-30T05:12:00"/>
    <d v="2011-05-04T00:00:00"/>
    <d v="1899-12-30T05:02:00"/>
    <n v="2"/>
    <n v="1965"/>
    <d v="2011-05-04T00:00:00"/>
    <d v="1899-12-30T05:50:00"/>
    <n v="1"/>
    <d v="2011-05-04T00:00:00"/>
    <d v="1899-12-30T21:13:00"/>
    <d v="2011-05-04T00:00:00"/>
    <d v="1899-12-30T12:00:00"/>
    <s v="**"/>
    <s v="**"/>
    <d v="2011-05-04T00:00:00"/>
    <d v="1899-12-30T21:13:00"/>
    <s v="R51"/>
    <s v="B103"/>
    <s v="Migraine &amp; Headache"/>
    <n v="46"/>
    <d v="2011-05-04T00:00:00"/>
    <d v="1899-12-30T17:25:00"/>
    <n v="17"/>
    <s v="**"/>
    <s v="**"/>
    <d v="2011-05-04T05:12:00"/>
    <d v="2011-05-04T05:50:00"/>
    <d v="2011-05-04T21:13:00"/>
    <n v="0.63333333330228925"/>
    <n v="16.016666666662786"/>
    <s v="Keep PIA"/>
    <x v="0"/>
    <x v="0"/>
    <x v="0"/>
    <n v="0"/>
    <n v="0"/>
  </r>
  <r>
    <n v="4414"/>
    <n v="1"/>
    <s v="G"/>
    <d v="2011-05-04T00:00:00"/>
    <d v="1899-12-30T06:08:00"/>
    <d v="2011-05-04T00:00:00"/>
    <d v="1899-12-30T06:11:00"/>
    <x v="5"/>
    <d v="1899-12-30T06:16:00"/>
    <d v="2011-05-04T00:00:00"/>
    <d v="1899-12-30T06:11:00"/>
    <n v="3"/>
    <n v="2001"/>
    <d v="2011-05-04T00:00:00"/>
    <d v="1899-12-30T06:32:00"/>
    <n v="1"/>
    <d v="2011-05-04T00:00:00"/>
    <d v="1899-12-30T07:23:00"/>
    <s v="**"/>
    <s v="**"/>
    <s v="**"/>
    <s v="**"/>
    <d v="2011-05-04T00:00:00"/>
    <d v="1899-12-30T07:25:00"/>
    <s v="J4590"/>
    <s v="B116"/>
    <s v="Disease or Disorder Respiratory System"/>
    <n v="10"/>
    <s v="**"/>
    <s v="**"/>
    <s v="**"/>
    <s v="**"/>
    <s v="**"/>
    <d v="2011-05-04T06:16:00"/>
    <d v="2011-05-04T06:32:00"/>
    <d v="2011-05-04T07:25:00"/>
    <n v="0.26666666666278616"/>
    <n v="1.1500000000814907"/>
    <s v="Keep PIA"/>
    <x v="0"/>
    <x v="0"/>
    <x v="0"/>
    <n v="1"/>
    <n v="1"/>
  </r>
  <r>
    <n v="4414"/>
    <n v="1"/>
    <s v="N"/>
    <s v="**"/>
    <s v="**"/>
    <s v="**"/>
    <s v="**"/>
    <x v="5"/>
    <d v="1899-12-30T06:23:00"/>
    <d v="2011-05-04T00:00:00"/>
    <d v="1899-12-30T06:15:00"/>
    <n v="2"/>
    <n v="1977"/>
    <d v="2011-05-04T00:00:00"/>
    <d v="1899-12-30T06:25:00"/>
    <n v="1"/>
    <d v="2011-05-04T00:00:00"/>
    <d v="1899-12-30T07:50:00"/>
    <s v="**"/>
    <s v="**"/>
    <s v="**"/>
    <s v="**"/>
    <d v="2011-05-04T00:00:00"/>
    <d v="1899-12-30T07:50:00"/>
    <s v="T147"/>
    <s v="B180"/>
    <s v="Contusion, Dislocation, Nerve &amp; Other Soft Ti"/>
    <n v="34"/>
    <d v="1970-01-01T00:00:00"/>
    <d v="1899-12-30T00:00:00"/>
    <n v="35"/>
    <s v="**"/>
    <s v="**"/>
    <d v="2011-05-04T06:23:00"/>
    <d v="2011-05-04T06:25:00"/>
    <d v="2011-05-04T07:50:00"/>
    <n v="3.3333333267364651E-2"/>
    <n v="1.4500000000116415"/>
    <s v="Keep PIA"/>
    <x v="0"/>
    <x v="0"/>
    <x v="0"/>
    <n v="1"/>
    <n v="1"/>
  </r>
  <r>
    <n v="4414"/>
    <n v="50"/>
    <s v="N"/>
    <s v="**"/>
    <s v="**"/>
    <s v="**"/>
    <s v="**"/>
    <x v="4"/>
    <d v="1899-12-30T09:06:00"/>
    <d v="2011-05-03T00:00:00"/>
    <d v="1899-12-30T09:05:00"/>
    <n v="5"/>
    <n v="1975"/>
    <d v="2011-05-03T00:00:00"/>
    <d v="1899-12-30T11:50:00"/>
    <n v="1"/>
    <d v="2011-05-03T00:00:00"/>
    <d v="1899-12-30T12:00:00"/>
    <s v="**"/>
    <s v="**"/>
    <s v="**"/>
    <s v="**"/>
    <d v="2011-05-03T00:00:00"/>
    <d v="1899-12-30T12:00:00"/>
    <s v="O26803"/>
    <s v="B154"/>
    <s v="Disease or Disorder Female Anatomy"/>
    <n v="35"/>
    <s v="**"/>
    <s v="**"/>
    <s v="**"/>
    <s v="**"/>
    <s v="**"/>
    <d v="2011-05-03T09:06:00"/>
    <d v="2011-05-03T11:50:00"/>
    <d v="2011-05-03T12:00:00"/>
    <n v="2.7333333333372138"/>
    <n v="2.9000000000232831"/>
    <s v="Keep PIA"/>
    <x v="0"/>
    <x v="0"/>
    <x v="1"/>
    <n v="1"/>
    <n v="1"/>
  </r>
  <r>
    <n v="4414"/>
    <n v="50"/>
    <s v="N"/>
    <s v="**"/>
    <s v="**"/>
    <s v="**"/>
    <s v="**"/>
    <x v="5"/>
    <d v="1899-12-30T16:11:00"/>
    <d v="2011-05-04T00:00:00"/>
    <d v="1899-12-30T14:58:00"/>
    <n v="5"/>
    <n v="1982"/>
    <d v="2011-05-04T00:00:00"/>
    <d v="1899-12-30T18:00:00"/>
    <n v="1"/>
    <d v="2011-05-04T00:00:00"/>
    <d v="1899-12-30T18:20:00"/>
    <s v="**"/>
    <s v="**"/>
    <s v="**"/>
    <s v="**"/>
    <d v="2011-05-04T00:00:00"/>
    <d v="1899-12-30T18:20:00"/>
    <s v="O26803"/>
    <s v="B154"/>
    <s v="Disease or Disorder Female Anatomy"/>
    <n v="28"/>
    <s v="**"/>
    <s v="**"/>
    <s v="**"/>
    <s v="**"/>
    <s v="**"/>
    <d v="2011-05-04T16:11:00"/>
    <d v="2011-05-04T18:00:00"/>
    <d v="2011-05-04T18:20:00"/>
    <n v="1.8166666666511446"/>
    <n v="2.1500000000232831"/>
    <s v="Keep PIA"/>
    <x v="0"/>
    <x v="0"/>
    <x v="1"/>
    <n v="1"/>
    <n v="1"/>
  </r>
  <r>
    <n v="4414"/>
    <n v="50"/>
    <s v="N"/>
    <s v="**"/>
    <s v="**"/>
    <s v="**"/>
    <s v="**"/>
    <x v="5"/>
    <d v="1899-12-30T17:55:00"/>
    <d v="2011-05-04T00:00:00"/>
    <d v="1899-12-30T17:58:00"/>
    <n v="3"/>
    <n v="1977"/>
    <d v="2011-05-04T00:00:00"/>
    <d v="1899-12-30T18:15:00"/>
    <n v="1"/>
    <d v="2011-05-04T00:00:00"/>
    <d v="1899-12-30T18:20:00"/>
    <s v="**"/>
    <s v="**"/>
    <s v="**"/>
    <s v="**"/>
    <d v="2011-05-04T00:00:00"/>
    <d v="1899-12-30T18:20:00"/>
    <s v="O26803"/>
    <s v="B154"/>
    <s v="Disease or Disorder Female Anatomy"/>
    <n v="34"/>
    <s v="**"/>
    <s v="**"/>
    <s v="**"/>
    <s v="**"/>
    <s v="**"/>
    <d v="2011-05-04T17:55:00"/>
    <d v="2011-05-04T18:15:00"/>
    <d v="2011-05-04T18:20:00"/>
    <n v="0.33333333319751546"/>
    <n v="0.41666666662786156"/>
    <s v="Keep PIA"/>
    <x v="0"/>
    <x v="0"/>
    <x v="0"/>
    <n v="1"/>
    <n v="1"/>
  </r>
  <r>
    <n v="4414"/>
    <n v="50"/>
    <s v="N"/>
    <s v="**"/>
    <s v="**"/>
    <s v="**"/>
    <s v="**"/>
    <x v="5"/>
    <d v="1899-12-30T18:42:00"/>
    <d v="2011-05-04T00:00:00"/>
    <d v="1899-12-30T18:30:00"/>
    <n v="4"/>
    <n v="1982"/>
    <d v="2011-05-04T00:00:00"/>
    <d v="1899-12-30T19:30:00"/>
    <n v="1"/>
    <d v="2011-05-04T00:00:00"/>
    <d v="1899-12-30T20:00:00"/>
    <s v="**"/>
    <s v="**"/>
    <s v="**"/>
    <s v="**"/>
    <d v="2011-05-04T00:00:00"/>
    <d v="1899-12-30T20:00:00"/>
    <s v="O99803"/>
    <s v="B154"/>
    <s v="Disease or Disorder Female Anatomy"/>
    <n v="29"/>
    <s v="**"/>
    <s v="**"/>
    <s v="**"/>
    <s v="**"/>
    <s v="**"/>
    <d v="2011-05-04T18:42:00"/>
    <d v="2011-05-04T19:30:00"/>
    <d v="2011-05-04T20:00:00"/>
    <n v="0.79999999998835847"/>
    <n v="1.3000000000465661"/>
    <s v="Keep PIA"/>
    <x v="0"/>
    <x v="0"/>
    <x v="1"/>
    <n v="1"/>
    <n v="1"/>
  </r>
  <r>
    <n v="4414"/>
    <n v="50"/>
    <s v="N"/>
    <s v="**"/>
    <s v="**"/>
    <s v="**"/>
    <s v="**"/>
    <x v="5"/>
    <d v="1899-12-30T20:48:00"/>
    <d v="2011-05-04T00:00:00"/>
    <d v="1899-12-30T20:38:00"/>
    <n v="4"/>
    <n v="1982"/>
    <d v="2011-05-04T00:00:00"/>
    <d v="1899-12-30T21:05:00"/>
    <n v="1"/>
    <d v="2011-05-04T00:00:00"/>
    <d v="1899-12-30T21:55:00"/>
    <s v="**"/>
    <s v="**"/>
    <d v="2011-05-04T00:00:00"/>
    <d v="1899-12-30T20:45:00"/>
    <d v="2011-05-04T00:00:00"/>
    <d v="1899-12-30T21:55:00"/>
    <s v="Z349"/>
    <s v="B187"/>
    <s v="Follow-up Examination and Other Non Emergent "/>
    <n v="29"/>
    <s v="**"/>
    <s v="**"/>
    <s v="**"/>
    <s v="**"/>
    <s v="**"/>
    <d v="2011-05-04T20:48:00"/>
    <d v="2011-05-04T21:05:00"/>
    <d v="2011-05-04T21:55:00"/>
    <n v="0.28333333320915699"/>
    <n v="1.1166666666395031"/>
    <s v="Keep PIA"/>
    <x v="0"/>
    <x v="0"/>
    <x v="1"/>
    <n v="1"/>
    <n v="1"/>
  </r>
  <r>
    <n v="4414"/>
    <n v="50"/>
    <s v="N"/>
    <s v="**"/>
    <s v="**"/>
    <s v="**"/>
    <s v="**"/>
    <x v="5"/>
    <d v="1899-12-30T20:59:00"/>
    <d v="2011-05-04T00:00:00"/>
    <d v="1899-12-30T20:54:00"/>
    <n v="3"/>
    <n v="1992"/>
    <d v="2011-05-04T00:00:00"/>
    <d v="1899-12-30T21:50:00"/>
    <n v="1"/>
    <d v="2011-05-04T00:00:00"/>
    <d v="1899-12-30T22:00:00"/>
    <s v="**"/>
    <s v="**"/>
    <s v="**"/>
    <s v="**"/>
    <d v="2011-05-04T00:00:00"/>
    <d v="1899-12-30T22:00:00"/>
    <s v="O26803"/>
    <s v="B154"/>
    <s v="Disease or Disorder Female Anatomy"/>
    <n v="18"/>
    <s v="**"/>
    <s v="**"/>
    <s v="**"/>
    <s v="**"/>
    <s v="**"/>
    <d v="2011-05-04T20:59:00"/>
    <d v="2011-05-04T21:50:00"/>
    <d v="2011-05-04T22:00:00"/>
    <n v="0.84999999997671694"/>
    <n v="1.0166666666627862"/>
    <s v="Keep PIA"/>
    <x v="0"/>
    <x v="0"/>
    <x v="0"/>
    <n v="1"/>
    <n v="1"/>
  </r>
  <r>
    <n v="4414"/>
    <n v="50"/>
    <s v="N"/>
    <s v="**"/>
    <s v="**"/>
    <s v="**"/>
    <s v="**"/>
    <x v="5"/>
    <d v="1899-12-30T23:16:00"/>
    <d v="2011-05-04T00:00:00"/>
    <d v="1899-12-30T23:15:00"/>
    <n v="3"/>
    <n v="1987"/>
    <d v="2011-05-04T00:00:00"/>
    <d v="1899-12-30T23:35:00"/>
    <n v="1"/>
    <d v="2011-05-05T00:00:00"/>
    <d v="1899-12-30T00:20:00"/>
    <s v="**"/>
    <s v="**"/>
    <s v="**"/>
    <s v="**"/>
    <d v="2011-05-05T00:00:00"/>
    <d v="1899-12-30T00:20:00"/>
    <s v="O26803"/>
    <s v="B154"/>
    <s v="Disease or Disorder Female Anatomy"/>
    <n v="24"/>
    <s v="**"/>
    <s v="**"/>
    <s v="**"/>
    <s v="**"/>
    <s v="**"/>
    <d v="2011-05-04T23:16:00"/>
    <d v="2011-05-04T23:35:00"/>
    <d v="2011-05-05T00:20:00"/>
    <n v="0.31666666665114462"/>
    <n v="1.0666666666511446"/>
    <s v="Keep PIA"/>
    <x v="0"/>
    <x v="0"/>
    <x v="0"/>
    <n v="1"/>
    <n v="1"/>
  </r>
  <r>
    <n v="4414"/>
    <n v="50"/>
    <s v="N"/>
    <s v="**"/>
    <s v="**"/>
    <s v="**"/>
    <s v="**"/>
    <x v="6"/>
    <d v="1899-12-30T02:11:00"/>
    <d v="2011-05-05T00:00:00"/>
    <d v="1899-12-30T02:10:00"/>
    <n v="3"/>
    <n v="1992"/>
    <d v="2011-05-05T00:00:00"/>
    <d v="1899-12-30T03:30:00"/>
    <n v="1"/>
    <d v="2011-05-05T00:00:00"/>
    <d v="1899-12-30T03:45:00"/>
    <s v="**"/>
    <s v="**"/>
    <s v="**"/>
    <s v="**"/>
    <d v="2011-05-05T00:00:00"/>
    <d v="1899-12-30T03:45:00"/>
    <s v="O37033"/>
    <s v="B154"/>
    <s v="Disease or Disorder Female Anatomy"/>
    <n v="18"/>
    <s v="**"/>
    <s v="**"/>
    <s v="**"/>
    <s v="**"/>
    <s v="**"/>
    <d v="2011-05-05T02:11:00"/>
    <d v="2011-05-05T03:30:00"/>
    <d v="2011-05-05T03:45:00"/>
    <n v="1.3166666667675599"/>
    <n v="1.5666666667093523"/>
    <s v="Keep PIA"/>
    <x v="0"/>
    <x v="0"/>
    <x v="0"/>
    <n v="1"/>
    <n v="1"/>
  </r>
  <r>
    <n v="4414"/>
    <n v="50"/>
    <s v="N"/>
    <s v="**"/>
    <s v="**"/>
    <s v="**"/>
    <s v="**"/>
    <x v="6"/>
    <d v="1899-12-30T05:43:00"/>
    <d v="2011-05-05T00:00:00"/>
    <d v="1899-12-30T05:42:00"/>
    <n v="4"/>
    <n v="1978"/>
    <d v="2011-05-05T00:00:00"/>
    <n v="9999"/>
    <n v="7"/>
    <d v="2011-05-05T00:00:00"/>
    <d v="1899-12-30T06:45:00"/>
    <s v="**"/>
    <s v="**"/>
    <d v="2011-05-05T00:00:00"/>
    <d v="1899-12-30T05:46:00"/>
    <d v="2011-05-05T00:00:00"/>
    <d v="1899-12-30T07:00:00"/>
    <s v="Z349"/>
    <s v="B005"/>
    <s v="Other Condition with Acute Admission/Transfer"/>
    <n v="33"/>
    <s v="**"/>
    <s v="**"/>
    <s v="**"/>
    <s v="**"/>
    <s v="**"/>
    <d v="2011-05-05T05:43:00"/>
    <d v="2038-09-19T00:00:00"/>
    <d v="2011-05-05T07:00:00"/>
    <n v="239970.28333333338"/>
    <n v="1.2833333333255723"/>
    <s v="Ignore PIA"/>
    <x v="0"/>
    <x v="1"/>
    <x v="1"/>
    <n v="1"/>
    <n v="1"/>
  </r>
  <r>
    <n v="4414"/>
    <n v="39"/>
    <s v="N"/>
    <s v="**"/>
    <s v="**"/>
    <s v="**"/>
    <s v="**"/>
    <x v="1"/>
    <d v="1899-12-30T11:09:00"/>
    <d v="2011-05-02T00:00:00"/>
    <d v="1899-12-30T11:05:00"/>
    <n v="3"/>
    <n v="1953"/>
    <d v="2011-05-02T00:00:00"/>
    <n v="9999"/>
    <n v="1"/>
    <d v="2011-05-02T00:00:00"/>
    <d v="1899-12-30T13:15:00"/>
    <s v="**"/>
    <s v="**"/>
    <s v="**"/>
    <s v="**"/>
    <d v="2011-05-02T00:00:00"/>
    <d v="1899-12-30T13:45:00"/>
    <s v="Z719"/>
    <s v="B187"/>
    <s v="Follow-up Examination and Other Non Emergent "/>
    <n v="58"/>
    <d v="1970-01-01T00:00:00"/>
    <d v="1899-12-30T00:00:00"/>
    <n v="39"/>
    <d v="2011-05-02T00:00:00"/>
    <d v="1899-12-30T11:19:00"/>
    <d v="2011-05-02T11:09:00"/>
    <d v="2038-09-16T00:00:00"/>
    <d v="2011-05-02T13:45:00"/>
    <n v="239964.84999999998"/>
    <n v="2.5999999999185093"/>
    <s v="Ignore PIA"/>
    <x v="0"/>
    <x v="0"/>
    <x v="0"/>
    <n v="1"/>
    <n v="1"/>
  </r>
  <r>
    <n v="4414"/>
    <n v="30"/>
    <s v="N"/>
    <s v="**"/>
    <s v="**"/>
    <s v="**"/>
    <s v="**"/>
    <x v="3"/>
    <d v="1899-12-30T16:41:00"/>
    <d v="2011-05-07T00:00:00"/>
    <d v="1899-12-30T16:37:00"/>
    <n v="4"/>
    <n v="1947"/>
    <d v="2011-05-07T00:00:00"/>
    <n v="9999"/>
    <n v="7"/>
    <d v="2011-05-07T00:00:00"/>
    <d v="1899-12-30T19:45:00"/>
    <s v="**"/>
    <s v="**"/>
    <s v="**"/>
    <s v="**"/>
    <d v="2011-05-07T00:00:00"/>
    <d v="1899-12-30T20:31:00"/>
    <s v="Z718"/>
    <s v="B005"/>
    <s v="Other Condition with Acute Admission/Transfer"/>
    <n v="63"/>
    <s v="**"/>
    <s v="**"/>
    <s v="**"/>
    <s v="**"/>
    <s v="**"/>
    <d v="2011-05-07T16:41:00"/>
    <d v="2038-09-21T00:00:00"/>
    <d v="2011-05-07T20:31:00"/>
    <n v="239959.31666666659"/>
    <n v="3.8333333332557231"/>
    <s v="Ignore PIA"/>
    <x v="0"/>
    <x v="1"/>
    <x v="1"/>
    <n v="1"/>
    <n v="1"/>
  </r>
  <r>
    <n v="4414"/>
    <n v="1"/>
    <s v="N"/>
    <s v="**"/>
    <s v="**"/>
    <s v="**"/>
    <s v="**"/>
    <x v="0"/>
    <d v="1899-12-30T00:56:00"/>
    <d v="2011-05-01T00:00:00"/>
    <d v="1899-12-30T00:49:00"/>
    <n v="3"/>
    <n v="1999"/>
    <d v="2011-05-01T00:00:00"/>
    <d v="1899-12-30T08:45:00"/>
    <n v="1"/>
    <d v="2011-05-01T00:00:00"/>
    <d v="1899-12-30T09:15:00"/>
    <s v="**"/>
    <s v="**"/>
    <s v="**"/>
    <s v="**"/>
    <d v="2011-05-01T00:00:00"/>
    <d v="1899-12-30T09:45:00"/>
    <s v="J189"/>
    <s v="B116"/>
    <s v="Disease or Disorder Respiratory System"/>
    <n v="11"/>
    <s v="**"/>
    <s v="**"/>
    <s v="**"/>
    <s v="**"/>
    <s v="**"/>
    <d v="2011-05-01T00:56:00"/>
    <d v="2011-05-01T08:45:00"/>
    <d v="2011-05-01T09:45:00"/>
    <n v="7.8166666666511446"/>
    <n v="8.816666666592937"/>
    <s v="Keep PIA"/>
    <x v="0"/>
    <x v="0"/>
    <x v="0"/>
    <n v="0"/>
    <n v="0"/>
  </r>
  <r>
    <n v="4414"/>
    <n v="1"/>
    <s v="G"/>
    <d v="2011-05-01T00:00:00"/>
    <d v="1899-12-30T00:38:00"/>
    <d v="2011-05-01T00:00:00"/>
    <d v="1899-12-30T02:08:00"/>
    <x v="0"/>
    <d v="1899-12-30T01:03:00"/>
    <d v="2011-05-01T00:00:00"/>
    <d v="1899-12-30T00:50:00"/>
    <n v="3"/>
    <n v="1942"/>
    <d v="2011-05-01T00:00:00"/>
    <d v="1899-12-30T09:00:00"/>
    <n v="1"/>
    <d v="2011-05-01T00:00:00"/>
    <d v="1899-12-30T10:30:00"/>
    <s v="**"/>
    <s v="**"/>
    <s v="**"/>
    <s v="**"/>
    <d v="2011-05-01T00:00:00"/>
    <d v="1899-12-30T10:30:00"/>
    <s v="R073"/>
    <s v="B122"/>
    <s v="Other Disease or Disorder Cardiac System"/>
    <n v="69"/>
    <s v="**"/>
    <s v="**"/>
    <s v="**"/>
    <s v="**"/>
    <s v="**"/>
    <d v="2011-05-01T01:03:00"/>
    <d v="2011-05-01T09:00:00"/>
    <d v="2011-05-01T10:30:00"/>
    <n v="7.9500000000698492"/>
    <n v="9.4500000000698492"/>
    <s v="Keep PIA"/>
    <x v="0"/>
    <x v="0"/>
    <x v="0"/>
    <n v="0"/>
    <n v="0"/>
  </r>
  <r>
    <n v="4414"/>
    <n v="1"/>
    <s v="G"/>
    <d v="2011-05-01T00:00:00"/>
    <d v="1899-12-30T02:50:00"/>
    <d v="2011-05-01T00:00:00"/>
    <d v="1899-12-30T03:10:00"/>
    <x v="0"/>
    <d v="1899-12-30T03:05:00"/>
    <d v="2011-05-01T00:00:00"/>
    <d v="1899-12-30T03:01:00"/>
    <n v="3"/>
    <n v="1927"/>
    <d v="2011-05-01T00:00:00"/>
    <d v="1899-12-30T09:15:00"/>
    <n v="7"/>
    <d v="2011-05-01T00:00:00"/>
    <d v="1899-12-30T10:35:00"/>
    <s v="**"/>
    <s v="**"/>
    <s v="**"/>
    <s v="**"/>
    <d v="2011-05-01T00:00:00"/>
    <d v="1899-12-30T11:35:00"/>
    <s v="R53"/>
    <s v="B005"/>
    <s v="Other Condition with Acute Admission/Transfer"/>
    <n v="83"/>
    <d v="1970-01-01T00:00:00"/>
    <d v="1899-12-30T00:00:00"/>
    <n v="1"/>
    <d v="2011-05-01T00:00:00"/>
    <d v="1899-12-30T10:29:00"/>
    <d v="2011-05-01T03:05:00"/>
    <d v="2011-05-01T09:15:00"/>
    <d v="2011-05-01T11:35:00"/>
    <n v="6.1666666666860692"/>
    <n v="8.5000000001164153"/>
    <s v="Keep PIA"/>
    <x v="0"/>
    <x v="1"/>
    <x v="0"/>
    <n v="0"/>
    <n v="0"/>
  </r>
  <r>
    <n v="4414"/>
    <n v="1"/>
    <s v="N"/>
    <s v="**"/>
    <s v="**"/>
    <s v="**"/>
    <s v="**"/>
    <x v="0"/>
    <d v="1899-12-30T06:32:00"/>
    <d v="2011-05-01T00:00:00"/>
    <d v="1899-12-30T06:17:00"/>
    <n v="3"/>
    <n v="1945"/>
    <d v="2011-05-01T00:00:00"/>
    <d v="1899-12-30T14:45:00"/>
    <n v="1"/>
    <d v="2011-05-01T00:00:00"/>
    <d v="1899-12-30T15:21:00"/>
    <s v="**"/>
    <s v="**"/>
    <s v="**"/>
    <s v="**"/>
    <d v="2011-05-01T00:00:00"/>
    <d v="1899-12-30T15:21:00"/>
    <s v="R104"/>
    <s v="B128"/>
    <s v="Disease or Disorder Digestive System"/>
    <n v="66"/>
    <s v="**"/>
    <s v="**"/>
    <s v="**"/>
    <s v="**"/>
    <s v="**"/>
    <d v="2011-05-01T06:32:00"/>
    <d v="2011-05-01T14:45:00"/>
    <d v="2011-05-01T15:21:00"/>
    <n v="8.2166666667326353"/>
    <n v="8.816666666592937"/>
    <s v="Keep PIA"/>
    <x v="0"/>
    <x v="0"/>
    <x v="0"/>
    <n v="0"/>
    <n v="0"/>
  </r>
  <r>
    <n v="4414"/>
    <n v="1"/>
    <s v="N"/>
    <s v="**"/>
    <s v="**"/>
    <s v="**"/>
    <s v="**"/>
    <x v="0"/>
    <d v="1899-12-30T07:45:00"/>
    <d v="2011-05-01T00:00:00"/>
    <d v="1899-12-30T07:37:00"/>
    <n v="2"/>
    <n v="1989"/>
    <d v="2011-05-01T00:00:00"/>
    <d v="1899-12-30T11:30:00"/>
    <n v="1"/>
    <d v="2011-05-01T00:00:00"/>
    <d v="1899-12-30T11:40:00"/>
    <s v="**"/>
    <s v="**"/>
    <s v="**"/>
    <s v="**"/>
    <d v="2011-05-01T00:00:00"/>
    <d v="1899-12-30T11:40:00"/>
    <s v="F191"/>
    <s v="B170"/>
    <s v="Mental Health &amp; Psychosocial Condition"/>
    <n v="21"/>
    <s v="**"/>
    <s v="**"/>
    <s v="**"/>
    <s v="**"/>
    <s v="**"/>
    <d v="2011-05-01T07:45:00"/>
    <d v="2011-05-01T11:30:00"/>
    <d v="2011-05-01T11:40:00"/>
    <n v="3.75"/>
    <n v="3.9166666666860692"/>
    <s v="Keep PIA"/>
    <x v="0"/>
    <x v="0"/>
    <x v="0"/>
    <n v="1"/>
    <n v="1"/>
  </r>
  <r>
    <n v="4414"/>
    <n v="1"/>
    <s v="N"/>
    <s v="**"/>
    <s v="**"/>
    <s v="**"/>
    <s v="**"/>
    <x v="0"/>
    <d v="1899-12-30T08:11:00"/>
    <d v="2011-05-01T00:00:00"/>
    <d v="1899-12-30T08:07:00"/>
    <n v="4"/>
    <n v="1962"/>
    <d v="2011-05-01T00:00:00"/>
    <d v="1899-12-30T10:30:00"/>
    <n v="15"/>
    <d v="2011-05-01T00:00:00"/>
    <d v="1899-12-30T11:39:00"/>
    <s v="**"/>
    <s v="**"/>
    <s v="**"/>
    <s v="**"/>
    <d v="2011-05-01T00:00:00"/>
    <d v="1899-12-30T11:40:00"/>
    <s v="Z512"/>
    <s v="B187"/>
    <s v="Follow-up Examination and Other Non Emergent "/>
    <n v="48"/>
    <s v="**"/>
    <s v="**"/>
    <s v="**"/>
    <s v="**"/>
    <s v="**"/>
    <d v="2011-05-01T08:11:00"/>
    <d v="2011-05-01T10:30:00"/>
    <d v="2011-05-01T11:40:00"/>
    <n v="2.3166666667093523"/>
    <n v="3.4833333333372138"/>
    <s v="Keep PIA"/>
    <x v="0"/>
    <x v="0"/>
    <x v="1"/>
    <n v="1"/>
    <n v="1"/>
  </r>
  <r>
    <n v="4414"/>
    <n v="1"/>
    <s v="N"/>
    <s v="**"/>
    <s v="**"/>
    <s v="**"/>
    <s v="**"/>
    <x v="0"/>
    <d v="1899-12-30T09:03:00"/>
    <d v="2011-05-01T00:00:00"/>
    <d v="1899-12-30T08:59:00"/>
    <n v="3"/>
    <n v="1984"/>
    <d v="2011-05-01T00:00:00"/>
    <d v="1899-12-30T11:15:00"/>
    <n v="1"/>
    <d v="2011-05-01T00:00:00"/>
    <d v="1899-12-30T12:30:00"/>
    <s v="**"/>
    <s v="**"/>
    <s v="**"/>
    <s v="**"/>
    <d v="2011-05-01T00:00:00"/>
    <d v="1899-12-30T12:30:00"/>
    <s v="S008"/>
    <s v="B132"/>
    <s v="Disease or Disorder Skin &amp; Breast"/>
    <n v="26"/>
    <s v="**"/>
    <s v="**"/>
    <s v="**"/>
    <s v="**"/>
    <s v="**"/>
    <d v="2011-05-01T09:03:00"/>
    <d v="2011-05-01T11:15:00"/>
    <d v="2011-05-01T12:30:00"/>
    <n v="2.2000000000116415"/>
    <n v="3.4500000000698492"/>
    <s v="Keep PIA"/>
    <x v="0"/>
    <x v="0"/>
    <x v="0"/>
    <n v="1"/>
    <n v="1"/>
  </r>
  <r>
    <n v="4414"/>
    <n v="1"/>
    <s v="G"/>
    <d v="2011-05-01T00:00:00"/>
    <d v="1899-12-30T09:08:00"/>
    <d v="2011-05-01T00:00:00"/>
    <d v="1899-12-30T10:52:00"/>
    <x v="0"/>
    <d v="1899-12-30T09:15:00"/>
    <d v="2011-05-01T00:00:00"/>
    <d v="1899-12-30T09:10:00"/>
    <n v="2"/>
    <n v="1936"/>
    <d v="2011-05-01T00:00:00"/>
    <d v="1899-12-30T11:38:00"/>
    <n v="7"/>
    <d v="2011-05-01T00:00:00"/>
    <d v="1899-12-30T15:38:00"/>
    <s v="**"/>
    <s v="**"/>
    <s v="**"/>
    <s v="**"/>
    <d v="2011-05-02T00:00:00"/>
    <d v="1899-12-30T20:50:00"/>
    <s v="E835"/>
    <s v="B005"/>
    <s v="Other Condition with Acute Admission/Transfer"/>
    <n v="75"/>
    <d v="2011-05-01T00:00:00"/>
    <d v="1899-12-30T15:21:00"/>
    <n v="1"/>
    <d v="2011-05-01T00:00:00"/>
    <d v="1899-12-30T15:35:00"/>
    <d v="2011-05-01T09:15:00"/>
    <d v="2011-05-01T11:38:00"/>
    <d v="2011-05-02T20:50:00"/>
    <n v="2.3833333334187046"/>
    <n v="35.583333333372138"/>
    <s v="Keep PIA"/>
    <x v="0"/>
    <x v="1"/>
    <x v="0"/>
    <n v="0"/>
    <n v="0"/>
  </r>
  <r>
    <n v="4414"/>
    <n v="1"/>
    <s v="N"/>
    <s v="**"/>
    <s v="**"/>
    <s v="**"/>
    <s v="**"/>
    <x v="0"/>
    <d v="1899-12-30T09:37:00"/>
    <d v="2011-05-01T00:00:00"/>
    <d v="1899-12-30T09:29:00"/>
    <n v="2"/>
    <n v="2010"/>
    <d v="2011-05-01T00:00:00"/>
    <d v="1899-12-30T10:30:00"/>
    <n v="1"/>
    <d v="2011-05-01T00:00:00"/>
    <d v="1899-12-30T10:53:00"/>
    <s v="**"/>
    <s v="**"/>
    <s v="**"/>
    <s v="**"/>
    <d v="2011-05-01T00:00:00"/>
    <d v="1899-12-30T10:54:00"/>
    <s v="A099"/>
    <s v="B128"/>
    <s v="Disease or Disorder Digestive System"/>
    <n v="0"/>
    <s v="**"/>
    <s v="**"/>
    <s v="**"/>
    <s v="**"/>
    <s v="**"/>
    <d v="2011-05-01T09:37:00"/>
    <d v="2011-05-01T10:30:00"/>
    <d v="2011-05-01T10:54:00"/>
    <n v="0.88333333341870457"/>
    <n v="1.2833333335001953"/>
    <s v="Keep PIA"/>
    <x v="0"/>
    <x v="0"/>
    <x v="0"/>
    <n v="1"/>
    <n v="1"/>
  </r>
  <r>
    <n v="4414"/>
    <n v="1"/>
    <s v="N"/>
    <s v="**"/>
    <s v="**"/>
    <s v="**"/>
    <s v="**"/>
    <x v="0"/>
    <d v="1899-12-30T09:41:00"/>
    <d v="2011-05-01T00:00:00"/>
    <d v="1899-12-30T09:36:00"/>
    <n v="3"/>
    <n v="1981"/>
    <d v="2011-05-01T00:00:00"/>
    <d v="1899-12-30T10:30:00"/>
    <n v="1"/>
    <d v="2011-05-01T00:00:00"/>
    <d v="1899-12-30T10:53:00"/>
    <s v="**"/>
    <s v="**"/>
    <s v="**"/>
    <s v="**"/>
    <d v="2011-05-01T00:00:00"/>
    <d v="1899-12-30T10:54:00"/>
    <s v="A099"/>
    <s v="B128"/>
    <s v="Disease or Disorder Digestive System"/>
    <n v="30"/>
    <s v="**"/>
    <s v="**"/>
    <s v="**"/>
    <s v="**"/>
    <s v="**"/>
    <d v="2011-05-01T09:41:00"/>
    <d v="2011-05-01T10:30:00"/>
    <d v="2011-05-01T10:54:00"/>
    <n v="0.81666666670935228"/>
    <n v="1.216666666790843"/>
    <s v="Keep PIA"/>
    <x v="0"/>
    <x v="0"/>
    <x v="0"/>
    <n v="1"/>
    <n v="1"/>
  </r>
  <r>
    <n v="4414"/>
    <n v="1"/>
    <s v="N"/>
    <s v="**"/>
    <s v="**"/>
    <s v="**"/>
    <s v="**"/>
    <x v="0"/>
    <d v="1899-12-30T10:26:00"/>
    <d v="2011-05-01T00:00:00"/>
    <d v="1899-12-30T10:20:00"/>
    <n v="2"/>
    <n v="1969"/>
    <d v="2011-05-01T00:00:00"/>
    <d v="1899-12-30T12:38:00"/>
    <n v="1"/>
    <d v="2011-05-01T00:00:00"/>
    <d v="1899-12-30T14:55:00"/>
    <s v="**"/>
    <s v="**"/>
    <s v="**"/>
    <s v="**"/>
    <d v="2011-05-01T00:00:00"/>
    <d v="1899-12-30T14:55:00"/>
    <s v="R104"/>
    <s v="B128"/>
    <s v="Disease or Disorder Digestive System"/>
    <n v="41"/>
    <d v="1970-01-01T00:00:00"/>
    <d v="1899-12-30T00:00:00"/>
    <n v="39"/>
    <d v="2011-05-01T00:00:00"/>
    <d v="1899-12-30T14:30:00"/>
    <d v="2011-05-01T10:26:00"/>
    <d v="2011-05-01T12:38:00"/>
    <d v="2011-05-01T14:55:00"/>
    <n v="2.2000000000116415"/>
    <n v="4.4833333334536292"/>
    <s v="Keep PIA"/>
    <x v="0"/>
    <x v="0"/>
    <x v="0"/>
    <n v="0"/>
    <n v="1"/>
  </r>
  <r>
    <n v="4414"/>
    <n v="1"/>
    <s v="N"/>
    <s v="**"/>
    <s v="**"/>
    <s v="**"/>
    <s v="**"/>
    <x v="0"/>
    <d v="1899-12-30T10:36:00"/>
    <d v="2011-05-01T00:00:00"/>
    <d v="1899-12-30T10:29:00"/>
    <n v="4"/>
    <n v="1946"/>
    <d v="2011-05-01T00:00:00"/>
    <d v="1899-12-30T14:20:00"/>
    <n v="1"/>
    <d v="2011-05-01T00:00:00"/>
    <d v="1899-12-30T16:00:00"/>
    <d v="2011-05-01T00:00:00"/>
    <d v="1899-12-30T14:25:00"/>
    <d v="2011-05-01T00:00:00"/>
    <d v="1899-12-30T14:20:00"/>
    <d v="2011-05-01T00:00:00"/>
    <d v="1899-12-30T16:00:00"/>
    <s v="J189"/>
    <s v="B116"/>
    <s v="Disease or Disorder Respiratory System"/>
    <n v="64"/>
    <d v="2011-05-01T00:00:00"/>
    <d v="1899-12-30T15:38:00"/>
    <n v="18"/>
    <d v="2011-05-01T00:00:00"/>
    <d v="1899-12-30T15:41:00"/>
    <d v="2011-05-01T10:36:00"/>
    <d v="2011-05-01T14:20:00"/>
    <d v="2011-05-01T16:00:00"/>
    <n v="3.7333333332790062"/>
    <n v="5.3999999999650754"/>
    <s v="Keep PIA"/>
    <x v="0"/>
    <x v="0"/>
    <x v="1"/>
    <n v="0"/>
    <n v="1"/>
  </r>
  <r>
    <n v="4414"/>
    <n v="1"/>
    <s v="N"/>
    <s v="**"/>
    <s v="**"/>
    <s v="**"/>
    <s v="**"/>
    <x v="0"/>
    <d v="1899-12-30T10:50:00"/>
    <d v="2011-05-01T00:00:00"/>
    <d v="1899-12-30T10:41:00"/>
    <n v="4"/>
    <n v="2009"/>
    <d v="2011-05-01T00:00:00"/>
    <d v="1899-12-30T13:50:00"/>
    <n v="1"/>
    <d v="2011-05-01T00:00:00"/>
    <d v="1899-12-30T14:06:00"/>
    <s v="**"/>
    <s v="**"/>
    <s v="**"/>
    <s v="**"/>
    <d v="2011-05-01T00:00:00"/>
    <d v="1899-12-30T14:06:00"/>
    <s v="S53190"/>
    <s v="B051"/>
    <s v="Emergency Visit Interventions"/>
    <n v="1"/>
    <s v="**"/>
    <s v="**"/>
    <s v="**"/>
    <s v="**"/>
    <s v="**"/>
    <d v="2011-05-01T10:50:00"/>
    <d v="2011-05-01T13:50:00"/>
    <d v="2011-05-01T14:06:00"/>
    <n v="3"/>
    <n v="3.2666666666627862"/>
    <s v="Keep PIA"/>
    <x v="0"/>
    <x v="0"/>
    <x v="1"/>
    <n v="1"/>
    <n v="1"/>
  </r>
  <r>
    <n v="4414"/>
    <n v="1"/>
    <s v="N"/>
    <s v="**"/>
    <s v="**"/>
    <s v="**"/>
    <s v="**"/>
    <x v="0"/>
    <d v="1899-12-30T11:31:00"/>
    <d v="2011-05-01T00:00:00"/>
    <d v="1899-12-30T11:26:00"/>
    <n v="4"/>
    <n v="1968"/>
    <d v="2011-05-01T00:00:00"/>
    <d v="1899-12-30T14:10:00"/>
    <n v="15"/>
    <d v="2011-05-01T00:00:00"/>
    <d v="1899-12-30T15:45:00"/>
    <s v="**"/>
    <s v="**"/>
    <d v="2011-05-01T00:00:00"/>
    <d v="1899-12-30T14:10:00"/>
    <d v="2011-05-01T00:00:00"/>
    <d v="1899-12-30T15:45:00"/>
    <s v="Z512"/>
    <s v="B187"/>
    <s v="Follow-up Examination and Other Non Emergent "/>
    <n v="43"/>
    <s v="**"/>
    <s v="**"/>
    <s v="**"/>
    <s v="**"/>
    <s v="**"/>
    <d v="2011-05-01T11:31:00"/>
    <d v="2011-05-01T14:10:00"/>
    <d v="2011-05-01T15:45:00"/>
    <n v="2.6500000000814907"/>
    <n v="4.2333333333372138"/>
    <s v="Keep PIA"/>
    <x v="0"/>
    <x v="0"/>
    <x v="1"/>
    <n v="0"/>
    <n v="1"/>
  </r>
  <r>
    <n v="4414"/>
    <n v="1"/>
    <s v="N"/>
    <s v="**"/>
    <s v="**"/>
    <s v="**"/>
    <s v="**"/>
    <x v="0"/>
    <d v="1899-12-30T11:39:00"/>
    <d v="2011-05-01T00:00:00"/>
    <d v="1899-12-30T11:34:00"/>
    <n v="4"/>
    <n v="1950"/>
    <d v="2011-05-01T00:00:00"/>
    <d v="1899-12-30T13:45:00"/>
    <n v="1"/>
    <d v="2011-05-01T00:00:00"/>
    <d v="1899-12-30T13:50:00"/>
    <s v="**"/>
    <s v="**"/>
    <s v="**"/>
    <s v="**"/>
    <d v="2011-05-01T00:00:00"/>
    <d v="1899-12-30T13:50:00"/>
    <s v="M6266"/>
    <s v="B136"/>
    <s v="Disease or Disorder Musculoskeletal and Conne"/>
    <n v="61"/>
    <s v="**"/>
    <s v="**"/>
    <s v="**"/>
    <s v="**"/>
    <s v="**"/>
    <d v="2011-05-01T11:39:00"/>
    <d v="2011-05-01T13:45:00"/>
    <d v="2011-05-01T13:50:00"/>
    <n v="2.0999999998603016"/>
    <n v="2.1833333332906477"/>
    <s v="Keep PIA"/>
    <x v="0"/>
    <x v="0"/>
    <x v="1"/>
    <n v="1"/>
    <n v="1"/>
  </r>
  <r>
    <n v="4414"/>
    <n v="1"/>
    <s v="N"/>
    <s v="**"/>
    <s v="**"/>
    <s v="**"/>
    <s v="**"/>
    <x v="0"/>
    <d v="1899-12-30T11:57:00"/>
    <d v="2011-05-01T00:00:00"/>
    <d v="1899-12-30T11:47:00"/>
    <n v="2"/>
    <n v="2006"/>
    <d v="2011-05-01T00:00:00"/>
    <d v="1899-12-30T12:30:00"/>
    <n v="1"/>
    <d v="2011-05-01T00:00:00"/>
    <d v="1899-12-30T14:41:00"/>
    <s v="**"/>
    <s v="**"/>
    <s v="**"/>
    <s v="**"/>
    <d v="2011-05-01T00:00:00"/>
    <d v="1899-12-30T14:41:00"/>
    <s v="A099"/>
    <s v="B128"/>
    <s v="Disease or Disorder Digestive System"/>
    <n v="5"/>
    <s v="**"/>
    <s v="**"/>
    <s v="**"/>
    <s v="**"/>
    <s v="**"/>
    <d v="2011-05-01T11:57:00"/>
    <d v="2011-05-01T12:30:00"/>
    <d v="2011-05-01T14:41:00"/>
    <n v="0.55000000004656613"/>
    <n v="2.7333333333372138"/>
    <s v="Keep PIA"/>
    <x v="0"/>
    <x v="0"/>
    <x v="0"/>
    <n v="1"/>
    <n v="1"/>
  </r>
  <r>
    <n v="4414"/>
    <n v="1"/>
    <s v="N"/>
    <s v="**"/>
    <s v="**"/>
    <s v="**"/>
    <s v="**"/>
    <x v="0"/>
    <d v="1899-12-30T11:57:00"/>
    <d v="2011-05-01T00:00:00"/>
    <d v="1899-12-30T11:56:00"/>
    <n v="4"/>
    <n v="1978"/>
    <d v="2011-05-01T00:00:00"/>
    <d v="1899-12-30T14:10:00"/>
    <n v="1"/>
    <d v="2011-05-01T00:00:00"/>
    <d v="1899-12-30T14:15:00"/>
    <s v="**"/>
    <s v="**"/>
    <s v="**"/>
    <s v="**"/>
    <d v="2011-05-01T00:00:00"/>
    <d v="1899-12-30T14:15:00"/>
    <s v="Z098"/>
    <s v="B187"/>
    <s v="Follow-up Examination and Other Non Emergent "/>
    <n v="33"/>
    <s v="**"/>
    <s v="**"/>
    <s v="**"/>
    <s v="**"/>
    <s v="**"/>
    <d v="2011-05-01T11:57:00"/>
    <d v="2011-05-01T14:10:00"/>
    <d v="2011-05-01T14:15:00"/>
    <n v="2.2166666667326353"/>
    <n v="2.2999999999883585"/>
    <s v="Keep PIA"/>
    <x v="0"/>
    <x v="0"/>
    <x v="1"/>
    <n v="1"/>
    <n v="1"/>
  </r>
  <r>
    <n v="4414"/>
    <n v="1"/>
    <s v="N"/>
    <s v="**"/>
    <s v="**"/>
    <s v="**"/>
    <s v="**"/>
    <x v="0"/>
    <d v="1899-12-30T12:07:00"/>
    <d v="2011-05-01T00:00:00"/>
    <d v="1899-12-30T12:01:00"/>
    <n v="2"/>
    <n v="1998"/>
    <d v="2011-05-01T00:00:00"/>
    <d v="1899-12-30T12:45:00"/>
    <n v="1"/>
    <d v="2011-05-01T00:00:00"/>
    <d v="1899-12-30T13:25:00"/>
    <s v="**"/>
    <s v="**"/>
    <s v="**"/>
    <s v="**"/>
    <d v="2011-05-01T00:00:00"/>
    <d v="1899-12-30T13:25:00"/>
    <s v="R002"/>
    <s v="B122"/>
    <s v="Other Disease or Disorder Cardiac System"/>
    <n v="12"/>
    <s v="**"/>
    <s v="**"/>
    <s v="**"/>
    <s v="**"/>
    <s v="**"/>
    <d v="2011-05-01T12:07:00"/>
    <d v="2011-05-01T12:45:00"/>
    <d v="2011-05-01T13:25:00"/>
    <n v="0.63333333330228925"/>
    <n v="1.3000000000465661"/>
    <s v="Keep PIA"/>
    <x v="0"/>
    <x v="0"/>
    <x v="0"/>
    <n v="1"/>
    <n v="1"/>
  </r>
  <r>
    <n v="4414"/>
    <n v="1"/>
    <s v="N"/>
    <s v="**"/>
    <s v="**"/>
    <s v="**"/>
    <s v="**"/>
    <x v="0"/>
    <d v="1899-12-30T12:12:00"/>
    <d v="2011-05-01T00:00:00"/>
    <d v="1899-12-30T12:05:00"/>
    <n v="4"/>
    <n v="2003"/>
    <d v="2011-05-01T00:00:00"/>
    <d v="1899-12-30T16:05:00"/>
    <n v="1"/>
    <d v="2011-05-01T00:00:00"/>
    <d v="1899-12-30T16:50:00"/>
    <s v="**"/>
    <s v="**"/>
    <d v="2011-05-01T00:00:00"/>
    <d v="1899-12-30T16:05:00"/>
    <d v="2011-05-01T00:00:00"/>
    <d v="1899-12-30T16:50:00"/>
    <s v="S52090"/>
    <s v="B182"/>
    <s v="Closed Fracture Other Site"/>
    <n v="7"/>
    <s v="**"/>
    <s v="**"/>
    <s v="**"/>
    <s v="**"/>
    <s v="**"/>
    <d v="2011-05-01T12:12:00"/>
    <d v="2011-05-01T16:05:00"/>
    <d v="2011-05-01T16:50:00"/>
    <n v="3.8833333334187046"/>
    <n v="4.6333333334187046"/>
    <s v="Keep PIA"/>
    <x v="0"/>
    <x v="0"/>
    <x v="1"/>
    <n v="0"/>
    <n v="1"/>
  </r>
  <r>
    <n v="4414"/>
    <n v="1"/>
    <s v="N"/>
    <s v="**"/>
    <s v="**"/>
    <s v="**"/>
    <s v="**"/>
    <x v="0"/>
    <d v="1899-12-30T12:39:00"/>
    <d v="2011-05-01T00:00:00"/>
    <d v="1899-12-30T12:30:00"/>
    <n v="4"/>
    <n v="1989"/>
    <d v="2011-05-01T00:00:00"/>
    <d v="1899-12-30T16:15:00"/>
    <n v="1"/>
    <d v="2011-05-01T00:00:00"/>
    <d v="1899-12-30T17:10:00"/>
    <s v="**"/>
    <s v="**"/>
    <s v="**"/>
    <s v="**"/>
    <d v="2011-05-01T00:00:00"/>
    <d v="1899-12-30T17:10:00"/>
    <s v="S62390"/>
    <s v="B051"/>
    <s v="Emergency Visit Interventions"/>
    <n v="21"/>
    <d v="2011-05-01T00:00:00"/>
    <d v="1899-12-30T16:42:00"/>
    <n v="35"/>
    <d v="2011-05-01T00:00:00"/>
    <d v="1899-12-30T16:43:00"/>
    <d v="2011-05-01T12:39:00"/>
    <d v="2011-05-01T16:15:00"/>
    <d v="2011-05-01T17:10:00"/>
    <n v="3.6000000000349246"/>
    <n v="4.5166666667209938"/>
    <s v="Keep PIA"/>
    <x v="0"/>
    <x v="0"/>
    <x v="1"/>
    <n v="0"/>
    <n v="1"/>
  </r>
  <r>
    <n v="4414"/>
    <n v="1"/>
    <s v="N"/>
    <s v="**"/>
    <s v="**"/>
    <s v="**"/>
    <s v="**"/>
    <x v="0"/>
    <d v="1899-12-30T12:45:00"/>
    <d v="2011-05-01T00:00:00"/>
    <d v="1899-12-30T12:37:00"/>
    <n v="3"/>
    <n v="2000"/>
    <d v="2011-05-01T00:00:00"/>
    <d v="1899-12-30T15:05:00"/>
    <n v="1"/>
    <d v="2011-05-01T00:00:00"/>
    <d v="1899-12-30T18:43:00"/>
    <s v="**"/>
    <s v="**"/>
    <s v="**"/>
    <s v="**"/>
    <d v="2011-05-01T00:00:00"/>
    <d v="1899-12-30T18:49:00"/>
    <s v="R104"/>
    <s v="B128"/>
    <s v="Disease or Disorder Digestive System"/>
    <n v="11"/>
    <s v="**"/>
    <s v="**"/>
    <s v="**"/>
    <s v="**"/>
    <s v="**"/>
    <d v="2011-05-01T12:45:00"/>
    <d v="2011-05-01T15:05:00"/>
    <d v="2011-05-01T18:49:00"/>
    <n v="2.3333333332557231"/>
    <n v="6.0666666667093523"/>
    <s v="Keep PIA"/>
    <x v="0"/>
    <x v="0"/>
    <x v="0"/>
    <n v="0"/>
    <n v="1"/>
  </r>
  <r>
    <n v="4414"/>
    <n v="1"/>
    <s v="N"/>
    <s v="**"/>
    <s v="**"/>
    <s v="**"/>
    <s v="**"/>
    <x v="0"/>
    <d v="1899-12-30T13:00:00"/>
    <d v="2011-05-01T00:00:00"/>
    <d v="1899-12-30T12:56:00"/>
    <n v="4"/>
    <n v="1971"/>
    <d v="2011-05-01T00:00:00"/>
    <d v="1899-12-30T16:05:00"/>
    <n v="1"/>
    <d v="2011-05-01T00:00:00"/>
    <d v="1899-12-30T17:54:00"/>
    <s v="**"/>
    <s v="**"/>
    <d v="2011-05-01T00:00:00"/>
    <d v="1899-12-30T16:05:00"/>
    <d v="2011-05-01T00:00:00"/>
    <d v="1899-12-30T17:54:00"/>
    <s v="Z712"/>
    <s v="B187"/>
    <s v="Follow-up Examination and Other Non Emergent "/>
    <n v="40"/>
    <s v="**"/>
    <s v="**"/>
    <s v="**"/>
    <s v="**"/>
    <s v="**"/>
    <d v="2011-05-01T13:00:00"/>
    <d v="2011-05-01T16:05:00"/>
    <d v="2011-05-01T17:54:00"/>
    <n v="3.0833333334303461"/>
    <n v="4.9000000000814907"/>
    <s v="Keep PIA"/>
    <x v="0"/>
    <x v="0"/>
    <x v="1"/>
    <n v="0"/>
    <n v="1"/>
  </r>
  <r>
    <n v="4414"/>
    <n v="1"/>
    <s v="N"/>
    <s v="**"/>
    <s v="**"/>
    <s v="**"/>
    <s v="**"/>
    <x v="0"/>
    <d v="1899-12-30T13:11:00"/>
    <d v="2011-05-01T00:00:00"/>
    <d v="1899-12-30T13:04:00"/>
    <n v="4"/>
    <n v="2003"/>
    <d v="2011-05-01T00:00:00"/>
    <d v="1899-12-30T16:50:00"/>
    <n v="1"/>
    <d v="2011-05-01T00:00:00"/>
    <d v="1899-12-30T17:00:00"/>
    <s v="**"/>
    <s v="**"/>
    <s v="**"/>
    <s v="**"/>
    <d v="2011-05-01T00:00:00"/>
    <d v="1899-12-30T17:00:00"/>
    <s v="S52590"/>
    <s v="B182"/>
    <s v="Closed Fracture Other Site"/>
    <n v="7"/>
    <s v="**"/>
    <s v="**"/>
    <s v="**"/>
    <s v="**"/>
    <s v="**"/>
    <d v="2011-05-01T13:11:00"/>
    <d v="2011-05-01T16:50:00"/>
    <d v="2011-05-01T17:00:00"/>
    <n v="3.6500000000232831"/>
    <n v="3.8166666667093523"/>
    <s v="Keep PIA"/>
    <x v="0"/>
    <x v="0"/>
    <x v="1"/>
    <n v="1"/>
    <n v="1"/>
  </r>
  <r>
    <n v="4414"/>
    <n v="1"/>
    <s v="N"/>
    <s v="**"/>
    <s v="**"/>
    <s v="**"/>
    <s v="**"/>
    <x v="5"/>
    <d v="1899-12-30T06:26:00"/>
    <d v="2011-05-04T00:00:00"/>
    <d v="1899-12-30T06:11:00"/>
    <n v="3"/>
    <n v="2004"/>
    <d v="2011-05-04T00:00:00"/>
    <d v="1899-12-30T08:00:00"/>
    <n v="1"/>
    <d v="2011-05-04T00:00:00"/>
    <d v="1899-12-30T10:00:00"/>
    <s v="**"/>
    <s v="**"/>
    <s v="**"/>
    <s v="**"/>
    <d v="2011-05-04T00:00:00"/>
    <d v="1899-12-30T10:19:00"/>
    <s v="K297"/>
    <s v="B128"/>
    <s v="Disease or Disorder Digestive System"/>
    <n v="6"/>
    <s v="**"/>
    <s v="**"/>
    <s v="**"/>
    <s v="**"/>
    <s v="**"/>
    <d v="2011-05-04T06:26:00"/>
    <d v="2011-05-04T08:00:00"/>
    <d v="2011-05-04T10:19:00"/>
    <n v="1.5666666667093523"/>
    <n v="3.8833333332440816"/>
    <s v="Keep PIA"/>
    <x v="0"/>
    <x v="0"/>
    <x v="0"/>
    <n v="1"/>
    <n v="1"/>
  </r>
  <r>
    <n v="4414"/>
    <n v="1"/>
    <s v="N"/>
    <s v="**"/>
    <s v="**"/>
    <s v="**"/>
    <s v="**"/>
    <x v="5"/>
    <d v="1899-12-30T07:39:00"/>
    <d v="2011-05-04T00:00:00"/>
    <d v="1899-12-30T07:37:00"/>
    <n v="4"/>
    <n v="1950"/>
    <d v="2011-05-04T00:00:00"/>
    <d v="1899-12-30T08:00:00"/>
    <n v="1"/>
    <d v="2011-05-04T00:00:00"/>
    <d v="1899-12-30T09:10:00"/>
    <s v="**"/>
    <s v="**"/>
    <s v="**"/>
    <s v="**"/>
    <d v="2011-05-04T00:00:00"/>
    <d v="1899-12-30T09:10:00"/>
    <s v="Z512"/>
    <s v="B187"/>
    <s v="Follow-up Examination and Other Non Emergent "/>
    <n v="60"/>
    <s v="**"/>
    <s v="**"/>
    <s v="**"/>
    <s v="**"/>
    <s v="**"/>
    <d v="2011-05-04T07:39:00"/>
    <d v="2011-05-04T08:00:00"/>
    <d v="2011-05-04T09:10:00"/>
    <n v="0.35000000009313226"/>
    <n v="1.5166666667209938"/>
    <s v="Keep PIA"/>
    <x v="0"/>
    <x v="0"/>
    <x v="1"/>
    <n v="1"/>
    <n v="1"/>
  </r>
  <r>
    <n v="4414"/>
    <n v="1"/>
    <s v="N"/>
    <s v="**"/>
    <s v="**"/>
    <s v="**"/>
    <s v="**"/>
    <x v="5"/>
    <d v="1899-12-30T08:11:00"/>
    <d v="2011-05-04T00:00:00"/>
    <d v="1899-12-30T08:04:00"/>
    <n v="2"/>
    <n v="1981"/>
    <d v="2011-05-04T00:00:00"/>
    <d v="1899-12-30T11:35:00"/>
    <n v="1"/>
    <d v="2011-05-04T00:00:00"/>
    <d v="1899-12-30T17:57:00"/>
    <d v="2011-05-04T00:00:00"/>
    <d v="1899-12-30T14:00:00"/>
    <s v="**"/>
    <s v="**"/>
    <d v="2011-05-04T00:00:00"/>
    <d v="1899-12-30T18:00:00"/>
    <s v="K8050"/>
    <s v="B128"/>
    <s v="Disease or Disorder Digestive System"/>
    <n v="29"/>
    <s v="**"/>
    <s v="**"/>
    <s v="**"/>
    <s v="**"/>
    <s v="**"/>
    <d v="2011-05-04T08:11:00"/>
    <d v="2011-05-04T11:35:00"/>
    <d v="2011-05-04T18:00:00"/>
    <n v="3.4000000000814907"/>
    <n v="9.8166666667093523"/>
    <s v="Keep PIA"/>
    <x v="0"/>
    <x v="0"/>
    <x v="0"/>
    <n v="0"/>
    <n v="0"/>
  </r>
  <r>
    <n v="4414"/>
    <n v="1"/>
    <s v="N"/>
    <s v="**"/>
    <s v="**"/>
    <s v="**"/>
    <s v="**"/>
    <x v="5"/>
    <d v="1899-12-30T09:10:00"/>
    <d v="2011-05-04T00:00:00"/>
    <d v="1899-12-30T09:04:00"/>
    <n v="4"/>
    <n v="1956"/>
    <d v="2011-05-04T00:00:00"/>
    <d v="1899-12-30T09:55:00"/>
    <n v="1"/>
    <d v="2011-05-04T00:00:00"/>
    <d v="1899-12-30T13:00:00"/>
    <s v="**"/>
    <s v="**"/>
    <s v="**"/>
    <s v="**"/>
    <d v="2011-05-04T00:00:00"/>
    <d v="1899-12-30T13:00:00"/>
    <s v="N12"/>
    <s v="B145"/>
    <s v="Renal Failure &amp; Other Disorders of the Kidney"/>
    <n v="54"/>
    <s v="**"/>
    <s v="**"/>
    <s v="**"/>
    <s v="**"/>
    <s v="**"/>
    <d v="2011-05-04T09:10:00"/>
    <d v="2011-05-04T09:55:00"/>
    <d v="2011-05-04T13:00:00"/>
    <n v="0.75"/>
    <n v="3.8333333332557231"/>
    <s v="Keep PIA"/>
    <x v="0"/>
    <x v="0"/>
    <x v="1"/>
    <n v="1"/>
    <n v="1"/>
  </r>
  <r>
    <n v="4414"/>
    <n v="1"/>
    <s v="N"/>
    <s v="**"/>
    <s v="**"/>
    <s v="**"/>
    <s v="**"/>
    <x v="5"/>
    <d v="1899-12-30T09:24:00"/>
    <d v="2011-05-04T00:00:00"/>
    <d v="1899-12-30T09:11:00"/>
    <n v="3"/>
    <n v="1970"/>
    <d v="2011-05-04T00:00:00"/>
    <d v="1899-12-30T14:38:00"/>
    <n v="1"/>
    <d v="2011-05-04T00:00:00"/>
    <d v="1899-12-30T15:00:00"/>
    <s v="**"/>
    <s v="**"/>
    <s v="**"/>
    <s v="**"/>
    <d v="2011-05-04T00:00:00"/>
    <d v="1899-12-30T15:04:00"/>
    <s v="F419"/>
    <s v="B170"/>
    <s v="Mental Health &amp; Psychosocial Condition"/>
    <n v="40"/>
    <s v="**"/>
    <s v="**"/>
    <s v="**"/>
    <s v="**"/>
    <s v="**"/>
    <d v="2011-05-04T09:24:00"/>
    <d v="2011-05-04T14:38:00"/>
    <d v="2011-05-04T15:04:00"/>
    <n v="5.2333333332790062"/>
    <n v="5.6666666666278616"/>
    <s v="Keep PIA"/>
    <x v="0"/>
    <x v="0"/>
    <x v="0"/>
    <n v="0"/>
    <n v="1"/>
  </r>
  <r>
    <n v="4414"/>
    <n v="1"/>
    <s v="N"/>
    <s v="**"/>
    <s v="**"/>
    <s v="**"/>
    <s v="**"/>
    <x v="5"/>
    <d v="1899-12-30T09:49:00"/>
    <d v="2011-05-04T00:00:00"/>
    <d v="1899-12-30T09:45:00"/>
    <n v="4"/>
    <n v="1941"/>
    <d v="2011-05-04T00:00:00"/>
    <d v="1899-12-30T12:05:00"/>
    <n v="1"/>
    <d v="2011-05-04T00:00:00"/>
    <d v="1899-12-30T15:15:00"/>
    <d v="2011-05-04T00:00:00"/>
    <d v="1899-12-30T13:30:00"/>
    <d v="2011-05-04T00:00:00"/>
    <d v="1899-12-30T12:05:00"/>
    <d v="2011-05-04T00:00:00"/>
    <d v="1899-12-30T15:15:00"/>
    <s v="R51"/>
    <s v="B103"/>
    <s v="Migraine &amp; Headache"/>
    <n v="70"/>
    <d v="2011-05-04T00:00:00"/>
    <d v="1899-12-30T12:50:00"/>
    <n v="17"/>
    <d v="2011-05-04T00:00:00"/>
    <d v="1899-12-30T13:40:00"/>
    <d v="2011-05-04T09:49:00"/>
    <d v="2011-05-04T12:05:00"/>
    <d v="2011-05-04T15:15:00"/>
    <n v="2.2666666665463708"/>
    <n v="5.4333333332324401"/>
    <s v="Keep PIA"/>
    <x v="0"/>
    <x v="0"/>
    <x v="1"/>
    <n v="0"/>
    <n v="1"/>
  </r>
  <r>
    <n v="4414"/>
    <n v="1"/>
    <s v="G"/>
    <d v="2011-05-04T00:00:00"/>
    <d v="1899-12-30T10:06:00"/>
    <d v="2011-05-04T00:00:00"/>
    <d v="1899-12-30T10:20:00"/>
    <x v="5"/>
    <d v="1899-12-30T10:14:00"/>
    <d v="2011-05-04T00:00:00"/>
    <d v="1899-12-30T10:10:00"/>
    <n v="3"/>
    <n v="1980"/>
    <d v="2011-05-04T00:00:00"/>
    <d v="1899-12-30T11:13:00"/>
    <n v="1"/>
    <d v="2011-05-04T00:00:00"/>
    <d v="1899-12-30T13:26:00"/>
    <s v="**"/>
    <s v="**"/>
    <s v="**"/>
    <s v="**"/>
    <d v="2011-05-04T00:00:00"/>
    <d v="1899-12-30T13:27:00"/>
    <s v="N939"/>
    <s v="B154"/>
    <s v="Disease or Disorder Female Anatomy"/>
    <n v="30"/>
    <s v="**"/>
    <s v="**"/>
    <s v="**"/>
    <s v="**"/>
    <s v="**"/>
    <d v="2011-05-04T10:14:00"/>
    <d v="2011-05-04T11:13:00"/>
    <d v="2011-05-04T13:27:00"/>
    <n v="0.9833333333954215"/>
    <n v="3.2166666666744277"/>
    <s v="Keep PIA"/>
    <x v="0"/>
    <x v="0"/>
    <x v="0"/>
    <n v="1"/>
    <n v="1"/>
  </r>
  <r>
    <n v="4414"/>
    <n v="1"/>
    <s v="N"/>
    <s v="**"/>
    <s v="**"/>
    <s v="**"/>
    <s v="**"/>
    <x v="5"/>
    <d v="1899-12-30T11:13:00"/>
    <d v="2011-05-04T00:00:00"/>
    <d v="1899-12-30T11:05:00"/>
    <n v="3"/>
    <n v="1968"/>
    <d v="2011-05-04T00:00:00"/>
    <n v="9999"/>
    <n v="4"/>
    <d v="2011-05-04T00:00:00"/>
    <d v="1899-12-30T14:43:00"/>
    <s v="**"/>
    <s v="**"/>
    <s v="**"/>
    <s v="**"/>
    <d v="2011-05-04T00:00:00"/>
    <d v="1899-12-30T14:45:00"/>
    <s v="Z098"/>
    <s v="B187"/>
    <s v="Follow-up Examination and Other Non Emergent "/>
    <n v="42"/>
    <s v="**"/>
    <s v="**"/>
    <s v="**"/>
    <s v="**"/>
    <s v="**"/>
    <d v="2011-05-04T11:13:00"/>
    <d v="2038-09-18T00:00:00"/>
    <d v="2011-05-04T14:45:00"/>
    <n v="239964.78333333327"/>
    <n v="3.5333333333255723"/>
    <s v="Ignore PIA"/>
    <x v="0"/>
    <x v="0"/>
    <x v="0"/>
    <n v="1"/>
    <n v="1"/>
  </r>
  <r>
    <n v="4414"/>
    <n v="1"/>
    <s v="G"/>
    <d v="2011-05-04T00:00:00"/>
    <d v="1899-12-30T11:03:00"/>
    <d v="2011-05-04T00:00:00"/>
    <d v="1899-12-30T12:20:00"/>
    <x v="5"/>
    <d v="1899-12-30T11:17:00"/>
    <d v="2011-05-04T00:00:00"/>
    <d v="1899-12-30T11:08:00"/>
    <n v="3"/>
    <n v="1957"/>
    <d v="2011-05-04T00:00:00"/>
    <d v="1899-12-30T13:40:00"/>
    <n v="15"/>
    <d v="2011-05-04T00:00:00"/>
    <d v="1899-12-30T17:05:00"/>
    <s v="**"/>
    <s v="**"/>
    <s v="**"/>
    <s v="**"/>
    <d v="2011-05-04T00:00:00"/>
    <d v="1899-12-30T17:05:00"/>
    <s v="Z431"/>
    <s v="B187"/>
    <s v="Follow-up Examination and Other Non Emergent "/>
    <n v="53"/>
    <d v="1970-01-01T00:00:00"/>
    <d v="1899-12-30T00:00:00"/>
    <n v="15"/>
    <s v="**"/>
    <s v="**"/>
    <d v="2011-05-04T11:17:00"/>
    <d v="2011-05-04T13:40:00"/>
    <d v="2011-05-04T17:05:00"/>
    <n v="2.3833333334187046"/>
    <n v="5.8000000000465661"/>
    <s v="Keep PIA"/>
    <x v="0"/>
    <x v="0"/>
    <x v="0"/>
    <n v="0"/>
    <n v="1"/>
  </r>
  <r>
    <n v="4414"/>
    <n v="1"/>
    <s v="N"/>
    <s v="**"/>
    <s v="**"/>
    <s v="**"/>
    <s v="**"/>
    <x v="5"/>
    <d v="1899-12-30T11:22:00"/>
    <d v="2011-05-04T00:00:00"/>
    <d v="1899-12-30T11:15:00"/>
    <n v="3"/>
    <n v="1923"/>
    <d v="2011-05-04T00:00:00"/>
    <d v="1899-12-30T12:10:00"/>
    <n v="1"/>
    <d v="2011-05-04T00:00:00"/>
    <d v="1899-12-30T13:15:00"/>
    <s v="**"/>
    <s v="**"/>
    <d v="2011-05-04T00:00:00"/>
    <d v="1899-12-30T12:10:00"/>
    <d v="2011-05-04T00:00:00"/>
    <d v="1899-12-30T13:20:00"/>
    <s v="S099"/>
    <s v="B175"/>
    <s v="Head Injury"/>
    <n v="88"/>
    <s v="**"/>
    <s v="**"/>
    <s v="**"/>
    <s v="**"/>
    <s v="**"/>
    <d v="2011-05-04T11:22:00"/>
    <d v="2011-05-04T12:10:00"/>
    <d v="2011-05-04T13:20:00"/>
    <n v="0.79999999998835847"/>
    <n v="1.96666666661622"/>
    <s v="Keep PIA"/>
    <x v="0"/>
    <x v="0"/>
    <x v="0"/>
    <n v="1"/>
    <n v="1"/>
  </r>
  <r>
    <n v="4414"/>
    <n v="1"/>
    <s v="G"/>
    <d v="2011-05-04T00:00:00"/>
    <d v="1899-12-30T11:44:00"/>
    <d v="2011-05-04T00:00:00"/>
    <d v="1899-12-30T12:00:00"/>
    <x v="5"/>
    <d v="1899-12-30T11:54:00"/>
    <d v="2011-05-04T00:00:00"/>
    <d v="1899-12-30T11:48:00"/>
    <n v="2"/>
    <n v="1994"/>
    <d v="2011-05-04T00:00:00"/>
    <d v="1899-12-30T13:00:00"/>
    <n v="7"/>
    <d v="2011-05-04T00:00:00"/>
    <d v="1899-12-30T18:25:00"/>
    <s v="**"/>
    <s v="**"/>
    <s v="**"/>
    <s v="**"/>
    <d v="2011-05-04T00:00:00"/>
    <d v="1899-12-30T22:20:00"/>
    <s v="G4090"/>
    <s v="B005"/>
    <s v="Other Condition with Acute Admission/Transfer"/>
    <n v="16"/>
    <s v="**"/>
    <s v="**"/>
    <s v="**"/>
    <s v="**"/>
    <s v="**"/>
    <d v="2011-05-04T11:54:00"/>
    <d v="2011-05-04T13:00:00"/>
    <d v="2011-05-04T22:20:00"/>
    <n v="1.0999999999185093"/>
    <n v="10.433333333290648"/>
    <s v="Keep PIA"/>
    <x v="0"/>
    <x v="1"/>
    <x v="0"/>
    <n v="0"/>
    <n v="0"/>
  </r>
  <r>
    <n v="4414"/>
    <n v="1"/>
    <s v="N"/>
    <s v="**"/>
    <s v="**"/>
    <s v="**"/>
    <s v="**"/>
    <x v="5"/>
    <d v="1899-12-30T12:27:00"/>
    <d v="2011-05-04T00:00:00"/>
    <d v="1899-12-30T12:19:00"/>
    <n v="4"/>
    <n v="2007"/>
    <d v="2011-05-04T00:00:00"/>
    <d v="1899-12-30T15:30:00"/>
    <n v="1"/>
    <d v="2011-05-04T00:00:00"/>
    <d v="1899-12-30T15:40:00"/>
    <s v="**"/>
    <s v="**"/>
    <s v="**"/>
    <s v="**"/>
    <d v="2011-05-04T00:00:00"/>
    <d v="1899-12-30T15:42:00"/>
    <s v="J050"/>
    <s v="B116"/>
    <s v="Disease or Disorder Respiratory System"/>
    <n v="3"/>
    <s v="**"/>
    <s v="**"/>
    <s v="**"/>
    <s v="**"/>
    <s v="**"/>
    <d v="2011-05-04T12:27:00"/>
    <d v="2011-05-04T15:30:00"/>
    <d v="2011-05-04T15:42:00"/>
    <n v="3.0499999999883585"/>
    <n v="3.2499999999417923"/>
    <s v="Keep PIA"/>
    <x v="0"/>
    <x v="0"/>
    <x v="1"/>
    <n v="1"/>
    <n v="1"/>
  </r>
  <r>
    <n v="4414"/>
    <n v="1"/>
    <s v="N"/>
    <s v="**"/>
    <s v="**"/>
    <s v="**"/>
    <s v="**"/>
    <x v="5"/>
    <d v="1899-12-30T12:35:00"/>
    <d v="2011-05-04T00:00:00"/>
    <d v="1899-12-30T12:25:00"/>
    <n v="3"/>
    <n v="1973"/>
    <d v="2011-05-04T00:00:00"/>
    <d v="1899-12-30T15:40:00"/>
    <n v="1"/>
    <d v="2011-05-04T00:00:00"/>
    <d v="1899-12-30T18:05:00"/>
    <s v="**"/>
    <s v="**"/>
    <s v="**"/>
    <s v="**"/>
    <d v="2011-05-04T00:00:00"/>
    <d v="1899-12-30T18:05:00"/>
    <s v="J40"/>
    <s v="B116"/>
    <s v="Disease or Disorder Respiratory System"/>
    <n v="37"/>
    <s v="**"/>
    <s v="**"/>
    <s v="**"/>
    <s v="**"/>
    <s v="**"/>
    <d v="2011-05-04T12:35:00"/>
    <d v="2011-05-04T15:40:00"/>
    <d v="2011-05-04T18:05:00"/>
    <n v="3.0833333334303461"/>
    <n v="5.4999999999417923"/>
    <s v="Keep PIA"/>
    <x v="0"/>
    <x v="0"/>
    <x v="0"/>
    <n v="0"/>
    <n v="1"/>
  </r>
  <r>
    <n v="4414"/>
    <n v="1"/>
    <s v="G"/>
    <d v="2011-05-04T00:00:00"/>
    <d v="1899-12-30T12:56:00"/>
    <d v="2011-05-04T00:00:00"/>
    <d v="1899-12-30T14:05:00"/>
    <x v="5"/>
    <d v="1899-12-30T13:06:00"/>
    <d v="2011-05-04T00:00:00"/>
    <d v="1899-12-30T13:00:00"/>
    <n v="3"/>
    <n v="1962"/>
    <d v="2011-05-04T00:00:00"/>
    <n v="9999"/>
    <n v="4"/>
    <d v="2011-05-04T00:00:00"/>
    <d v="1899-12-30T14:50:00"/>
    <s v="**"/>
    <s v="**"/>
    <s v="**"/>
    <s v="**"/>
    <d v="2011-05-04T00:00:00"/>
    <d v="1899-12-30T14:50:00"/>
    <s v="R5688"/>
    <s v="B102"/>
    <s v="Seizure Disorder"/>
    <n v="49"/>
    <s v="**"/>
    <s v="**"/>
    <s v="**"/>
    <s v="**"/>
    <s v="**"/>
    <d v="2011-05-04T13:06:00"/>
    <d v="2038-09-18T00:00:00"/>
    <d v="2011-05-04T14:50:00"/>
    <n v="239962.90000000008"/>
    <n v="1.7333333333954215"/>
    <s v="Ignore PIA"/>
    <x v="0"/>
    <x v="0"/>
    <x v="0"/>
    <n v="1"/>
    <n v="1"/>
  </r>
  <r>
    <n v="4414"/>
    <n v="1"/>
    <s v="N"/>
    <s v="**"/>
    <s v="**"/>
    <s v="**"/>
    <s v="**"/>
    <x v="5"/>
    <d v="1899-12-30T15:21:00"/>
    <d v="2011-05-04T00:00:00"/>
    <d v="1899-12-30T15:16:00"/>
    <n v="3"/>
    <n v="1990"/>
    <d v="2011-05-04T00:00:00"/>
    <d v="1899-12-30T16:20:00"/>
    <n v="1"/>
    <d v="2011-05-04T00:00:00"/>
    <d v="1899-12-30T19:00:00"/>
    <s v="**"/>
    <s v="**"/>
    <s v="**"/>
    <s v="**"/>
    <d v="2011-05-04T00:00:00"/>
    <d v="1899-12-30T20:00:00"/>
    <s v="**"/>
    <s v="**"/>
    <s v="**"/>
    <n v="20"/>
    <d v="2011-05-04T00:00:00"/>
    <d v="1899-12-30T18:17:00"/>
    <n v="50"/>
    <d v="2011-05-04T00:00:00"/>
    <d v="1899-12-30T19:00:00"/>
    <d v="2011-05-04T15:21:00"/>
    <d v="2011-05-04T16:20:00"/>
    <d v="2011-05-04T20:00:00"/>
    <n v="0.9833333333954215"/>
    <n v="4.6500000001396984"/>
    <s v="Keep PIA"/>
    <x v="0"/>
    <x v="0"/>
    <x v="0"/>
    <n v="0"/>
    <n v="1"/>
  </r>
  <r>
    <n v="4414"/>
    <n v="50"/>
    <s v="N"/>
    <s v="**"/>
    <s v="**"/>
    <s v="**"/>
    <s v="**"/>
    <x v="6"/>
    <d v="1899-12-30T09:11:00"/>
    <d v="2011-05-05T00:00:00"/>
    <d v="1899-12-30T09:10:00"/>
    <n v="5"/>
    <n v="1980"/>
    <d v="2011-05-05T00:00:00"/>
    <d v="1899-12-30T13:05:00"/>
    <n v="1"/>
    <d v="2011-05-05T00:00:00"/>
    <d v="1899-12-30T13:05:00"/>
    <s v="**"/>
    <s v="**"/>
    <s v="**"/>
    <s v="**"/>
    <d v="2011-05-05T00:00:00"/>
    <d v="1899-12-30T13:05:00"/>
    <s v="O26803"/>
    <s v="B154"/>
    <s v="Disease or Disorder Female Anatomy"/>
    <n v="30"/>
    <s v="**"/>
    <s v="**"/>
    <s v="**"/>
    <s v="**"/>
    <s v="**"/>
    <d v="2011-05-05T09:11:00"/>
    <d v="2011-05-05T13:05:00"/>
    <d v="2011-05-05T13:05:00"/>
    <n v="3.8999999999650754"/>
    <n v="3.8999999999650754"/>
    <s v="Keep PIA"/>
    <x v="0"/>
    <x v="0"/>
    <x v="1"/>
    <n v="1"/>
    <n v="1"/>
  </r>
  <r>
    <n v="4414"/>
    <n v="50"/>
    <s v="N"/>
    <s v="**"/>
    <s v="**"/>
    <s v="**"/>
    <s v="**"/>
    <x v="6"/>
    <d v="1899-12-30T09:32:00"/>
    <d v="2011-05-05T00:00:00"/>
    <d v="1899-12-30T09:31:00"/>
    <n v="3"/>
    <n v="1985"/>
    <d v="2011-05-05T00:00:00"/>
    <d v="1899-12-30T10:20:00"/>
    <n v="7"/>
    <d v="2011-05-05T00:00:00"/>
    <d v="1899-12-30T10:20:00"/>
    <s v="**"/>
    <s v="**"/>
    <s v="**"/>
    <s v="**"/>
    <d v="2011-05-05T00:00:00"/>
    <d v="1899-12-30T10:50:00"/>
    <s v="Z349"/>
    <s v="B005"/>
    <s v="Other Condition with Acute Admission/Transfer"/>
    <n v="25"/>
    <s v="**"/>
    <s v="**"/>
    <s v="**"/>
    <s v="**"/>
    <s v="**"/>
    <d v="2011-05-05T09:32:00"/>
    <d v="2011-05-05T10:20:00"/>
    <d v="2011-05-05T10:50:00"/>
    <n v="0.79999999998835847"/>
    <n v="1.3000000000465661"/>
    <s v="Keep PIA"/>
    <x v="0"/>
    <x v="1"/>
    <x v="0"/>
    <n v="1"/>
    <n v="1"/>
  </r>
  <r>
    <n v="4414"/>
    <n v="50"/>
    <s v="N"/>
    <s v="**"/>
    <s v="**"/>
    <s v="**"/>
    <s v="**"/>
    <x v="6"/>
    <d v="1899-12-30T09:40:00"/>
    <d v="2011-05-05T00:00:00"/>
    <d v="1899-12-30T09:39:00"/>
    <n v="3"/>
    <n v="1983"/>
    <d v="2011-05-05T00:00:00"/>
    <d v="1899-12-30T13:00:00"/>
    <n v="1"/>
    <d v="2011-05-05T00:00:00"/>
    <d v="1899-12-30T13:00:00"/>
    <s v="**"/>
    <s v="**"/>
    <s v="**"/>
    <s v="**"/>
    <d v="2011-05-05T00:00:00"/>
    <d v="1899-12-30T13:00:00"/>
    <s v="Z349"/>
    <s v="B187"/>
    <s v="Follow-up Examination and Other Non Emergent "/>
    <n v="27"/>
    <s v="**"/>
    <s v="**"/>
    <s v="**"/>
    <s v="**"/>
    <s v="**"/>
    <d v="2011-05-05T09:40:00"/>
    <d v="2011-05-05T13:00:00"/>
    <d v="2011-05-05T13:00:00"/>
    <n v="3.3333333331975155"/>
    <n v="3.3333333331975155"/>
    <s v="Keep PIA"/>
    <x v="0"/>
    <x v="0"/>
    <x v="0"/>
    <n v="1"/>
    <n v="1"/>
  </r>
  <r>
    <n v="4414"/>
    <n v="50"/>
    <s v="N"/>
    <s v="**"/>
    <s v="**"/>
    <s v="**"/>
    <s v="**"/>
    <x v="6"/>
    <d v="1899-12-30T09:47:00"/>
    <d v="2011-05-05T00:00:00"/>
    <d v="1899-12-30T09:46:00"/>
    <n v="3"/>
    <n v="1983"/>
    <d v="2011-05-05T00:00:00"/>
    <d v="1899-12-30T10:20:00"/>
    <n v="7"/>
    <d v="2011-05-05T00:00:00"/>
    <d v="1899-12-30T10:20:00"/>
    <s v="**"/>
    <s v="**"/>
    <s v="**"/>
    <s v="**"/>
    <d v="2011-05-05T00:00:00"/>
    <d v="1899-12-30T10:25:00"/>
    <s v="O039"/>
    <s v="B005"/>
    <s v="Other Condition with Acute Admission/Transfer"/>
    <n v="27"/>
    <s v="**"/>
    <s v="**"/>
    <s v="**"/>
    <s v="**"/>
    <s v="**"/>
    <d v="2011-05-05T09:47:00"/>
    <d v="2011-05-05T10:20:00"/>
    <d v="2011-05-05T10:25:00"/>
    <n v="0.55000000004656613"/>
    <n v="0.63333333347691223"/>
    <s v="Keep PIA"/>
    <x v="0"/>
    <x v="1"/>
    <x v="0"/>
    <n v="1"/>
    <n v="1"/>
  </r>
  <r>
    <n v="4414"/>
    <n v="50"/>
    <s v="N"/>
    <s v="**"/>
    <s v="**"/>
    <s v="**"/>
    <s v="**"/>
    <x v="6"/>
    <d v="1899-12-30T11:14:00"/>
    <d v="2011-05-05T00:00:00"/>
    <d v="1899-12-30T11:13:00"/>
    <n v="5"/>
    <n v="1971"/>
    <d v="2011-05-05T00:00:00"/>
    <d v="1899-12-30T13:10:00"/>
    <n v="1"/>
    <d v="2011-05-05T00:00:00"/>
    <d v="1899-12-30T13:10:00"/>
    <s v="**"/>
    <s v="**"/>
    <s v="**"/>
    <s v="**"/>
    <d v="2011-05-05T00:00:00"/>
    <d v="1899-12-30T13:10:00"/>
    <s v="O13003"/>
    <s v="B154"/>
    <s v="Disease or Disorder Female Anatomy"/>
    <n v="39"/>
    <s v="**"/>
    <s v="**"/>
    <s v="**"/>
    <s v="**"/>
    <s v="**"/>
    <d v="2011-05-05T11:14:00"/>
    <d v="2011-05-05T13:10:00"/>
    <d v="2011-05-05T13:10:00"/>
    <n v="1.9333333333488554"/>
    <n v="1.9333333333488554"/>
    <s v="Keep PIA"/>
    <x v="0"/>
    <x v="0"/>
    <x v="1"/>
    <n v="1"/>
    <n v="1"/>
  </r>
  <r>
    <n v="4414"/>
    <n v="50"/>
    <s v="N"/>
    <s v="**"/>
    <s v="**"/>
    <s v="**"/>
    <s v="**"/>
    <x v="6"/>
    <d v="1899-12-30T11:20:00"/>
    <d v="2011-05-05T00:00:00"/>
    <d v="1899-12-30T11:19:00"/>
    <n v="3"/>
    <n v="1992"/>
    <d v="2011-05-05T00:00:00"/>
    <n v="9999"/>
    <n v="1"/>
    <d v="2011-05-05T00:00:00"/>
    <d v="1899-12-30T12:30:00"/>
    <s v="**"/>
    <s v="**"/>
    <d v="2011-05-05T00:00:00"/>
    <d v="1899-12-30T12:00:00"/>
    <d v="2011-05-05T00:00:00"/>
    <d v="1899-12-30T12:30:00"/>
    <s v="O37033"/>
    <s v="B154"/>
    <s v="Disease or Disorder Female Anatomy"/>
    <n v="18"/>
    <s v="**"/>
    <s v="**"/>
    <s v="**"/>
    <s v="**"/>
    <s v="**"/>
    <d v="2011-05-05T11:20:00"/>
    <d v="2038-09-19T00:00:00"/>
    <d v="2011-05-05T12:30:00"/>
    <n v="239964.66666666674"/>
    <n v="1.1666666668024845"/>
    <s v="Ignore PIA"/>
    <x v="0"/>
    <x v="0"/>
    <x v="0"/>
    <n v="1"/>
    <n v="1"/>
  </r>
  <r>
    <n v="4414"/>
    <n v="50"/>
    <s v="N"/>
    <s v="**"/>
    <s v="**"/>
    <s v="**"/>
    <s v="**"/>
    <x v="6"/>
    <d v="1899-12-30T13:53:00"/>
    <d v="2011-05-05T00:00:00"/>
    <d v="1899-12-30T13:52:00"/>
    <n v="5"/>
    <n v="1982"/>
    <d v="2011-05-05T00:00:00"/>
    <d v="1899-12-30T17:15:00"/>
    <n v="7"/>
    <d v="2011-05-05T00:00:00"/>
    <d v="1899-12-30T18:10:00"/>
    <s v="**"/>
    <s v="**"/>
    <s v="**"/>
    <s v="**"/>
    <d v="2011-05-05T00:00:00"/>
    <d v="1899-12-30T18:15:00"/>
    <s v="O26803"/>
    <s v="B005"/>
    <s v="Other Condition with Acute Admission/Transfer"/>
    <n v="28"/>
    <s v="**"/>
    <s v="**"/>
    <s v="**"/>
    <s v="**"/>
    <s v="**"/>
    <d v="2011-05-05T13:53:00"/>
    <d v="2011-05-05T17:15:00"/>
    <d v="2011-05-05T18:15:00"/>
    <n v="3.3666666666395031"/>
    <n v="4.3666666665812954"/>
    <s v="Keep PIA"/>
    <x v="0"/>
    <x v="1"/>
    <x v="1"/>
    <n v="0"/>
    <n v="1"/>
  </r>
  <r>
    <n v="4414"/>
    <n v="50"/>
    <s v="N"/>
    <s v="**"/>
    <s v="**"/>
    <s v="**"/>
    <s v="**"/>
    <x v="6"/>
    <d v="1899-12-30T14:36:00"/>
    <d v="2011-05-05T00:00:00"/>
    <d v="1899-12-30T14:35:00"/>
    <n v="5"/>
    <n v="1982"/>
    <d v="2011-05-05T00:00:00"/>
    <d v="1899-12-30T15:40:00"/>
    <n v="1"/>
    <d v="2011-05-05T00:00:00"/>
    <d v="1899-12-30T15:45:00"/>
    <s v="**"/>
    <s v="**"/>
    <s v="**"/>
    <s v="**"/>
    <d v="2011-05-05T00:00:00"/>
    <d v="1899-12-30T15:45:00"/>
    <s v="O26803"/>
    <s v="B154"/>
    <s v="Disease or Disorder Female Anatomy"/>
    <n v="29"/>
    <s v="**"/>
    <s v="**"/>
    <s v="**"/>
    <s v="**"/>
    <s v="**"/>
    <d v="2011-05-05T14:36:00"/>
    <d v="2011-05-05T15:40:00"/>
    <d v="2011-05-05T15:45:00"/>
    <n v="1.0666666668257676"/>
    <n v="1.1500000000814907"/>
    <s v="Keep PIA"/>
    <x v="0"/>
    <x v="0"/>
    <x v="1"/>
    <n v="1"/>
    <n v="1"/>
  </r>
  <r>
    <n v="4414"/>
    <n v="50"/>
    <s v="N"/>
    <s v="**"/>
    <s v="**"/>
    <s v="**"/>
    <s v="**"/>
    <x v="6"/>
    <d v="1899-12-30T15:01:00"/>
    <d v="2011-05-05T00:00:00"/>
    <d v="1899-12-30T15:00:00"/>
    <n v="4"/>
    <n v="1967"/>
    <d v="2011-05-05T00:00:00"/>
    <n v="9999"/>
    <n v="1"/>
    <d v="2011-05-05T00:00:00"/>
    <d v="1899-12-30T17:15:00"/>
    <s v="**"/>
    <s v="**"/>
    <d v="2011-05-05T00:00:00"/>
    <d v="1899-12-30T15:10:00"/>
    <d v="2011-05-05T00:00:00"/>
    <d v="1899-12-30T17:15:00"/>
    <s v="O13003"/>
    <s v="B154"/>
    <s v="Disease or Disorder Female Anatomy"/>
    <n v="44"/>
    <s v="**"/>
    <s v="**"/>
    <s v="**"/>
    <s v="**"/>
    <s v="**"/>
    <d v="2011-05-05T15:01:00"/>
    <d v="2038-09-19T00:00:00"/>
    <d v="2011-05-05T17:15:00"/>
    <n v="239960.98333333328"/>
    <n v="2.2333333332790062"/>
    <s v="Ignore PIA"/>
    <x v="0"/>
    <x v="0"/>
    <x v="1"/>
    <n v="1"/>
    <n v="1"/>
  </r>
  <r>
    <n v="4414"/>
    <n v="50"/>
    <s v="N"/>
    <s v="**"/>
    <s v="**"/>
    <s v="**"/>
    <s v="**"/>
    <x v="6"/>
    <d v="1899-12-30T16:10:00"/>
    <d v="2011-05-05T00:00:00"/>
    <d v="1899-12-30T16:09:00"/>
    <n v="4"/>
    <n v="1983"/>
    <d v="2011-05-05T00:00:00"/>
    <n v="9999"/>
    <n v="7"/>
    <d v="2011-05-05T00:00:00"/>
    <d v="1899-12-30T16:43:00"/>
    <s v="**"/>
    <s v="**"/>
    <d v="2011-05-05T00:00:00"/>
    <d v="1899-12-30T16:20:00"/>
    <d v="2011-05-05T00:00:00"/>
    <d v="1899-12-30T17:15:00"/>
    <s v="Z349"/>
    <s v="B005"/>
    <s v="Other Condition with Acute Admission/Transfer"/>
    <n v="28"/>
    <s v="**"/>
    <s v="**"/>
    <s v="**"/>
    <s v="**"/>
    <s v="**"/>
    <d v="2011-05-05T16:10:00"/>
    <d v="2038-09-19T00:00:00"/>
    <d v="2011-05-05T17:15:00"/>
    <n v="239959.83333333337"/>
    <n v="1.0833333333721384"/>
    <s v="Ignore PIA"/>
    <x v="0"/>
    <x v="1"/>
    <x v="1"/>
    <n v="1"/>
    <n v="1"/>
  </r>
  <r>
    <n v="4414"/>
    <n v="50"/>
    <s v="N"/>
    <s v="**"/>
    <s v="**"/>
    <s v="**"/>
    <s v="**"/>
    <x v="6"/>
    <d v="1899-12-30T17:51:00"/>
    <d v="2011-05-05T00:00:00"/>
    <d v="1899-12-30T17:50:00"/>
    <n v="4"/>
    <n v="1975"/>
    <d v="2011-05-05T00:00:00"/>
    <d v="1899-12-30T18:05:00"/>
    <n v="1"/>
    <d v="2011-05-05T00:00:00"/>
    <d v="1899-12-30T18:19:00"/>
    <s v="**"/>
    <s v="**"/>
    <s v="**"/>
    <s v="**"/>
    <d v="2011-05-05T00:00:00"/>
    <d v="1899-12-30T18:19:00"/>
    <s v="Z349"/>
    <s v="B187"/>
    <s v="Follow-up Examination and Other Non Emergent "/>
    <n v="36"/>
    <s v="**"/>
    <s v="**"/>
    <s v="**"/>
    <s v="**"/>
    <s v="**"/>
    <d v="2011-05-05T17:51:00"/>
    <d v="2011-05-05T18:05:00"/>
    <d v="2011-05-05T18:19:00"/>
    <n v="0.23333333322079852"/>
    <n v="0.46666666661622003"/>
    <s v="Keep PIA"/>
    <x v="0"/>
    <x v="0"/>
    <x v="1"/>
    <n v="1"/>
    <n v="1"/>
  </r>
  <r>
    <n v="4414"/>
    <n v="50"/>
    <s v="N"/>
    <s v="**"/>
    <s v="**"/>
    <s v="**"/>
    <s v="**"/>
    <x v="6"/>
    <d v="1899-12-30T19:02:00"/>
    <d v="2011-05-05T00:00:00"/>
    <d v="1899-12-30T19:01:00"/>
    <n v="4"/>
    <n v="1983"/>
    <d v="2011-05-05T00:00:00"/>
    <d v="1899-12-30T21:50:00"/>
    <n v="7"/>
    <d v="2011-05-05T00:00:00"/>
    <d v="1899-12-30T21:50:00"/>
    <s v="**"/>
    <s v="**"/>
    <s v="**"/>
    <s v="**"/>
    <d v="2011-05-05T00:00:00"/>
    <d v="1899-12-30T22:00:00"/>
    <s v="Z349"/>
    <s v="B005"/>
    <s v="Other Condition with Acute Admission/Transfer"/>
    <n v="28"/>
    <s v="**"/>
    <s v="**"/>
    <s v="**"/>
    <s v="**"/>
    <s v="**"/>
    <d v="2011-05-05T19:02:00"/>
    <d v="2011-05-05T21:50:00"/>
    <d v="2011-05-05T22:00:00"/>
    <n v="2.7999999998719431"/>
    <n v="2.9666666665580124"/>
    <s v="Keep PIA"/>
    <x v="0"/>
    <x v="1"/>
    <x v="1"/>
    <n v="1"/>
    <n v="1"/>
  </r>
  <r>
    <n v="4414"/>
    <n v="50"/>
    <s v="N"/>
    <s v="**"/>
    <s v="**"/>
    <s v="**"/>
    <s v="**"/>
    <x v="6"/>
    <d v="1899-12-30T22:01:00"/>
    <d v="2011-05-05T00:00:00"/>
    <d v="1899-12-30T22:00:00"/>
    <n v="3"/>
    <n v="1990"/>
    <d v="2011-05-05T00:00:00"/>
    <n v="9999"/>
    <n v="7"/>
    <d v="2011-05-05T00:00:00"/>
    <d v="1899-12-30T22:10:00"/>
    <s v="**"/>
    <s v="**"/>
    <d v="2011-05-05T00:00:00"/>
    <d v="1899-12-30T22:05:00"/>
    <d v="2011-05-05T00:00:00"/>
    <d v="1899-12-30T22:25:00"/>
    <s v="Z349"/>
    <s v="B005"/>
    <s v="Other Condition with Acute Admission/Transfer"/>
    <n v="21"/>
    <s v="**"/>
    <s v="**"/>
    <s v="**"/>
    <s v="**"/>
    <s v="**"/>
    <d v="2011-05-05T22:01:00"/>
    <d v="2038-09-19T00:00:00"/>
    <d v="2011-05-05T22:25:00"/>
    <n v="239953.98333333334"/>
    <n v="0.40000000008149073"/>
    <s v="Ignore PIA"/>
    <x v="0"/>
    <x v="1"/>
    <x v="0"/>
    <n v="1"/>
    <n v="1"/>
  </r>
  <r>
    <n v="4414"/>
    <n v="50"/>
    <s v="N"/>
    <s v="**"/>
    <s v="**"/>
    <s v="**"/>
    <s v="**"/>
    <x v="6"/>
    <d v="1899-12-30T22:23:00"/>
    <d v="2011-05-05T00:00:00"/>
    <d v="1899-12-30T22:22:00"/>
    <n v="5"/>
    <n v="1975"/>
    <d v="2011-05-05T00:00:00"/>
    <d v="1899-12-30T23:10:00"/>
    <n v="1"/>
    <d v="2011-05-05T00:00:00"/>
    <d v="1899-12-30T23:15:00"/>
    <s v="**"/>
    <s v="**"/>
    <s v="**"/>
    <s v="**"/>
    <d v="2011-05-05T00:00:00"/>
    <d v="1899-12-30T23:15:00"/>
    <s v="O99803"/>
    <s v="B154"/>
    <s v="Disease or Disorder Female Anatomy"/>
    <n v="35"/>
    <s v="**"/>
    <s v="**"/>
    <s v="**"/>
    <s v="**"/>
    <s v="**"/>
    <d v="2011-05-05T22:23:00"/>
    <d v="2011-05-05T23:10:00"/>
    <d v="2011-05-05T23:15:00"/>
    <n v="0.78333333344198763"/>
    <n v="0.86666666669771075"/>
    <s v="Keep PIA"/>
    <x v="0"/>
    <x v="0"/>
    <x v="1"/>
    <n v="1"/>
    <n v="1"/>
  </r>
  <r>
    <n v="4414"/>
    <n v="50"/>
    <s v="N"/>
    <s v="**"/>
    <s v="**"/>
    <s v="**"/>
    <s v="**"/>
    <x v="2"/>
    <d v="1899-12-30T00:41:00"/>
    <d v="2011-05-06T00:00:00"/>
    <d v="1899-12-30T00:23:00"/>
    <n v="3"/>
    <n v="1980"/>
    <d v="2011-05-06T00:00:00"/>
    <d v="1899-12-30T01:00:00"/>
    <n v="1"/>
    <d v="2011-05-06T00:00:00"/>
    <d v="1899-12-30T01:10:00"/>
    <s v="**"/>
    <s v="**"/>
    <s v="**"/>
    <s v="**"/>
    <d v="2011-05-06T00:00:00"/>
    <d v="1899-12-30T01:10:00"/>
    <s v="O99803"/>
    <s v="B154"/>
    <s v="Disease or Disorder Female Anatomy"/>
    <n v="30"/>
    <s v="**"/>
    <s v="**"/>
    <s v="**"/>
    <s v="**"/>
    <s v="**"/>
    <d v="2011-05-06T00:41:00"/>
    <d v="2011-05-06T01:00:00"/>
    <d v="2011-05-06T01:10:00"/>
    <n v="0.31666666665114462"/>
    <n v="0.48333333333721384"/>
    <s v="Keep PIA"/>
    <x v="0"/>
    <x v="0"/>
    <x v="0"/>
    <n v="1"/>
    <n v="1"/>
  </r>
  <r>
    <n v="4414"/>
    <n v="50"/>
    <s v="N"/>
    <s v="**"/>
    <s v="**"/>
    <s v="**"/>
    <s v="**"/>
    <x v="2"/>
    <d v="1899-12-30T03:01:00"/>
    <d v="2011-05-06T00:00:00"/>
    <d v="1899-12-30T03:00:00"/>
    <n v="3"/>
    <n v="1992"/>
    <d v="2011-05-06T00:00:00"/>
    <d v="1899-12-30T03:40:00"/>
    <n v="7"/>
    <d v="2011-05-06T00:00:00"/>
    <d v="1899-12-30T03:40:00"/>
    <s v="**"/>
    <s v="**"/>
    <s v="**"/>
    <s v="**"/>
    <d v="2011-05-06T00:00:00"/>
    <d v="1899-12-30T03:45:00"/>
    <s v="Z349"/>
    <s v="B005"/>
    <s v="Other Condition with Acute Admission/Transfer"/>
    <n v="19"/>
    <s v="**"/>
    <s v="**"/>
    <s v="**"/>
    <s v="**"/>
    <s v="**"/>
    <d v="2011-05-06T03:01:00"/>
    <d v="2011-05-06T03:40:00"/>
    <d v="2011-05-06T03:45:00"/>
    <n v="0.65000000002328306"/>
    <n v="0.73333333327900618"/>
    <s v="Keep PIA"/>
    <x v="0"/>
    <x v="1"/>
    <x v="0"/>
    <n v="1"/>
    <n v="1"/>
  </r>
  <r>
    <n v="4414"/>
    <n v="34"/>
    <s v="N"/>
    <s v="**"/>
    <s v="**"/>
    <s v="**"/>
    <s v="**"/>
    <x v="2"/>
    <d v="1899-12-30T15:59:00"/>
    <d v="1970-01-01T00:00:00"/>
    <d v="1899-12-30T00:00:00"/>
    <s v="**"/>
    <n v="1957"/>
    <s v="**"/>
    <d v="1899-12-30T00:00:00"/>
    <n v="1"/>
    <d v="2011-05-06T00:00:00"/>
    <d v="1899-12-30T16:35:00"/>
    <s v="**"/>
    <s v="**"/>
    <s v="**"/>
    <s v="**"/>
    <d v="1970-01-01T00:00:00"/>
    <d v="1899-12-30T00:00:00"/>
    <s v="L039"/>
    <s v="B132"/>
    <s v="Disease or Disorder Skin &amp; Breast"/>
    <n v="54"/>
    <s v="**"/>
    <s v="**"/>
    <s v="**"/>
    <s v="**"/>
    <s v="**"/>
    <d v="2011-05-06T15:59:00"/>
    <e v="#VALUE!"/>
    <d v="1970-01-01T00:00:00"/>
    <e v="#VALUE!"/>
    <n v="-362415.9833333334"/>
    <s v="Ignore PIA"/>
    <x v="1"/>
    <x v="0"/>
    <x v="2"/>
    <n v="1"/>
    <n v="1"/>
  </r>
  <r>
    <n v="4414"/>
    <s v="11003 Nurse Practitioner"/>
    <s v="N"/>
    <s v="**"/>
    <s v="**"/>
    <s v="**"/>
    <s v="**"/>
    <x v="1"/>
    <d v="1899-12-30T10:14:00"/>
    <d v="2011-05-02T00:00:00"/>
    <d v="1899-12-30T10:12:00"/>
    <n v="4"/>
    <n v="1976"/>
    <d v="2011-05-02T00:00:00"/>
    <d v="1899-12-30T10:28:00"/>
    <n v="1"/>
    <d v="2011-05-02T00:00:00"/>
    <d v="1899-12-30T10:40:00"/>
    <s v="**"/>
    <s v="**"/>
    <d v="2011-05-02T00:00:00"/>
    <d v="1899-12-30T10:28:00"/>
    <d v="2011-05-02T00:00:00"/>
    <d v="1899-12-30T10:53:00"/>
    <s v="J028"/>
    <s v="B112"/>
    <s v="Disease or Disorder Ear, Nose or Throat"/>
    <n v="35"/>
    <s v="**"/>
    <s v="**"/>
    <s v="**"/>
    <s v="**"/>
    <s v="**"/>
    <d v="2011-05-02T10:14:00"/>
    <d v="2011-05-02T10:28:00"/>
    <d v="2011-05-02T10:53:00"/>
    <n v="0.2333333333954215"/>
    <n v="0.65000000002328306"/>
    <s v="Keep PIA"/>
    <x v="0"/>
    <x v="0"/>
    <x v="1"/>
    <n v="1"/>
    <n v="1"/>
  </r>
  <r>
    <n v="4414"/>
    <s v="11003 Nurse Practitioner"/>
    <s v="N"/>
    <s v="**"/>
    <s v="**"/>
    <s v="**"/>
    <s v="**"/>
    <x v="1"/>
    <d v="1899-12-30T11:23:00"/>
    <d v="2011-05-02T00:00:00"/>
    <d v="1899-12-30T11:07:00"/>
    <n v="5"/>
    <n v="1985"/>
    <s v="**"/>
    <d v="1899-12-30T00:00:00"/>
    <n v="3"/>
    <d v="2011-05-02T00:00:00"/>
    <d v="1899-12-30T12:56:00"/>
    <s v="**"/>
    <s v="**"/>
    <d v="2011-05-02T00:00:00"/>
    <d v="1899-12-30T00:00:00"/>
    <d v="2011-05-02T00:00:00"/>
    <d v="1899-12-30T12:56:00"/>
    <s v="Z098"/>
    <s v="A002"/>
    <s v="Left without being seen or Triage and not see"/>
    <n v="26"/>
    <s v="**"/>
    <s v="**"/>
    <s v="**"/>
    <s v="**"/>
    <s v="**"/>
    <d v="2011-05-02T11:23:00"/>
    <e v="#VALUE!"/>
    <d v="2011-05-02T12:56:00"/>
    <e v="#VALUE!"/>
    <n v="1.5499999999883585"/>
    <s v="Ignore PIA"/>
    <x v="0"/>
    <x v="0"/>
    <x v="1"/>
    <n v="1"/>
    <n v="1"/>
  </r>
  <r>
    <n v="4414"/>
    <s v="11003 Nurse Practitioner"/>
    <s v="N"/>
    <s v="**"/>
    <s v="**"/>
    <s v="**"/>
    <s v="**"/>
    <x v="6"/>
    <d v="1899-12-30T12:36:00"/>
    <d v="2011-05-05T00:00:00"/>
    <d v="1899-12-30T12:26:00"/>
    <n v="4"/>
    <n v="1938"/>
    <s v="**"/>
    <d v="1899-12-30T00:00:00"/>
    <n v="1"/>
    <d v="2011-05-05T00:00:00"/>
    <d v="1899-12-30T14:00:00"/>
    <s v="**"/>
    <s v="**"/>
    <d v="2011-05-05T00:00:00"/>
    <d v="1899-12-30T13:50:00"/>
    <d v="2011-05-05T00:00:00"/>
    <d v="1899-12-30T14:09:00"/>
    <s v="T494"/>
    <s v="B184"/>
    <s v="Poisoning"/>
    <n v="72"/>
    <s v="**"/>
    <s v="**"/>
    <s v="**"/>
    <s v="**"/>
    <s v="**"/>
    <d v="2011-05-05T12:36:00"/>
    <e v="#VALUE!"/>
    <d v="2011-05-05T14:09:00"/>
    <e v="#VALUE!"/>
    <n v="1.5499999999883585"/>
    <s v="Ignore PIA"/>
    <x v="0"/>
    <x v="0"/>
    <x v="1"/>
    <n v="1"/>
    <n v="1"/>
  </r>
  <r>
    <n v="4414"/>
    <s v="11003 Nurse Practitioner"/>
    <s v="N"/>
    <s v="**"/>
    <s v="**"/>
    <s v="**"/>
    <s v="**"/>
    <x v="6"/>
    <d v="1899-12-30T19:23:00"/>
    <d v="2011-05-05T00:00:00"/>
    <d v="1899-12-30T19:15:00"/>
    <n v="3"/>
    <n v="2007"/>
    <s v="**"/>
    <d v="1899-12-30T00:00:00"/>
    <n v="1"/>
    <d v="2011-05-05T00:00:00"/>
    <d v="1899-12-30T21:00:00"/>
    <s v="**"/>
    <s v="**"/>
    <d v="2011-05-05T00:00:00"/>
    <d v="1899-12-30T20:30:00"/>
    <d v="2011-05-05T00:00:00"/>
    <d v="1899-12-30T21:07:00"/>
    <s v="S0190"/>
    <s v="B176"/>
    <s v="Open Wound"/>
    <n v="3"/>
    <s v="**"/>
    <s v="**"/>
    <s v="**"/>
    <s v="**"/>
    <s v="**"/>
    <d v="2011-05-05T19:23:00"/>
    <e v="#VALUE!"/>
    <d v="2011-05-05T21:07:00"/>
    <e v="#VALUE!"/>
    <n v="1.7333333333954215"/>
    <s v="Ignore PIA"/>
    <x v="0"/>
    <x v="0"/>
    <x v="0"/>
    <n v="1"/>
    <n v="1"/>
  </r>
  <r>
    <n v="4414"/>
    <s v="11003 Nurse Practitioner"/>
    <s v="N"/>
    <s v="**"/>
    <s v="**"/>
    <s v="**"/>
    <s v="**"/>
    <x v="6"/>
    <d v="1899-12-30T19:36:00"/>
    <d v="2011-05-05T00:00:00"/>
    <d v="1899-12-30T19:31:00"/>
    <n v="4"/>
    <n v="1974"/>
    <d v="2011-05-05T00:00:00"/>
    <d v="1899-12-30T20:06:00"/>
    <n v="1"/>
    <d v="2011-05-05T00:00:00"/>
    <d v="1899-12-30T21:45:00"/>
    <s v="**"/>
    <s v="**"/>
    <d v="2011-05-05T00:00:00"/>
    <d v="1899-12-30T20:06:00"/>
    <d v="2011-05-05T00:00:00"/>
    <d v="1899-12-30T22:06:00"/>
    <s v="D391"/>
    <s v="B154"/>
    <s v="Disease or Disorder Female Anatomy"/>
    <n v="36"/>
    <d v="1970-01-01T00:00:00"/>
    <d v="1899-12-30T00:00:00"/>
    <n v="50"/>
    <d v="2011-05-05T00:00:00"/>
    <d v="1899-12-30T21:30:00"/>
    <d v="2011-05-05T19:36:00"/>
    <d v="2011-05-05T20:06:00"/>
    <d v="2011-05-05T22:06:00"/>
    <n v="0.50000000005820766"/>
    <n v="2.4999999999417923"/>
    <s v="Keep PIA"/>
    <x v="0"/>
    <x v="0"/>
    <x v="1"/>
    <n v="1"/>
    <n v="1"/>
  </r>
  <r>
    <n v="4414"/>
    <s v="11003 Nurse Practitioner"/>
    <s v="N"/>
    <s v="**"/>
    <s v="**"/>
    <s v="**"/>
    <s v="**"/>
    <x v="6"/>
    <d v="1899-12-30T20:21:00"/>
    <d v="2011-05-05T00:00:00"/>
    <d v="1899-12-30T20:13:00"/>
    <n v="4"/>
    <n v="2007"/>
    <s v="**"/>
    <d v="1899-12-30T00:00:00"/>
    <n v="1"/>
    <d v="2011-05-05T00:00:00"/>
    <d v="1899-12-30T21:45:00"/>
    <s v="**"/>
    <s v="**"/>
    <d v="2011-05-05T00:00:00"/>
    <d v="1899-12-30T21:22:00"/>
    <d v="2011-05-05T00:00:00"/>
    <d v="1899-12-30T21:45:00"/>
    <s v="H669"/>
    <s v="B112"/>
    <s v="Disease or Disorder Ear, Nose or Throat"/>
    <n v="3"/>
    <s v="**"/>
    <s v="**"/>
    <s v="**"/>
    <s v="**"/>
    <s v="**"/>
    <d v="2011-05-05T20:21:00"/>
    <e v="#VALUE!"/>
    <d v="2011-05-05T21:45:00"/>
    <e v="#VALUE!"/>
    <n v="1.4000000000232831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13:02:00"/>
    <d v="2011-05-06T00:00:00"/>
    <d v="1899-12-30T12:55:00"/>
    <n v="4"/>
    <n v="1985"/>
    <s v="**"/>
    <d v="1899-12-30T00:00:00"/>
    <n v="1"/>
    <d v="2011-05-06T00:00:00"/>
    <d v="1899-12-30T15:25:00"/>
    <s v="**"/>
    <s v="**"/>
    <d v="2011-05-06T00:00:00"/>
    <d v="1899-12-30T15:12:00"/>
    <d v="2011-05-06T00:00:00"/>
    <d v="1899-12-30T15:25:00"/>
    <s v="M7919"/>
    <s v="B136"/>
    <s v="Disease or Disorder Musculoskeletal and Conne"/>
    <n v="26"/>
    <s v="**"/>
    <s v="**"/>
    <s v="**"/>
    <s v="**"/>
    <s v="**"/>
    <d v="2011-05-06T13:02:00"/>
    <e v="#VALUE!"/>
    <d v="2011-05-06T15:25:00"/>
    <e v="#VALUE!"/>
    <n v="2.3833333332440816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13:15:00"/>
    <d v="2011-05-06T00:00:00"/>
    <d v="1899-12-30T13:06:00"/>
    <n v="4"/>
    <n v="1990"/>
    <s v="**"/>
    <d v="1899-12-30T00:00:00"/>
    <n v="1"/>
    <d v="2011-05-06T00:00:00"/>
    <d v="1899-12-30T16:33:00"/>
    <s v="**"/>
    <s v="**"/>
    <d v="2011-05-06T00:00:00"/>
    <d v="1899-12-30T14:54:00"/>
    <d v="2011-05-06T00:00:00"/>
    <d v="1899-12-30T16:38:00"/>
    <s v="J020"/>
    <s v="B112"/>
    <s v="Disease or Disorder Ear, Nose or Throat"/>
    <n v="21"/>
    <s v="**"/>
    <s v="**"/>
    <s v="**"/>
    <s v="**"/>
    <s v="**"/>
    <d v="2011-05-06T13:15:00"/>
    <e v="#VALUE!"/>
    <d v="2011-05-06T16:38:00"/>
    <e v="#VALUE!"/>
    <n v="3.3833333333604969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16:37:00"/>
    <d v="2011-05-06T00:00:00"/>
    <d v="1899-12-30T16:30:00"/>
    <n v="3"/>
    <n v="1993"/>
    <s v="**"/>
    <d v="1899-12-30T00:00:00"/>
    <n v="1"/>
    <d v="2011-05-06T00:00:00"/>
    <d v="1899-12-30T18:33:00"/>
    <s v="**"/>
    <s v="**"/>
    <d v="2011-05-06T00:00:00"/>
    <d v="1899-12-30T18:06:00"/>
    <d v="2011-05-06T00:00:00"/>
    <d v="1899-12-30T18:36:00"/>
    <s v="S099"/>
    <s v="B175"/>
    <s v="Head Injury"/>
    <n v="17"/>
    <s v="**"/>
    <s v="**"/>
    <s v="**"/>
    <s v="**"/>
    <s v="**"/>
    <d v="2011-05-06T16:37:00"/>
    <e v="#VALUE!"/>
    <d v="2011-05-06T18:36:00"/>
    <e v="#VALUE!"/>
    <n v="1.9833333333372138"/>
    <s v="Ignore PIA"/>
    <x v="0"/>
    <x v="0"/>
    <x v="0"/>
    <n v="1"/>
    <n v="1"/>
  </r>
  <r>
    <n v="4414"/>
    <s v="11003 Nurse Practitioner"/>
    <s v="G"/>
    <d v="2011-05-06T00:00:00"/>
    <d v="1899-12-30T19:13:00"/>
    <d v="2011-05-06T00:00:00"/>
    <d v="1899-12-30T19:20:00"/>
    <x v="2"/>
    <d v="1899-12-30T19:13:00"/>
    <d v="2011-05-06T00:00:00"/>
    <d v="1899-12-30T19:01:00"/>
    <n v="4"/>
    <n v="2007"/>
    <s v="**"/>
    <d v="1899-12-30T00:00:00"/>
    <n v="1"/>
    <d v="2011-05-06T00:00:00"/>
    <d v="1899-12-30T20:15:00"/>
    <s v="**"/>
    <s v="**"/>
    <d v="2011-05-06T00:00:00"/>
    <d v="1899-12-30T19:51:00"/>
    <d v="2011-05-06T00:00:00"/>
    <d v="1899-12-30T20:15:00"/>
    <s v="R040"/>
    <s v="B112"/>
    <s v="Disease or Disorder Ear, Nose or Throat"/>
    <n v="3"/>
    <s v="**"/>
    <s v="**"/>
    <s v="**"/>
    <s v="**"/>
    <s v="**"/>
    <d v="2011-05-06T19:13:00"/>
    <e v="#VALUE!"/>
    <d v="2011-05-06T20:15:00"/>
    <e v="#VALUE!"/>
    <n v="1.03333333338378"/>
    <s v="Ignore PIA"/>
    <x v="0"/>
    <x v="0"/>
    <x v="1"/>
    <n v="1"/>
    <n v="1"/>
  </r>
  <r>
    <n v="4414"/>
    <s v="11003 Nurse Practitioner"/>
    <s v="N"/>
    <s v="**"/>
    <s v="**"/>
    <s v="**"/>
    <s v="**"/>
    <x v="2"/>
    <d v="1899-12-30T20:43:00"/>
    <d v="2011-05-06T00:00:00"/>
    <d v="1899-12-30T20:36:00"/>
    <n v="4"/>
    <n v="1968"/>
    <s v="**"/>
    <d v="1899-12-30T00:00:00"/>
    <n v="1"/>
    <d v="2011-05-06T00:00:00"/>
    <d v="1899-12-30T21:50:00"/>
    <s v="**"/>
    <s v="**"/>
    <d v="2011-05-06T00:00:00"/>
    <d v="1899-12-30T21:35:00"/>
    <d v="2011-05-06T00:00:00"/>
    <d v="1899-12-30T21:50:00"/>
    <s v="N309"/>
    <s v="B146"/>
    <s v="Other Disease or Disorder Urinary System"/>
    <n v="43"/>
    <s v="**"/>
    <s v="**"/>
    <s v="**"/>
    <s v="**"/>
    <s v="**"/>
    <d v="2011-05-06T20:43:00"/>
    <e v="#VALUE!"/>
    <d v="2011-05-06T21:50:00"/>
    <e v="#VALUE!"/>
    <n v="1.1166666666395031"/>
    <s v="Ignore PIA"/>
    <x v="0"/>
    <x v="0"/>
    <x v="1"/>
    <n v="1"/>
    <n v="1"/>
  </r>
  <r>
    <n v="4414"/>
    <n v="1"/>
    <s v="N"/>
    <s v="**"/>
    <s v="**"/>
    <s v="**"/>
    <s v="**"/>
    <x v="6"/>
    <d v="1899-12-30T10:42:00"/>
    <d v="2011-05-05T00:00:00"/>
    <d v="1899-12-30T10:34:00"/>
    <n v="3"/>
    <n v="1935"/>
    <d v="2011-05-05T00:00:00"/>
    <d v="1899-12-30T15:23:00"/>
    <n v="1"/>
    <d v="2011-05-05T00:00:00"/>
    <d v="1899-12-30T17:05:00"/>
    <s v="**"/>
    <s v="**"/>
    <s v="**"/>
    <s v="**"/>
    <d v="2011-05-05T00:00:00"/>
    <d v="1899-12-30T17:09:00"/>
    <s v="A099"/>
    <s v="B128"/>
    <s v="Disease or Disorder Digestive System"/>
    <n v="75"/>
    <s v="**"/>
    <s v="**"/>
    <s v="**"/>
    <s v="**"/>
    <s v="**"/>
    <d v="2011-05-05T10:42:00"/>
    <d v="2011-05-05T15:23:00"/>
    <d v="2011-05-05T17:09:00"/>
    <n v="4.683333333407063"/>
    <n v="6.4500000000698492"/>
    <s v="Keep PIA"/>
    <x v="0"/>
    <x v="0"/>
    <x v="0"/>
    <n v="0"/>
    <n v="1"/>
  </r>
  <r>
    <n v="4414"/>
    <n v="1"/>
    <s v="N"/>
    <s v="**"/>
    <s v="**"/>
    <s v="**"/>
    <s v="**"/>
    <x v="6"/>
    <d v="1899-12-30T12:05:00"/>
    <d v="2011-05-05T00:00:00"/>
    <d v="1899-12-30T11:56:00"/>
    <n v="3"/>
    <n v="1929"/>
    <d v="2011-05-05T00:00:00"/>
    <d v="1899-12-30T13:10:00"/>
    <n v="7"/>
    <d v="2011-05-05T00:00:00"/>
    <d v="1899-12-30T18:45:00"/>
    <s v="**"/>
    <s v="**"/>
    <s v="**"/>
    <s v="**"/>
    <d v="2011-05-05T00:00:00"/>
    <d v="1899-12-30T20:10:00"/>
    <s v="I500"/>
    <s v="B001"/>
    <s v="Cardiovascular Condition with Acute Admission"/>
    <n v="81"/>
    <d v="1970-01-01T00:00:00"/>
    <d v="1899-12-30T00:00:00"/>
    <n v="1"/>
    <d v="2011-05-05T00:00:00"/>
    <d v="1899-12-30T18:45:00"/>
    <d v="2011-05-05T12:05:00"/>
    <d v="2011-05-05T13:10:00"/>
    <d v="2011-05-05T20:10:00"/>
    <n v="1.0833333333721384"/>
    <n v="8.0833333334885538"/>
    <s v="Keep PIA"/>
    <x v="0"/>
    <x v="1"/>
    <x v="0"/>
    <n v="0"/>
    <n v="0"/>
  </r>
  <r>
    <n v="4414"/>
    <n v="1"/>
    <s v="G"/>
    <d v="2011-05-05T00:00:00"/>
    <d v="1899-12-30T13:09:00"/>
    <d v="2011-05-05T00:00:00"/>
    <d v="1899-12-30T13:16:00"/>
    <x v="6"/>
    <d v="1899-12-30T13:17:00"/>
    <d v="2011-05-05T00:00:00"/>
    <d v="1899-12-30T13:11:00"/>
    <n v="3"/>
    <n v="1919"/>
    <d v="2011-05-05T00:00:00"/>
    <d v="1899-12-30T15:10:00"/>
    <n v="15"/>
    <d v="2011-05-05T00:00:00"/>
    <d v="1899-12-30T18:25:00"/>
    <s v="**"/>
    <s v="**"/>
    <s v="**"/>
    <s v="**"/>
    <d v="2011-05-05T00:00:00"/>
    <d v="1899-12-30T18:25:00"/>
    <s v="N189"/>
    <s v="B145"/>
    <s v="Renal Failure &amp; Other Disorders of the Kidney"/>
    <n v="92"/>
    <s v="**"/>
    <s v="**"/>
    <s v="**"/>
    <s v="**"/>
    <s v="**"/>
    <d v="2011-05-05T13:17:00"/>
    <d v="2011-05-05T15:10:00"/>
    <d v="2011-05-05T18:25:00"/>
    <n v="1.8833333333604969"/>
    <n v="5.1333333333022892"/>
    <s v="Keep PIA"/>
    <x v="0"/>
    <x v="0"/>
    <x v="0"/>
    <n v="0"/>
    <n v="1"/>
  </r>
  <r>
    <n v="4414"/>
    <n v="1"/>
    <s v="N"/>
    <s v="**"/>
    <s v="**"/>
    <s v="**"/>
    <s v="**"/>
    <x v="6"/>
    <d v="1899-12-30T13:52:00"/>
    <d v="2011-05-05T00:00:00"/>
    <d v="1899-12-30T13:45:00"/>
    <n v="3"/>
    <n v="1964"/>
    <d v="2011-05-05T00:00:00"/>
    <d v="1899-12-30T15:35:00"/>
    <n v="1"/>
    <d v="2011-05-05T00:00:00"/>
    <d v="1899-12-30T16:05:00"/>
    <s v="**"/>
    <s v="**"/>
    <s v="**"/>
    <s v="**"/>
    <d v="2011-05-05T00:00:00"/>
    <d v="1899-12-30T16:05:00"/>
    <s v="T242"/>
    <s v="B183"/>
    <s v="Burn"/>
    <n v="47"/>
    <s v="**"/>
    <s v="**"/>
    <s v="**"/>
    <s v="**"/>
    <s v="**"/>
    <d v="2011-05-05T13:52:00"/>
    <d v="2011-05-05T15:35:00"/>
    <d v="2011-05-05T16:05:00"/>
    <n v="1.7166666666744277"/>
    <n v="2.2166666667326353"/>
    <s v="Keep PIA"/>
    <x v="0"/>
    <x v="0"/>
    <x v="0"/>
    <n v="1"/>
    <n v="1"/>
  </r>
  <r>
    <n v="4414"/>
    <n v="1"/>
    <s v="N"/>
    <s v="**"/>
    <s v="**"/>
    <s v="**"/>
    <s v="**"/>
    <x v="6"/>
    <d v="1899-12-30T14:02:00"/>
    <d v="2011-05-05T00:00:00"/>
    <d v="1899-12-30T13:51:00"/>
    <n v="3"/>
    <n v="2009"/>
    <d v="2011-05-05T00:00:00"/>
    <d v="1899-12-30T15:40:00"/>
    <n v="1"/>
    <d v="2011-05-05T00:00:00"/>
    <d v="1899-12-30T16:03:00"/>
    <s v="**"/>
    <s v="**"/>
    <s v="**"/>
    <s v="**"/>
    <d v="2011-05-05T00:00:00"/>
    <d v="1899-12-30T16:03:00"/>
    <s v="J069"/>
    <s v="B112"/>
    <s v="Disease or Disorder Ear, Nose or Throat"/>
    <n v="2"/>
    <s v="**"/>
    <s v="**"/>
    <s v="**"/>
    <s v="**"/>
    <s v="**"/>
    <d v="2011-05-05T14:02:00"/>
    <d v="2011-05-05T15:40:00"/>
    <d v="2011-05-05T16:03:00"/>
    <n v="1.6333333334187046"/>
    <n v="2.0166666666045785"/>
    <s v="Keep PIA"/>
    <x v="0"/>
    <x v="0"/>
    <x v="0"/>
    <n v="1"/>
    <n v="1"/>
  </r>
  <r>
    <n v="4414"/>
    <n v="1"/>
    <s v="G"/>
    <d v="2011-05-05T00:00:00"/>
    <d v="1899-12-30T14:04:00"/>
    <d v="2011-05-05T00:00:00"/>
    <d v="1899-12-30T14:06:00"/>
    <x v="6"/>
    <d v="1899-12-30T14:04:00"/>
    <d v="2011-05-05T00:00:00"/>
    <d v="1899-12-30T13:55:00"/>
    <n v="3"/>
    <n v="1937"/>
    <d v="2011-05-05T00:00:00"/>
    <d v="1899-12-30T18:20:00"/>
    <n v="7"/>
    <d v="2011-05-05T00:00:00"/>
    <d v="1899-12-30T22:00:00"/>
    <s v="**"/>
    <s v="**"/>
    <s v="**"/>
    <s v="**"/>
    <d v="2011-05-05T00:00:00"/>
    <d v="1899-12-30T22:45:00"/>
    <s v="F03"/>
    <s v="B005"/>
    <s v="Other Condition with Acute Admission/Transfer"/>
    <n v="73"/>
    <d v="1970-01-01T00:00:00"/>
    <d v="1899-12-30T00:00:00"/>
    <n v="1"/>
    <d v="2011-05-05T00:00:00"/>
    <d v="1899-12-30T21:50:00"/>
    <d v="2011-05-05T14:04:00"/>
    <d v="2011-05-05T18:20:00"/>
    <d v="2011-05-05T22:45:00"/>
    <n v="4.2666666667792015"/>
    <n v="8.6833333333488554"/>
    <s v="Keep PIA"/>
    <x v="0"/>
    <x v="1"/>
    <x v="0"/>
    <n v="0"/>
    <n v="0"/>
  </r>
  <r>
    <n v="4414"/>
    <n v="1"/>
    <s v="G"/>
    <d v="2011-05-05T00:00:00"/>
    <d v="1899-12-30T14:03:00"/>
    <d v="2011-05-05T00:00:00"/>
    <d v="1899-12-30T14:21:00"/>
    <x v="6"/>
    <d v="1899-12-30T14:20:00"/>
    <d v="2011-05-05T00:00:00"/>
    <d v="1899-12-30T14:16:00"/>
    <n v="2"/>
    <n v="1942"/>
    <d v="2011-05-05T00:00:00"/>
    <d v="1899-12-30T15:03:00"/>
    <n v="1"/>
    <d v="2011-05-05T00:00:00"/>
    <d v="1899-12-30T20:15:00"/>
    <d v="2011-05-05T00:00:00"/>
    <d v="1899-12-30T16:05:00"/>
    <s v="**"/>
    <s v="**"/>
    <d v="2011-05-05T00:00:00"/>
    <d v="1899-12-30T20:15:00"/>
    <s v="R074"/>
    <s v="B122"/>
    <s v="Other Disease or Disorder Cardiac System"/>
    <n v="68"/>
    <s v="**"/>
    <s v="**"/>
    <s v="**"/>
    <s v="**"/>
    <s v="**"/>
    <d v="2011-05-05T14:20:00"/>
    <d v="2011-05-05T15:03:00"/>
    <d v="2011-05-05T20:15:00"/>
    <n v="0.71666666673263535"/>
    <n v="5.9166666667442769"/>
    <s v="Keep PIA"/>
    <x v="0"/>
    <x v="0"/>
    <x v="0"/>
    <n v="0"/>
    <n v="1"/>
  </r>
  <r>
    <n v="4414"/>
    <n v="1"/>
    <s v="N"/>
    <s v="**"/>
    <s v="**"/>
    <s v="**"/>
    <s v="**"/>
    <x v="6"/>
    <d v="1899-12-30T14:44:00"/>
    <d v="2011-05-05T00:00:00"/>
    <d v="1899-12-30T14:36:00"/>
    <n v="3"/>
    <n v="1968"/>
    <d v="2011-05-05T00:00:00"/>
    <d v="1899-12-30T20:43:00"/>
    <n v="1"/>
    <d v="2011-05-05T00:00:00"/>
    <d v="1899-12-30T21:18:00"/>
    <s v="**"/>
    <s v="**"/>
    <s v="**"/>
    <s v="**"/>
    <d v="2011-05-05T00:00:00"/>
    <d v="1899-12-30T21:18:00"/>
    <s v="R104"/>
    <s v="B128"/>
    <s v="Disease or Disorder Digestive System"/>
    <n v="42"/>
    <s v="**"/>
    <s v="**"/>
    <s v="**"/>
    <s v="**"/>
    <s v="**"/>
    <d v="2011-05-05T14:44:00"/>
    <d v="2011-05-05T20:43:00"/>
    <d v="2011-05-05T21:18:00"/>
    <n v="5.9833333332790062"/>
    <n v="6.566666666592937"/>
    <s v="Keep PIA"/>
    <x v="0"/>
    <x v="0"/>
    <x v="0"/>
    <n v="0"/>
    <n v="1"/>
  </r>
  <r>
    <n v="4414"/>
    <n v="1"/>
    <s v="N"/>
    <s v="**"/>
    <s v="**"/>
    <s v="**"/>
    <s v="**"/>
    <x v="6"/>
    <d v="1899-12-30T15:03:00"/>
    <d v="2011-05-05T00:00:00"/>
    <d v="1899-12-30T14:54:00"/>
    <n v="2"/>
    <n v="1962"/>
    <d v="2011-05-05T00:00:00"/>
    <d v="1899-12-30T16:40:00"/>
    <n v="1"/>
    <d v="2011-05-05T00:00:00"/>
    <d v="1899-12-30T18:55:00"/>
    <s v="**"/>
    <s v="**"/>
    <d v="2011-05-05T00:00:00"/>
    <d v="1899-12-30T16:40:00"/>
    <d v="2011-05-05T00:00:00"/>
    <d v="1899-12-30T18:58:00"/>
    <s v="R33"/>
    <s v="B146"/>
    <s v="Other Disease or Disorder Urinary System"/>
    <n v="48"/>
    <s v="**"/>
    <s v="**"/>
    <s v="**"/>
    <s v="**"/>
    <s v="**"/>
    <d v="2011-05-05T15:03:00"/>
    <d v="2011-05-05T16:40:00"/>
    <d v="2011-05-05T18:58:00"/>
    <n v="1.6166666666977108"/>
    <n v="3.9166666666860692"/>
    <s v="Keep PIA"/>
    <x v="0"/>
    <x v="0"/>
    <x v="0"/>
    <n v="1"/>
    <n v="1"/>
  </r>
  <r>
    <n v="4414"/>
    <n v="1"/>
    <s v="G"/>
    <d v="2011-05-05T00:00:00"/>
    <d v="1899-12-30T15:10:00"/>
    <d v="2011-05-05T00:00:00"/>
    <d v="1899-12-30T15:24:00"/>
    <x v="6"/>
    <d v="1899-12-30T15:22:00"/>
    <d v="2011-05-05T00:00:00"/>
    <d v="1899-12-30T15:13:00"/>
    <n v="2"/>
    <n v="1966"/>
    <d v="2011-05-05T00:00:00"/>
    <d v="1899-12-30T16:10:00"/>
    <n v="1"/>
    <d v="2011-05-05T00:00:00"/>
    <d v="1899-12-30T19:30:00"/>
    <s v="**"/>
    <s v="**"/>
    <s v="**"/>
    <s v="**"/>
    <d v="2011-05-05T00:00:00"/>
    <d v="1899-12-30T19:30:00"/>
    <s v="A099"/>
    <s v="B128"/>
    <s v="Disease or Disorder Digestive System"/>
    <n v="44"/>
    <s v="**"/>
    <s v="**"/>
    <s v="**"/>
    <s v="**"/>
    <s v="**"/>
    <d v="2011-05-05T15:22:00"/>
    <d v="2011-05-05T16:10:00"/>
    <d v="2011-05-05T19:30:00"/>
    <n v="0.79999999998835847"/>
    <n v="4.1333333333604969"/>
    <s v="Keep PIA"/>
    <x v="0"/>
    <x v="0"/>
    <x v="0"/>
    <n v="0"/>
    <n v="1"/>
  </r>
  <r>
    <n v="4414"/>
    <n v="1"/>
    <s v="N"/>
    <s v="**"/>
    <s v="**"/>
    <s v="**"/>
    <s v="**"/>
    <x v="6"/>
    <d v="1899-12-30T15:29:00"/>
    <d v="2011-05-05T00:00:00"/>
    <d v="1899-12-30T15:21:00"/>
    <n v="2"/>
    <n v="1960"/>
    <d v="2011-05-05T00:00:00"/>
    <d v="1899-12-30T20:55:00"/>
    <n v="1"/>
    <d v="2011-05-05T00:00:00"/>
    <d v="1899-12-30T21:20:00"/>
    <s v="**"/>
    <s v="**"/>
    <s v="**"/>
    <s v="**"/>
    <d v="2011-05-05T00:00:00"/>
    <d v="1899-12-30T21:20:00"/>
    <s v="I100"/>
    <s v="B122"/>
    <s v="Other Disease or Disorder Cardiac System"/>
    <n v="51"/>
    <s v="**"/>
    <s v="**"/>
    <s v="**"/>
    <s v="**"/>
    <s v="**"/>
    <d v="2011-05-05T15:29:00"/>
    <d v="2011-05-05T20:55:00"/>
    <d v="2011-05-05T21:20:00"/>
    <n v="5.433333333407063"/>
    <n v="5.8500000000349246"/>
    <s v="Keep PIA"/>
    <x v="0"/>
    <x v="0"/>
    <x v="0"/>
    <n v="0"/>
    <n v="1"/>
  </r>
  <r>
    <n v="4414"/>
    <n v="1"/>
    <s v="G"/>
    <d v="2011-05-05T00:00:00"/>
    <d v="1899-12-30T15:33:00"/>
    <d v="2011-05-05T00:00:00"/>
    <d v="1899-12-30T16:47:00"/>
    <x v="6"/>
    <d v="1899-12-30T15:33:00"/>
    <d v="2011-05-05T00:00:00"/>
    <d v="1899-12-30T15:22:00"/>
    <n v="2"/>
    <n v="1932"/>
    <d v="2011-05-05T00:00:00"/>
    <d v="1899-12-30T17:45:00"/>
    <n v="7"/>
    <d v="2011-05-05T00:00:00"/>
    <d v="1899-12-30T21:55:00"/>
    <s v="**"/>
    <s v="**"/>
    <s v="**"/>
    <s v="**"/>
    <d v="2011-05-05T00:00:00"/>
    <d v="1899-12-30T23:05:00"/>
    <s v="I269"/>
    <s v="B002"/>
    <s v="Respiratory Condition with Acute Admission/Tr"/>
    <n v="78"/>
    <d v="1970-01-01T00:00:00"/>
    <d v="1899-12-30T00:00:00"/>
    <n v="1"/>
    <d v="2011-05-05T00:00:00"/>
    <d v="1899-12-30T21:50:00"/>
    <d v="2011-05-05T15:33:00"/>
    <d v="2011-05-05T17:45:00"/>
    <d v="2011-05-05T23:05:00"/>
    <n v="2.2000000000116415"/>
    <n v="7.5333333332673647"/>
    <s v="Keep PIA"/>
    <x v="0"/>
    <x v="1"/>
    <x v="0"/>
    <n v="0"/>
    <n v="1"/>
  </r>
  <r>
    <n v="4414"/>
    <n v="1"/>
    <s v="N"/>
    <s v="**"/>
    <s v="**"/>
    <s v="**"/>
    <s v="**"/>
    <x v="6"/>
    <d v="1899-12-30T15:39:00"/>
    <d v="2011-05-05T00:00:00"/>
    <d v="1899-12-30T15:33:00"/>
    <n v="2"/>
    <n v="1965"/>
    <d v="2011-05-05T00:00:00"/>
    <n v="9999"/>
    <n v="4"/>
    <d v="2011-05-05T00:00:00"/>
    <d v="1899-12-30T20:28:00"/>
    <s v="**"/>
    <s v="**"/>
    <s v="**"/>
    <s v="**"/>
    <d v="2011-05-05T00:00:00"/>
    <d v="1899-12-30T20:28:00"/>
    <s v="R074"/>
    <s v="B122"/>
    <s v="Other Disease or Disorder Cardiac System"/>
    <n v="45"/>
    <s v="**"/>
    <s v="**"/>
    <s v="**"/>
    <s v="**"/>
    <s v="**"/>
    <d v="2011-05-05T15:39:00"/>
    <d v="2038-09-19T00:00:00"/>
    <d v="2011-05-05T20:28:00"/>
    <n v="239960.34999999998"/>
    <n v="4.8166666666511446"/>
    <s v="Ignore PIA"/>
    <x v="0"/>
    <x v="0"/>
    <x v="0"/>
    <n v="0"/>
    <n v="1"/>
  </r>
  <r>
    <n v="4414"/>
    <n v="1"/>
    <s v="N"/>
    <s v="**"/>
    <s v="**"/>
    <s v="**"/>
    <s v="**"/>
    <x v="6"/>
    <d v="1899-12-30T15:50:00"/>
    <d v="2011-05-05T00:00:00"/>
    <d v="1899-12-30T15:43:00"/>
    <n v="3"/>
    <n v="1938"/>
    <d v="2011-05-05T00:00:00"/>
    <d v="1899-12-30T16:02:00"/>
    <n v="1"/>
    <d v="2011-05-05T00:00:00"/>
    <d v="1899-12-30T16:33:00"/>
    <s v="**"/>
    <s v="**"/>
    <s v="**"/>
    <s v="**"/>
    <d v="2011-05-05T00:00:00"/>
    <d v="1899-12-30T16:33:00"/>
    <s v="J189"/>
    <s v="B116"/>
    <s v="Disease or Disorder Respiratory System"/>
    <n v="72"/>
    <s v="**"/>
    <s v="**"/>
    <s v="**"/>
    <s v="**"/>
    <s v="**"/>
    <d v="2011-05-05T15:50:00"/>
    <d v="2011-05-05T16:02:00"/>
    <d v="2011-05-05T16:33:00"/>
    <n v="0.20000000012805685"/>
    <n v="0.71666666673263535"/>
    <s v="Keep PIA"/>
    <x v="0"/>
    <x v="0"/>
    <x v="0"/>
    <n v="1"/>
    <n v="1"/>
  </r>
  <r>
    <n v="4414"/>
    <n v="1"/>
    <s v="N"/>
    <s v="**"/>
    <s v="**"/>
    <s v="**"/>
    <s v="**"/>
    <x v="6"/>
    <d v="1899-12-30T15:58:00"/>
    <d v="2011-05-05T00:00:00"/>
    <d v="1899-12-30T15:50:00"/>
    <n v="2"/>
    <n v="1964"/>
    <d v="2011-05-05T00:00:00"/>
    <d v="1899-12-30T17:15:00"/>
    <n v="1"/>
    <d v="2011-05-05T00:00:00"/>
    <d v="1899-12-30T20:49:00"/>
    <s v="**"/>
    <s v="**"/>
    <s v="**"/>
    <s v="**"/>
    <d v="2011-05-05T00:00:00"/>
    <d v="1899-12-30T20:50:00"/>
    <s v="G439"/>
    <s v="B103"/>
    <s v="Migraine &amp; Headache"/>
    <n v="46"/>
    <s v="**"/>
    <s v="**"/>
    <s v="**"/>
    <s v="**"/>
    <s v="**"/>
    <d v="2011-05-05T15:58:00"/>
    <d v="2011-05-05T17:15:00"/>
    <d v="2011-05-05T20:50:00"/>
    <n v="1.2833333333255723"/>
    <n v="4.8666666666395031"/>
    <s v="Keep PIA"/>
    <x v="0"/>
    <x v="0"/>
    <x v="0"/>
    <n v="0"/>
    <n v="1"/>
  </r>
  <r>
    <n v="4414"/>
    <n v="1"/>
    <s v="G"/>
    <d v="2011-05-05T00:00:00"/>
    <d v="1899-12-30T15:59:00"/>
    <d v="2011-05-05T00:00:00"/>
    <d v="1899-12-30T16:11:00"/>
    <x v="6"/>
    <d v="1899-12-30T16:10:00"/>
    <d v="2011-05-05T00:00:00"/>
    <d v="1899-12-30T16:03:00"/>
    <n v="2"/>
    <n v="1963"/>
    <d v="2011-05-05T00:00:00"/>
    <d v="1899-12-30T16:30:00"/>
    <n v="1"/>
    <d v="2011-05-05T00:00:00"/>
    <d v="1899-12-30T17:30:00"/>
    <s v="**"/>
    <s v="**"/>
    <s v="**"/>
    <s v="**"/>
    <d v="2011-05-05T00:00:00"/>
    <d v="1899-12-30T17:30:00"/>
    <s v="R074"/>
    <s v="B122"/>
    <s v="Other Disease or Disorder Cardiac System"/>
    <n v="48"/>
    <s v="**"/>
    <s v="**"/>
    <s v="**"/>
    <s v="**"/>
    <s v="**"/>
    <d v="2011-05-05T16:10:00"/>
    <d v="2011-05-05T16:30:00"/>
    <d v="2011-05-05T17:30:00"/>
    <n v="0.33333333337213844"/>
    <n v="1.3333333333139308"/>
    <s v="Keep PIA"/>
    <x v="0"/>
    <x v="0"/>
    <x v="0"/>
    <n v="1"/>
    <n v="1"/>
  </r>
  <r>
    <n v="4414"/>
    <n v="1"/>
    <s v="G"/>
    <d v="2011-05-05T00:00:00"/>
    <d v="1899-12-30T15:52:00"/>
    <d v="2011-05-05T00:00:00"/>
    <d v="1899-12-30T16:15:00"/>
    <x v="6"/>
    <d v="1899-12-30T16:18:00"/>
    <d v="2011-05-05T00:00:00"/>
    <d v="1899-12-30T16:08:00"/>
    <n v="2"/>
    <n v="1977"/>
    <d v="2011-05-05T00:00:00"/>
    <d v="1899-12-30T16:35:00"/>
    <n v="1"/>
    <d v="2011-05-05T00:00:00"/>
    <d v="1899-12-30T18:10:00"/>
    <s v="**"/>
    <s v="**"/>
    <s v="**"/>
    <s v="**"/>
    <d v="2011-05-05T00:00:00"/>
    <d v="1899-12-30T18:18:00"/>
    <s v="M542"/>
    <s v="B136"/>
    <s v="Disease or Disorder Musculoskeletal and Conne"/>
    <n v="33"/>
    <s v="**"/>
    <s v="**"/>
    <s v="**"/>
    <s v="**"/>
    <s v="**"/>
    <d v="2011-05-05T16:18:00"/>
    <d v="2011-05-05T16:35:00"/>
    <d v="2011-05-05T18:18:00"/>
    <n v="0.28333333320915699"/>
    <n v="1.9999999998835847"/>
    <s v="Keep PIA"/>
    <x v="0"/>
    <x v="0"/>
    <x v="0"/>
    <n v="1"/>
    <n v="1"/>
  </r>
  <r>
    <n v="4414"/>
    <n v="1"/>
    <s v="N"/>
    <s v="**"/>
    <s v="**"/>
    <s v="**"/>
    <s v="**"/>
    <x v="6"/>
    <d v="1899-12-30T16:40:00"/>
    <d v="2011-05-05T00:00:00"/>
    <d v="1899-12-30T16:34:00"/>
    <n v="3"/>
    <n v="1985"/>
    <d v="2011-05-05T00:00:00"/>
    <d v="1899-12-30T17:17:00"/>
    <n v="1"/>
    <d v="2011-05-05T00:00:00"/>
    <d v="1899-12-30T20:19:00"/>
    <s v="**"/>
    <s v="**"/>
    <s v="**"/>
    <s v="**"/>
    <d v="2011-05-05T00:00:00"/>
    <d v="1899-12-30T20:20:00"/>
    <s v="I269"/>
    <s v="B116"/>
    <s v="Disease or Disorder Respiratory System"/>
    <n v="26"/>
    <s v="**"/>
    <s v="**"/>
    <s v="**"/>
    <s v="**"/>
    <s v="**"/>
    <d v="2011-05-05T16:40:00"/>
    <d v="2011-05-05T17:17:00"/>
    <d v="2011-05-05T20:20:00"/>
    <n v="0.61666666658129543"/>
    <n v="3.6666666665696539"/>
    <s v="Keep PIA"/>
    <x v="0"/>
    <x v="0"/>
    <x v="0"/>
    <n v="1"/>
    <n v="1"/>
  </r>
  <r>
    <n v="4414"/>
    <n v="1"/>
    <s v="N"/>
    <s v="**"/>
    <s v="**"/>
    <s v="**"/>
    <s v="**"/>
    <x v="6"/>
    <d v="1899-12-30T17:01:00"/>
    <d v="2011-05-05T00:00:00"/>
    <d v="1899-12-30T16:48:00"/>
    <n v="2"/>
    <n v="1970"/>
    <d v="2011-05-05T00:00:00"/>
    <d v="1899-12-30T18:00:00"/>
    <n v="1"/>
    <d v="2011-05-05T00:00:00"/>
    <d v="1899-12-30T18:20:00"/>
    <s v="**"/>
    <s v="**"/>
    <s v="**"/>
    <s v="**"/>
    <d v="2011-05-05T00:00:00"/>
    <d v="1899-12-30T18:30:00"/>
    <s v="E1164"/>
    <s v="B140"/>
    <s v="Diabetes/Glucose Intolerance"/>
    <n v="41"/>
    <s v="**"/>
    <s v="**"/>
    <s v="**"/>
    <s v="**"/>
    <s v="**"/>
    <d v="2011-05-05T17:01:00"/>
    <d v="2011-05-05T18:00:00"/>
    <d v="2011-05-05T18:30:00"/>
    <n v="0.9833333333954215"/>
    <n v="1.4833333334536292"/>
    <s v="Keep PIA"/>
    <x v="0"/>
    <x v="0"/>
    <x v="0"/>
    <n v="1"/>
    <n v="1"/>
  </r>
  <r>
    <n v="4414"/>
    <n v="1"/>
    <s v="N"/>
    <s v="**"/>
    <s v="**"/>
    <s v="**"/>
    <s v="**"/>
    <x v="6"/>
    <d v="1899-12-30T17:17:00"/>
    <d v="2011-05-05T00:00:00"/>
    <d v="1899-12-30T17:11:00"/>
    <n v="4"/>
    <n v="1936"/>
    <d v="2011-05-05T00:00:00"/>
    <d v="1899-12-30T17:45:00"/>
    <n v="1"/>
    <d v="2011-05-05T00:00:00"/>
    <d v="1899-12-30T20:56:00"/>
    <s v="**"/>
    <s v="**"/>
    <s v="**"/>
    <s v="**"/>
    <d v="2011-05-05T00:00:00"/>
    <d v="1899-12-30T20:57:00"/>
    <s v="M1093"/>
    <s v="B136"/>
    <s v="Disease or Disorder Musculoskeletal and Conne"/>
    <n v="75"/>
    <s v="**"/>
    <s v="**"/>
    <s v="**"/>
    <s v="**"/>
    <s v="**"/>
    <d v="2011-05-05T17:17:00"/>
    <d v="2011-05-05T17:45:00"/>
    <d v="2011-05-05T20:57:00"/>
    <n v="0.46666666679084301"/>
    <n v="3.6666666667442769"/>
    <s v="Keep PIA"/>
    <x v="0"/>
    <x v="0"/>
    <x v="1"/>
    <n v="1"/>
    <n v="1"/>
  </r>
  <r>
    <n v="4414"/>
    <n v="1"/>
    <s v="N"/>
    <s v="**"/>
    <s v="**"/>
    <s v="**"/>
    <s v="**"/>
    <x v="6"/>
    <d v="1899-12-30T17:50:00"/>
    <d v="2011-05-05T00:00:00"/>
    <d v="1899-12-30T17:45:00"/>
    <n v="2"/>
    <n v="1977"/>
    <d v="2011-05-05T00:00:00"/>
    <d v="1899-12-30T18:45:00"/>
    <n v="1"/>
    <d v="2011-05-05T00:00:00"/>
    <d v="1899-12-30T20:30:00"/>
    <s v="**"/>
    <s v="**"/>
    <s v="**"/>
    <s v="**"/>
    <d v="2011-05-05T00:00:00"/>
    <d v="1899-12-30T20:34:00"/>
    <s v="F191"/>
    <s v="B170"/>
    <s v="Mental Health &amp; Psychosocial Condition"/>
    <n v="34"/>
    <s v="**"/>
    <s v="**"/>
    <s v="**"/>
    <s v="**"/>
    <s v="**"/>
    <d v="2011-05-05T17:50:00"/>
    <d v="2011-05-05T18:45:00"/>
    <d v="2011-05-05T20:34:00"/>
    <n v="0.91666666668606922"/>
    <n v="2.7333333333372138"/>
    <s v="Keep PIA"/>
    <x v="0"/>
    <x v="0"/>
    <x v="0"/>
    <n v="1"/>
    <n v="1"/>
  </r>
  <r>
    <n v="4414"/>
    <n v="1"/>
    <s v="N"/>
    <s v="**"/>
    <s v="**"/>
    <s v="**"/>
    <s v="**"/>
    <x v="6"/>
    <d v="1899-12-30T17:57:00"/>
    <d v="2011-05-05T00:00:00"/>
    <d v="1899-12-30T17:51:00"/>
    <n v="3"/>
    <n v="1990"/>
    <d v="2011-05-05T00:00:00"/>
    <d v="1899-12-30T18:17:00"/>
    <n v="1"/>
    <d v="2011-05-05T00:00:00"/>
    <d v="1899-12-30T18:40:00"/>
    <s v="**"/>
    <s v="**"/>
    <d v="2011-05-05T00:00:00"/>
    <d v="1899-12-30T18:17:00"/>
    <d v="2011-05-05T00:00:00"/>
    <d v="1899-12-30T19:14:00"/>
    <s v="F191"/>
    <s v="B170"/>
    <s v="Mental Health &amp; Psychosocial Condition"/>
    <n v="21"/>
    <s v="**"/>
    <s v="**"/>
    <s v="**"/>
    <s v="**"/>
    <s v="**"/>
    <d v="2011-05-05T17:57:00"/>
    <d v="2011-05-05T18:17:00"/>
    <d v="2011-05-05T19:14:00"/>
    <n v="0.33333333337213844"/>
    <n v="1.2833333333255723"/>
    <s v="Keep PIA"/>
    <x v="0"/>
    <x v="0"/>
    <x v="0"/>
    <n v="1"/>
    <n v="1"/>
  </r>
  <r>
    <n v="4414"/>
    <n v="1"/>
    <s v="G"/>
    <d v="2011-05-05T00:00:00"/>
    <d v="1899-12-30T17:44:00"/>
    <d v="2011-05-05T00:00:00"/>
    <d v="1899-12-30T17:58:00"/>
    <x v="6"/>
    <d v="1899-12-30T17:59:00"/>
    <d v="2011-05-05T00:00:00"/>
    <d v="1899-12-30T17:52:00"/>
    <n v="4"/>
    <n v="1992"/>
    <d v="2011-05-05T00:00:00"/>
    <d v="1899-12-30T18:41:00"/>
    <n v="1"/>
    <d v="2011-05-05T00:00:00"/>
    <d v="1899-12-30T18:52:00"/>
    <s v="**"/>
    <s v="**"/>
    <s v="**"/>
    <s v="**"/>
    <d v="2011-05-05T00:00:00"/>
    <d v="1899-12-30T19:19:00"/>
    <s v="S82890"/>
    <s v="B182"/>
    <s v="Closed Fracture Other Site"/>
    <n v="18"/>
    <s v="**"/>
    <s v="**"/>
    <s v="**"/>
    <s v="**"/>
    <s v="**"/>
    <d v="2011-05-05T17:59:00"/>
    <d v="2011-05-05T18:41:00"/>
    <d v="2011-05-05T19:19:00"/>
    <n v="0.70000000001164153"/>
    <n v="1.3333333333139308"/>
    <s v="Keep PIA"/>
    <x v="0"/>
    <x v="0"/>
    <x v="1"/>
    <n v="1"/>
    <n v="1"/>
  </r>
  <r>
    <n v="4414"/>
    <n v="1"/>
    <s v="N"/>
    <s v="**"/>
    <s v="**"/>
    <s v="**"/>
    <s v="**"/>
    <x v="6"/>
    <d v="1899-12-30T18:08:00"/>
    <d v="2011-05-05T00:00:00"/>
    <d v="1899-12-30T17:55:00"/>
    <n v="3"/>
    <n v="1997"/>
    <d v="2011-05-05T00:00:00"/>
    <d v="1899-12-30T19:30:00"/>
    <n v="1"/>
    <d v="2011-05-05T00:00:00"/>
    <d v="1899-12-30T19:42:00"/>
    <s v="**"/>
    <s v="**"/>
    <s v="**"/>
    <s v="**"/>
    <d v="2011-05-05T00:00:00"/>
    <d v="1899-12-30T19:42:00"/>
    <s v="T859"/>
    <s v="B186"/>
    <s v="Other Trauma, Shock (without admission/interv"/>
    <n v="13"/>
    <s v="**"/>
    <s v="**"/>
    <s v="**"/>
    <s v="**"/>
    <s v="**"/>
    <d v="2011-05-05T18:08:00"/>
    <d v="2011-05-05T19:30:00"/>
    <d v="2011-05-05T19:42:00"/>
    <n v="1.3666666665812954"/>
    <n v="1.5666666665347293"/>
    <s v="Keep PIA"/>
    <x v="0"/>
    <x v="0"/>
    <x v="0"/>
    <n v="1"/>
    <n v="1"/>
  </r>
  <r>
    <n v="4414"/>
    <n v="1"/>
    <s v="N"/>
    <s v="**"/>
    <s v="**"/>
    <s v="**"/>
    <s v="**"/>
    <x v="6"/>
    <d v="1899-12-30T18:14:00"/>
    <d v="2011-05-05T00:00:00"/>
    <d v="1899-12-30T18:04:00"/>
    <n v="4"/>
    <n v="1968"/>
    <d v="2011-05-05T00:00:00"/>
    <d v="1899-12-30T19:00:00"/>
    <n v="1"/>
    <d v="2011-05-05T00:00:00"/>
    <d v="1899-12-30T19:15:00"/>
    <s v="**"/>
    <s v="**"/>
    <s v="**"/>
    <s v="**"/>
    <d v="2011-05-05T00:00:00"/>
    <d v="1899-12-30T19:16:00"/>
    <s v="N309"/>
    <s v="B146"/>
    <s v="Other Disease or Disorder Urinary System"/>
    <n v="43"/>
    <s v="**"/>
    <s v="**"/>
    <s v="**"/>
    <s v="**"/>
    <s v="**"/>
    <d v="2011-05-05T18:14:00"/>
    <d v="2011-05-05T19:00:00"/>
    <d v="2011-05-05T19:16:00"/>
    <n v="0.76666666654637083"/>
    <n v="1.033333333209157"/>
    <s v="Keep PIA"/>
    <x v="0"/>
    <x v="0"/>
    <x v="1"/>
    <n v="1"/>
    <n v="1"/>
  </r>
  <r>
    <n v="4414"/>
    <n v="1"/>
    <s v="N"/>
    <s v="**"/>
    <s v="**"/>
    <s v="**"/>
    <s v="**"/>
    <x v="6"/>
    <d v="1899-12-30T18:24:00"/>
    <d v="2011-05-05T00:00:00"/>
    <d v="1899-12-30T18:13:00"/>
    <n v="3"/>
    <n v="2009"/>
    <d v="2011-05-05T00:00:00"/>
    <d v="1899-12-30T19:05:00"/>
    <n v="1"/>
    <d v="2011-05-05T00:00:00"/>
    <d v="1899-12-30T21:20:00"/>
    <s v="**"/>
    <s v="**"/>
    <s v="**"/>
    <s v="**"/>
    <d v="2011-05-05T00:00:00"/>
    <d v="1899-12-30T21:20:00"/>
    <s v="K590"/>
    <s v="B128"/>
    <s v="Disease or Disorder Digestive System"/>
    <n v="2"/>
    <s v="**"/>
    <s v="**"/>
    <s v="**"/>
    <s v="**"/>
    <s v="**"/>
    <d v="2011-05-05T18:24:00"/>
    <d v="2011-05-05T19:05:00"/>
    <d v="2011-05-05T21:20:00"/>
    <n v="0.68333333329064772"/>
    <n v="2.9333333332906477"/>
    <s v="Keep PIA"/>
    <x v="0"/>
    <x v="0"/>
    <x v="0"/>
    <n v="1"/>
    <n v="1"/>
  </r>
  <r>
    <n v="4414"/>
    <n v="1"/>
    <s v="G"/>
    <d v="2011-05-05T00:00:00"/>
    <d v="1899-12-30T18:57:00"/>
    <d v="2011-05-05T00:00:00"/>
    <d v="1899-12-30T19:06:00"/>
    <x v="6"/>
    <d v="1899-12-30T19:09:00"/>
    <d v="2011-05-05T00:00:00"/>
    <d v="1899-12-30T18:59:00"/>
    <n v="2"/>
    <n v="1929"/>
    <d v="2011-05-05T00:00:00"/>
    <d v="1899-12-30T20:05:00"/>
    <n v="7"/>
    <d v="2011-05-05T00:00:00"/>
    <d v="1899-12-30T23:10:00"/>
    <s v="**"/>
    <s v="**"/>
    <s v="**"/>
    <s v="**"/>
    <d v="2011-05-06T00:00:00"/>
    <d v="1899-12-30T13:40:00"/>
    <s v="F03"/>
    <s v="B005"/>
    <s v="Other Condition with Acute Admission/Transfer"/>
    <n v="82"/>
    <d v="1970-01-01T00:00:00"/>
    <d v="1899-12-30T00:00:00"/>
    <n v="1"/>
    <d v="2011-05-05T00:00:00"/>
    <d v="1899-12-30T00:00:00"/>
    <d v="2011-05-05T19:09:00"/>
    <d v="2011-05-05T20:05:00"/>
    <d v="2011-05-06T13:40:00"/>
    <n v="0.93333333323244005"/>
    <n v="18.516666666604578"/>
    <s v="Keep PIA"/>
    <x v="0"/>
    <x v="1"/>
    <x v="0"/>
    <n v="0"/>
    <n v="0"/>
  </r>
  <r>
    <n v="4414"/>
    <n v="1"/>
    <s v="N"/>
    <s v="**"/>
    <s v="**"/>
    <s v="**"/>
    <s v="**"/>
    <x v="6"/>
    <d v="1899-12-30T19:12:00"/>
    <d v="2011-05-05T00:00:00"/>
    <d v="1899-12-30T19:06:00"/>
    <n v="3"/>
    <n v="1947"/>
    <d v="2011-05-05T00:00:00"/>
    <d v="1899-12-30T19:30:00"/>
    <n v="1"/>
    <d v="2011-05-05T00:00:00"/>
    <d v="1899-12-30T19:42:00"/>
    <s v="**"/>
    <s v="**"/>
    <s v="**"/>
    <s v="**"/>
    <d v="2011-05-05T00:00:00"/>
    <d v="1899-12-30T19:42:00"/>
    <s v="T810"/>
    <s v="B186"/>
    <s v="Other Trauma, Shock (without admission/interv"/>
    <n v="63"/>
    <s v="**"/>
    <s v="**"/>
    <s v="**"/>
    <s v="**"/>
    <s v="**"/>
    <d v="2011-05-05T19:12:00"/>
    <d v="2011-05-05T19:30:00"/>
    <d v="2011-05-05T19:42:00"/>
    <n v="0.29999999993015081"/>
    <n v="0.49999999988358468"/>
    <s v="Keep PIA"/>
    <x v="0"/>
    <x v="0"/>
    <x v="0"/>
    <n v="1"/>
    <n v="1"/>
  </r>
  <r>
    <n v="4414"/>
    <n v="1"/>
    <s v="N"/>
    <s v="**"/>
    <s v="**"/>
    <s v="**"/>
    <s v="**"/>
    <x v="6"/>
    <d v="1899-12-30T19:27:00"/>
    <d v="2011-05-05T00:00:00"/>
    <d v="1899-12-30T19:21:00"/>
    <n v="3"/>
    <n v="1963"/>
    <d v="2011-05-05T00:00:00"/>
    <d v="1899-12-30T21:05:00"/>
    <n v="1"/>
    <d v="2011-05-05T00:00:00"/>
    <d v="1899-12-30T21:24:00"/>
    <s v="**"/>
    <s v="**"/>
    <s v="**"/>
    <s v="**"/>
    <d v="2011-05-05T00:00:00"/>
    <d v="1899-12-30T21:34:00"/>
    <s v="M543"/>
    <s v="B136"/>
    <s v="Disease or Disorder Musculoskeletal and Conne"/>
    <n v="47"/>
    <s v="**"/>
    <s v="**"/>
    <s v="**"/>
    <s v="**"/>
    <s v="**"/>
    <d v="2011-05-05T19:27:00"/>
    <d v="2011-05-05T21:05:00"/>
    <d v="2011-05-05T21:34:00"/>
    <n v="1.6333333332440816"/>
    <n v="2.1166666665812954"/>
    <s v="Keep PIA"/>
    <x v="0"/>
    <x v="0"/>
    <x v="0"/>
    <n v="1"/>
    <n v="1"/>
  </r>
  <r>
    <n v="4414"/>
    <n v="1"/>
    <s v="G"/>
    <d v="2011-05-05T00:00:00"/>
    <d v="1899-12-30T19:29:00"/>
    <d v="2011-05-05T00:00:00"/>
    <d v="1899-12-30T20:39:00"/>
    <x v="6"/>
    <d v="1899-12-30T20:09:00"/>
    <d v="2011-05-05T00:00:00"/>
    <d v="1899-12-30T19:42:00"/>
    <n v="2"/>
    <n v="1924"/>
    <d v="2011-05-05T00:00:00"/>
    <d v="1899-12-30T21:15:00"/>
    <n v="1"/>
    <d v="2011-05-05T00:00:00"/>
    <d v="1899-12-30T21:40:00"/>
    <s v="**"/>
    <s v="**"/>
    <s v="**"/>
    <s v="**"/>
    <d v="2011-05-05T00:00:00"/>
    <d v="1899-12-30T21:40:00"/>
    <s v="R074"/>
    <s v="B122"/>
    <s v="Other Disease or Disorder Cardiac System"/>
    <n v="86"/>
    <s v="**"/>
    <s v="**"/>
    <s v="**"/>
    <s v="**"/>
    <s v="**"/>
    <d v="2011-05-05T20:09:00"/>
    <d v="2011-05-05T21:15:00"/>
    <d v="2011-05-05T21:40:00"/>
    <n v="1.0999999999185093"/>
    <n v="1.5166666667209938"/>
    <s v="Keep PIA"/>
    <x v="0"/>
    <x v="0"/>
    <x v="0"/>
    <n v="1"/>
    <n v="1"/>
  </r>
  <r>
    <n v="4414"/>
    <n v="1"/>
    <s v="N"/>
    <s v="**"/>
    <s v="**"/>
    <s v="**"/>
    <s v="**"/>
    <x v="6"/>
    <d v="1899-12-30T20:17:00"/>
    <d v="2011-05-05T00:00:00"/>
    <d v="1899-12-30T20:10:00"/>
    <n v="4"/>
    <n v="2007"/>
    <d v="2011-05-05T00:00:00"/>
    <d v="1899-12-30T21:47:00"/>
    <n v="1"/>
    <d v="2011-05-05T00:00:00"/>
    <d v="1899-12-30T22:22:00"/>
    <s v="**"/>
    <s v="**"/>
    <d v="2011-05-05T00:00:00"/>
    <d v="1899-12-30T21:47:00"/>
    <d v="2011-05-05T00:00:00"/>
    <d v="1899-12-30T22:24:00"/>
    <s v="T172"/>
    <s v="B179"/>
    <s v="Foreign Body Excluding Eye/Ear/Nose"/>
    <n v="3"/>
    <s v="**"/>
    <s v="**"/>
    <s v="**"/>
    <s v="**"/>
    <s v="**"/>
    <d v="2011-05-05T20:17:00"/>
    <d v="2011-05-05T21:47:00"/>
    <d v="2011-05-05T22:24:00"/>
    <n v="1.5"/>
    <n v="2.1166666667559184"/>
    <s v="Keep PIA"/>
    <x v="0"/>
    <x v="0"/>
    <x v="1"/>
    <n v="1"/>
    <n v="1"/>
  </r>
  <r>
    <n v="4414"/>
    <n v="1"/>
    <s v="N"/>
    <s v="**"/>
    <s v="**"/>
    <s v="**"/>
    <s v="**"/>
    <x v="6"/>
    <d v="1899-12-30T20:44:00"/>
    <d v="2011-05-05T00:00:00"/>
    <d v="1899-12-30T20:34:00"/>
    <n v="2"/>
    <n v="2007"/>
    <d v="2011-05-05T00:00:00"/>
    <d v="1899-12-30T22:20:00"/>
    <n v="1"/>
    <d v="2011-05-06T00:00:00"/>
    <d v="1899-12-30T00:50:00"/>
    <s v="**"/>
    <s v="**"/>
    <s v="**"/>
    <s v="**"/>
    <d v="2011-05-06T00:00:00"/>
    <d v="1899-12-30T00:50:00"/>
    <s v="H669"/>
    <s v="B112"/>
    <s v="Disease or Disorder Ear, Nose or Throat"/>
    <n v="3"/>
    <s v="**"/>
    <s v="**"/>
    <s v="**"/>
    <s v="**"/>
    <s v="**"/>
    <d v="2011-05-05T20:44:00"/>
    <d v="2011-05-05T22:20:00"/>
    <d v="2011-05-06T00:50:00"/>
    <n v="1.5999999999767169"/>
    <n v="4.0999999999185093"/>
    <s v="Keep PIA"/>
    <x v="0"/>
    <x v="0"/>
    <x v="0"/>
    <n v="0"/>
    <n v="1"/>
  </r>
  <r>
    <n v="4414"/>
    <n v="1"/>
    <s v="N"/>
    <s v="**"/>
    <s v="**"/>
    <s v="**"/>
    <s v="**"/>
    <x v="6"/>
    <d v="1899-12-30T20:49:00"/>
    <d v="2011-05-05T00:00:00"/>
    <d v="1899-12-30T20:43:00"/>
    <n v="3"/>
    <n v="1942"/>
    <d v="2011-05-05T00:00:00"/>
    <d v="1899-12-30T23:20:00"/>
    <n v="1"/>
    <d v="2011-05-06T00:00:00"/>
    <d v="1899-12-30T00:45:00"/>
    <s v="**"/>
    <s v="**"/>
    <s v="**"/>
    <s v="**"/>
    <d v="2011-05-06T00:00:00"/>
    <d v="1899-12-30T00:45:00"/>
    <s v="R040"/>
    <s v="B112"/>
    <s v="Disease or Disorder Ear, Nose or Throat"/>
    <n v="68"/>
    <s v="**"/>
    <s v="**"/>
    <s v="**"/>
    <s v="**"/>
    <s v="**"/>
    <d v="2011-05-05T20:49:00"/>
    <d v="2011-05-05T23:20:00"/>
    <d v="2011-05-06T00:45:00"/>
    <n v="2.5166666666627862"/>
    <n v="3.933333333407063"/>
    <s v="Keep PIA"/>
    <x v="0"/>
    <x v="0"/>
    <x v="0"/>
    <n v="1"/>
    <n v="1"/>
  </r>
  <r>
    <n v="4414"/>
    <n v="1"/>
    <s v="G"/>
    <d v="2011-05-05T00:00:00"/>
    <d v="1899-12-30T20:39:00"/>
    <d v="2011-05-05T00:00:00"/>
    <d v="1899-12-30T21:00:00"/>
    <x v="6"/>
    <d v="1899-12-30T20:52:00"/>
    <d v="2011-05-05T00:00:00"/>
    <d v="1899-12-30T20:41:00"/>
    <n v="2"/>
    <n v="1956"/>
    <d v="2011-05-05T00:00:00"/>
    <d v="1899-12-30T22:00:00"/>
    <n v="1"/>
    <d v="2011-05-06T00:00:00"/>
    <d v="1899-12-30T00:10:00"/>
    <s v="**"/>
    <s v="**"/>
    <s v="**"/>
    <s v="**"/>
    <d v="2011-05-06T00:00:00"/>
    <d v="1899-12-30T00:16:00"/>
    <s v="R074"/>
    <s v="B122"/>
    <s v="Other Disease or Disorder Cardiac System"/>
    <n v="54"/>
    <s v="**"/>
    <s v="**"/>
    <s v="**"/>
    <s v="**"/>
    <s v="**"/>
    <d v="2011-05-05T20:52:00"/>
    <d v="2011-05-05T22:00:00"/>
    <d v="2011-05-06T00:16:00"/>
    <n v="1.1333333333604969"/>
    <n v="3.4000000000814907"/>
    <s v="Keep PIA"/>
    <x v="0"/>
    <x v="0"/>
    <x v="0"/>
    <n v="1"/>
    <n v="1"/>
  </r>
  <r>
    <n v="4414"/>
    <n v="1"/>
    <s v="N"/>
    <s v="**"/>
    <s v="**"/>
    <s v="**"/>
    <s v="**"/>
    <x v="6"/>
    <d v="1899-12-30T21:16:00"/>
    <d v="2011-05-05T00:00:00"/>
    <d v="1899-12-30T21:05:00"/>
    <n v="3"/>
    <n v="1968"/>
    <d v="2011-05-05T00:00:00"/>
    <d v="1899-12-30T23:10:00"/>
    <n v="1"/>
    <d v="2011-05-05T00:00:00"/>
    <d v="1899-12-30T23:50:00"/>
    <s v="**"/>
    <s v="**"/>
    <s v="**"/>
    <s v="**"/>
    <d v="2011-05-05T00:00:00"/>
    <d v="1899-12-30T23:50:00"/>
    <s v="S202"/>
    <s v="B180"/>
    <s v="Contusion, Dislocation, Nerve &amp; Other Soft Ti"/>
    <n v="42"/>
    <s v="**"/>
    <s v="**"/>
    <s v="**"/>
    <s v="**"/>
    <s v="**"/>
    <d v="2011-05-05T21:16:00"/>
    <d v="2011-05-05T23:10:00"/>
    <d v="2011-05-05T23:50:00"/>
    <n v="1.9000000000814907"/>
    <n v="2.5666666666511446"/>
    <s v="Keep PIA"/>
    <x v="0"/>
    <x v="0"/>
    <x v="0"/>
    <n v="1"/>
    <n v="1"/>
  </r>
  <r>
    <n v="4414"/>
    <n v="1"/>
    <s v="G"/>
    <d v="2011-05-05T00:00:00"/>
    <d v="1899-12-30T21:45:00"/>
    <d v="2011-05-05T00:00:00"/>
    <d v="1899-12-30T22:05:00"/>
    <x v="6"/>
    <d v="1899-12-30T21:53:00"/>
    <d v="2011-05-05T00:00:00"/>
    <d v="1899-12-30T21:46:00"/>
    <n v="2"/>
    <n v="1961"/>
    <d v="2011-05-05T00:00:00"/>
    <d v="1899-12-30T22:30:00"/>
    <n v="1"/>
    <d v="2011-05-06T00:00:00"/>
    <d v="1899-12-30T00:05:00"/>
    <s v="**"/>
    <s v="**"/>
    <s v="**"/>
    <s v="**"/>
    <d v="2011-05-06T00:00:00"/>
    <d v="1899-12-30T00:05:00"/>
    <s v="S099"/>
    <s v="B175"/>
    <s v="Head Injury"/>
    <n v="49"/>
    <s v="**"/>
    <s v="**"/>
    <s v="**"/>
    <s v="**"/>
    <s v="**"/>
    <d v="2011-05-05T21:53:00"/>
    <d v="2011-05-05T22:30:00"/>
    <d v="2011-05-06T00:05:00"/>
    <n v="0.61666666658129543"/>
    <n v="2.1999999998370185"/>
    <s v="Keep PIA"/>
    <x v="0"/>
    <x v="0"/>
    <x v="0"/>
    <n v="1"/>
    <n v="1"/>
  </r>
  <r>
    <n v="4414"/>
    <n v="1"/>
    <s v="N"/>
    <s v="**"/>
    <s v="**"/>
    <s v="**"/>
    <s v="**"/>
    <x v="6"/>
    <d v="1899-12-30T21:54:00"/>
    <d v="2011-05-05T00:00:00"/>
    <d v="1899-12-30T21:43:00"/>
    <n v="3"/>
    <n v="2010"/>
    <d v="2011-05-06T00:00:00"/>
    <d v="1899-12-30T00:10:00"/>
    <n v="1"/>
    <d v="2011-05-06T00:00:00"/>
    <d v="1899-12-30T00:47:00"/>
    <s v="**"/>
    <s v="**"/>
    <s v="**"/>
    <s v="**"/>
    <d v="2011-05-06T00:00:00"/>
    <d v="1899-12-30T00:49:00"/>
    <s v="R220"/>
    <s v="B132"/>
    <s v="Disease or Disorder Skin &amp; Breast"/>
    <n v="0"/>
    <s v="**"/>
    <s v="**"/>
    <s v="**"/>
    <s v="**"/>
    <s v="**"/>
    <d v="2011-05-05T21:54:00"/>
    <d v="2011-05-06T00:10:00"/>
    <d v="2011-05-06T00:49:00"/>
    <n v="2.2666666667209938"/>
    <n v="2.9166666667442769"/>
    <s v="Keep PIA"/>
    <x v="0"/>
    <x v="0"/>
    <x v="0"/>
    <n v="1"/>
    <n v="1"/>
  </r>
  <r>
    <n v="4414"/>
    <n v="1"/>
    <s v="N"/>
    <s v="**"/>
    <s v="**"/>
    <s v="**"/>
    <s v="**"/>
    <x v="6"/>
    <d v="1899-12-30T21:58:00"/>
    <d v="2011-05-05T00:00:00"/>
    <d v="1899-12-30T21:52:00"/>
    <n v="3"/>
    <n v="1960"/>
    <d v="2011-05-06T00:00:00"/>
    <d v="1899-12-30T00:20:00"/>
    <n v="1"/>
    <d v="2011-05-06T00:00:00"/>
    <d v="1899-12-30T00:35:00"/>
    <s v="**"/>
    <s v="**"/>
    <s v="**"/>
    <s v="**"/>
    <d v="2011-05-06T00:00:00"/>
    <d v="1899-12-30T00:36:00"/>
    <s v="L0310"/>
    <s v="B132"/>
    <s v="Disease or Disorder Skin &amp; Breast"/>
    <n v="50"/>
    <s v="**"/>
    <s v="**"/>
    <s v="**"/>
    <s v="**"/>
    <s v="**"/>
    <d v="2011-05-05T21:58:00"/>
    <d v="2011-05-06T00:20:00"/>
    <d v="2011-05-06T00:36:00"/>
    <n v="2.3666666666977108"/>
    <n v="2.6333333333604969"/>
    <s v="Keep PIA"/>
    <x v="0"/>
    <x v="0"/>
    <x v="0"/>
    <n v="1"/>
    <n v="1"/>
  </r>
  <r>
    <n v="4414"/>
    <n v="1"/>
    <s v="G"/>
    <d v="2011-05-05T00:00:00"/>
    <d v="1899-12-30T21:50:00"/>
    <d v="2011-05-05T00:00:00"/>
    <d v="1899-12-30T22:00:00"/>
    <x v="6"/>
    <d v="1899-12-30T22:02:00"/>
    <d v="2011-05-05T00:00:00"/>
    <d v="1899-12-30T21:53:00"/>
    <n v="2"/>
    <n v="1997"/>
    <d v="2011-05-05T00:00:00"/>
    <d v="1899-12-30T22:30:00"/>
    <n v="1"/>
    <d v="2011-05-05T00:00:00"/>
    <d v="1899-12-30T23:22:00"/>
    <s v="**"/>
    <s v="**"/>
    <s v="**"/>
    <s v="**"/>
    <d v="2011-05-05T00:00:00"/>
    <d v="1899-12-30T23:22:00"/>
    <s v="S82200"/>
    <s v="B051"/>
    <s v="Emergency Visit Interventions"/>
    <n v="14"/>
    <s v="**"/>
    <s v="**"/>
    <s v="**"/>
    <s v="**"/>
    <s v="**"/>
    <d v="2011-05-05T22:02:00"/>
    <d v="2011-05-05T22:30:00"/>
    <d v="2011-05-05T23:22:00"/>
    <n v="0.46666666661622003"/>
    <n v="1.3333333333139308"/>
    <s v="Keep PIA"/>
    <x v="0"/>
    <x v="0"/>
    <x v="0"/>
    <n v="1"/>
    <n v="1"/>
  </r>
  <r>
    <n v="4414"/>
    <n v="1"/>
    <s v="N"/>
    <s v="**"/>
    <s v="**"/>
    <s v="**"/>
    <s v="**"/>
    <x v="6"/>
    <d v="1899-12-30T22:33:00"/>
    <d v="2011-05-05T00:00:00"/>
    <d v="1899-12-30T22:23:00"/>
    <n v="3"/>
    <n v="2007"/>
    <d v="2011-05-06T00:00:00"/>
    <d v="1899-12-30T00:20:00"/>
    <n v="1"/>
    <d v="2011-05-06T00:00:00"/>
    <d v="1899-12-30T00:28:00"/>
    <s v="**"/>
    <s v="**"/>
    <s v="**"/>
    <s v="**"/>
    <d v="2011-05-06T00:00:00"/>
    <d v="1899-12-30T00:28:00"/>
    <s v="L509"/>
    <s v="B132"/>
    <s v="Disease or Disorder Skin &amp; Breast"/>
    <n v="4"/>
    <s v="**"/>
    <s v="**"/>
    <s v="**"/>
    <s v="**"/>
    <s v="**"/>
    <d v="2011-05-05T22:33:00"/>
    <d v="2011-05-06T00:20:00"/>
    <d v="2011-05-06T00:28:00"/>
    <n v="1.78333333338378"/>
    <n v="1.9166666666278616"/>
    <s v="Keep PIA"/>
    <x v="0"/>
    <x v="0"/>
    <x v="0"/>
    <n v="1"/>
    <n v="1"/>
  </r>
  <r>
    <n v="4414"/>
    <n v="1"/>
    <s v="N"/>
    <s v="**"/>
    <s v="**"/>
    <s v="**"/>
    <s v="**"/>
    <x v="6"/>
    <d v="1899-12-30T23:00:00"/>
    <d v="2011-05-05T00:00:00"/>
    <d v="1899-12-30T22:47:00"/>
    <n v="3"/>
    <n v="1938"/>
    <d v="2011-05-06T00:00:00"/>
    <d v="1899-12-30T00:50:00"/>
    <n v="1"/>
    <d v="2011-05-06T00:00:00"/>
    <d v="1899-12-30T01:11:00"/>
    <s v="**"/>
    <s v="**"/>
    <s v="**"/>
    <s v="**"/>
    <d v="2011-05-06T00:00:00"/>
    <d v="1899-12-30T01:11:00"/>
    <s v="M545"/>
    <s v="B136"/>
    <s v="Disease or Disorder Musculoskeletal and Conne"/>
    <n v="72"/>
    <s v="**"/>
    <s v="**"/>
    <s v="**"/>
    <s v="**"/>
    <s v="**"/>
    <d v="2011-05-05T23:00:00"/>
    <d v="2011-05-06T00:50:00"/>
    <d v="2011-05-06T01:11:00"/>
    <n v="1.8333333331975155"/>
    <n v="2.1833333332906477"/>
    <s v="Keep PIA"/>
    <x v="0"/>
    <x v="0"/>
    <x v="0"/>
    <n v="1"/>
    <n v="1"/>
  </r>
  <r>
    <n v="4414"/>
    <n v="1"/>
    <s v="N"/>
    <s v="**"/>
    <s v="**"/>
    <s v="**"/>
    <s v="**"/>
    <x v="6"/>
    <d v="1899-12-30T23:35:00"/>
    <d v="2011-05-05T00:00:00"/>
    <d v="1899-12-30T23:26:00"/>
    <n v="3"/>
    <n v="2011"/>
    <d v="2011-05-06T00:00:00"/>
    <d v="1899-12-30T01:00:00"/>
    <n v="1"/>
    <d v="2011-05-06T00:00:00"/>
    <d v="1899-12-30T01:15:00"/>
    <s v="**"/>
    <s v="**"/>
    <s v="**"/>
    <s v="**"/>
    <d v="2011-05-06T00:00:00"/>
    <d v="1899-12-30T01:15:00"/>
    <s v="K590"/>
    <s v="B128"/>
    <s v="Disease or Disorder Digestive System"/>
    <n v="0"/>
    <s v="**"/>
    <s v="**"/>
    <s v="**"/>
    <s v="**"/>
    <s v="**"/>
    <d v="2011-05-05T23:35:00"/>
    <d v="2011-05-06T01:00:00"/>
    <d v="2011-05-06T01:15:00"/>
    <n v="1.4166666665696539"/>
    <n v="1.6666666666860692"/>
    <s v="Keep PIA"/>
    <x v="0"/>
    <x v="0"/>
    <x v="0"/>
    <n v="1"/>
    <n v="1"/>
  </r>
  <r>
    <n v="4414"/>
    <n v="50"/>
    <s v="N"/>
    <s v="**"/>
    <s v="**"/>
    <s v="**"/>
    <s v="**"/>
    <x v="1"/>
    <d v="1899-12-30T08:37:00"/>
    <d v="2011-05-02T00:00:00"/>
    <d v="1899-12-30T08:36:00"/>
    <n v="3"/>
    <n v="1975"/>
    <d v="2011-05-02T00:00:00"/>
    <d v="1899-12-30T09:20:00"/>
    <n v="1"/>
    <d v="2011-05-02T00:00:00"/>
    <d v="1899-12-30T09:25:00"/>
    <s v="**"/>
    <s v="**"/>
    <s v="**"/>
    <s v="**"/>
    <d v="2011-05-02T00:00:00"/>
    <d v="1899-12-30T09:25:00"/>
    <s v="O26803"/>
    <s v="B154"/>
    <s v="Disease or Disorder Female Anatomy"/>
    <n v="36"/>
    <s v="**"/>
    <s v="**"/>
    <s v="**"/>
    <s v="**"/>
    <s v="**"/>
    <d v="2011-05-02T08:37:00"/>
    <d v="2011-05-02T09:20:00"/>
    <d v="2011-05-02T09:25:00"/>
    <n v="0.71666666673263535"/>
    <n v="0.79999999998835847"/>
    <s v="Keep PIA"/>
    <x v="0"/>
    <x v="0"/>
    <x v="0"/>
    <n v="1"/>
    <n v="1"/>
  </r>
  <r>
    <n v="4414"/>
    <n v="1"/>
    <s v="N"/>
    <s v="**"/>
    <s v="**"/>
    <s v="**"/>
    <s v="**"/>
    <x v="0"/>
    <d v="1899-12-30T12:48:00"/>
    <d v="2011-05-01T00:00:00"/>
    <d v="1899-12-30T12:42:00"/>
    <n v="4"/>
    <n v="1962"/>
    <d v="2011-05-01T00:00:00"/>
    <d v="1899-12-30T16:05:00"/>
    <n v="15"/>
    <d v="2011-05-01T00:00:00"/>
    <d v="1899-12-30T18:00:00"/>
    <s v="**"/>
    <s v="**"/>
    <d v="2011-05-01T00:00:00"/>
    <d v="1899-12-30T16:05:00"/>
    <d v="2011-05-01T00:00:00"/>
    <d v="1899-12-30T18:00:00"/>
    <s v="Z098"/>
    <s v="B187"/>
    <s v="Follow-up Examination and Other Non Emergent "/>
    <n v="48"/>
    <s v="**"/>
    <s v="**"/>
    <s v="**"/>
    <s v="**"/>
    <s v="**"/>
    <d v="2011-05-01T12:48:00"/>
    <d v="2011-05-01T16:05:00"/>
    <d v="2011-05-01T18:00:00"/>
    <n v="3.28333333338378"/>
    <n v="5.2000000000116415"/>
    <s v="Keep PIA"/>
    <x v="0"/>
    <x v="0"/>
    <x v="1"/>
    <n v="0"/>
    <n v="1"/>
  </r>
  <r>
    <n v="4414"/>
    <n v="1"/>
    <s v="N"/>
    <s v="**"/>
    <s v="**"/>
    <s v="**"/>
    <s v="**"/>
    <x v="0"/>
    <d v="1899-12-30T12:54:00"/>
    <d v="2011-05-01T00:00:00"/>
    <d v="1899-12-30T12:49:00"/>
    <n v="4"/>
    <n v="1980"/>
    <d v="2011-05-01T00:00:00"/>
    <d v="1899-12-30T17:25:00"/>
    <n v="1"/>
    <d v="2011-05-01T00:00:00"/>
    <d v="1899-12-30T17:27:00"/>
    <s v="**"/>
    <s v="**"/>
    <s v="**"/>
    <s v="**"/>
    <d v="2011-05-01T00:00:00"/>
    <d v="1899-12-30T17:27:00"/>
    <s v="L0311"/>
    <s v="B132"/>
    <s v="Disease or Disorder Skin &amp; Breast"/>
    <n v="31"/>
    <s v="**"/>
    <s v="**"/>
    <s v="**"/>
    <s v="**"/>
    <s v="**"/>
    <d v="2011-05-01T12:54:00"/>
    <d v="2011-05-01T17:25:00"/>
    <d v="2011-05-01T17:27:00"/>
    <n v="4.5166666667209938"/>
    <n v="4.5499999999883585"/>
    <s v="Keep PIA"/>
    <x v="0"/>
    <x v="0"/>
    <x v="1"/>
    <n v="0"/>
    <n v="1"/>
  </r>
  <r>
    <n v="4414"/>
    <n v="1"/>
    <s v="N"/>
    <s v="**"/>
    <s v="**"/>
    <s v="**"/>
    <s v="**"/>
    <x v="0"/>
    <d v="1899-12-30T13:06:00"/>
    <d v="2011-05-01T00:00:00"/>
    <d v="1899-12-30T13:01:00"/>
    <n v="3"/>
    <n v="1975"/>
    <d v="2011-05-01T00:00:00"/>
    <d v="1899-12-30T17:30:00"/>
    <n v="1"/>
    <d v="2011-05-01T00:00:00"/>
    <d v="1899-12-30T19:23:00"/>
    <s v="**"/>
    <s v="**"/>
    <s v="**"/>
    <s v="**"/>
    <d v="2011-05-01T00:00:00"/>
    <d v="1899-12-30T19:23:00"/>
    <s v="L0310"/>
    <s v="B132"/>
    <s v="Disease or Disorder Skin &amp; Breast"/>
    <n v="36"/>
    <s v="**"/>
    <s v="**"/>
    <s v="**"/>
    <s v="**"/>
    <s v="**"/>
    <d v="2011-05-01T13:06:00"/>
    <d v="2011-05-01T17:30:00"/>
    <d v="2011-05-01T19:23:00"/>
    <n v="4.4000000000232831"/>
    <n v="6.28333333338378"/>
    <s v="Keep PIA"/>
    <x v="0"/>
    <x v="0"/>
    <x v="0"/>
    <n v="0"/>
    <n v="1"/>
  </r>
  <r>
    <n v="4414"/>
    <n v="1"/>
    <s v="N"/>
    <s v="**"/>
    <s v="**"/>
    <s v="**"/>
    <s v="**"/>
    <x v="0"/>
    <d v="1899-12-30T13:41:00"/>
    <d v="2011-05-01T00:00:00"/>
    <d v="1899-12-30T13:35:00"/>
    <n v="3"/>
    <n v="1979"/>
    <d v="2011-05-01T00:00:00"/>
    <d v="1899-12-30T18:50:00"/>
    <n v="1"/>
    <d v="2011-05-01T00:00:00"/>
    <d v="1899-12-30T23:30:00"/>
    <s v="**"/>
    <s v="**"/>
    <s v="**"/>
    <s v="**"/>
    <d v="2011-05-01T00:00:00"/>
    <d v="1899-12-30T23:30:00"/>
    <s v="L038"/>
    <s v="B132"/>
    <s v="Disease or Disorder Skin &amp; Breast"/>
    <n v="31"/>
    <d v="1970-01-01T00:00:00"/>
    <d v="1899-12-30T00:00:00"/>
    <n v="62"/>
    <d v="2011-05-01T00:00:00"/>
    <d v="1899-12-30T23:25:00"/>
    <d v="2011-05-01T13:41:00"/>
    <d v="2011-05-01T18:50:00"/>
    <d v="2011-05-01T23:30:00"/>
    <n v="5.1499999998486601"/>
    <n v="9.8166666665347293"/>
    <s v="Keep PIA"/>
    <x v="0"/>
    <x v="0"/>
    <x v="0"/>
    <n v="0"/>
    <n v="0"/>
  </r>
  <r>
    <n v="4414"/>
    <n v="1"/>
    <s v="N"/>
    <s v="**"/>
    <s v="**"/>
    <s v="**"/>
    <s v="**"/>
    <x v="0"/>
    <d v="1899-12-30T13:48:00"/>
    <d v="2011-05-01T00:00:00"/>
    <d v="1899-12-30T13:41:00"/>
    <n v="3"/>
    <n v="1986"/>
    <d v="2011-05-01T00:00:00"/>
    <d v="1899-12-30T17:40:00"/>
    <n v="1"/>
    <d v="2011-05-01T00:00:00"/>
    <d v="1899-12-30T21:40:00"/>
    <s v="**"/>
    <s v="**"/>
    <s v="**"/>
    <s v="**"/>
    <d v="2011-05-01T00:00:00"/>
    <d v="1899-12-30T21:40:00"/>
    <s v="M512"/>
    <s v="B136"/>
    <s v="Disease or Disorder Musculoskeletal and Conne"/>
    <n v="25"/>
    <s v="**"/>
    <s v="**"/>
    <s v="**"/>
    <s v="**"/>
    <s v="**"/>
    <d v="2011-05-01T13:48:00"/>
    <d v="2011-05-01T17:40:00"/>
    <d v="2011-05-01T21:40:00"/>
    <n v="3.8666666666977108"/>
    <n v="7.8666666668141261"/>
    <s v="Keep PIA"/>
    <x v="0"/>
    <x v="0"/>
    <x v="0"/>
    <n v="0"/>
    <n v="1"/>
  </r>
  <r>
    <n v="4414"/>
    <n v="1"/>
    <s v="N"/>
    <s v="**"/>
    <s v="**"/>
    <s v="**"/>
    <s v="**"/>
    <x v="0"/>
    <d v="1899-12-30T14:00:00"/>
    <d v="2011-05-01T00:00:00"/>
    <d v="1899-12-30T13:51:00"/>
    <n v="3"/>
    <n v="1998"/>
    <d v="2011-05-01T00:00:00"/>
    <d v="1899-12-30T18:07:00"/>
    <n v="1"/>
    <d v="2011-05-01T00:00:00"/>
    <d v="1899-12-30T19:15:00"/>
    <s v="**"/>
    <s v="**"/>
    <s v="**"/>
    <s v="**"/>
    <d v="2011-05-01T00:00:00"/>
    <d v="1899-12-30T19:17:00"/>
    <s v="S0120"/>
    <s v="B176"/>
    <s v="Open Wound"/>
    <n v="12"/>
    <s v="**"/>
    <s v="**"/>
    <s v="**"/>
    <s v="**"/>
    <s v="**"/>
    <d v="2011-05-01T14:00:00"/>
    <d v="2011-05-01T18:07:00"/>
    <d v="2011-05-01T19:17:00"/>
    <n v="4.1166666666395031"/>
    <n v="5.2833333332673647"/>
    <s v="Keep PIA"/>
    <x v="0"/>
    <x v="0"/>
    <x v="0"/>
    <n v="0"/>
    <n v="1"/>
  </r>
  <r>
    <n v="4414"/>
    <n v="1"/>
    <s v="N"/>
    <s v="**"/>
    <s v="**"/>
    <s v="**"/>
    <s v="**"/>
    <x v="0"/>
    <d v="1899-12-30T14:03:00"/>
    <d v="2011-05-01T00:00:00"/>
    <d v="1899-12-30T13:55:00"/>
    <n v="4"/>
    <n v="1958"/>
    <d v="2011-05-01T00:00:00"/>
    <d v="1899-12-30T18:10:00"/>
    <n v="1"/>
    <d v="2011-05-01T00:00:00"/>
    <d v="1899-12-30T19:25:00"/>
    <s v="**"/>
    <s v="**"/>
    <d v="2011-05-01T00:00:00"/>
    <d v="1899-12-30T18:10:00"/>
    <d v="2011-05-01T00:00:00"/>
    <d v="1899-12-30T19:25:00"/>
    <s v="S899"/>
    <s v="B180"/>
    <s v="Contusion, Dislocation, Nerve &amp; Other Soft Ti"/>
    <n v="52"/>
    <s v="**"/>
    <s v="**"/>
    <s v="**"/>
    <s v="**"/>
    <s v="**"/>
    <d v="2011-05-01T14:03:00"/>
    <d v="2011-05-01T18:10:00"/>
    <d v="2011-05-01T19:25:00"/>
    <n v="4.1166666666395031"/>
    <n v="5.3666666666977108"/>
    <s v="Keep PIA"/>
    <x v="0"/>
    <x v="0"/>
    <x v="1"/>
    <n v="0"/>
    <n v="1"/>
  </r>
  <r>
    <n v="4414"/>
    <n v="1"/>
    <s v="N"/>
    <s v="**"/>
    <s v="**"/>
    <s v="**"/>
    <s v="**"/>
    <x v="0"/>
    <d v="1899-12-30T14:04:00"/>
    <d v="2011-05-01T00:00:00"/>
    <d v="1899-12-30T14:01:00"/>
    <n v="4"/>
    <n v="1946"/>
    <d v="2011-05-01T00:00:00"/>
    <d v="1899-12-30T17:10:00"/>
    <n v="1"/>
    <d v="2011-05-01T00:00:00"/>
    <d v="1899-12-30T17:20:00"/>
    <s v="**"/>
    <s v="**"/>
    <s v="**"/>
    <s v="**"/>
    <d v="2011-05-01T00:00:00"/>
    <d v="1899-12-30T17:20:00"/>
    <s v="M7961"/>
    <s v="B136"/>
    <s v="Disease or Disorder Musculoskeletal and Conne"/>
    <n v="65"/>
    <s v="**"/>
    <s v="**"/>
    <s v="**"/>
    <s v="**"/>
    <s v="**"/>
    <d v="2011-05-01T14:04:00"/>
    <d v="2011-05-01T17:10:00"/>
    <d v="2011-05-01T17:20:00"/>
    <n v="3.1000000001513399"/>
    <n v="3.2666666666627862"/>
    <s v="Keep PIA"/>
    <x v="0"/>
    <x v="0"/>
    <x v="1"/>
    <n v="1"/>
    <n v="1"/>
  </r>
  <r>
    <n v="4414"/>
    <n v="1"/>
    <s v="N"/>
    <s v="**"/>
    <s v="**"/>
    <s v="**"/>
    <s v="**"/>
    <x v="0"/>
    <d v="1899-12-30T14:07:00"/>
    <d v="2011-05-01T00:00:00"/>
    <d v="1899-12-30T13:59:00"/>
    <n v="4"/>
    <n v="1935"/>
    <d v="2011-05-01T00:00:00"/>
    <d v="1899-12-30T18:40:00"/>
    <n v="15"/>
    <d v="2011-05-01T00:00:00"/>
    <d v="1899-12-30T19:00:00"/>
    <s v="**"/>
    <s v="**"/>
    <s v="**"/>
    <s v="**"/>
    <d v="2011-05-01T00:00:00"/>
    <d v="1899-12-30T19:00:00"/>
    <s v="T814"/>
    <s v="B186"/>
    <s v="Other Trauma, Shock (without admission/interv"/>
    <n v="76"/>
    <s v="**"/>
    <s v="**"/>
    <s v="**"/>
    <s v="**"/>
    <s v="**"/>
    <d v="2011-05-01T14:07:00"/>
    <d v="2011-05-01T18:40:00"/>
    <d v="2011-05-01T19:00:00"/>
    <n v="4.5500000001629815"/>
    <n v="4.8833333333604969"/>
    <s v="Keep PIA"/>
    <x v="0"/>
    <x v="0"/>
    <x v="1"/>
    <n v="0"/>
    <n v="1"/>
  </r>
  <r>
    <n v="4414"/>
    <n v="1"/>
    <s v="N"/>
    <s v="**"/>
    <s v="**"/>
    <s v="**"/>
    <s v="**"/>
    <x v="0"/>
    <d v="1899-12-30T14:13:00"/>
    <d v="2011-05-01T00:00:00"/>
    <d v="1899-12-30T14:04:00"/>
    <n v="4"/>
    <n v="2006"/>
    <d v="2011-05-01T00:00:00"/>
    <d v="1899-12-30T18:00:00"/>
    <n v="1"/>
    <d v="2011-05-01T00:00:00"/>
    <d v="1899-12-30T18:05:00"/>
    <s v="**"/>
    <s v="**"/>
    <s v="**"/>
    <s v="**"/>
    <d v="2011-05-01T00:00:00"/>
    <d v="1899-12-30T18:05:00"/>
    <s v="H669"/>
    <s v="B112"/>
    <s v="Disease or Disorder Ear, Nose or Throat"/>
    <n v="4"/>
    <s v="**"/>
    <s v="**"/>
    <s v="**"/>
    <s v="**"/>
    <s v="**"/>
    <d v="2011-05-01T14:13:00"/>
    <d v="2011-05-01T18:00:00"/>
    <d v="2011-05-01T18:05:00"/>
    <n v="3.7833333332673647"/>
    <n v="3.8666666665230878"/>
    <s v="Keep PIA"/>
    <x v="0"/>
    <x v="0"/>
    <x v="1"/>
    <n v="1"/>
    <n v="1"/>
  </r>
  <r>
    <n v="4414"/>
    <n v="1"/>
    <s v="N"/>
    <s v="**"/>
    <s v="**"/>
    <s v="**"/>
    <s v="**"/>
    <x v="0"/>
    <d v="1899-12-30T14:53:00"/>
    <d v="2011-05-01T00:00:00"/>
    <d v="1899-12-30T14:51:00"/>
    <n v="3"/>
    <n v="1951"/>
    <d v="2011-05-01T00:00:00"/>
    <d v="1899-12-30T19:20:00"/>
    <n v="1"/>
    <d v="2011-05-01T00:00:00"/>
    <d v="1899-12-30T21:23:00"/>
    <s v="**"/>
    <s v="**"/>
    <s v="**"/>
    <s v="**"/>
    <d v="2011-05-01T00:00:00"/>
    <d v="1899-12-30T21:23:00"/>
    <s v="S136"/>
    <s v="B180"/>
    <s v="Contusion, Dislocation, Nerve &amp; Other Soft Ti"/>
    <n v="59"/>
    <s v="**"/>
    <s v="**"/>
    <s v="**"/>
    <s v="**"/>
    <s v="**"/>
    <d v="2011-05-01T14:53:00"/>
    <d v="2011-05-01T19:20:00"/>
    <d v="2011-05-01T21:23:00"/>
    <n v="4.4500000000116415"/>
    <n v="6.5000000000582077"/>
    <s v="Keep PIA"/>
    <x v="0"/>
    <x v="0"/>
    <x v="0"/>
    <n v="0"/>
    <n v="1"/>
  </r>
  <r>
    <n v="4414"/>
    <n v="1"/>
    <s v="N"/>
    <s v="**"/>
    <s v="**"/>
    <s v="**"/>
    <s v="**"/>
    <x v="0"/>
    <d v="1899-12-30T15:11:00"/>
    <d v="2011-05-01T00:00:00"/>
    <d v="1899-12-30T15:03:00"/>
    <n v="2"/>
    <n v="1994"/>
    <d v="2011-05-01T00:00:00"/>
    <d v="1899-12-30T19:15:00"/>
    <n v="1"/>
    <d v="2011-05-01T00:00:00"/>
    <d v="1899-12-30T21:12:00"/>
    <s v="**"/>
    <s v="**"/>
    <s v="**"/>
    <s v="**"/>
    <d v="2011-05-01T00:00:00"/>
    <d v="1899-12-30T21:19:00"/>
    <s v="R002"/>
    <s v="B122"/>
    <s v="Other Disease or Disorder Cardiac System"/>
    <n v="16"/>
    <s v="**"/>
    <s v="**"/>
    <s v="**"/>
    <s v="**"/>
    <s v="**"/>
    <d v="2011-05-01T15:11:00"/>
    <d v="2011-05-01T19:15:00"/>
    <d v="2011-05-01T21:19:00"/>
    <n v="4.0666666666511446"/>
    <n v="6.1333333332440816"/>
    <s v="Keep PIA"/>
    <x v="0"/>
    <x v="0"/>
    <x v="0"/>
    <n v="0"/>
    <n v="1"/>
  </r>
  <r>
    <n v="4414"/>
    <n v="1"/>
    <s v="N"/>
    <s v="**"/>
    <s v="**"/>
    <s v="**"/>
    <s v="**"/>
    <x v="0"/>
    <d v="1899-12-30T15:29:00"/>
    <d v="2011-05-01T00:00:00"/>
    <d v="1899-12-30T15:25:00"/>
    <n v="4"/>
    <n v="1991"/>
    <d v="2011-05-01T00:00:00"/>
    <d v="1899-12-30T18:35:00"/>
    <n v="1"/>
    <d v="2011-05-01T00:00:00"/>
    <d v="1899-12-30T20:04:00"/>
    <s v="**"/>
    <s v="**"/>
    <d v="2011-05-01T00:00:00"/>
    <d v="1899-12-30T18:35:00"/>
    <d v="2011-05-01T00:00:00"/>
    <d v="1899-12-30T20:04:00"/>
    <s v="S62390"/>
    <s v="B182"/>
    <s v="Closed Fracture Other Site"/>
    <n v="19"/>
    <d v="1970-01-01T00:00:00"/>
    <d v="1899-12-30T00:00:00"/>
    <n v="35"/>
    <d v="2011-05-01T00:00:00"/>
    <d v="1899-12-30T19:40:00"/>
    <d v="2011-05-01T15:29:00"/>
    <d v="2011-05-01T18:35:00"/>
    <d v="2011-05-01T20:04:00"/>
    <n v="3.0999999999767169"/>
    <n v="4.5833333332557231"/>
    <s v="Keep PIA"/>
    <x v="0"/>
    <x v="0"/>
    <x v="1"/>
    <n v="0"/>
    <n v="1"/>
  </r>
  <r>
    <n v="4414"/>
    <n v="1"/>
    <s v="N"/>
    <s v="**"/>
    <s v="**"/>
    <s v="**"/>
    <s v="**"/>
    <x v="0"/>
    <d v="1899-12-30T15:34:00"/>
    <d v="2011-05-01T00:00:00"/>
    <d v="1899-12-30T15:27:00"/>
    <n v="3"/>
    <n v="1983"/>
    <d v="2011-05-01T00:00:00"/>
    <d v="1899-12-30T19:30:00"/>
    <n v="1"/>
    <d v="2011-05-01T00:00:00"/>
    <d v="1899-12-30T21:05:00"/>
    <s v="**"/>
    <s v="**"/>
    <s v="**"/>
    <s v="**"/>
    <d v="2011-05-01T00:00:00"/>
    <d v="1899-12-30T21:10:00"/>
    <s v="S02201"/>
    <s v="B182"/>
    <s v="Closed Fracture Other Site"/>
    <n v="27"/>
    <d v="1970-01-01T00:00:00"/>
    <d v="1899-12-30T00:00:00"/>
    <n v="60"/>
    <d v="2011-05-01T00:00:00"/>
    <d v="1899-12-30T20:45:00"/>
    <d v="2011-05-01T15:34:00"/>
    <d v="2011-05-01T19:30:00"/>
    <d v="2011-05-01T21:10:00"/>
    <n v="3.933333333407063"/>
    <n v="5.6000000000931323"/>
    <s v="Keep PIA"/>
    <x v="0"/>
    <x v="0"/>
    <x v="0"/>
    <n v="0"/>
    <n v="1"/>
  </r>
  <r>
    <n v="4414"/>
    <n v="1"/>
    <s v="N"/>
    <s v="**"/>
    <s v="**"/>
    <s v="**"/>
    <s v="**"/>
    <x v="0"/>
    <d v="1899-12-30T15:40:00"/>
    <d v="2011-05-01T00:00:00"/>
    <d v="1899-12-30T15:35:00"/>
    <n v="5"/>
    <n v="1980"/>
    <d v="2011-05-01T00:00:00"/>
    <d v="1899-12-30T19:00:00"/>
    <n v="1"/>
    <d v="2011-05-02T00:00:00"/>
    <d v="1899-12-30T01:45:00"/>
    <s v="**"/>
    <s v="**"/>
    <d v="2011-05-01T00:00:00"/>
    <d v="1899-12-30T19:00:00"/>
    <d v="2011-05-02T00:00:00"/>
    <d v="1899-12-30T01:45:00"/>
    <s v="K130"/>
    <s v="B112"/>
    <s v="Disease or Disorder Ear, Nose or Throat"/>
    <n v="30"/>
    <d v="1970-01-01T00:00:00"/>
    <d v="1899-12-30T00:00:00"/>
    <n v="60"/>
    <d v="2011-05-01T00:00:00"/>
    <d v="1899-12-30T22:45:00"/>
    <d v="2011-05-01T15:40:00"/>
    <d v="2011-05-01T19:00:00"/>
    <d v="2011-05-02T01:45:00"/>
    <n v="3.3333333331975155"/>
    <n v="10.083333333197515"/>
    <s v="Keep PIA"/>
    <x v="0"/>
    <x v="0"/>
    <x v="1"/>
    <n v="0"/>
    <n v="0"/>
  </r>
  <r>
    <n v="4414"/>
    <n v="1"/>
    <s v="N"/>
    <s v="**"/>
    <s v="**"/>
    <s v="**"/>
    <s v="**"/>
    <x v="0"/>
    <d v="1899-12-30T16:08:00"/>
    <d v="2011-05-01T00:00:00"/>
    <d v="1899-12-30T16:03:00"/>
    <n v="3"/>
    <n v="1984"/>
    <d v="2011-05-01T00:00:00"/>
    <d v="1899-12-30T20:05:00"/>
    <n v="1"/>
    <d v="2011-05-01T00:00:00"/>
    <d v="1899-12-30T23:03:00"/>
    <s v="**"/>
    <s v="**"/>
    <s v="**"/>
    <s v="**"/>
    <d v="2011-05-01T00:00:00"/>
    <d v="1899-12-30T23:03:00"/>
    <s v="K429"/>
    <s v="B128"/>
    <s v="Disease or Disorder Digestive System"/>
    <n v="27"/>
    <s v="**"/>
    <s v="**"/>
    <s v="**"/>
    <s v="**"/>
    <s v="**"/>
    <d v="2011-05-01T16:08:00"/>
    <d v="2011-05-01T20:05:00"/>
    <d v="2011-05-01T23:03:00"/>
    <n v="3.9499999999534339"/>
    <n v="6.9166666666860692"/>
    <s v="Keep PIA"/>
    <x v="0"/>
    <x v="0"/>
    <x v="0"/>
    <n v="0"/>
    <n v="1"/>
  </r>
  <r>
    <n v="4414"/>
    <n v="1"/>
    <s v="N"/>
    <s v="**"/>
    <s v="**"/>
    <s v="**"/>
    <s v="**"/>
    <x v="0"/>
    <d v="1899-12-30T16:12:00"/>
    <d v="2011-05-01T00:00:00"/>
    <d v="1899-12-30T16:07:00"/>
    <n v="3"/>
    <n v="1986"/>
    <d v="2011-05-01T00:00:00"/>
    <d v="1899-12-30T21:05:00"/>
    <n v="1"/>
    <d v="2011-05-01T00:00:00"/>
    <d v="1899-12-30T22:05:00"/>
    <s v="**"/>
    <s v="**"/>
    <s v="**"/>
    <s v="**"/>
    <d v="2011-05-01T00:00:00"/>
    <d v="1899-12-30T22:05:00"/>
    <s v="R190"/>
    <s v="B128"/>
    <s v="Disease or Disorder Digestive System"/>
    <n v="25"/>
    <s v="**"/>
    <s v="**"/>
    <s v="**"/>
    <s v="**"/>
    <s v="**"/>
    <d v="2011-05-01T16:12:00"/>
    <d v="2011-05-01T21:05:00"/>
    <d v="2011-05-01T22:05:00"/>
    <n v="4.8833333331858739"/>
    <n v="5.8833333333022892"/>
    <s v="Keep PIA"/>
    <x v="0"/>
    <x v="0"/>
    <x v="0"/>
    <n v="0"/>
    <n v="1"/>
  </r>
  <r>
    <n v="4414"/>
    <n v="1"/>
    <s v="N"/>
    <s v="**"/>
    <s v="**"/>
    <s v="**"/>
    <s v="**"/>
    <x v="0"/>
    <d v="1899-12-30T16:41:00"/>
    <d v="2011-05-01T00:00:00"/>
    <d v="1899-12-30T16:38:00"/>
    <n v="3"/>
    <n v="2010"/>
    <d v="2011-05-01T00:00:00"/>
    <d v="1899-12-30T20:10:00"/>
    <n v="1"/>
    <d v="2011-05-01T00:00:00"/>
    <d v="1899-12-30T20:20:00"/>
    <s v="**"/>
    <s v="**"/>
    <s v="**"/>
    <s v="**"/>
    <d v="2011-05-01T00:00:00"/>
    <d v="1899-12-30T20:20:00"/>
    <s v="J069"/>
    <s v="B112"/>
    <s v="Disease or Disorder Ear, Nose or Throat"/>
    <n v="1"/>
    <s v="**"/>
    <s v="**"/>
    <s v="**"/>
    <s v="**"/>
    <s v="**"/>
    <d v="2011-05-01T16:41:00"/>
    <d v="2011-05-01T20:10:00"/>
    <d v="2011-05-01T20:20:00"/>
    <n v="3.4833333333372138"/>
    <n v="3.6499999998486601"/>
    <s v="Keep PIA"/>
    <x v="0"/>
    <x v="0"/>
    <x v="0"/>
    <n v="1"/>
    <n v="1"/>
  </r>
  <r>
    <n v="4414"/>
    <n v="1"/>
    <s v="N"/>
    <s v="**"/>
    <s v="**"/>
    <s v="**"/>
    <s v="**"/>
    <x v="0"/>
    <d v="1899-12-30T16:43:00"/>
    <d v="2011-05-01T00:00:00"/>
    <d v="1899-12-30T16:36:00"/>
    <n v="3"/>
    <n v="2004"/>
    <d v="2011-05-01T00:00:00"/>
    <d v="1899-12-30T20:50:00"/>
    <n v="1"/>
    <d v="2011-05-01T00:00:00"/>
    <d v="1899-12-30T21:25:00"/>
    <s v="**"/>
    <s v="**"/>
    <s v="**"/>
    <s v="**"/>
    <d v="2011-05-01T00:00:00"/>
    <d v="1899-12-30T21:25:00"/>
    <s v="R112"/>
    <s v="B128"/>
    <s v="Disease or Disorder Digestive System"/>
    <n v="6"/>
    <s v="**"/>
    <s v="**"/>
    <s v="**"/>
    <s v="**"/>
    <s v="**"/>
    <d v="2011-05-01T16:43:00"/>
    <d v="2011-05-01T20:50:00"/>
    <d v="2011-05-01T21:25:00"/>
    <n v="4.1166666666395031"/>
    <n v="4.6999999999534339"/>
    <s v="Keep PIA"/>
    <x v="0"/>
    <x v="0"/>
    <x v="0"/>
    <n v="0"/>
    <n v="1"/>
  </r>
  <r>
    <n v="4414"/>
    <n v="1"/>
    <s v="N"/>
    <s v="**"/>
    <s v="**"/>
    <s v="**"/>
    <s v="**"/>
    <x v="0"/>
    <d v="1899-12-30T17:01:00"/>
    <d v="2011-05-01T00:00:00"/>
    <d v="1899-12-30T16:54:00"/>
    <n v="4"/>
    <n v="1946"/>
    <d v="2011-05-01T00:00:00"/>
    <d v="1899-12-30T19:40:00"/>
    <n v="1"/>
    <d v="2011-05-01T00:00:00"/>
    <d v="1899-12-30T20:30:00"/>
    <s v="**"/>
    <s v="**"/>
    <s v="**"/>
    <s v="**"/>
    <d v="2011-05-01T00:00:00"/>
    <d v="1899-12-30T20:30:00"/>
    <s v="S903"/>
    <s v="B180"/>
    <s v="Contusion, Dislocation, Nerve &amp; Other Soft Ti"/>
    <n v="65"/>
    <s v="**"/>
    <s v="**"/>
    <s v="**"/>
    <s v="**"/>
    <s v="**"/>
    <d v="2011-05-01T17:01:00"/>
    <d v="2011-05-01T19:40:00"/>
    <d v="2011-05-01T20:30:00"/>
    <n v="2.6500000000814907"/>
    <n v="3.4833333333372138"/>
    <s v="Keep PIA"/>
    <x v="0"/>
    <x v="0"/>
    <x v="1"/>
    <n v="1"/>
    <n v="1"/>
  </r>
  <r>
    <n v="4414"/>
    <n v="1"/>
    <s v="N"/>
    <s v="**"/>
    <s v="**"/>
    <s v="**"/>
    <s v="**"/>
    <x v="0"/>
    <d v="1899-12-30T17:45:00"/>
    <d v="2011-05-01T00:00:00"/>
    <d v="1899-12-30T17:37:00"/>
    <n v="3"/>
    <n v="2009"/>
    <d v="2011-05-01T00:00:00"/>
    <d v="1899-12-30T20:25:00"/>
    <n v="1"/>
    <d v="2011-05-01T00:00:00"/>
    <d v="1899-12-30T22:15:00"/>
    <s v="**"/>
    <s v="**"/>
    <s v="**"/>
    <s v="**"/>
    <d v="2011-05-01T00:00:00"/>
    <d v="1899-12-30T22:15:00"/>
    <s v="R112"/>
    <s v="B128"/>
    <s v="Disease or Disorder Digestive System"/>
    <n v="1"/>
    <s v="**"/>
    <s v="**"/>
    <s v="**"/>
    <s v="**"/>
    <s v="**"/>
    <d v="2011-05-01T17:45:00"/>
    <d v="2011-05-01T20:25:00"/>
    <d v="2011-05-01T22:15:00"/>
    <n v="2.6666666666278616"/>
    <n v="4.5"/>
    <s v="Keep PIA"/>
    <x v="0"/>
    <x v="0"/>
    <x v="0"/>
    <n v="0"/>
    <n v="1"/>
  </r>
  <r>
    <n v="4414"/>
    <n v="1"/>
    <s v="N"/>
    <s v="**"/>
    <s v="**"/>
    <s v="**"/>
    <s v="**"/>
    <x v="0"/>
    <d v="1899-12-30T18:50:00"/>
    <d v="2011-05-01T00:00:00"/>
    <d v="1899-12-30T18:45:00"/>
    <n v="4"/>
    <n v="1966"/>
    <d v="2011-05-01T00:00:00"/>
    <d v="1899-12-30T21:40:00"/>
    <n v="1"/>
    <d v="2011-05-01T00:00:00"/>
    <d v="1899-12-30T21:50:00"/>
    <s v="**"/>
    <s v="**"/>
    <s v="**"/>
    <s v="**"/>
    <d v="2011-05-01T00:00:00"/>
    <d v="1899-12-30T21:50:00"/>
    <s v="S903"/>
    <s v="B180"/>
    <s v="Contusion, Dislocation, Nerve &amp; Other Soft Ti"/>
    <n v="44"/>
    <s v="**"/>
    <s v="**"/>
    <s v="**"/>
    <s v="**"/>
    <s v="**"/>
    <d v="2011-05-01T18:50:00"/>
    <d v="2011-05-01T21:40:00"/>
    <d v="2011-05-01T21:50:00"/>
    <n v="2.8333333334885538"/>
    <n v="3"/>
    <s v="Keep PIA"/>
    <x v="0"/>
    <x v="0"/>
    <x v="1"/>
    <n v="1"/>
    <n v="1"/>
  </r>
  <r>
    <n v="4414"/>
    <n v="1"/>
    <s v="N"/>
    <s v="**"/>
    <s v="**"/>
    <s v="**"/>
    <s v="**"/>
    <x v="0"/>
    <d v="1899-12-30T20:01:00"/>
    <d v="2011-05-01T00:00:00"/>
    <d v="1899-12-30T19:55:00"/>
    <n v="3"/>
    <n v="1997"/>
    <d v="2011-05-01T00:00:00"/>
    <d v="1899-12-30T22:10:00"/>
    <n v="1"/>
    <d v="2011-05-01T00:00:00"/>
    <d v="1899-12-30T23:23:00"/>
    <s v="**"/>
    <s v="**"/>
    <s v="**"/>
    <s v="**"/>
    <d v="2011-05-01T00:00:00"/>
    <d v="1899-12-30T23:23:00"/>
    <s v="R073"/>
    <s v="B122"/>
    <s v="Other Disease or Disorder Cardiac System"/>
    <n v="14"/>
    <s v="**"/>
    <s v="**"/>
    <s v="**"/>
    <s v="**"/>
    <s v="**"/>
    <d v="2011-05-01T20:01:00"/>
    <d v="2011-05-01T22:10:00"/>
    <d v="2011-05-01T23:23:00"/>
    <n v="2.1500000000232831"/>
    <n v="3.3666666668141261"/>
    <s v="Keep PIA"/>
    <x v="0"/>
    <x v="0"/>
    <x v="0"/>
    <n v="1"/>
    <n v="1"/>
  </r>
  <r>
    <n v="4414"/>
    <n v="1"/>
    <s v="N"/>
    <s v="**"/>
    <s v="**"/>
    <s v="**"/>
    <s v="**"/>
    <x v="0"/>
    <d v="1899-12-30T20:10:00"/>
    <d v="2011-05-01T00:00:00"/>
    <d v="1899-12-30T20:01:00"/>
    <n v="3"/>
    <n v="2009"/>
    <d v="2011-05-01T00:00:00"/>
    <d v="1899-12-30T22:50:00"/>
    <n v="1"/>
    <d v="2011-05-01T00:00:00"/>
    <d v="1899-12-30T22:50:00"/>
    <s v="**"/>
    <s v="**"/>
    <s v="**"/>
    <s v="**"/>
    <d v="2011-05-01T00:00:00"/>
    <d v="1899-12-30T23:54:00"/>
    <s v="J988"/>
    <s v="B116"/>
    <s v="Disease or Disorder Respiratory System"/>
    <n v="1"/>
    <s v="**"/>
    <s v="**"/>
    <s v="**"/>
    <s v="**"/>
    <s v="**"/>
    <d v="2011-05-01T20:10:00"/>
    <d v="2011-05-01T22:50:00"/>
    <d v="2011-05-01T23:54:00"/>
    <n v="2.6666666666278616"/>
    <n v="3.7333333332790062"/>
    <s v="Keep PIA"/>
    <x v="0"/>
    <x v="0"/>
    <x v="0"/>
    <n v="1"/>
    <n v="1"/>
  </r>
  <r>
    <n v="4414"/>
    <n v="1"/>
    <s v="N"/>
    <s v="**"/>
    <s v="**"/>
    <s v="**"/>
    <s v="**"/>
    <x v="0"/>
    <d v="1899-12-30T20:17:00"/>
    <d v="2011-05-01T00:00:00"/>
    <d v="1899-12-30T20:10:00"/>
    <n v="4"/>
    <n v="1989"/>
    <d v="2011-05-01T00:00:00"/>
    <d v="1899-12-30T22:35:00"/>
    <n v="1"/>
    <d v="2011-05-02T00:00:00"/>
    <d v="1899-12-30T01:10:00"/>
    <s v="**"/>
    <s v="**"/>
    <s v="**"/>
    <s v="**"/>
    <d v="2011-05-02T00:00:00"/>
    <d v="1899-12-30T01:12:00"/>
    <s v="J029"/>
    <s v="B112"/>
    <s v="Disease or Disorder Ear, Nose or Throat"/>
    <n v="21"/>
    <s v="**"/>
    <s v="**"/>
    <s v="**"/>
    <s v="**"/>
    <s v="**"/>
    <d v="2011-05-01T20:17:00"/>
    <d v="2011-05-01T22:35:00"/>
    <d v="2011-05-02T01:12:00"/>
    <n v="2.2999999999883585"/>
    <n v="4.9166666668024845"/>
    <s v="Keep PIA"/>
    <x v="0"/>
    <x v="0"/>
    <x v="1"/>
    <n v="0"/>
    <n v="1"/>
  </r>
  <r>
    <n v="4414"/>
    <n v="1"/>
    <s v="N"/>
    <s v="**"/>
    <s v="**"/>
    <s v="**"/>
    <s v="**"/>
    <x v="0"/>
    <d v="1899-12-30T20:50:00"/>
    <d v="2011-05-01T00:00:00"/>
    <d v="1899-12-30T20:46:00"/>
    <n v="4"/>
    <n v="1996"/>
    <d v="2011-05-01T00:00:00"/>
    <d v="1899-12-30T22:58:00"/>
    <n v="1"/>
    <d v="2011-05-02T00:00:00"/>
    <d v="1899-12-30T00:10:00"/>
    <s v="**"/>
    <s v="**"/>
    <d v="2011-05-01T00:00:00"/>
    <d v="1899-12-30T22:58:00"/>
    <d v="2011-05-02T00:00:00"/>
    <d v="1899-12-30T00:15:00"/>
    <s v="H669"/>
    <s v="B112"/>
    <s v="Disease or Disorder Ear, Nose or Throat"/>
    <n v="15"/>
    <s v="**"/>
    <s v="**"/>
    <s v="**"/>
    <s v="**"/>
    <s v="**"/>
    <d v="2011-05-01T20:50:00"/>
    <d v="2011-05-01T22:58:00"/>
    <d v="2011-05-02T00:15:00"/>
    <n v="2.1333333333022892"/>
    <n v="3.4166666666278616"/>
    <s v="Keep PIA"/>
    <x v="0"/>
    <x v="0"/>
    <x v="1"/>
    <n v="1"/>
    <n v="1"/>
  </r>
  <r>
    <n v="4414"/>
    <n v="1"/>
    <s v="G"/>
    <d v="2011-05-01T00:00:00"/>
    <d v="1899-12-30T21:09:00"/>
    <d v="2011-05-01T00:00:00"/>
    <d v="1899-12-30T21:25:00"/>
    <x v="0"/>
    <d v="1899-12-30T21:13:00"/>
    <d v="2011-05-01T00:00:00"/>
    <d v="1899-12-30T21:00:00"/>
    <n v="3"/>
    <n v="1939"/>
    <d v="2011-05-01T00:00:00"/>
    <d v="1899-12-30T21:30:00"/>
    <n v="1"/>
    <d v="2011-05-01T00:00:00"/>
    <d v="1899-12-30T21:50:00"/>
    <s v="**"/>
    <s v="**"/>
    <s v="**"/>
    <s v="**"/>
    <d v="2011-05-01T00:00:00"/>
    <d v="1899-12-30T21:50:00"/>
    <s v="S0180"/>
    <s v="B176"/>
    <s v="Open Wound"/>
    <n v="72"/>
    <s v="**"/>
    <s v="**"/>
    <s v="**"/>
    <s v="**"/>
    <s v="**"/>
    <d v="2011-05-01T21:13:00"/>
    <d v="2011-05-01T21:30:00"/>
    <d v="2011-05-01T21:50:00"/>
    <n v="0.28333333338377997"/>
    <n v="0.61666666658129543"/>
    <s v="Keep PIA"/>
    <x v="0"/>
    <x v="0"/>
    <x v="0"/>
    <n v="1"/>
    <n v="1"/>
  </r>
  <r>
    <n v="4414"/>
    <n v="1"/>
    <s v="N"/>
    <s v="**"/>
    <s v="**"/>
    <s v="**"/>
    <s v="**"/>
    <x v="1"/>
    <d v="1899-12-30T12:27:00"/>
    <d v="2011-05-02T00:00:00"/>
    <d v="1899-12-30T12:14:00"/>
    <n v="3"/>
    <n v="1974"/>
    <d v="2011-05-02T00:00:00"/>
    <d v="1899-12-30T18:25:00"/>
    <n v="1"/>
    <d v="2011-05-02T00:00:00"/>
    <d v="1899-12-30T19:00:00"/>
    <s v="**"/>
    <s v="**"/>
    <s v="**"/>
    <s v="**"/>
    <d v="2011-05-02T00:00:00"/>
    <d v="1899-12-30T19:11:00"/>
    <s v="R102"/>
    <s v="B128"/>
    <s v="Disease or Disorder Digestive System"/>
    <n v="36"/>
    <s v="**"/>
    <s v="**"/>
    <s v="**"/>
    <s v="**"/>
    <s v="**"/>
    <d v="2011-05-02T12:27:00"/>
    <d v="2011-05-02T18:25:00"/>
    <d v="2011-05-02T19:11:00"/>
    <n v="5.9666666665580124"/>
    <n v="6.7333333332790062"/>
    <s v="Keep PIA"/>
    <x v="0"/>
    <x v="0"/>
    <x v="0"/>
    <n v="0"/>
    <n v="1"/>
  </r>
  <r>
    <n v="4414"/>
    <n v="1"/>
    <s v="N"/>
    <s v="**"/>
    <s v="**"/>
    <s v="**"/>
    <s v="**"/>
    <x v="1"/>
    <d v="1899-12-30T12:57:00"/>
    <d v="2011-05-02T00:00:00"/>
    <d v="1899-12-30T12:47:00"/>
    <n v="3"/>
    <n v="1970"/>
    <d v="2011-05-02T00:00:00"/>
    <d v="1899-12-30T18:20:00"/>
    <n v="1"/>
    <d v="2011-05-02T00:00:00"/>
    <d v="1899-12-30T21:10:00"/>
    <s v="**"/>
    <s v="**"/>
    <s v="**"/>
    <s v="**"/>
    <d v="2011-05-02T00:00:00"/>
    <d v="1899-12-30T21:11:00"/>
    <s v="M549"/>
    <s v="B136"/>
    <s v="Disease or Disorder Musculoskeletal and Conne"/>
    <n v="40"/>
    <s v="**"/>
    <s v="**"/>
    <s v="**"/>
    <s v="**"/>
    <s v="**"/>
    <d v="2011-05-02T12:57:00"/>
    <d v="2011-05-02T18:20:00"/>
    <d v="2011-05-02T21:11:00"/>
    <n v="5.3833333334187046"/>
    <n v="8.2333333334536292"/>
    <s v="Keep PIA"/>
    <x v="0"/>
    <x v="0"/>
    <x v="0"/>
    <n v="0"/>
    <n v="0"/>
  </r>
  <r>
    <n v="4414"/>
    <n v="1"/>
    <s v="N"/>
    <s v="**"/>
    <s v="**"/>
    <s v="**"/>
    <s v="**"/>
    <x v="1"/>
    <d v="1899-12-30T14:21:00"/>
    <d v="2011-05-02T00:00:00"/>
    <d v="1899-12-30T14:00:00"/>
    <n v="3"/>
    <n v="2009"/>
    <d v="2011-05-02T00:00:00"/>
    <d v="1899-12-30T17:35:00"/>
    <n v="1"/>
    <d v="2011-05-02T00:00:00"/>
    <d v="1899-12-30T21:25:00"/>
    <s v="**"/>
    <s v="**"/>
    <s v="**"/>
    <s v="**"/>
    <d v="2011-05-02T00:00:00"/>
    <d v="1899-12-30T21:25:00"/>
    <s v="J189"/>
    <s v="B116"/>
    <s v="Disease or Disorder Respiratory System"/>
    <n v="1"/>
    <s v="**"/>
    <s v="**"/>
    <s v="**"/>
    <s v="**"/>
    <s v="**"/>
    <d v="2011-05-02T14:21:00"/>
    <d v="2011-05-02T17:35:00"/>
    <d v="2011-05-02T21:25:00"/>
    <n v="3.2333333333954215"/>
    <n v="7.0666666666511446"/>
    <s v="Keep PIA"/>
    <x v="0"/>
    <x v="0"/>
    <x v="0"/>
    <n v="0"/>
    <n v="1"/>
  </r>
  <r>
    <n v="4414"/>
    <n v="1"/>
    <s v="N"/>
    <s v="**"/>
    <s v="**"/>
    <s v="**"/>
    <s v="**"/>
    <x v="1"/>
    <d v="1899-12-30T15:56:00"/>
    <d v="2011-05-02T00:00:00"/>
    <d v="1899-12-30T15:47:00"/>
    <n v="2"/>
    <n v="1983"/>
    <d v="2011-05-02T00:00:00"/>
    <d v="1899-12-30T19:05:00"/>
    <n v="1"/>
    <d v="2011-05-02T00:00:00"/>
    <d v="1899-12-30T21:23:00"/>
    <s v="**"/>
    <s v="**"/>
    <s v="**"/>
    <s v="**"/>
    <d v="2011-05-02T00:00:00"/>
    <d v="1899-12-30T21:23:00"/>
    <s v="R002"/>
    <s v="B122"/>
    <s v="Other Disease or Disorder Cardiac System"/>
    <n v="28"/>
    <s v="**"/>
    <s v="**"/>
    <s v="**"/>
    <s v="**"/>
    <s v="**"/>
    <d v="2011-05-02T15:56:00"/>
    <d v="2011-05-02T19:05:00"/>
    <d v="2011-05-02T21:23:00"/>
    <n v="3.1499999999650754"/>
    <n v="5.4499999999534339"/>
    <s v="Keep PIA"/>
    <x v="0"/>
    <x v="0"/>
    <x v="0"/>
    <n v="0"/>
    <n v="1"/>
  </r>
  <r>
    <n v="4414"/>
    <n v="1"/>
    <s v="N"/>
    <s v="**"/>
    <s v="**"/>
    <s v="**"/>
    <s v="**"/>
    <x v="1"/>
    <d v="1899-12-30T16:48:00"/>
    <d v="2011-05-02T00:00:00"/>
    <d v="1899-12-30T16:39:00"/>
    <n v="2"/>
    <n v="2007"/>
    <d v="2011-05-02T00:00:00"/>
    <d v="1899-12-30T17:15:00"/>
    <n v="1"/>
    <d v="2011-05-02T00:00:00"/>
    <d v="1899-12-30T17:26:00"/>
    <s v="**"/>
    <s v="**"/>
    <s v="**"/>
    <s v="**"/>
    <d v="2011-05-02T00:00:00"/>
    <d v="1899-12-30T17:26:00"/>
    <s v="S099"/>
    <s v="B175"/>
    <s v="Head Injury"/>
    <n v="3"/>
    <s v="**"/>
    <s v="**"/>
    <s v="**"/>
    <s v="**"/>
    <s v="**"/>
    <d v="2011-05-02T16:48:00"/>
    <d v="2011-05-02T17:15:00"/>
    <d v="2011-05-02T17:26:00"/>
    <n v="0.45000000006984919"/>
    <n v="0.63333333347691223"/>
    <s v="Keep PIA"/>
    <x v="0"/>
    <x v="0"/>
    <x v="0"/>
    <n v="1"/>
    <n v="1"/>
  </r>
  <r>
    <n v="4414"/>
    <n v="1"/>
    <s v="N"/>
    <s v="**"/>
    <s v="**"/>
    <s v="**"/>
    <s v="**"/>
    <x v="1"/>
    <d v="1899-12-30T17:02:00"/>
    <d v="2011-05-02T00:00:00"/>
    <d v="1899-12-30T16:49:00"/>
    <n v="3"/>
    <n v="1928"/>
    <d v="2011-05-02T00:00:00"/>
    <d v="1899-12-30T22:45:00"/>
    <n v="1"/>
    <d v="2011-05-02T00:00:00"/>
    <d v="1899-12-30T23:44:00"/>
    <s v="**"/>
    <s v="**"/>
    <s v="**"/>
    <s v="**"/>
    <d v="2011-05-02T00:00:00"/>
    <d v="1899-12-30T23:44:00"/>
    <s v="A099"/>
    <s v="B128"/>
    <s v="Disease or Disorder Digestive System"/>
    <n v="82"/>
    <s v="**"/>
    <s v="**"/>
    <s v="**"/>
    <s v="**"/>
    <s v="**"/>
    <d v="2011-05-02T17:02:00"/>
    <d v="2011-05-02T22:45:00"/>
    <d v="2011-05-02T23:44:00"/>
    <n v="5.71666666661622"/>
    <n v="6.7000000000116415"/>
    <s v="Keep PIA"/>
    <x v="0"/>
    <x v="0"/>
    <x v="0"/>
    <n v="0"/>
    <n v="1"/>
  </r>
  <r>
    <n v="4414"/>
    <n v="1"/>
    <s v="N"/>
    <s v="**"/>
    <s v="**"/>
    <s v="**"/>
    <s v="**"/>
    <x v="1"/>
    <d v="1899-12-30T17:24:00"/>
    <d v="2011-05-02T00:00:00"/>
    <d v="1899-12-30T17:16:00"/>
    <n v="2"/>
    <n v="2009"/>
    <d v="2011-05-02T00:00:00"/>
    <d v="1899-12-30T17:45:00"/>
    <n v="1"/>
    <d v="2011-05-02T00:00:00"/>
    <d v="1899-12-30T18:00:00"/>
    <s v="**"/>
    <s v="**"/>
    <s v="**"/>
    <s v="**"/>
    <d v="2011-05-02T00:00:00"/>
    <d v="1899-12-30T18:00:00"/>
    <s v="H669"/>
    <s v="B112"/>
    <s v="Disease or Disorder Ear, Nose or Throat"/>
    <n v="1"/>
    <s v="**"/>
    <s v="**"/>
    <s v="**"/>
    <s v="**"/>
    <s v="**"/>
    <d v="2011-05-02T17:24:00"/>
    <d v="2011-05-02T17:45:00"/>
    <d v="2011-05-02T18:00:00"/>
    <n v="0.35000000009313226"/>
    <n v="0.6000000000349246"/>
    <s v="Keep PIA"/>
    <x v="0"/>
    <x v="0"/>
    <x v="0"/>
    <n v="1"/>
    <n v="1"/>
  </r>
  <r>
    <n v="4414"/>
    <n v="1"/>
    <s v="N"/>
    <s v="**"/>
    <s v="**"/>
    <s v="**"/>
    <s v="**"/>
    <x v="1"/>
    <d v="1899-12-30T17:37:00"/>
    <d v="2011-05-02T00:00:00"/>
    <d v="1899-12-30T17:22:00"/>
    <n v="2"/>
    <n v="2009"/>
    <d v="2011-05-02T00:00:00"/>
    <d v="1899-12-30T18:30:00"/>
    <n v="1"/>
    <d v="2011-05-02T00:00:00"/>
    <d v="1899-12-30T21:10:00"/>
    <s v="**"/>
    <s v="**"/>
    <s v="**"/>
    <s v="**"/>
    <d v="2011-05-02T00:00:00"/>
    <d v="1899-12-30T21:10:00"/>
    <s v="R05"/>
    <s v="B116"/>
    <s v="Disease or Disorder Respiratory System"/>
    <n v="1"/>
    <s v="**"/>
    <s v="**"/>
    <s v="**"/>
    <s v="**"/>
    <s v="**"/>
    <d v="2011-05-02T17:37:00"/>
    <d v="2011-05-02T18:30:00"/>
    <d v="2011-05-02T21:10:00"/>
    <n v="0.88333333341870457"/>
    <n v="3.5500000000465661"/>
    <s v="Keep PIA"/>
    <x v="0"/>
    <x v="0"/>
    <x v="0"/>
    <n v="1"/>
    <n v="1"/>
  </r>
  <r>
    <n v="4414"/>
    <n v="1"/>
    <s v="N"/>
    <s v="**"/>
    <s v="**"/>
    <s v="**"/>
    <s v="**"/>
    <x v="1"/>
    <d v="1899-12-30T18:19:00"/>
    <d v="2011-05-02T00:00:00"/>
    <d v="1899-12-30T18:11:00"/>
    <n v="3"/>
    <n v="1996"/>
    <d v="2011-05-02T00:00:00"/>
    <d v="1899-12-30T19:20:00"/>
    <n v="1"/>
    <d v="2011-05-02T00:00:00"/>
    <d v="1899-12-30T20:33:00"/>
    <s v="**"/>
    <s v="**"/>
    <s v="**"/>
    <s v="**"/>
    <d v="2011-05-02T00:00:00"/>
    <d v="1899-12-30T20:33:00"/>
    <s v="S9349"/>
    <s v="B180"/>
    <s v="Contusion, Dislocation, Nerve &amp; Other Soft Ti"/>
    <n v="14"/>
    <s v="**"/>
    <s v="**"/>
    <s v="**"/>
    <s v="**"/>
    <s v="**"/>
    <d v="2011-05-02T18:19:00"/>
    <d v="2011-05-02T19:20:00"/>
    <d v="2011-05-02T20:33:00"/>
    <n v="1.0166666666627862"/>
    <n v="2.2333333332790062"/>
    <s v="Keep PIA"/>
    <x v="0"/>
    <x v="0"/>
    <x v="0"/>
    <n v="1"/>
    <n v="1"/>
  </r>
  <r>
    <n v="4414"/>
    <n v="1"/>
    <s v="N"/>
    <s v="**"/>
    <s v="**"/>
    <s v="**"/>
    <s v="**"/>
    <x v="1"/>
    <d v="1899-12-30T18:25:00"/>
    <d v="2011-05-02T00:00:00"/>
    <d v="1899-12-30T18:16:00"/>
    <n v="4"/>
    <n v="1994"/>
    <d v="2011-05-02T00:00:00"/>
    <d v="1899-12-30T19:35:00"/>
    <n v="1"/>
    <d v="2011-05-02T00:00:00"/>
    <d v="1899-12-30T19:55:00"/>
    <s v="**"/>
    <s v="**"/>
    <s v="**"/>
    <s v="**"/>
    <d v="2011-05-02T00:00:00"/>
    <d v="1899-12-30T19:55:00"/>
    <s v="N4591"/>
    <s v="B150"/>
    <s v="Disease or Disorder Male Anatomy"/>
    <n v="16"/>
    <s v="**"/>
    <s v="**"/>
    <s v="**"/>
    <s v="**"/>
    <s v="**"/>
    <d v="2011-05-02T18:25:00"/>
    <d v="2011-05-02T19:35:00"/>
    <d v="2011-05-02T19:55:00"/>
    <n v="1.1666666666278616"/>
    <n v="1.5"/>
    <s v="Keep PIA"/>
    <x v="0"/>
    <x v="0"/>
    <x v="1"/>
    <n v="1"/>
    <n v="1"/>
  </r>
  <r>
    <n v="4414"/>
    <n v="1"/>
    <s v="N"/>
    <s v="**"/>
    <s v="**"/>
    <s v="**"/>
    <s v="**"/>
    <x v="1"/>
    <d v="1899-12-30T18:31:00"/>
    <d v="2011-05-02T00:00:00"/>
    <d v="1899-12-30T18:21:00"/>
    <n v="2"/>
    <n v="1996"/>
    <d v="2011-05-02T00:00:00"/>
    <d v="1899-12-30T19:04:00"/>
    <n v="1"/>
    <d v="2011-05-02T00:00:00"/>
    <d v="1899-12-30T21:11:00"/>
    <s v="**"/>
    <s v="**"/>
    <s v="**"/>
    <s v="**"/>
    <d v="2011-05-02T00:00:00"/>
    <d v="1899-12-30T20:08:00"/>
    <s v="S500"/>
    <s v="B180"/>
    <s v="Contusion, Dislocation, Nerve &amp; Other Soft Ti"/>
    <n v="15"/>
    <s v="**"/>
    <s v="**"/>
    <s v="**"/>
    <s v="**"/>
    <s v="**"/>
    <d v="2011-05-02T18:31:00"/>
    <d v="2011-05-02T19:04:00"/>
    <d v="2011-05-02T20:08:00"/>
    <n v="0.55000000004656613"/>
    <n v="1.6166666666977108"/>
    <s v="Keep PIA"/>
    <x v="0"/>
    <x v="0"/>
    <x v="0"/>
    <n v="1"/>
    <n v="1"/>
  </r>
  <r>
    <n v="4414"/>
    <n v="1"/>
    <s v="N"/>
    <s v="**"/>
    <s v="**"/>
    <s v="**"/>
    <s v="**"/>
    <x v="1"/>
    <d v="1899-12-30T19:07:00"/>
    <d v="2011-05-02T00:00:00"/>
    <d v="1899-12-30T19:01:00"/>
    <n v="3"/>
    <n v="2007"/>
    <d v="2011-05-02T00:00:00"/>
    <d v="1899-12-30T20:15:00"/>
    <n v="1"/>
    <d v="2011-05-02T00:00:00"/>
    <d v="1899-12-30T20:25:00"/>
    <s v="**"/>
    <s v="**"/>
    <s v="**"/>
    <s v="**"/>
    <d v="2011-05-02T00:00:00"/>
    <d v="1899-12-30T20:26:00"/>
    <s v="S0180"/>
    <s v="B176"/>
    <s v="Open Wound"/>
    <n v="3"/>
    <s v="**"/>
    <s v="**"/>
    <s v="**"/>
    <s v="**"/>
    <s v="**"/>
    <d v="2011-05-02T19:07:00"/>
    <d v="2011-05-02T20:15:00"/>
    <d v="2011-05-02T20:26:00"/>
    <n v="1.1333333333604969"/>
    <n v="1.3166666667675599"/>
    <s v="Keep PIA"/>
    <x v="0"/>
    <x v="0"/>
    <x v="0"/>
    <n v="1"/>
    <n v="1"/>
  </r>
  <r>
    <n v="4414"/>
    <n v="1"/>
    <s v="N"/>
    <s v="**"/>
    <s v="**"/>
    <s v="**"/>
    <s v="**"/>
    <x v="1"/>
    <d v="1899-12-30T19:22:00"/>
    <d v="2011-05-02T00:00:00"/>
    <d v="1899-12-30T19:15:00"/>
    <n v="3"/>
    <n v="2011"/>
    <d v="2011-05-02T00:00:00"/>
    <d v="1899-12-30T20:09:00"/>
    <n v="1"/>
    <d v="2011-05-02T00:00:00"/>
    <d v="1899-12-30T20:40:00"/>
    <s v="**"/>
    <s v="**"/>
    <s v="**"/>
    <s v="**"/>
    <d v="2011-05-02T00:00:00"/>
    <d v="1899-12-30T20:40:00"/>
    <s v="J069"/>
    <s v="B112"/>
    <s v="Disease or Disorder Ear, Nose or Throat"/>
    <n v="0"/>
    <s v="**"/>
    <s v="**"/>
    <s v="**"/>
    <s v="**"/>
    <s v="**"/>
    <d v="2011-05-02T19:22:00"/>
    <d v="2011-05-02T20:09:00"/>
    <d v="2011-05-02T20:40:00"/>
    <n v="0.78333333344198763"/>
    <n v="1.3000000000465661"/>
    <s v="Keep PIA"/>
    <x v="0"/>
    <x v="0"/>
    <x v="0"/>
    <n v="1"/>
    <n v="1"/>
  </r>
  <r>
    <n v="4414"/>
    <n v="1"/>
    <s v="N"/>
    <s v="**"/>
    <s v="**"/>
    <s v="**"/>
    <s v="**"/>
    <x v="1"/>
    <d v="1899-12-30T19:39:00"/>
    <d v="2011-05-02T00:00:00"/>
    <d v="1899-12-30T19:29:00"/>
    <n v="3"/>
    <n v="2008"/>
    <d v="2011-05-02T00:00:00"/>
    <d v="1899-12-30T20:43:00"/>
    <n v="1"/>
    <d v="2011-05-02T00:00:00"/>
    <d v="1899-12-30T22:00:00"/>
    <s v="**"/>
    <s v="**"/>
    <s v="**"/>
    <s v="**"/>
    <d v="2011-05-02T00:00:00"/>
    <d v="1899-12-30T22:00:00"/>
    <s v="H669"/>
    <s v="B112"/>
    <s v="Disease or Disorder Ear, Nose or Throat"/>
    <n v="2"/>
    <s v="**"/>
    <s v="**"/>
    <s v="**"/>
    <s v="**"/>
    <s v="**"/>
    <d v="2011-05-02T19:39:00"/>
    <d v="2011-05-02T20:43:00"/>
    <d v="2011-05-02T22:00:00"/>
    <n v="1.0666666666511446"/>
    <n v="2.3499999999767169"/>
    <s v="Keep PIA"/>
    <x v="0"/>
    <x v="0"/>
    <x v="0"/>
    <n v="1"/>
    <n v="1"/>
  </r>
  <r>
    <n v="4414"/>
    <n v="1"/>
    <s v="N"/>
    <s v="**"/>
    <s v="**"/>
    <s v="**"/>
    <s v="**"/>
    <x v="1"/>
    <d v="1899-12-30T20:06:00"/>
    <d v="2011-05-02T00:00:00"/>
    <d v="1899-12-30T19:55:00"/>
    <n v="3"/>
    <n v="2009"/>
    <d v="2011-05-02T00:00:00"/>
    <d v="1899-12-30T21:38:00"/>
    <n v="1"/>
    <d v="2011-05-02T00:00:00"/>
    <d v="1899-12-30T22:45:00"/>
    <s v="**"/>
    <s v="**"/>
    <s v="**"/>
    <s v="**"/>
    <d v="2011-05-02T00:00:00"/>
    <d v="1899-12-30T22:46:00"/>
    <s v="M2557"/>
    <s v="B136"/>
    <s v="Disease or Disorder Musculoskeletal and Conne"/>
    <n v="1"/>
    <s v="**"/>
    <s v="**"/>
    <s v="**"/>
    <s v="**"/>
    <s v="**"/>
    <d v="2011-05-02T20:06:00"/>
    <d v="2011-05-02T21:38:00"/>
    <d v="2011-05-02T22:46:00"/>
    <n v="1.5333333332673647"/>
    <n v="2.6666666666278616"/>
    <s v="Keep PIA"/>
    <x v="0"/>
    <x v="0"/>
    <x v="0"/>
    <n v="1"/>
    <n v="1"/>
  </r>
  <r>
    <n v="4414"/>
    <n v="1"/>
    <s v="N"/>
    <s v="**"/>
    <s v="**"/>
    <s v="**"/>
    <s v="**"/>
    <x v="1"/>
    <d v="1899-12-30T20:11:00"/>
    <d v="2011-05-02T00:00:00"/>
    <d v="1899-12-30T20:05:00"/>
    <n v="2"/>
    <n v="2005"/>
    <d v="2011-05-02T00:00:00"/>
    <d v="1899-12-30T21:20:00"/>
    <n v="1"/>
    <d v="2011-05-02T00:00:00"/>
    <d v="1899-12-30T22:05:00"/>
    <s v="**"/>
    <s v="**"/>
    <s v="**"/>
    <s v="**"/>
    <d v="2011-05-02T00:00:00"/>
    <d v="1899-12-30T22:10:00"/>
    <s v="J4590"/>
    <s v="B116"/>
    <s v="Disease or Disorder Respiratory System"/>
    <n v="5"/>
    <s v="**"/>
    <s v="**"/>
    <s v="**"/>
    <s v="**"/>
    <s v="**"/>
    <d v="2011-05-02T20:11:00"/>
    <d v="2011-05-02T21:20:00"/>
    <d v="2011-05-02T22:10:00"/>
    <n v="1.1500000000814907"/>
    <n v="1.9833333333372138"/>
    <s v="Keep PIA"/>
    <x v="0"/>
    <x v="0"/>
    <x v="0"/>
    <n v="1"/>
    <n v="1"/>
  </r>
  <r>
    <n v="4414"/>
    <n v="1"/>
    <s v="G"/>
    <d v="2011-05-02T00:00:00"/>
    <d v="1899-12-30T19:58:00"/>
    <d v="2011-05-02T00:00:00"/>
    <d v="1899-12-30T20:05:00"/>
    <x v="1"/>
    <d v="1899-12-30T20:12:00"/>
    <d v="2011-05-02T00:00:00"/>
    <d v="1899-12-30T20:00:00"/>
    <n v="3"/>
    <n v="1967"/>
    <d v="2011-05-02T00:00:00"/>
    <d v="1899-12-30T20:40:00"/>
    <n v="1"/>
    <d v="2011-05-02T00:00:00"/>
    <d v="1899-12-30T21:35:00"/>
    <s v="**"/>
    <s v="**"/>
    <d v="2011-05-02T00:00:00"/>
    <d v="1899-12-30T20:10:00"/>
    <d v="2011-05-02T00:00:00"/>
    <d v="1899-12-30T21:35:00"/>
    <s v="S202"/>
    <s v="B180"/>
    <s v="Contusion, Dislocation, Nerve &amp; Other Soft Ti"/>
    <n v="44"/>
    <s v="**"/>
    <s v="**"/>
    <s v="**"/>
    <s v="**"/>
    <s v="**"/>
    <d v="2011-05-02T20:12:00"/>
    <d v="2011-05-02T20:40:00"/>
    <d v="2011-05-02T21:35:00"/>
    <n v="0.46666666661622003"/>
    <n v="1.3833333333022892"/>
    <s v="Keep PIA"/>
    <x v="0"/>
    <x v="0"/>
    <x v="0"/>
    <n v="1"/>
    <n v="1"/>
  </r>
  <r>
    <n v="4414"/>
    <n v="1"/>
    <s v="N"/>
    <s v="**"/>
    <s v="**"/>
    <s v="**"/>
    <s v="**"/>
    <x v="1"/>
    <d v="1899-12-30T20:30:00"/>
    <d v="2011-05-02T00:00:00"/>
    <d v="1899-12-30T20:23:00"/>
    <n v="3"/>
    <n v="1953"/>
    <d v="2011-05-02T00:00:00"/>
    <d v="1899-12-30T21:40:00"/>
    <n v="1"/>
    <d v="2011-05-02T00:00:00"/>
    <d v="1899-12-30T22:00:00"/>
    <s v="**"/>
    <s v="**"/>
    <s v="**"/>
    <s v="**"/>
    <d v="2011-05-02T00:00:00"/>
    <d v="1899-12-30T22:20:00"/>
    <s v="G439"/>
    <s v="B103"/>
    <s v="Migraine &amp; Headache"/>
    <n v="58"/>
    <s v="**"/>
    <s v="**"/>
    <s v="**"/>
    <s v="**"/>
    <s v="**"/>
    <d v="2011-05-02T20:30:00"/>
    <d v="2011-05-02T21:40:00"/>
    <d v="2011-05-02T22:20:00"/>
    <n v="1.1666666668024845"/>
    <n v="1.8333333333721384"/>
    <s v="Keep PIA"/>
    <x v="0"/>
    <x v="0"/>
    <x v="0"/>
    <n v="1"/>
    <n v="1"/>
  </r>
  <r>
    <n v="4414"/>
    <n v="1"/>
    <s v="N"/>
    <s v="**"/>
    <s v="**"/>
    <s v="**"/>
    <s v="**"/>
    <x v="1"/>
    <d v="1899-12-30T20:38:00"/>
    <d v="2011-05-02T00:00:00"/>
    <d v="1899-12-30T20:31:00"/>
    <n v="3"/>
    <n v="1994"/>
    <d v="2011-05-02T00:00:00"/>
    <d v="1899-12-30T22:29:00"/>
    <n v="1"/>
    <d v="2011-05-02T00:00:00"/>
    <d v="1899-12-30T23:50:00"/>
    <s v="**"/>
    <s v="**"/>
    <s v="**"/>
    <s v="**"/>
    <d v="2011-05-03T00:00:00"/>
    <d v="1899-12-30T00:09:00"/>
    <s v="G439"/>
    <s v="B103"/>
    <s v="Migraine &amp; Headache"/>
    <n v="16"/>
    <d v="2011-05-02T00:00:00"/>
    <d v="1899-12-30T23:46:00"/>
    <n v="17"/>
    <s v="**"/>
    <s v="**"/>
    <d v="2011-05-02T20:38:00"/>
    <d v="2011-05-02T22:29:00"/>
    <d v="2011-05-03T00:09:00"/>
    <n v="1.8499999999185093"/>
    <n v="3.5166666666045785"/>
    <s v="Keep PIA"/>
    <x v="0"/>
    <x v="0"/>
    <x v="0"/>
    <n v="1"/>
    <n v="1"/>
  </r>
  <r>
    <n v="4414"/>
    <n v="1"/>
    <s v="N"/>
    <s v="**"/>
    <s v="**"/>
    <s v="**"/>
    <s v="**"/>
    <x v="1"/>
    <d v="1899-12-30T20:51:00"/>
    <d v="2011-05-02T00:00:00"/>
    <d v="1899-12-30T20:39:00"/>
    <n v="3"/>
    <n v="2007"/>
    <d v="2011-05-02T00:00:00"/>
    <d v="1899-12-30T21:50:00"/>
    <n v="1"/>
    <d v="2011-05-02T00:00:00"/>
    <d v="1899-12-30T23:00:00"/>
    <s v="**"/>
    <s v="**"/>
    <s v="**"/>
    <s v="**"/>
    <d v="2011-05-02T00:00:00"/>
    <d v="1899-12-30T23:00:00"/>
    <s v="J069"/>
    <s v="B112"/>
    <s v="Disease or Disorder Ear, Nose or Throat"/>
    <n v="4"/>
    <s v="**"/>
    <s v="**"/>
    <s v="**"/>
    <s v="**"/>
    <s v="**"/>
    <d v="2011-05-02T20:51:00"/>
    <d v="2011-05-02T21:50:00"/>
    <d v="2011-05-02T23:00:00"/>
    <n v="0.98333333322079852"/>
    <n v="2.1500000000232831"/>
    <s v="Keep PIA"/>
    <x v="0"/>
    <x v="0"/>
    <x v="0"/>
    <n v="1"/>
    <n v="1"/>
  </r>
  <r>
    <n v="4414"/>
    <n v="1"/>
    <s v="G"/>
    <d v="2011-05-04T00:00:00"/>
    <d v="1899-12-30T12:08:00"/>
    <d v="2011-05-04T00:00:00"/>
    <d v="1899-12-30T12:15:00"/>
    <x v="5"/>
    <d v="1899-12-30T12:16:00"/>
    <d v="2011-05-04T00:00:00"/>
    <d v="1899-12-30T12:10:00"/>
    <n v="3"/>
    <n v="1930"/>
    <d v="2011-05-04T00:00:00"/>
    <d v="1899-12-30T15:30:00"/>
    <n v="1"/>
    <d v="2011-05-04T00:00:00"/>
    <d v="1899-12-30T19:00:00"/>
    <s v="**"/>
    <s v="**"/>
    <s v="**"/>
    <s v="**"/>
    <d v="2011-05-04T00:00:00"/>
    <d v="1899-12-30T19:04:00"/>
    <s v="J4590"/>
    <s v="B116"/>
    <s v="Disease or Disorder Respiratory System"/>
    <n v="81"/>
    <s v="**"/>
    <s v="**"/>
    <s v="**"/>
    <s v="**"/>
    <s v="**"/>
    <d v="2011-05-04T12:16:00"/>
    <d v="2011-05-04T15:30:00"/>
    <d v="2011-05-04T19:04:00"/>
    <n v="3.2333333333954215"/>
    <n v="6.7999999999883585"/>
    <s v="Keep PIA"/>
    <x v="0"/>
    <x v="0"/>
    <x v="0"/>
    <n v="0"/>
    <n v="1"/>
  </r>
  <r>
    <n v="4414"/>
    <n v="1"/>
    <s v="N"/>
    <s v="**"/>
    <s v="**"/>
    <s v="**"/>
    <s v="**"/>
    <x v="5"/>
    <d v="1899-12-30T13:50:00"/>
    <d v="2011-05-04T00:00:00"/>
    <d v="1899-12-30T13:39:00"/>
    <n v="3"/>
    <n v="1923"/>
    <d v="2011-05-04T00:00:00"/>
    <d v="1899-12-30T15:40:00"/>
    <n v="1"/>
    <d v="2011-05-04T00:00:00"/>
    <d v="1899-12-30T18:45:00"/>
    <s v="**"/>
    <s v="**"/>
    <s v="**"/>
    <s v="**"/>
    <d v="2011-05-04T00:00:00"/>
    <d v="1899-12-30T18:45:00"/>
    <s v="K590"/>
    <s v="B128"/>
    <s v="Disease or Disorder Digestive System"/>
    <n v="87"/>
    <s v="**"/>
    <s v="**"/>
    <s v="**"/>
    <s v="**"/>
    <s v="**"/>
    <d v="2011-05-04T13:50:00"/>
    <d v="2011-05-04T15:40:00"/>
    <d v="2011-05-04T18:45:00"/>
    <n v="1.8333333333721384"/>
    <n v="4.9166666666278616"/>
    <s v="Keep PIA"/>
    <x v="0"/>
    <x v="0"/>
    <x v="0"/>
    <n v="0"/>
    <n v="1"/>
  </r>
  <r>
    <n v="4414"/>
    <n v="1"/>
    <s v="N"/>
    <s v="**"/>
    <s v="**"/>
    <s v="**"/>
    <s v="**"/>
    <x v="5"/>
    <d v="1899-12-30T13:59:00"/>
    <d v="2011-05-04T00:00:00"/>
    <d v="1899-12-30T13:53:00"/>
    <n v="3"/>
    <n v="1923"/>
    <d v="2011-05-04T00:00:00"/>
    <d v="1899-12-30T15:50:00"/>
    <n v="1"/>
    <d v="2011-05-04T00:00:00"/>
    <d v="1899-12-30T19:00:00"/>
    <s v="**"/>
    <s v="**"/>
    <s v="**"/>
    <s v="**"/>
    <d v="2011-05-04T00:00:00"/>
    <d v="1899-12-30T19:04:00"/>
    <s v="R104"/>
    <s v="B128"/>
    <s v="Disease or Disorder Digestive System"/>
    <n v="87"/>
    <s v="**"/>
    <s v="**"/>
    <s v="**"/>
    <s v="**"/>
    <s v="**"/>
    <d v="2011-05-04T13:59:00"/>
    <d v="2011-05-04T15:50:00"/>
    <d v="2011-05-04T19:04:00"/>
    <n v="1.8499999999185093"/>
    <n v="5.0833333333139308"/>
    <s v="Keep PIA"/>
    <x v="0"/>
    <x v="0"/>
    <x v="0"/>
    <n v="0"/>
    <n v="1"/>
  </r>
  <r>
    <n v="4414"/>
    <n v="1"/>
    <s v="N"/>
    <s v="**"/>
    <s v="**"/>
    <s v="**"/>
    <s v="**"/>
    <x v="5"/>
    <d v="1899-12-30T15:07:00"/>
    <d v="2011-05-04T00:00:00"/>
    <d v="1899-12-30T15:00:00"/>
    <n v="3"/>
    <n v="1948"/>
    <d v="2011-05-04T00:00:00"/>
    <d v="1899-12-30T16:10:00"/>
    <n v="1"/>
    <d v="2011-05-04T00:00:00"/>
    <d v="1899-12-30T18:40:00"/>
    <s v="**"/>
    <s v="**"/>
    <s v="**"/>
    <s v="**"/>
    <d v="2011-05-04T00:00:00"/>
    <d v="1899-12-30T18:40:00"/>
    <s v="I500"/>
    <s v="B121"/>
    <s v="Congestive Heart Failure"/>
    <n v="62"/>
    <s v="**"/>
    <s v="**"/>
    <s v="**"/>
    <s v="**"/>
    <s v="**"/>
    <d v="2011-05-04T15:07:00"/>
    <d v="2011-05-04T16:10:00"/>
    <d v="2011-05-04T18:40:00"/>
    <n v="1.0499999999301508"/>
    <n v="3.5500000000465661"/>
    <s v="Keep PIA"/>
    <x v="0"/>
    <x v="0"/>
    <x v="0"/>
    <n v="1"/>
    <n v="1"/>
  </r>
  <r>
    <n v="4414"/>
    <n v="1"/>
    <s v="N"/>
    <s v="**"/>
    <s v="**"/>
    <s v="**"/>
    <s v="**"/>
    <x v="5"/>
    <d v="1899-12-30T15:43:00"/>
    <d v="2011-05-04T00:00:00"/>
    <d v="1899-12-30T15:33:00"/>
    <n v="3"/>
    <n v="1988"/>
    <d v="2011-05-04T00:00:00"/>
    <d v="1899-12-30T16:45:00"/>
    <n v="1"/>
    <d v="2011-05-04T00:00:00"/>
    <d v="1899-12-30T22:00:00"/>
    <s v="**"/>
    <s v="**"/>
    <s v="**"/>
    <s v="**"/>
    <d v="2011-05-04T00:00:00"/>
    <d v="1899-12-30T22:00:00"/>
    <s v="S62591"/>
    <s v="B186"/>
    <s v="Other Trauma, Shock (without admission/interv"/>
    <n v="22"/>
    <s v="**"/>
    <s v="**"/>
    <s v="**"/>
    <s v="**"/>
    <s v="**"/>
    <d v="2011-05-04T15:43:00"/>
    <d v="2011-05-04T16:45:00"/>
    <d v="2011-05-04T22:00:00"/>
    <n v="1.033333333209157"/>
    <n v="6.283333333209157"/>
    <s v="Keep PIA"/>
    <x v="0"/>
    <x v="0"/>
    <x v="0"/>
    <n v="0"/>
    <n v="1"/>
  </r>
  <r>
    <n v="4414"/>
    <n v="1"/>
    <s v="N"/>
    <s v="**"/>
    <s v="**"/>
    <s v="**"/>
    <s v="**"/>
    <x v="5"/>
    <d v="1899-12-30T16:00:00"/>
    <d v="2011-05-04T00:00:00"/>
    <d v="1899-12-30T15:50:00"/>
    <n v="3"/>
    <n v="1941"/>
    <d v="2011-05-04T00:00:00"/>
    <d v="1899-12-30T19:20:00"/>
    <n v="1"/>
    <d v="2011-05-04T00:00:00"/>
    <d v="1899-12-30T23:30:00"/>
    <s v="**"/>
    <s v="**"/>
    <s v="**"/>
    <s v="**"/>
    <d v="2011-05-04T00:00:00"/>
    <d v="1899-12-30T23:35:00"/>
    <s v="R51"/>
    <s v="B103"/>
    <s v="Migraine &amp; Headache"/>
    <n v="70"/>
    <s v="**"/>
    <s v="**"/>
    <s v="**"/>
    <s v="**"/>
    <s v="**"/>
    <d v="2011-05-04T16:00:00"/>
    <d v="2011-05-04T19:20:00"/>
    <d v="2011-05-04T23:35:00"/>
    <n v="3.3333333333721384"/>
    <n v="7.5833333334303461"/>
    <s v="Keep PIA"/>
    <x v="0"/>
    <x v="0"/>
    <x v="0"/>
    <n v="0"/>
    <n v="1"/>
  </r>
  <r>
    <n v="4414"/>
    <n v="1"/>
    <s v="G"/>
    <d v="2011-05-04T00:00:00"/>
    <d v="1899-12-30T16:03:00"/>
    <d v="2011-05-04T00:00:00"/>
    <d v="1899-12-30T16:14:00"/>
    <x v="5"/>
    <d v="1899-12-30T16:13:00"/>
    <d v="2011-05-04T00:00:00"/>
    <d v="1899-12-30T16:08:00"/>
    <n v="2"/>
    <n v="1955"/>
    <d v="2011-05-04T00:00:00"/>
    <d v="1899-12-30T16:30:00"/>
    <n v="5"/>
    <d v="2011-05-04T00:00:00"/>
    <d v="1899-12-30T21:37:00"/>
    <s v="**"/>
    <s v="**"/>
    <s v="**"/>
    <s v="**"/>
    <d v="2011-05-04T00:00:00"/>
    <d v="1899-12-30T22:05:00"/>
    <s v="R51"/>
    <s v="B103"/>
    <s v="Migraine &amp; Headache"/>
    <n v="55"/>
    <s v="**"/>
    <s v="**"/>
    <s v="**"/>
    <s v="**"/>
    <s v="**"/>
    <d v="2011-05-04T16:13:00"/>
    <d v="2011-05-04T16:30:00"/>
    <d v="2011-05-04T22:05:00"/>
    <n v="0.28333333338377997"/>
    <n v="5.8666666667559184"/>
    <s v="Keep PIA"/>
    <x v="0"/>
    <x v="0"/>
    <x v="0"/>
    <n v="0"/>
    <n v="1"/>
  </r>
  <r>
    <n v="4414"/>
    <n v="1"/>
    <s v="N"/>
    <s v="**"/>
    <s v="**"/>
    <s v="**"/>
    <s v="**"/>
    <x v="5"/>
    <d v="1899-12-30T16:32:00"/>
    <d v="2011-05-04T00:00:00"/>
    <d v="1899-12-30T16:29:00"/>
    <n v="4"/>
    <n v="1982"/>
    <d v="2011-05-04T00:00:00"/>
    <d v="1899-12-30T18:00:00"/>
    <n v="1"/>
    <d v="2011-05-04T00:00:00"/>
    <d v="1899-12-30T18:20:00"/>
    <s v="**"/>
    <s v="**"/>
    <s v="**"/>
    <s v="**"/>
    <d v="2011-05-04T00:00:00"/>
    <d v="1899-12-30T18:20:00"/>
    <s v="M6582"/>
    <s v="B136"/>
    <s v="Disease or Disorder Musculoskeletal and Conne"/>
    <n v="29"/>
    <s v="**"/>
    <s v="**"/>
    <s v="**"/>
    <s v="**"/>
    <s v="**"/>
    <d v="2011-05-04T16:32:00"/>
    <d v="2011-05-04T18:00:00"/>
    <d v="2011-05-04T18:20:00"/>
    <n v="1.4666666667326353"/>
    <n v="1.8000000001047738"/>
    <s v="Keep PIA"/>
    <x v="0"/>
    <x v="0"/>
    <x v="1"/>
    <n v="1"/>
    <n v="1"/>
  </r>
  <r>
    <n v="4414"/>
    <n v="1"/>
    <s v="N"/>
    <s v="**"/>
    <s v="**"/>
    <s v="**"/>
    <s v="**"/>
    <x v="5"/>
    <d v="1899-12-30T16:38:00"/>
    <d v="2011-05-04T00:00:00"/>
    <d v="1899-12-30T16:33:00"/>
    <n v="3"/>
    <n v="1989"/>
    <d v="2011-05-04T00:00:00"/>
    <d v="1899-12-30T19:30:00"/>
    <n v="1"/>
    <d v="2011-05-04T00:00:00"/>
    <d v="1899-12-30T22:30:00"/>
    <s v="**"/>
    <s v="**"/>
    <s v="**"/>
    <s v="**"/>
    <d v="2011-05-04T00:00:00"/>
    <d v="1899-12-30T22:54:00"/>
    <s v="R104"/>
    <s v="B128"/>
    <s v="Disease or Disorder Digestive System"/>
    <n v="21"/>
    <s v="**"/>
    <s v="**"/>
    <s v="**"/>
    <s v="**"/>
    <s v="**"/>
    <d v="2011-05-04T16:38:00"/>
    <d v="2011-05-04T19:30:00"/>
    <d v="2011-05-04T22:54:00"/>
    <n v="2.8666666665812954"/>
    <n v="6.2666666666627862"/>
    <s v="Keep PIA"/>
    <x v="0"/>
    <x v="0"/>
    <x v="0"/>
    <n v="0"/>
    <n v="1"/>
  </r>
  <r>
    <n v="4414"/>
    <n v="1"/>
    <s v="N"/>
    <s v="**"/>
    <s v="**"/>
    <s v="**"/>
    <s v="**"/>
    <x v="5"/>
    <d v="1899-12-30T16:42:00"/>
    <d v="2011-05-04T00:00:00"/>
    <d v="1899-12-30T16:37:00"/>
    <n v="4"/>
    <n v="1995"/>
    <d v="2011-05-04T00:00:00"/>
    <d v="1899-12-30T18:27:00"/>
    <n v="1"/>
    <d v="2011-05-04T00:00:00"/>
    <d v="1899-12-30T19:00:00"/>
    <s v="**"/>
    <s v="**"/>
    <s v="**"/>
    <s v="**"/>
    <d v="2011-05-04T00:00:00"/>
    <d v="1899-12-30T19:05:00"/>
    <s v="H612"/>
    <s v="B112"/>
    <s v="Disease or Disorder Ear, Nose or Throat"/>
    <n v="16"/>
    <s v="**"/>
    <s v="**"/>
    <s v="**"/>
    <s v="**"/>
    <s v="**"/>
    <d v="2011-05-04T16:42:00"/>
    <d v="2011-05-04T18:27:00"/>
    <d v="2011-05-04T19:05:00"/>
    <n v="1.7500000001164153"/>
    <n v="2.3833333334187046"/>
    <s v="Keep PIA"/>
    <x v="0"/>
    <x v="0"/>
    <x v="1"/>
    <n v="1"/>
    <n v="1"/>
  </r>
  <r>
    <n v="4414"/>
    <n v="1"/>
    <s v="G"/>
    <d v="2011-05-04T00:00:00"/>
    <d v="1899-12-30T16:30:00"/>
    <d v="2011-05-04T00:00:00"/>
    <d v="1899-12-30T16:40:00"/>
    <x v="5"/>
    <d v="1899-12-30T16:44:00"/>
    <d v="2011-05-04T00:00:00"/>
    <d v="1899-12-30T16:35:00"/>
    <n v="3"/>
    <n v="1921"/>
    <d v="2011-05-04T00:00:00"/>
    <d v="1899-12-30T19:51:00"/>
    <n v="15"/>
    <d v="2011-05-04T00:00:00"/>
    <d v="1899-12-30T21:45:00"/>
    <s v="**"/>
    <s v="**"/>
    <s v="**"/>
    <s v="**"/>
    <d v="2011-05-04T00:00:00"/>
    <d v="1899-12-30T21:45:00"/>
    <s v="M2556"/>
    <s v="B136"/>
    <s v="Disease or Disorder Musculoskeletal and Conne"/>
    <n v="89"/>
    <s v="**"/>
    <s v="**"/>
    <s v="**"/>
    <s v="**"/>
    <s v="**"/>
    <d v="2011-05-04T16:44:00"/>
    <d v="2011-05-04T19:51:00"/>
    <d v="2011-05-04T21:45:00"/>
    <n v="3.1166666665230878"/>
    <n v="5.0166666666045785"/>
    <s v="Keep PIA"/>
    <x v="0"/>
    <x v="0"/>
    <x v="0"/>
    <n v="0"/>
    <n v="1"/>
  </r>
  <r>
    <n v="4414"/>
    <n v="1"/>
    <s v="N"/>
    <s v="**"/>
    <s v="**"/>
    <s v="**"/>
    <s v="**"/>
    <x v="5"/>
    <d v="1899-12-30T17:03:00"/>
    <d v="2011-05-04T00:00:00"/>
    <d v="1899-12-30T14:59:00"/>
    <n v="2"/>
    <n v="1987"/>
    <d v="2011-05-04T00:00:00"/>
    <d v="1899-12-30T17:35:00"/>
    <n v="7"/>
    <d v="2011-05-04T00:00:00"/>
    <d v="1899-12-30T19:48:00"/>
    <s v="**"/>
    <s v="**"/>
    <s v="**"/>
    <s v="**"/>
    <d v="2011-05-04T00:00:00"/>
    <d v="1899-12-30T21:00:00"/>
    <s v="**"/>
    <s v="**"/>
    <s v="**"/>
    <n v="24"/>
    <s v="**"/>
    <s v="**"/>
    <s v="**"/>
    <s v="**"/>
    <s v="**"/>
    <d v="2011-05-04T17:03:00"/>
    <d v="2011-05-04T17:35:00"/>
    <d v="2011-05-04T21:00:00"/>
    <n v="0.53333333332557231"/>
    <n v="3.9499999999534339"/>
    <s v="Keep PIA"/>
    <x v="0"/>
    <x v="1"/>
    <x v="0"/>
    <n v="1"/>
    <n v="1"/>
  </r>
  <r>
    <n v="4414"/>
    <n v="1"/>
    <s v="N"/>
    <s v="**"/>
    <s v="**"/>
    <s v="**"/>
    <s v="**"/>
    <x v="5"/>
    <d v="1899-12-30T17:14:00"/>
    <d v="2011-05-04T00:00:00"/>
    <d v="1899-12-30T17:08:00"/>
    <n v="2"/>
    <n v="1969"/>
    <d v="2011-05-04T00:00:00"/>
    <d v="1899-12-30T19:38:00"/>
    <n v="1"/>
    <d v="2011-05-05T00:00:00"/>
    <d v="1899-12-30T01:55:00"/>
    <s v="**"/>
    <s v="**"/>
    <s v="**"/>
    <s v="**"/>
    <d v="2011-05-05T00:00:00"/>
    <d v="1899-12-30T01:56:00"/>
    <s v="R074"/>
    <s v="B122"/>
    <s v="Other Disease or Disorder Cardiac System"/>
    <n v="41"/>
    <s v="**"/>
    <s v="**"/>
    <s v="**"/>
    <s v="**"/>
    <s v="**"/>
    <d v="2011-05-04T17:14:00"/>
    <d v="2011-05-04T19:38:00"/>
    <d v="2011-05-05T01:56:00"/>
    <n v="2.4000000001396984"/>
    <n v="8.7000000000698492"/>
    <s v="Keep PIA"/>
    <x v="0"/>
    <x v="0"/>
    <x v="0"/>
    <n v="0"/>
    <n v="0"/>
  </r>
  <r>
    <n v="4414"/>
    <n v="1"/>
    <s v="N"/>
    <s v="**"/>
    <s v="**"/>
    <s v="**"/>
    <s v="**"/>
    <x v="5"/>
    <d v="1899-12-30T17:23:00"/>
    <d v="2011-05-04T00:00:00"/>
    <d v="1899-12-30T17:32:00"/>
    <n v="2"/>
    <n v="1970"/>
    <d v="2011-05-04T00:00:00"/>
    <d v="1899-12-30T21:00:00"/>
    <n v="1"/>
    <d v="2011-05-04T00:00:00"/>
    <d v="1899-12-30T22:47:00"/>
    <s v="**"/>
    <s v="**"/>
    <s v="**"/>
    <s v="**"/>
    <d v="2011-05-04T00:00:00"/>
    <d v="1899-12-30T22:49:00"/>
    <s v="N939"/>
    <s v="B154"/>
    <s v="Disease or Disorder Female Anatomy"/>
    <n v="40"/>
    <s v="**"/>
    <s v="**"/>
    <s v="**"/>
    <s v="**"/>
    <s v="**"/>
    <d v="2011-05-04T17:23:00"/>
    <d v="2011-05-04T21:00:00"/>
    <d v="2011-05-04T22:49:00"/>
    <n v="3.6166666665812954"/>
    <n v="5.4333333332324401"/>
    <s v="Keep PIA"/>
    <x v="0"/>
    <x v="0"/>
    <x v="0"/>
    <n v="0"/>
    <n v="1"/>
  </r>
  <r>
    <n v="4414"/>
    <n v="1"/>
    <s v="N"/>
    <s v="**"/>
    <s v="**"/>
    <s v="**"/>
    <s v="**"/>
    <x v="5"/>
    <d v="1899-12-30T17:39:00"/>
    <d v="2011-05-04T00:00:00"/>
    <d v="1899-12-30T17:30:00"/>
    <n v="3"/>
    <n v="1991"/>
    <d v="2011-05-04T00:00:00"/>
    <d v="1899-12-30T20:26:00"/>
    <n v="1"/>
    <d v="2011-05-04T00:00:00"/>
    <d v="1899-12-30T20:45:00"/>
    <s v="**"/>
    <s v="**"/>
    <s v="**"/>
    <s v="**"/>
    <d v="2011-05-04T00:00:00"/>
    <d v="1899-12-30T20:50:00"/>
    <s v="R104"/>
    <s v="B128"/>
    <s v="Disease or Disorder Digestive System"/>
    <n v="20"/>
    <s v="**"/>
    <s v="**"/>
    <s v="**"/>
    <s v="**"/>
    <s v="**"/>
    <d v="2011-05-04T17:39:00"/>
    <d v="2011-05-04T20:26:00"/>
    <d v="2011-05-04T20:50:00"/>
    <n v="2.7833333333255723"/>
    <n v="3.1833333332324401"/>
    <s v="Keep PIA"/>
    <x v="0"/>
    <x v="0"/>
    <x v="0"/>
    <n v="1"/>
    <n v="1"/>
  </r>
  <r>
    <n v="4414"/>
    <n v="1"/>
    <s v="G"/>
    <d v="2011-05-04T00:00:00"/>
    <d v="1899-12-30T17:50:00"/>
    <d v="2011-05-04T00:00:00"/>
    <d v="1899-12-30T18:00:00"/>
    <x v="5"/>
    <d v="1899-12-30T18:00:00"/>
    <d v="2011-05-04T00:00:00"/>
    <d v="1899-12-30T17:50:00"/>
    <n v="3"/>
    <n v="1938"/>
    <d v="2011-05-04T00:00:00"/>
    <d v="1899-12-30T21:24:00"/>
    <n v="1"/>
    <d v="2011-05-05T00:00:00"/>
    <d v="1899-12-30T02:30:00"/>
    <s v="**"/>
    <s v="**"/>
    <s v="**"/>
    <s v="**"/>
    <d v="2011-05-05T00:00:00"/>
    <d v="1899-12-30T03:18:00"/>
    <s v="S800"/>
    <s v="B180"/>
    <s v="Contusion, Dislocation, Nerve &amp; Other Soft Ti"/>
    <n v="73"/>
    <s v="**"/>
    <s v="**"/>
    <s v="**"/>
    <s v="**"/>
    <s v="**"/>
    <d v="2011-05-04T18:00:00"/>
    <d v="2011-05-04T21:24:00"/>
    <d v="2011-05-05T03:18:00"/>
    <n v="3.4000000000814907"/>
    <n v="9.2999999999301508"/>
    <s v="Keep PIA"/>
    <x v="0"/>
    <x v="0"/>
    <x v="0"/>
    <n v="0"/>
    <n v="0"/>
  </r>
  <r>
    <n v="4414"/>
    <n v="1"/>
    <s v="G"/>
    <d v="2011-05-04T00:00:00"/>
    <d v="1899-12-30T19:16:00"/>
    <d v="2011-05-04T00:00:00"/>
    <d v="1899-12-30T19:44:00"/>
    <x v="5"/>
    <d v="1899-12-30T19:30:00"/>
    <d v="2011-05-04T00:00:00"/>
    <d v="1899-12-30T19:15:00"/>
    <n v="2"/>
    <n v="1925"/>
    <d v="2011-05-04T00:00:00"/>
    <d v="1899-12-30T20:12:00"/>
    <n v="1"/>
    <d v="2011-05-05T00:00:00"/>
    <d v="1899-12-30T06:20:00"/>
    <s v="**"/>
    <s v="**"/>
    <s v="**"/>
    <s v="**"/>
    <d v="2011-05-05T00:00:00"/>
    <d v="1899-12-30T06:23:00"/>
    <s v="R060"/>
    <s v="B116"/>
    <s v="Disease or Disorder Respiratory System"/>
    <n v="85"/>
    <s v="**"/>
    <s v="**"/>
    <s v="**"/>
    <s v="**"/>
    <s v="**"/>
    <d v="2011-05-04T19:30:00"/>
    <d v="2011-05-04T20:12:00"/>
    <d v="2011-05-05T06:23:00"/>
    <n v="0.70000000001164153"/>
    <n v="10.883333333360497"/>
    <s v="Keep PIA"/>
    <x v="0"/>
    <x v="0"/>
    <x v="0"/>
    <n v="0"/>
    <n v="0"/>
  </r>
  <r>
    <n v="4414"/>
    <n v="1"/>
    <s v="G"/>
    <d v="2011-05-04T00:00:00"/>
    <d v="1899-12-30T19:18:00"/>
    <d v="2011-05-04T00:00:00"/>
    <d v="1899-12-30T19:45:00"/>
    <x v="5"/>
    <d v="1899-12-30T19:40:00"/>
    <d v="2011-05-04T00:00:00"/>
    <d v="1899-12-30T19:25:00"/>
    <n v="3"/>
    <n v="1983"/>
    <d v="2011-05-04T00:00:00"/>
    <d v="1899-12-30T20:10:00"/>
    <n v="1"/>
    <d v="2011-05-04T00:00:00"/>
    <d v="1899-12-30T22:07:00"/>
    <s v="**"/>
    <s v="**"/>
    <s v="**"/>
    <s v="**"/>
    <d v="2011-05-04T00:00:00"/>
    <d v="1899-12-30T22:14:00"/>
    <s v="R5680"/>
    <s v="B102"/>
    <s v="Seizure Disorder"/>
    <n v="27"/>
    <s v="**"/>
    <s v="**"/>
    <s v="**"/>
    <s v="**"/>
    <s v="**"/>
    <d v="2011-05-04T19:40:00"/>
    <d v="2011-05-04T20:10:00"/>
    <d v="2011-05-04T22:14:00"/>
    <n v="0.50000000005820766"/>
    <n v="2.5666666666511446"/>
    <s v="Keep PIA"/>
    <x v="0"/>
    <x v="0"/>
    <x v="0"/>
    <n v="1"/>
    <n v="1"/>
  </r>
  <r>
    <n v="4414"/>
    <n v="1"/>
    <s v="N"/>
    <s v="**"/>
    <s v="**"/>
    <s v="**"/>
    <s v="**"/>
    <x v="5"/>
    <d v="1899-12-30T19:49:00"/>
    <d v="2011-05-04T00:00:00"/>
    <d v="1899-12-30T19:40:00"/>
    <n v="3"/>
    <n v="2006"/>
    <d v="2011-05-04T00:00:00"/>
    <d v="1899-12-30T20:00:00"/>
    <n v="1"/>
    <d v="2011-05-04T00:00:00"/>
    <d v="1899-12-30T21:25:00"/>
    <s v="**"/>
    <s v="**"/>
    <s v="**"/>
    <s v="**"/>
    <d v="2011-05-04T00:00:00"/>
    <d v="1899-12-30T21:25:00"/>
    <s v="S899"/>
    <s v="B180"/>
    <s v="Contusion, Dislocation, Nerve &amp; Other Soft Ti"/>
    <n v="5"/>
    <s v="**"/>
    <s v="**"/>
    <s v="**"/>
    <s v="**"/>
    <s v="**"/>
    <d v="2011-05-04T19:49:00"/>
    <d v="2011-05-04T20:00:00"/>
    <d v="2011-05-04T21:25:00"/>
    <n v="0.18333333340706304"/>
    <n v="1.5999999999767169"/>
    <s v="Keep PIA"/>
    <x v="0"/>
    <x v="0"/>
    <x v="0"/>
    <n v="1"/>
    <n v="1"/>
  </r>
  <r>
    <n v="4414"/>
    <n v="1"/>
    <s v="N"/>
    <s v="**"/>
    <s v="**"/>
    <s v="**"/>
    <s v="**"/>
    <x v="5"/>
    <d v="1899-12-30T19:55:00"/>
    <d v="2011-05-04T00:00:00"/>
    <d v="1899-12-30T19:51:00"/>
    <n v="3"/>
    <n v="1958"/>
    <d v="2011-05-04T00:00:00"/>
    <d v="1899-12-30T21:35:00"/>
    <n v="1"/>
    <d v="2011-05-04T00:00:00"/>
    <d v="1899-12-30T22:53:00"/>
    <s v="**"/>
    <s v="**"/>
    <s v="**"/>
    <s v="**"/>
    <d v="2011-05-04T00:00:00"/>
    <d v="1899-12-30T22:54:00"/>
    <s v="S52200"/>
    <s v="B182"/>
    <s v="Closed Fracture Other Site"/>
    <n v="52"/>
    <d v="2011-05-04T00:00:00"/>
    <d v="1899-12-30T22:24:00"/>
    <n v="34"/>
    <s v="**"/>
    <s v="**"/>
    <d v="2011-05-04T19:55:00"/>
    <d v="2011-05-04T21:35:00"/>
    <d v="2011-05-04T22:54:00"/>
    <n v="1.6666666666860692"/>
    <n v="2.9833333334536292"/>
    <s v="Keep PIA"/>
    <x v="0"/>
    <x v="0"/>
    <x v="0"/>
    <n v="1"/>
    <n v="1"/>
  </r>
  <r>
    <n v="4414"/>
    <n v="1"/>
    <s v="N"/>
    <s v="**"/>
    <s v="**"/>
    <s v="**"/>
    <s v="**"/>
    <x v="5"/>
    <d v="1899-12-30T20:04:00"/>
    <d v="2011-05-04T00:00:00"/>
    <d v="1899-12-30T19:57:00"/>
    <n v="3"/>
    <n v="2009"/>
    <d v="2011-05-04T00:00:00"/>
    <d v="1899-12-30T21:41:00"/>
    <n v="1"/>
    <d v="2011-05-04T00:00:00"/>
    <d v="1899-12-30T22:25:00"/>
    <s v="**"/>
    <s v="**"/>
    <s v="**"/>
    <s v="**"/>
    <d v="2011-05-04T00:00:00"/>
    <d v="1899-12-30T22:25:00"/>
    <s v="S098"/>
    <s v="B175"/>
    <s v="Head Injury"/>
    <n v="2"/>
    <s v="**"/>
    <s v="**"/>
    <s v="**"/>
    <s v="**"/>
    <s v="**"/>
    <d v="2011-05-04T20:04:00"/>
    <d v="2011-05-04T21:41:00"/>
    <d v="2011-05-04T22:25:00"/>
    <n v="1.6166666666977108"/>
    <n v="2.3500000001513399"/>
    <s v="Keep PIA"/>
    <x v="0"/>
    <x v="0"/>
    <x v="0"/>
    <n v="1"/>
    <n v="1"/>
  </r>
  <r>
    <n v="4414"/>
    <n v="1"/>
    <s v="N"/>
    <s v="**"/>
    <s v="**"/>
    <s v="**"/>
    <s v="**"/>
    <x v="5"/>
    <d v="1899-12-30T20:08:00"/>
    <d v="2011-05-04T00:00:00"/>
    <d v="1899-12-30T20:04:00"/>
    <n v="3"/>
    <n v="1975"/>
    <d v="2011-05-04T00:00:00"/>
    <d v="1899-12-30T22:24:00"/>
    <n v="1"/>
    <d v="2011-05-04T00:00:00"/>
    <d v="1899-12-30T23:20:00"/>
    <s v="**"/>
    <s v="**"/>
    <s v="**"/>
    <s v="**"/>
    <d v="2011-05-04T00:00:00"/>
    <d v="1899-12-30T23:21:00"/>
    <s v="T814"/>
    <s v="B186"/>
    <s v="Other Trauma, Shock (without admission/interv"/>
    <n v="36"/>
    <s v="**"/>
    <s v="**"/>
    <s v="**"/>
    <s v="**"/>
    <s v="**"/>
    <d v="2011-05-04T20:08:00"/>
    <d v="2011-05-04T22:24:00"/>
    <d v="2011-05-04T23:21:00"/>
    <n v="2.2666666667209938"/>
    <n v="3.2166666666744277"/>
    <s v="Keep PIA"/>
    <x v="0"/>
    <x v="0"/>
    <x v="0"/>
    <n v="1"/>
    <n v="1"/>
  </r>
  <r>
    <n v="4414"/>
    <n v="1"/>
    <s v="N"/>
    <s v="**"/>
    <s v="**"/>
    <s v="**"/>
    <s v="**"/>
    <x v="5"/>
    <d v="1899-12-30T21:11:00"/>
    <d v="2011-05-04T00:00:00"/>
    <d v="1899-12-30T21:02:00"/>
    <n v="2"/>
    <n v="2005"/>
    <d v="2011-05-04T00:00:00"/>
    <d v="1899-12-30T21:40:00"/>
    <n v="7"/>
    <d v="2011-05-04T00:00:00"/>
    <d v="1899-12-30T22:19:00"/>
    <s v="**"/>
    <s v="**"/>
    <s v="**"/>
    <s v="**"/>
    <d v="2011-05-05T00:00:00"/>
    <d v="1899-12-30T00:30:00"/>
    <s v="T814"/>
    <s v="B004"/>
    <s v="Trauma with Acute Admission/Transfer"/>
    <n v="5"/>
    <d v="2011-05-04T00:00:00"/>
    <d v="1899-12-30T21:53:00"/>
    <n v="20"/>
    <d v="2011-05-04T00:00:00"/>
    <d v="1899-12-30T22:19:00"/>
    <d v="2011-05-04T21:11:00"/>
    <d v="2011-05-04T21:40:00"/>
    <d v="2011-05-05T00:30:00"/>
    <n v="0.48333333333721384"/>
    <n v="3.3166666666511446"/>
    <s v="Keep PIA"/>
    <x v="0"/>
    <x v="1"/>
    <x v="0"/>
    <n v="1"/>
    <n v="1"/>
  </r>
  <r>
    <n v="4414"/>
    <n v="1"/>
    <s v="N"/>
    <s v="**"/>
    <s v="**"/>
    <s v="**"/>
    <s v="**"/>
    <x v="5"/>
    <d v="1899-12-30T21:19:00"/>
    <d v="2011-05-04T00:00:00"/>
    <d v="1899-12-30T21:10:00"/>
    <n v="3"/>
    <n v="1951"/>
    <d v="2011-05-04T00:00:00"/>
    <d v="1899-12-30T23:05:00"/>
    <n v="7"/>
    <d v="2011-05-04T00:00:00"/>
    <d v="1899-12-30T23:55:00"/>
    <s v="**"/>
    <s v="**"/>
    <s v="**"/>
    <s v="**"/>
    <d v="2011-05-06T00:00:00"/>
    <d v="1899-12-30T12:58:00"/>
    <s v="I269"/>
    <s v="B002"/>
    <s v="Respiratory Condition with Acute Admission/Tr"/>
    <n v="59"/>
    <d v="2011-05-04T00:00:00"/>
    <d v="1899-12-30T23:56:00"/>
    <n v="18"/>
    <s v="**"/>
    <s v="**"/>
    <d v="2011-05-04T21:19:00"/>
    <d v="2011-05-04T23:05:00"/>
    <d v="2011-05-06T12:58:00"/>
    <n v="1.7666666666627862"/>
    <n v="39.650000000023283"/>
    <s v="Keep PIA"/>
    <x v="0"/>
    <x v="1"/>
    <x v="0"/>
    <n v="0"/>
    <n v="0"/>
  </r>
  <r>
    <n v="4414"/>
    <n v="1"/>
    <s v="N"/>
    <s v="**"/>
    <s v="**"/>
    <s v="**"/>
    <s v="**"/>
    <x v="5"/>
    <d v="1899-12-30T21:20:00"/>
    <d v="2011-05-04T00:00:00"/>
    <d v="1899-12-30T21:12:00"/>
    <n v="2"/>
    <n v="1947"/>
    <d v="2011-05-04T00:00:00"/>
    <d v="1899-12-30T22:25:00"/>
    <n v="1"/>
    <d v="2011-05-05T00:00:00"/>
    <d v="1899-12-30T14:50:00"/>
    <d v="2011-05-04T00:00:00"/>
    <d v="1899-12-30T22:55:00"/>
    <s v="**"/>
    <s v="**"/>
    <d v="2011-05-05T00:00:00"/>
    <d v="1899-12-30T14:50:00"/>
    <s v="R104"/>
    <s v="B128"/>
    <s v="Disease or Disorder Digestive System"/>
    <n v="64"/>
    <d v="2011-05-04T00:00:00"/>
    <d v="1899-12-30T22:39:00"/>
    <n v="30"/>
    <s v="**"/>
    <s v="**"/>
    <d v="2011-05-04T21:20:00"/>
    <d v="2011-05-04T22:25:00"/>
    <d v="2011-05-05T14:50:00"/>
    <n v="1.0833333333721384"/>
    <n v="17.499999999941792"/>
    <s v="Keep PIA"/>
    <x v="0"/>
    <x v="0"/>
    <x v="0"/>
    <n v="0"/>
    <n v="0"/>
  </r>
  <r>
    <n v="4414"/>
    <n v="1"/>
    <s v="N"/>
    <s v="**"/>
    <s v="**"/>
    <s v="**"/>
    <s v="**"/>
    <x v="5"/>
    <d v="1899-12-30T21:34:00"/>
    <d v="2011-05-04T00:00:00"/>
    <d v="1899-12-30T21:27:00"/>
    <n v="4"/>
    <n v="1986"/>
    <d v="2011-05-04T00:00:00"/>
    <d v="1899-12-30T23:41:00"/>
    <n v="1"/>
    <d v="2011-05-05T00:00:00"/>
    <d v="1899-12-30T00:58:00"/>
    <s v="**"/>
    <s v="**"/>
    <s v="**"/>
    <s v="**"/>
    <d v="2011-05-05T00:00:00"/>
    <d v="1899-12-30T00:58:00"/>
    <s v="R040"/>
    <s v="B112"/>
    <s v="Disease or Disorder Ear, Nose or Throat"/>
    <n v="24"/>
    <d v="2011-05-05T00:00:00"/>
    <d v="1899-12-30T00:19:00"/>
    <n v="60"/>
    <s v="**"/>
    <s v="**"/>
    <d v="2011-05-04T21:34:00"/>
    <d v="2011-05-04T23:41:00"/>
    <d v="2011-05-05T00:58:00"/>
    <n v="2.1166666667559184"/>
    <n v="3.4000000000814907"/>
    <s v="Keep PIA"/>
    <x v="0"/>
    <x v="0"/>
    <x v="1"/>
    <n v="1"/>
    <n v="1"/>
  </r>
  <r>
    <n v="4414"/>
    <n v="1"/>
    <s v="N"/>
    <s v="**"/>
    <s v="**"/>
    <s v="**"/>
    <s v="**"/>
    <x v="5"/>
    <d v="1899-12-30T21:43:00"/>
    <d v="2011-05-04T00:00:00"/>
    <d v="1899-12-30T21:36:00"/>
    <n v="3"/>
    <n v="1939"/>
    <d v="2011-05-05T00:00:00"/>
    <d v="1899-12-30T01:45:00"/>
    <n v="1"/>
    <d v="2011-05-05T00:00:00"/>
    <d v="1899-12-30T02:16:00"/>
    <s v="**"/>
    <s v="**"/>
    <s v="**"/>
    <s v="**"/>
    <d v="2011-05-05T00:00:00"/>
    <d v="1899-12-30T02:16:00"/>
    <s v="R221"/>
    <s v="B132"/>
    <s v="Disease or Disorder Skin &amp; Breast"/>
    <n v="71"/>
    <s v="**"/>
    <s v="**"/>
    <s v="**"/>
    <s v="**"/>
    <s v="**"/>
    <d v="2011-05-04T21:43:00"/>
    <d v="2011-05-05T01:45:00"/>
    <d v="2011-05-05T02:16:00"/>
    <n v="4.033333333209157"/>
    <n v="4.5499999999883585"/>
    <s v="Keep PIA"/>
    <x v="0"/>
    <x v="0"/>
    <x v="0"/>
    <n v="0"/>
    <n v="1"/>
  </r>
  <r>
    <n v="4414"/>
    <n v="1"/>
    <s v="N"/>
    <s v="**"/>
    <s v="**"/>
    <s v="**"/>
    <s v="**"/>
    <x v="5"/>
    <d v="1899-12-30T21:53:00"/>
    <d v="2011-05-04T00:00:00"/>
    <d v="1899-12-30T21:47:00"/>
    <n v="3"/>
    <n v="1981"/>
    <d v="2011-05-05T00:00:00"/>
    <d v="1899-12-30T00:25:00"/>
    <n v="1"/>
    <d v="2011-05-05T00:00:00"/>
    <d v="1899-12-30T08:23:00"/>
    <d v="2011-05-05T00:00:00"/>
    <d v="1899-12-30T01:30:00"/>
    <s v="**"/>
    <s v="**"/>
    <d v="2011-05-05T00:00:00"/>
    <d v="1899-12-30T08:23:00"/>
    <s v="J329"/>
    <s v="B112"/>
    <s v="Disease or Disorder Ear, Nose or Throat"/>
    <n v="30"/>
    <s v="**"/>
    <s v="**"/>
    <s v="**"/>
    <s v="**"/>
    <s v="**"/>
    <d v="2011-05-04T21:53:00"/>
    <d v="2011-05-05T00:25:00"/>
    <d v="2011-05-05T08:23:00"/>
    <n v="2.533333333209157"/>
    <n v="10.5"/>
    <s v="Keep PIA"/>
    <x v="0"/>
    <x v="0"/>
    <x v="0"/>
    <n v="0"/>
    <n v="0"/>
  </r>
  <r>
    <n v="4414"/>
    <n v="1"/>
    <s v="N"/>
    <s v="**"/>
    <s v="**"/>
    <s v="**"/>
    <s v="**"/>
    <x v="5"/>
    <d v="1899-12-30T22:01:00"/>
    <d v="2011-05-04T00:00:00"/>
    <d v="1899-12-30T21:54:00"/>
    <n v="2"/>
    <n v="1997"/>
    <d v="2011-05-05T00:00:00"/>
    <d v="1899-12-30T00:35:00"/>
    <n v="9"/>
    <d v="2011-05-05T00:00:00"/>
    <d v="1899-12-30T01:40:00"/>
    <s v="**"/>
    <s v="**"/>
    <s v="**"/>
    <s v="**"/>
    <d v="2011-05-05T00:00:00"/>
    <d v="1899-12-30T03:45:00"/>
    <s v="R458"/>
    <s v="B170"/>
    <s v="Mental Health &amp; Psychosocial Condition"/>
    <n v="13"/>
    <s v="**"/>
    <s v="**"/>
    <s v="**"/>
    <s v="**"/>
    <s v="**"/>
    <d v="2011-05-04T22:01:00"/>
    <d v="2011-05-05T00:35:00"/>
    <d v="2011-05-05T03:45:00"/>
    <n v="2.5666666666511446"/>
    <n v="5.7333333333372138"/>
    <s v="Keep PIA"/>
    <x v="0"/>
    <x v="0"/>
    <x v="0"/>
    <n v="0"/>
    <n v="1"/>
  </r>
  <r>
    <n v="4414"/>
    <n v="1"/>
    <s v="N"/>
    <s v="**"/>
    <s v="**"/>
    <s v="**"/>
    <s v="**"/>
    <x v="5"/>
    <d v="1899-12-30T22:21:00"/>
    <d v="2011-05-04T00:00:00"/>
    <d v="1899-12-30T22:12:00"/>
    <n v="3"/>
    <n v="1957"/>
    <d v="2011-05-05T00:00:00"/>
    <d v="1899-12-30T02:00:00"/>
    <n v="1"/>
    <d v="2011-05-05T00:00:00"/>
    <d v="1899-12-30T02:10:00"/>
    <s v="**"/>
    <s v="**"/>
    <s v="**"/>
    <s v="**"/>
    <d v="2011-05-05T00:00:00"/>
    <d v="1899-12-30T02:10:00"/>
    <s v="R040"/>
    <s v="B112"/>
    <s v="Disease or Disorder Ear, Nose or Throat"/>
    <n v="53"/>
    <s v="**"/>
    <s v="**"/>
    <s v="**"/>
    <s v="**"/>
    <s v="**"/>
    <d v="2011-05-04T22:21:00"/>
    <d v="2011-05-05T02:00:00"/>
    <d v="2011-05-05T02:10:00"/>
    <n v="3.6500000000232831"/>
    <n v="3.8166666667093523"/>
    <s v="Keep PIA"/>
    <x v="0"/>
    <x v="0"/>
    <x v="0"/>
    <n v="1"/>
    <n v="1"/>
  </r>
  <r>
    <n v="4414"/>
    <n v="1"/>
    <s v="N"/>
    <s v="**"/>
    <s v="**"/>
    <s v="**"/>
    <s v="**"/>
    <x v="5"/>
    <d v="1899-12-30T22:26:00"/>
    <d v="2011-05-04T00:00:00"/>
    <d v="1899-12-30T22:19:00"/>
    <n v="2"/>
    <n v="1950"/>
    <d v="2011-05-05T00:00:00"/>
    <d v="1899-12-30T02:05:00"/>
    <n v="1"/>
    <d v="2011-05-05T00:00:00"/>
    <d v="1899-12-30T10:45:00"/>
    <d v="2011-05-05T00:00:00"/>
    <d v="1899-12-30T02:30:00"/>
    <s v="**"/>
    <s v="**"/>
    <d v="2011-05-05T00:00:00"/>
    <d v="1899-12-30T10:45:00"/>
    <s v="R104"/>
    <s v="B128"/>
    <s v="Disease or Disorder Digestive System"/>
    <n v="60"/>
    <s v="**"/>
    <s v="**"/>
    <s v="**"/>
    <s v="**"/>
    <s v="**"/>
    <d v="2011-05-04T22:26:00"/>
    <d v="2011-05-05T02:05:00"/>
    <d v="2011-05-05T10:45:00"/>
    <n v="3.6500000000232831"/>
    <n v="12.316666666651145"/>
    <s v="Keep PIA"/>
    <x v="0"/>
    <x v="0"/>
    <x v="0"/>
    <n v="0"/>
    <n v="0"/>
  </r>
  <r>
    <n v="4414"/>
    <n v="1"/>
    <s v="N"/>
    <s v="**"/>
    <s v="**"/>
    <s v="**"/>
    <s v="**"/>
    <x v="6"/>
    <d v="1899-12-30T07:33:00"/>
    <d v="2011-05-05T00:00:00"/>
    <d v="1899-12-30T07:22:00"/>
    <n v="3"/>
    <n v="1970"/>
    <d v="2011-05-05T00:00:00"/>
    <n v="9999"/>
    <n v="1"/>
    <d v="2011-05-05T00:00:00"/>
    <d v="1899-12-30T12:12:00"/>
    <s v="**"/>
    <s v="**"/>
    <s v="**"/>
    <s v="**"/>
    <d v="2011-05-05T00:00:00"/>
    <d v="1899-12-30T12:12:00"/>
    <s v="O26903"/>
    <s v="B154"/>
    <s v="Disease or Disorder Female Anatomy"/>
    <n v="40"/>
    <d v="1970-01-01T00:00:00"/>
    <d v="1899-12-30T00:00:00"/>
    <n v="50"/>
    <d v="2011-05-05T00:00:00"/>
    <d v="1899-12-30T08:26:00"/>
    <d v="2011-05-05T07:33:00"/>
    <d v="2038-09-19T00:00:00"/>
    <d v="2011-05-05T12:12:00"/>
    <n v="239968.45"/>
    <n v="4.6499999999650754"/>
    <s v="Ignore PIA"/>
    <x v="0"/>
    <x v="0"/>
    <x v="0"/>
    <n v="0"/>
    <n v="1"/>
  </r>
  <r>
    <n v="4414"/>
    <n v="1"/>
    <s v="N"/>
    <s v="**"/>
    <s v="**"/>
    <s v="**"/>
    <s v="**"/>
    <x v="6"/>
    <d v="1899-12-30T11:57:00"/>
    <d v="2011-05-05T00:00:00"/>
    <d v="1899-12-30T11:50:00"/>
    <n v="3"/>
    <n v="1969"/>
    <d v="2011-05-05T00:00:00"/>
    <d v="1899-12-30T16:02:00"/>
    <n v="1"/>
    <d v="2011-05-05T00:00:00"/>
    <d v="1899-12-30T17:25:00"/>
    <s v="**"/>
    <s v="**"/>
    <s v="**"/>
    <s v="**"/>
    <d v="2011-05-05T00:00:00"/>
    <d v="1899-12-30T17:25:00"/>
    <s v="R104"/>
    <s v="B128"/>
    <s v="Disease or Disorder Digestive System"/>
    <n v="41"/>
    <s v="**"/>
    <s v="**"/>
    <s v="**"/>
    <s v="**"/>
    <s v="**"/>
    <d v="2011-05-05T11:57:00"/>
    <d v="2011-05-05T16:02:00"/>
    <d v="2011-05-05T17:25:00"/>
    <n v="4.0833333333721384"/>
    <n v="5.4666666666744277"/>
    <s v="Keep PIA"/>
    <x v="0"/>
    <x v="0"/>
    <x v="0"/>
    <n v="0"/>
    <n v="1"/>
  </r>
  <r>
    <n v="4414"/>
    <n v="1"/>
    <s v="N"/>
    <s v="**"/>
    <s v="**"/>
    <s v="**"/>
    <s v="**"/>
    <x v="6"/>
    <d v="1899-12-30T12:17:00"/>
    <d v="2011-05-05T00:00:00"/>
    <d v="1899-12-30T12:08:00"/>
    <n v="3"/>
    <n v="1977"/>
    <d v="2011-05-05T00:00:00"/>
    <d v="1899-12-30T16:30:00"/>
    <n v="1"/>
    <d v="2011-05-05T00:00:00"/>
    <d v="1899-12-30T18:50:00"/>
    <s v="**"/>
    <s v="**"/>
    <s v="**"/>
    <s v="**"/>
    <d v="2011-05-05T00:00:00"/>
    <d v="1899-12-30T18:50:00"/>
    <s v="N390"/>
    <s v="B146"/>
    <s v="Other Disease or Disorder Urinary System"/>
    <n v="34"/>
    <s v="**"/>
    <s v="**"/>
    <s v="**"/>
    <s v="**"/>
    <s v="**"/>
    <d v="2011-05-05T12:17:00"/>
    <d v="2011-05-05T16:30:00"/>
    <d v="2011-05-05T18:50:00"/>
    <n v="4.21666666661622"/>
    <n v="6.5499999998719431"/>
    <s v="Keep PIA"/>
    <x v="0"/>
    <x v="0"/>
    <x v="0"/>
    <n v="0"/>
    <n v="1"/>
  </r>
  <r>
    <n v="4414"/>
    <n v="1"/>
    <s v="N"/>
    <s v="**"/>
    <s v="**"/>
    <s v="**"/>
    <s v="**"/>
    <x v="6"/>
    <d v="1899-12-30T13:24:00"/>
    <d v="2011-05-05T00:00:00"/>
    <d v="1899-12-30T13:16:00"/>
    <n v="3"/>
    <n v="1936"/>
    <d v="2011-05-05T00:00:00"/>
    <d v="1899-12-30T17:25:00"/>
    <n v="1"/>
    <d v="2011-05-05T00:00:00"/>
    <d v="1899-12-30T21:00:00"/>
    <s v="**"/>
    <s v="**"/>
    <s v="**"/>
    <s v="**"/>
    <d v="2011-05-05T00:00:00"/>
    <d v="1899-12-30T21:00:00"/>
    <s v="R1011"/>
    <s v="B128"/>
    <s v="Disease or Disorder Digestive System"/>
    <n v="74"/>
    <s v="**"/>
    <s v="**"/>
    <s v="**"/>
    <s v="**"/>
    <s v="**"/>
    <d v="2011-05-05T13:24:00"/>
    <d v="2011-05-05T17:25:00"/>
    <d v="2011-05-05T21:00:00"/>
    <n v="4.0166666666627862"/>
    <n v="7.5999999999767169"/>
    <s v="Keep PIA"/>
    <x v="0"/>
    <x v="0"/>
    <x v="0"/>
    <n v="0"/>
    <n v="1"/>
  </r>
  <r>
    <n v="4414"/>
    <n v="1"/>
    <s v="N"/>
    <s v="**"/>
    <s v="**"/>
    <s v="**"/>
    <s v="**"/>
    <x v="6"/>
    <d v="1899-12-30T13:33:00"/>
    <d v="2011-05-05T00:00:00"/>
    <d v="1899-12-30T13:26:00"/>
    <n v="2"/>
    <n v="1950"/>
    <d v="2011-05-05T00:00:00"/>
    <d v="1899-12-30T15:54:00"/>
    <n v="1"/>
    <d v="2011-05-05T00:00:00"/>
    <d v="1899-12-30T21:20:00"/>
    <s v="**"/>
    <s v="**"/>
    <s v="**"/>
    <s v="**"/>
    <d v="2011-05-05T00:00:00"/>
    <d v="1899-12-30T21:20:00"/>
    <s v="R074"/>
    <s v="B122"/>
    <s v="Other Disease or Disorder Cardiac System"/>
    <n v="61"/>
    <s v="**"/>
    <s v="**"/>
    <s v="**"/>
    <s v="**"/>
    <s v="**"/>
    <d v="2011-05-05T13:33:00"/>
    <d v="2011-05-05T15:54:00"/>
    <d v="2011-05-05T21:20:00"/>
    <n v="2.3499999999767169"/>
    <n v="7.78333333338378"/>
    <s v="Keep PIA"/>
    <x v="0"/>
    <x v="0"/>
    <x v="0"/>
    <n v="0"/>
    <n v="1"/>
  </r>
  <r>
    <n v="4414"/>
    <n v="1"/>
    <s v="N"/>
    <s v="**"/>
    <s v="**"/>
    <s v="**"/>
    <s v="**"/>
    <x v="6"/>
    <d v="1899-12-30T14:16:00"/>
    <d v="2011-05-05T00:00:00"/>
    <d v="1899-12-30T14:10:00"/>
    <n v="2"/>
    <n v="1954"/>
    <d v="2011-05-05T00:00:00"/>
    <d v="1899-12-30T18:14:00"/>
    <n v="1"/>
    <d v="2011-05-06T00:00:00"/>
    <d v="1899-12-30T01:30:00"/>
    <d v="2011-05-06T00:00:00"/>
    <d v="1899-12-30T00:15:00"/>
    <s v="**"/>
    <s v="**"/>
    <d v="2011-05-06T00:00:00"/>
    <d v="1899-12-30T01:30:00"/>
    <s v="R074"/>
    <s v="B122"/>
    <s v="Other Disease or Disorder Cardiac System"/>
    <n v="56"/>
    <s v="**"/>
    <s v="**"/>
    <s v="**"/>
    <s v="**"/>
    <s v="**"/>
    <d v="2011-05-05T14:16:00"/>
    <d v="2011-05-05T18:14:00"/>
    <d v="2011-05-06T01:30:00"/>
    <n v="3.9666666666744277"/>
    <n v="11.233333333279006"/>
    <s v="Keep PIA"/>
    <x v="0"/>
    <x v="0"/>
    <x v="0"/>
    <n v="0"/>
    <n v="0"/>
  </r>
  <r>
    <n v="4414"/>
    <n v="1"/>
    <s v="G"/>
    <d v="2011-05-05T00:00:00"/>
    <d v="1899-12-30T14:41:00"/>
    <d v="2011-05-05T00:00:00"/>
    <d v="1899-12-30T14:53:00"/>
    <x v="6"/>
    <d v="1899-12-30T14:48:00"/>
    <d v="2011-05-05T00:00:00"/>
    <d v="1899-12-30T14:40:00"/>
    <n v="3"/>
    <n v="1930"/>
    <d v="2011-05-05T00:00:00"/>
    <d v="1899-12-30T19:00:00"/>
    <n v="7"/>
    <d v="2011-05-05T00:00:00"/>
    <d v="1899-12-30T23:32:00"/>
    <s v="**"/>
    <s v="**"/>
    <s v="**"/>
    <s v="**"/>
    <d v="2011-05-06T00:00:00"/>
    <d v="1899-12-30T16:50:00"/>
    <s v="R53"/>
    <s v="B005"/>
    <s v="Other Condition with Acute Admission/Transfer"/>
    <n v="81"/>
    <d v="1970-01-01T00:00:00"/>
    <d v="1899-12-30T00:00:00"/>
    <n v="1"/>
    <d v="2011-05-05T00:00:00"/>
    <d v="1899-12-30T23:30:00"/>
    <d v="2011-05-05T14:48:00"/>
    <d v="2011-05-05T19:00:00"/>
    <d v="2011-05-06T16:50:00"/>
    <n v="4.1999999998952262"/>
    <n v="26.033333333325572"/>
    <s v="Keep PIA"/>
    <x v="0"/>
    <x v="1"/>
    <x v="0"/>
    <n v="0"/>
    <n v="0"/>
  </r>
  <r>
    <n v="4414"/>
    <n v="1"/>
    <s v="G"/>
    <d v="2011-05-05T00:00:00"/>
    <d v="1899-12-30T15:04:00"/>
    <d v="2011-05-05T00:00:00"/>
    <d v="1899-12-30T15:20:00"/>
    <x v="6"/>
    <d v="1899-12-30T15:04:00"/>
    <d v="2011-05-05T00:00:00"/>
    <d v="1899-12-30T14:59:00"/>
    <n v="3"/>
    <n v="1933"/>
    <d v="2011-05-05T00:00:00"/>
    <d v="1899-12-30T16:17:00"/>
    <n v="15"/>
    <d v="2011-05-05T00:00:00"/>
    <d v="1899-12-30T19:20:00"/>
    <s v="**"/>
    <s v="**"/>
    <s v="**"/>
    <s v="**"/>
    <d v="2011-05-05T00:00:00"/>
    <d v="1899-12-30T19:30:00"/>
    <s v="J22"/>
    <s v="B116"/>
    <s v="Disease or Disorder Respiratory System"/>
    <n v="77"/>
    <s v="**"/>
    <s v="**"/>
    <s v="**"/>
    <s v="**"/>
    <s v="**"/>
    <d v="2011-05-05T15:04:00"/>
    <d v="2011-05-05T16:17:00"/>
    <d v="2011-05-05T19:30:00"/>
    <n v="1.21666666661622"/>
    <n v="4.4333333332906477"/>
    <s v="Keep PIA"/>
    <x v="0"/>
    <x v="0"/>
    <x v="0"/>
    <n v="0"/>
    <n v="1"/>
  </r>
  <r>
    <n v="4414"/>
    <n v="1"/>
    <s v="N"/>
    <s v="**"/>
    <s v="**"/>
    <s v="**"/>
    <s v="**"/>
    <x v="6"/>
    <d v="1899-12-30T15:14:00"/>
    <d v="2011-05-05T00:00:00"/>
    <d v="1899-12-30T15:06:00"/>
    <n v="3"/>
    <n v="1987"/>
    <d v="2011-05-05T00:00:00"/>
    <d v="1899-12-30T18:37:00"/>
    <n v="1"/>
    <d v="2011-05-05T00:00:00"/>
    <d v="1899-12-30T20:47:00"/>
    <s v="**"/>
    <s v="**"/>
    <s v="**"/>
    <s v="**"/>
    <d v="2011-05-05T00:00:00"/>
    <d v="1899-12-30T20:47:00"/>
    <s v="N920"/>
    <s v="B154"/>
    <s v="Disease or Disorder Female Anatomy"/>
    <n v="23"/>
    <d v="1970-01-01T00:00:00"/>
    <d v="1899-12-30T00:00:00"/>
    <n v="50"/>
    <d v="2011-05-05T00:00:00"/>
    <d v="1899-12-30T20:12:00"/>
    <d v="2011-05-05T15:14:00"/>
    <d v="2011-05-05T18:37:00"/>
    <d v="2011-05-05T20:47:00"/>
    <n v="3.3833333331858739"/>
    <n v="5.5499999999301508"/>
    <s v="Keep PIA"/>
    <x v="0"/>
    <x v="0"/>
    <x v="0"/>
    <n v="0"/>
    <n v="1"/>
  </r>
  <r>
    <n v="4414"/>
    <n v="1"/>
    <s v="G"/>
    <d v="2011-05-05T00:00:00"/>
    <d v="1899-12-30T15:47:00"/>
    <d v="2011-05-05T00:00:00"/>
    <d v="1899-12-30T16:00:00"/>
    <x v="6"/>
    <d v="1899-12-30T16:08:00"/>
    <d v="2011-05-05T00:00:00"/>
    <d v="1899-12-30T15:50:00"/>
    <n v="3"/>
    <n v="1985"/>
    <d v="2011-05-05T00:00:00"/>
    <d v="1899-12-30T19:32:00"/>
    <n v="1"/>
    <d v="2011-05-05T00:00:00"/>
    <d v="1899-12-30T22:08:00"/>
    <s v="**"/>
    <s v="**"/>
    <s v="**"/>
    <s v="**"/>
    <d v="2011-05-05T00:00:00"/>
    <d v="1899-12-30T22:55:00"/>
    <s v="R102"/>
    <s v="B128"/>
    <s v="Disease or Disorder Digestive System"/>
    <n v="26"/>
    <s v="**"/>
    <s v="**"/>
    <s v="**"/>
    <s v="**"/>
    <s v="**"/>
    <d v="2011-05-05T16:08:00"/>
    <d v="2011-05-05T19:32:00"/>
    <d v="2011-05-05T22:55:00"/>
    <n v="3.3999999999068677"/>
    <n v="6.7833333332673647"/>
    <s v="Keep PIA"/>
    <x v="0"/>
    <x v="0"/>
    <x v="0"/>
    <n v="0"/>
    <n v="1"/>
  </r>
  <r>
    <n v="4414"/>
    <n v="1"/>
    <s v="N"/>
    <s v="**"/>
    <s v="**"/>
    <s v="**"/>
    <s v="**"/>
    <x v="6"/>
    <d v="1899-12-30T16:10:00"/>
    <d v="2011-05-05T00:00:00"/>
    <d v="1899-12-30T16:01:00"/>
    <n v="2"/>
    <n v="1963"/>
    <d v="2011-05-05T00:00:00"/>
    <d v="1899-12-30T20:40:00"/>
    <n v="4"/>
    <d v="2011-05-05T00:00:00"/>
    <d v="1899-12-30T22:00:00"/>
    <s v="**"/>
    <s v="**"/>
    <s v="**"/>
    <s v="**"/>
    <d v="2011-05-05T00:00:00"/>
    <d v="1899-12-30T22:03:00"/>
    <s v="R104"/>
    <s v="B128"/>
    <s v="Disease or Disorder Digestive System"/>
    <n v="47"/>
    <s v="**"/>
    <s v="**"/>
    <s v="**"/>
    <s v="**"/>
    <s v="**"/>
    <d v="2011-05-05T16:10:00"/>
    <d v="2011-05-05T20:40:00"/>
    <d v="2011-05-05T22:03:00"/>
    <n v="4.5"/>
    <n v="5.8833333333022892"/>
    <s v="Keep PIA"/>
    <x v="0"/>
    <x v="0"/>
    <x v="0"/>
    <n v="0"/>
    <n v="1"/>
  </r>
  <r>
    <n v="4414"/>
    <n v="1"/>
    <s v="N"/>
    <s v="**"/>
    <s v="**"/>
    <s v="**"/>
    <s v="**"/>
    <x v="6"/>
    <d v="1899-12-30T16:16:00"/>
    <d v="2011-05-05T00:00:00"/>
    <d v="1899-12-30T16:07:00"/>
    <n v="3"/>
    <n v="1998"/>
    <d v="2011-05-05T00:00:00"/>
    <d v="1899-12-30T16:50:00"/>
    <n v="1"/>
    <d v="2011-05-05T00:00:00"/>
    <d v="1899-12-30T20:21:00"/>
    <s v="**"/>
    <s v="**"/>
    <d v="2011-05-05T00:00:00"/>
    <d v="1899-12-30T16:50:00"/>
    <d v="2011-05-05T00:00:00"/>
    <d v="1899-12-30T20:21:00"/>
    <s v="R51"/>
    <s v="B103"/>
    <s v="Migraine &amp; Headache"/>
    <n v="12"/>
    <d v="1970-01-01T00:00:00"/>
    <d v="1899-12-30T00:00:00"/>
    <n v="17"/>
    <d v="2011-05-05T00:00:00"/>
    <d v="1899-12-30T19:43:00"/>
    <d v="2011-05-05T16:16:00"/>
    <d v="2011-05-05T16:50:00"/>
    <d v="2011-05-05T20:21:00"/>
    <n v="0.56666666676755995"/>
    <n v="4.0833333333721384"/>
    <s v="Keep PIA"/>
    <x v="0"/>
    <x v="0"/>
    <x v="0"/>
    <n v="0"/>
    <n v="1"/>
  </r>
  <r>
    <n v="4414"/>
    <n v="1"/>
    <s v="N"/>
    <s v="**"/>
    <s v="**"/>
    <s v="**"/>
    <s v="**"/>
    <x v="6"/>
    <d v="1899-12-30T16:35:00"/>
    <d v="2011-05-05T00:00:00"/>
    <d v="1899-12-30T16:24:00"/>
    <n v="3"/>
    <n v="2010"/>
    <d v="2011-05-05T00:00:00"/>
    <d v="1899-12-30T17:10:00"/>
    <n v="1"/>
    <d v="2011-05-05T00:00:00"/>
    <d v="1899-12-30T17:15:00"/>
    <s v="**"/>
    <s v="**"/>
    <s v="**"/>
    <s v="**"/>
    <d v="2011-05-05T00:00:00"/>
    <d v="1899-12-30T17:15:00"/>
    <s v="S099"/>
    <s v="B175"/>
    <s v="Head Injury"/>
    <n v="0"/>
    <s v="**"/>
    <s v="**"/>
    <s v="**"/>
    <s v="**"/>
    <s v="**"/>
    <d v="2011-05-05T16:35:00"/>
    <d v="2011-05-05T17:10:00"/>
    <d v="2011-05-05T17:15:00"/>
    <n v="0.58333333348855376"/>
    <n v="0.66666666674427688"/>
    <s v="Keep PIA"/>
    <x v="0"/>
    <x v="0"/>
    <x v="0"/>
    <n v="1"/>
    <n v="1"/>
  </r>
  <r>
    <n v="4414"/>
    <n v="1"/>
    <s v="N"/>
    <s v="**"/>
    <s v="**"/>
    <s v="**"/>
    <s v="**"/>
    <x v="6"/>
    <d v="1899-12-30T17:33:00"/>
    <d v="2011-05-05T00:00:00"/>
    <d v="1899-12-30T17:24:00"/>
    <n v="4"/>
    <n v="1995"/>
    <d v="2011-05-05T00:00:00"/>
    <d v="1899-12-30T17:44:00"/>
    <n v="1"/>
    <d v="2011-05-05T00:00:00"/>
    <d v="1899-12-30T18:20:00"/>
    <s v="**"/>
    <s v="**"/>
    <d v="2011-05-05T00:00:00"/>
    <d v="1899-12-30T17:44:00"/>
    <d v="2011-05-05T00:00:00"/>
    <d v="1899-12-30T18:29:00"/>
    <s v="S999"/>
    <s v="B180"/>
    <s v="Contusion, Dislocation, Nerve &amp; Other Soft Ti"/>
    <n v="15"/>
    <s v="**"/>
    <s v="**"/>
    <s v="**"/>
    <s v="**"/>
    <s v="**"/>
    <d v="2011-05-05T17:33:00"/>
    <d v="2011-05-05T17:44:00"/>
    <d v="2011-05-05T18:29:00"/>
    <n v="0.18333333340706304"/>
    <n v="0.93333333340706304"/>
    <s v="Keep PIA"/>
    <x v="0"/>
    <x v="0"/>
    <x v="1"/>
    <n v="1"/>
    <n v="1"/>
  </r>
  <r>
    <n v="4414"/>
    <n v="1"/>
    <s v="N"/>
    <s v="**"/>
    <s v="**"/>
    <s v="**"/>
    <s v="**"/>
    <x v="6"/>
    <d v="1899-12-30T17:41:00"/>
    <d v="2011-05-05T00:00:00"/>
    <d v="1899-12-30T17:33:00"/>
    <n v="3"/>
    <n v="1933"/>
    <d v="2011-05-05T00:00:00"/>
    <d v="1899-12-30T22:24:00"/>
    <n v="7"/>
    <d v="2011-05-05T00:00:00"/>
    <d v="1899-12-30T23:38:00"/>
    <s v="**"/>
    <s v="**"/>
    <s v="**"/>
    <s v="**"/>
    <d v="2011-05-06T00:00:00"/>
    <d v="1899-12-30T01:22:00"/>
    <s v="K358"/>
    <s v="B003"/>
    <s v="Digestive System Condition with Acute Admissi"/>
    <n v="78"/>
    <d v="2011-05-05T00:00:00"/>
    <d v="1899-12-30T23:38:00"/>
    <n v="30"/>
    <d v="2011-05-05T00:00:00"/>
    <d v="1899-12-30T23:38:00"/>
    <d v="2011-05-05T17:41:00"/>
    <d v="2011-05-05T22:24:00"/>
    <d v="2011-05-06T01:22:00"/>
    <n v="4.7166666666744277"/>
    <n v="7.6833333332324401"/>
    <s v="Keep PIA"/>
    <x v="0"/>
    <x v="1"/>
    <x v="0"/>
    <n v="0"/>
    <n v="1"/>
  </r>
  <r>
    <n v="4414"/>
    <n v="1"/>
    <s v="G"/>
    <d v="2011-05-05T00:00:00"/>
    <d v="1899-12-30T17:34:00"/>
    <d v="2011-05-05T00:00:00"/>
    <d v="1899-12-30T17:51:00"/>
    <x v="6"/>
    <d v="1899-12-30T17:47:00"/>
    <d v="2011-05-05T00:00:00"/>
    <d v="1899-12-30T17:38:00"/>
    <n v="3"/>
    <n v="1931"/>
    <d v="2011-05-05T00:00:00"/>
    <d v="1899-12-30T18:00:00"/>
    <n v="7"/>
    <d v="2011-05-06T00:00:00"/>
    <d v="1899-12-30T08:00:00"/>
    <d v="2011-05-06T00:00:00"/>
    <d v="1899-12-30T00:15:00"/>
    <s v="**"/>
    <s v="**"/>
    <d v="2011-05-07T00:00:00"/>
    <d v="1899-12-30T01:30:00"/>
    <s v="R060"/>
    <s v="B002"/>
    <s v="Respiratory Condition with Acute Admission/Tr"/>
    <n v="80"/>
    <d v="1970-01-01T00:00:00"/>
    <d v="1899-12-30T00:00:00"/>
    <n v="1"/>
    <d v="2011-05-05T00:00:00"/>
    <d v="1899-12-30T00:00:00"/>
    <d v="2011-05-05T17:47:00"/>
    <d v="2011-05-05T18:00:00"/>
    <d v="2011-05-07T01:30:00"/>
    <n v="0.21666666667442769"/>
    <n v="31.716666666674428"/>
    <s v="Keep PIA"/>
    <x v="0"/>
    <x v="1"/>
    <x v="0"/>
    <n v="0"/>
    <n v="0"/>
  </r>
  <r>
    <n v="4414"/>
    <n v="1"/>
    <s v="N"/>
    <s v="**"/>
    <s v="**"/>
    <s v="**"/>
    <s v="**"/>
    <x v="6"/>
    <d v="1899-12-30T18:30:00"/>
    <d v="2011-05-05T00:00:00"/>
    <d v="1899-12-30T18:23:00"/>
    <n v="3"/>
    <n v="1968"/>
    <d v="2011-05-05T00:00:00"/>
    <d v="1899-12-30T22:11:00"/>
    <n v="1"/>
    <d v="2011-05-06T00:00:00"/>
    <d v="1899-12-30T06:25:00"/>
    <d v="2011-05-06T00:00:00"/>
    <d v="1899-12-30T01:30:00"/>
    <s v="**"/>
    <s v="**"/>
    <d v="2011-05-06T00:00:00"/>
    <d v="1899-12-30T06:25:00"/>
    <s v="D508"/>
    <s v="B160"/>
    <s v="Disease or Disorder Blood or Blood Forming Or"/>
    <n v="42"/>
    <s v="**"/>
    <s v="**"/>
    <s v="**"/>
    <s v="**"/>
    <s v="**"/>
    <d v="2011-05-05T18:30:00"/>
    <d v="2011-05-05T22:11:00"/>
    <d v="2011-05-06T06:25:00"/>
    <n v="3.6833333332906477"/>
    <n v="11.916666666569654"/>
    <s v="Keep PIA"/>
    <x v="0"/>
    <x v="0"/>
    <x v="0"/>
    <n v="0"/>
    <n v="0"/>
  </r>
  <r>
    <n v="4414"/>
    <n v="1"/>
    <s v="G"/>
    <d v="2011-05-05T00:00:00"/>
    <d v="1899-12-30T18:36:00"/>
    <d v="2011-05-05T00:00:00"/>
    <d v="1899-12-30T18:44:00"/>
    <x v="6"/>
    <d v="1899-12-30T18:43:00"/>
    <d v="2011-05-05T00:00:00"/>
    <d v="1899-12-30T18:37:00"/>
    <n v="3"/>
    <n v="1937"/>
    <d v="2011-05-05T00:00:00"/>
    <d v="1899-12-30T21:45:00"/>
    <n v="7"/>
    <d v="2011-05-05T00:00:00"/>
    <d v="1899-12-30T23:15:00"/>
    <d v="2011-05-05T00:00:00"/>
    <d v="1899-12-30T23:00:00"/>
    <s v="**"/>
    <s v="**"/>
    <d v="2011-05-06T00:00:00"/>
    <d v="1899-12-30T00:22:00"/>
    <s v="K859"/>
    <s v="B003"/>
    <s v="Digestive System Condition with Acute Admissi"/>
    <n v="73"/>
    <d v="2011-05-05T00:00:00"/>
    <d v="1899-12-30T23:14:00"/>
    <n v="15"/>
    <d v="2011-05-05T00:00:00"/>
    <d v="1899-12-30T23:05:00"/>
    <d v="2011-05-05T18:43:00"/>
    <d v="2011-05-05T21:45:00"/>
    <d v="2011-05-06T00:22:00"/>
    <n v="3.0333333332673647"/>
    <n v="5.6499999999068677"/>
    <s v="Keep PIA"/>
    <x v="0"/>
    <x v="1"/>
    <x v="0"/>
    <n v="0"/>
    <n v="1"/>
  </r>
  <r>
    <n v="4414"/>
    <n v="1"/>
    <s v="G"/>
    <d v="2011-05-05T00:00:00"/>
    <d v="1899-12-30T19:38:00"/>
    <d v="2011-05-05T00:00:00"/>
    <d v="1899-12-30T19:50:00"/>
    <x v="6"/>
    <d v="1899-12-30T19:58:00"/>
    <d v="2011-05-05T00:00:00"/>
    <d v="1899-12-30T19:44:00"/>
    <n v="3"/>
    <n v="1930"/>
    <d v="2011-05-05T00:00:00"/>
    <d v="1899-12-30T21:35:00"/>
    <n v="7"/>
    <d v="2011-05-06T00:00:00"/>
    <d v="1899-12-30T00:05:00"/>
    <s v="**"/>
    <s v="**"/>
    <s v="**"/>
    <s v="**"/>
    <d v="2011-05-06T00:00:00"/>
    <d v="1899-12-30T05:45:00"/>
    <s v="R318"/>
    <s v="B005"/>
    <s v="Other Condition with Acute Admission/Transfer"/>
    <n v="81"/>
    <d v="2011-05-06T00:00:00"/>
    <d v="1899-12-30T00:01:00"/>
    <n v="39"/>
    <d v="2011-05-06T00:00:00"/>
    <d v="1899-12-30T00:05:00"/>
    <d v="2011-05-05T19:58:00"/>
    <d v="2011-05-05T21:35:00"/>
    <d v="2011-05-06T05:45:00"/>
    <n v="1.6166666666977108"/>
    <n v="9.7833333334419876"/>
    <s v="Keep PIA"/>
    <x v="0"/>
    <x v="1"/>
    <x v="0"/>
    <n v="0"/>
    <n v="0"/>
  </r>
  <r>
    <n v="4414"/>
    <n v="1"/>
    <s v="N"/>
    <s v="**"/>
    <s v="**"/>
    <s v="**"/>
    <s v="**"/>
    <x v="6"/>
    <d v="1899-12-30T21:07:00"/>
    <d v="2011-05-05T00:00:00"/>
    <d v="1899-12-30T20:52:00"/>
    <n v="4"/>
    <n v="1998"/>
    <d v="2011-05-05T00:00:00"/>
    <d v="1899-12-30T22:08:00"/>
    <n v="1"/>
    <d v="2011-05-05T00:00:00"/>
    <d v="1899-12-30T22:56:00"/>
    <s v="**"/>
    <s v="**"/>
    <d v="2011-05-05T00:00:00"/>
    <d v="1899-12-30T22:08:00"/>
    <d v="2011-05-05T00:00:00"/>
    <d v="1899-12-30T22:56:00"/>
    <s v="S9349"/>
    <s v="B180"/>
    <s v="Contusion, Dislocation, Nerve &amp; Other Soft Ti"/>
    <n v="12"/>
    <s v="**"/>
    <s v="**"/>
    <s v="**"/>
    <s v="**"/>
    <s v="**"/>
    <d v="2011-05-05T21:07:00"/>
    <d v="2011-05-05T22:08:00"/>
    <d v="2011-05-05T22:56:00"/>
    <n v="1.0166666666627862"/>
    <n v="1.8166666666511446"/>
    <s v="Keep PIA"/>
    <x v="0"/>
    <x v="0"/>
    <x v="1"/>
    <n v="1"/>
    <n v="1"/>
  </r>
  <r>
    <n v="4414"/>
    <n v="1"/>
    <s v="G"/>
    <d v="2011-05-05T00:00:00"/>
    <d v="1899-12-30T00:00:00"/>
    <d v="2011-05-05T00:00:00"/>
    <d v="1899-12-30T21:03:00"/>
    <x v="6"/>
    <d v="1899-12-30T21:16:00"/>
    <d v="2011-05-05T00:00:00"/>
    <d v="1899-12-30T21:00:00"/>
    <n v="4"/>
    <n v="1917"/>
    <d v="2011-05-05T00:00:00"/>
    <d v="1899-12-30T22:30:00"/>
    <n v="15"/>
    <d v="2011-05-05T00:00:00"/>
    <d v="1899-12-30T23:53:00"/>
    <s v="**"/>
    <s v="**"/>
    <d v="2011-05-05T00:00:00"/>
    <d v="1899-12-30T22:30:00"/>
    <d v="2011-05-05T00:00:00"/>
    <d v="1899-12-30T23:53:00"/>
    <s v="Z043"/>
    <s v="B186"/>
    <s v="Other Trauma, Shock (without admission/interv"/>
    <n v="94"/>
    <s v="**"/>
    <s v="**"/>
    <s v="**"/>
    <s v="**"/>
    <s v="**"/>
    <d v="2011-05-05T21:16:00"/>
    <d v="2011-05-05T22:30:00"/>
    <d v="2011-05-05T23:53:00"/>
    <n v="1.2333333333372138"/>
    <n v="2.6166666666395031"/>
    <s v="Keep PIA"/>
    <x v="0"/>
    <x v="0"/>
    <x v="1"/>
    <n v="1"/>
    <n v="1"/>
  </r>
  <r>
    <n v="4414"/>
    <n v="1"/>
    <s v="N"/>
    <s v="**"/>
    <s v="**"/>
    <s v="**"/>
    <s v="**"/>
    <x v="6"/>
    <d v="1899-12-30T21:50:00"/>
    <d v="2011-05-05T00:00:00"/>
    <d v="1899-12-30T21:39:00"/>
    <n v="4"/>
    <n v="1967"/>
    <d v="2011-05-05T00:00:00"/>
    <d v="1899-12-30T23:12:00"/>
    <n v="1"/>
    <d v="2011-05-05T00:00:00"/>
    <d v="1899-12-30T23:57:00"/>
    <s v="**"/>
    <s v="**"/>
    <d v="2011-05-05T00:00:00"/>
    <d v="1899-12-30T23:12:00"/>
    <d v="2011-05-06T00:00:00"/>
    <d v="1899-12-30T00:33:00"/>
    <s v="T16"/>
    <s v="B178"/>
    <s v="Foreign Body Eye, Ear, Nose/Throat"/>
    <n v="43"/>
    <d v="2011-05-05T00:00:00"/>
    <d v="1899-12-30T23:35:00"/>
    <n v="60"/>
    <d v="2011-05-05T00:00:00"/>
    <d v="1899-12-30T23:36:00"/>
    <d v="2011-05-05T21:50:00"/>
    <d v="2011-05-05T23:12:00"/>
    <d v="2011-05-06T00:33:00"/>
    <n v="1.3666666667559184"/>
    <n v="2.716666666790843"/>
    <s v="Keep PIA"/>
    <x v="0"/>
    <x v="0"/>
    <x v="1"/>
    <n v="1"/>
    <n v="1"/>
  </r>
  <r>
    <n v="4414"/>
    <n v="1"/>
    <s v="N"/>
    <s v="**"/>
    <s v="**"/>
    <s v="**"/>
    <s v="**"/>
    <x v="6"/>
    <d v="1899-12-30T22:10:00"/>
    <d v="2011-05-05T00:00:00"/>
    <d v="1899-12-30T22:05:00"/>
    <n v="4"/>
    <n v="1964"/>
    <d v="2011-05-06T00:00:00"/>
    <d v="1899-12-30T00:30:00"/>
    <n v="1"/>
    <d v="2011-05-06T00:00:00"/>
    <d v="1899-12-30T00:39:00"/>
    <s v="**"/>
    <s v="**"/>
    <s v="**"/>
    <s v="**"/>
    <d v="2011-05-06T00:00:00"/>
    <d v="1899-12-30T00:54:00"/>
    <s v="S02200"/>
    <s v="B182"/>
    <s v="Closed Fracture Other Site"/>
    <n v="47"/>
    <s v="**"/>
    <s v="**"/>
    <s v="**"/>
    <s v="**"/>
    <s v="**"/>
    <d v="2011-05-05T22:10:00"/>
    <d v="2011-05-06T00:30:00"/>
    <d v="2011-05-06T00:54:00"/>
    <n v="2.3333333334303461"/>
    <n v="2.7333333333372138"/>
    <s v="Keep PIA"/>
    <x v="0"/>
    <x v="0"/>
    <x v="1"/>
    <n v="1"/>
    <n v="1"/>
  </r>
  <r>
    <n v="4414"/>
    <n v="1"/>
    <s v="N"/>
    <s v="**"/>
    <s v="**"/>
    <s v="**"/>
    <s v="**"/>
    <x v="6"/>
    <d v="1899-12-30T22:24:00"/>
    <d v="2011-05-05T00:00:00"/>
    <d v="1899-12-30T22:15:00"/>
    <n v="2"/>
    <n v="1979"/>
    <d v="2011-05-05T00:00:00"/>
    <n v="9999"/>
    <n v="4"/>
    <d v="2011-05-06T00:00:00"/>
    <d v="1899-12-30T00:54:00"/>
    <s v="**"/>
    <s v="**"/>
    <s v="**"/>
    <s v="**"/>
    <d v="2011-05-06T00:00:00"/>
    <d v="1899-12-30T00:54:00"/>
    <s v="R074"/>
    <s v="B122"/>
    <s v="Other Disease or Disorder Cardiac System"/>
    <n v="32"/>
    <s v="**"/>
    <s v="**"/>
    <s v="**"/>
    <s v="**"/>
    <s v="**"/>
    <d v="2011-05-05T22:24:00"/>
    <d v="2038-09-19T00:00:00"/>
    <d v="2011-05-06T00:54:00"/>
    <n v="239953.59999999998"/>
    <n v="2.4999999999417923"/>
    <s v="Ignore PIA"/>
    <x v="0"/>
    <x v="0"/>
    <x v="0"/>
    <n v="1"/>
    <n v="1"/>
  </r>
  <r>
    <n v="4414"/>
    <n v="1"/>
    <s v="N"/>
    <s v="**"/>
    <s v="**"/>
    <s v="**"/>
    <s v="**"/>
    <x v="6"/>
    <d v="1899-12-30T22:29:00"/>
    <d v="2011-05-05T00:00:00"/>
    <d v="1899-12-30T22:12:00"/>
    <n v="4"/>
    <n v="2003"/>
    <d v="2011-05-06T00:00:00"/>
    <d v="1899-12-30T00:30:00"/>
    <n v="1"/>
    <d v="2011-05-06T00:00:00"/>
    <d v="1899-12-30T01:10:00"/>
    <s v="**"/>
    <s v="**"/>
    <s v="**"/>
    <s v="**"/>
    <d v="2011-05-06T00:00:00"/>
    <d v="1899-12-30T01:10:00"/>
    <s v="S0110"/>
    <s v="B176"/>
    <s v="Open Wound"/>
    <n v="7"/>
    <s v="**"/>
    <s v="**"/>
    <s v="**"/>
    <s v="**"/>
    <s v="**"/>
    <d v="2011-05-05T22:29:00"/>
    <d v="2011-05-06T00:30:00"/>
    <d v="2011-05-06T01:10:00"/>
    <n v="2.0166666667792015"/>
    <n v="2.6833333333488554"/>
    <s v="Keep PIA"/>
    <x v="0"/>
    <x v="0"/>
    <x v="1"/>
    <n v="1"/>
    <n v="1"/>
  </r>
  <r>
    <n v="4414"/>
    <n v="1"/>
    <s v="N"/>
    <s v="**"/>
    <s v="**"/>
    <s v="**"/>
    <s v="**"/>
    <x v="3"/>
    <d v="1899-12-30T19:17:00"/>
    <d v="2011-05-07T00:00:00"/>
    <d v="1899-12-30T19:05:00"/>
    <n v="3"/>
    <n v="1961"/>
    <d v="2011-05-08T00:00:00"/>
    <d v="1899-12-30T00:20:00"/>
    <n v="1"/>
    <d v="2011-05-08T00:00:00"/>
    <d v="1899-12-30T02:46:00"/>
    <s v="**"/>
    <s v="**"/>
    <s v="**"/>
    <s v="**"/>
    <d v="2011-05-08T00:00:00"/>
    <d v="1899-12-30T02:48:00"/>
    <s v="R1031"/>
    <s v="B128"/>
    <s v="Disease or Disorder Digestive System"/>
    <n v="49"/>
    <s v="**"/>
    <s v="**"/>
    <s v="**"/>
    <s v="**"/>
    <s v="**"/>
    <d v="2011-05-07T19:17:00"/>
    <d v="2011-05-08T00:20:00"/>
    <d v="2011-05-08T02:48:00"/>
    <n v="5.0500000000465661"/>
    <n v="7.5166666667209938"/>
    <s v="Keep PIA"/>
    <x v="0"/>
    <x v="0"/>
    <x v="0"/>
    <n v="0"/>
    <n v="1"/>
  </r>
  <r>
    <n v="4414"/>
    <n v="1"/>
    <s v="N"/>
    <s v="**"/>
    <s v="**"/>
    <s v="**"/>
    <s v="**"/>
    <x v="3"/>
    <d v="1899-12-30T19:48:00"/>
    <d v="2011-05-07T00:00:00"/>
    <d v="1899-12-30T19:37:00"/>
    <n v="3"/>
    <n v="1941"/>
    <d v="2011-05-08T00:00:00"/>
    <d v="1899-12-30T00:40:00"/>
    <n v="7"/>
    <d v="2011-05-08T00:00:00"/>
    <d v="1899-12-30T09:25:00"/>
    <d v="2011-05-07T00:00:00"/>
    <d v="1899-12-30T02:10:00"/>
    <s v="**"/>
    <s v="**"/>
    <d v="2011-05-09T00:00:00"/>
    <d v="1899-12-30T00:10:00"/>
    <s v="R060"/>
    <s v="B002"/>
    <s v="Respiratory Condition with Acute Admission/Tr"/>
    <n v="69"/>
    <d v="2011-05-08T00:00:00"/>
    <d v="1899-12-30T09:25:00"/>
    <n v="12"/>
    <d v="2011-05-08T00:00:00"/>
    <d v="1899-12-30T09:25:00"/>
    <d v="2011-05-07T19:48:00"/>
    <d v="2011-05-08T00:40:00"/>
    <d v="2011-05-09T00:10:00"/>
    <n v="4.8666666668141261"/>
    <n v="28.366666666755918"/>
    <s v="Keep PIA"/>
    <x v="0"/>
    <x v="1"/>
    <x v="0"/>
    <n v="0"/>
    <n v="0"/>
  </r>
  <r>
    <n v="4414"/>
    <n v="1"/>
    <s v="N"/>
    <s v="**"/>
    <s v="**"/>
    <s v="**"/>
    <s v="**"/>
    <x v="3"/>
    <d v="1899-12-30T20:09:00"/>
    <d v="2011-05-07T00:00:00"/>
    <d v="1899-12-30T19:56:00"/>
    <n v="3"/>
    <n v="2006"/>
    <d v="2011-05-08T00:00:00"/>
    <d v="1899-12-30T00:01:00"/>
    <n v="1"/>
    <d v="2011-05-08T00:00:00"/>
    <d v="1899-12-30T08:25:00"/>
    <s v="**"/>
    <s v="**"/>
    <s v="**"/>
    <s v="**"/>
    <d v="2011-05-08T00:00:00"/>
    <d v="1899-12-30T08:28:00"/>
    <s v="R112"/>
    <s v="B128"/>
    <s v="Disease or Disorder Digestive System"/>
    <n v="5"/>
    <s v="**"/>
    <s v="**"/>
    <s v="**"/>
    <s v="**"/>
    <s v="**"/>
    <d v="2011-05-07T20:09:00"/>
    <d v="2011-05-08T00:01:00"/>
    <d v="2011-05-08T08:28:00"/>
    <n v="3.8666666666977108"/>
    <n v="12.316666666651145"/>
    <s v="Keep PIA"/>
    <x v="0"/>
    <x v="0"/>
    <x v="0"/>
    <n v="0"/>
    <n v="0"/>
  </r>
  <r>
    <n v="4414"/>
    <n v="1"/>
    <s v="G"/>
    <d v="2011-05-07T00:00:00"/>
    <d v="1899-12-30T20:10:00"/>
    <d v="2011-05-07T00:00:00"/>
    <d v="1899-12-30T20:17:00"/>
    <x v="3"/>
    <d v="1899-12-30T20:13:00"/>
    <d v="2011-05-07T00:00:00"/>
    <d v="1899-12-30T20:10:00"/>
    <n v="3"/>
    <n v="1929"/>
    <d v="2011-05-07T00:00:00"/>
    <d v="1899-12-30T23:00:00"/>
    <n v="7"/>
    <d v="2011-05-08T00:00:00"/>
    <d v="1899-12-30T06:55:00"/>
    <s v="**"/>
    <s v="**"/>
    <s v="**"/>
    <s v="**"/>
    <d v="2011-05-08T00:00:00"/>
    <d v="1899-12-30T22:30:00"/>
    <s v="I495"/>
    <s v="B001"/>
    <s v="Cardiovascular Condition with Acute Admission"/>
    <n v="81"/>
    <d v="2011-05-08T00:00:00"/>
    <d v="1899-12-30T06:55:00"/>
    <n v="12"/>
    <d v="2011-05-08T00:00:00"/>
    <d v="1899-12-30T06:55:00"/>
    <d v="2011-05-07T20:13:00"/>
    <d v="2011-05-07T23:00:00"/>
    <d v="2011-05-08T22:30:00"/>
    <n v="2.7833333333255723"/>
    <n v="26.283333333267365"/>
    <s v="Keep PIA"/>
    <x v="0"/>
    <x v="1"/>
    <x v="0"/>
    <n v="0"/>
    <n v="0"/>
  </r>
  <r>
    <n v="4414"/>
    <n v="1"/>
    <s v="N"/>
    <s v="**"/>
    <s v="**"/>
    <s v="**"/>
    <s v="**"/>
    <x v="3"/>
    <d v="1899-12-30T20:58:00"/>
    <d v="2011-05-07T00:00:00"/>
    <d v="1899-12-30T20:40:00"/>
    <n v="3"/>
    <n v="1946"/>
    <d v="2011-05-08T00:00:00"/>
    <d v="1899-12-30T02:55:00"/>
    <n v="1"/>
    <d v="2011-05-08T00:00:00"/>
    <d v="1899-12-30T03:11:00"/>
    <s v="**"/>
    <s v="**"/>
    <s v="**"/>
    <s v="**"/>
    <d v="2011-05-08T00:00:00"/>
    <d v="1899-12-30T03:11:00"/>
    <s v="S300"/>
    <s v="B180"/>
    <s v="Contusion, Dislocation, Nerve &amp; Other Soft Ti"/>
    <n v="65"/>
    <s v="**"/>
    <s v="**"/>
    <s v="**"/>
    <s v="**"/>
    <s v="**"/>
    <d v="2011-05-07T20:58:00"/>
    <d v="2011-05-08T02:55:00"/>
    <d v="2011-05-08T03:11:00"/>
    <n v="5.9500000000116415"/>
    <n v="6.2166666666744277"/>
    <s v="Keep PIA"/>
    <x v="0"/>
    <x v="0"/>
    <x v="0"/>
    <n v="0"/>
    <n v="1"/>
  </r>
  <r>
    <n v="4414"/>
    <n v="1"/>
    <s v="N"/>
    <s v="**"/>
    <s v="**"/>
    <s v="**"/>
    <s v="**"/>
    <x v="3"/>
    <d v="1899-12-30T21:08:00"/>
    <d v="2011-05-07T00:00:00"/>
    <d v="1899-12-30T20:51:00"/>
    <n v="3"/>
    <n v="1954"/>
    <d v="2011-05-07T00:00:00"/>
    <d v="1899-12-30T23:15:00"/>
    <n v="1"/>
    <d v="2011-05-08T00:00:00"/>
    <d v="1899-12-30T03:20:00"/>
    <s v="**"/>
    <s v="**"/>
    <s v="**"/>
    <s v="**"/>
    <d v="2011-05-08T00:00:00"/>
    <d v="1899-12-30T03:20:00"/>
    <s v="T784"/>
    <s v="B187"/>
    <s v="Follow-up Examination and Other Non Emergent "/>
    <n v="56"/>
    <s v="**"/>
    <s v="**"/>
    <s v="**"/>
    <s v="**"/>
    <s v="**"/>
    <d v="2011-05-07T21:08:00"/>
    <d v="2011-05-07T23:15:00"/>
    <d v="2011-05-08T03:20:00"/>
    <n v="2.1166666665812954"/>
    <n v="6.1999999999534339"/>
    <s v="Keep PIA"/>
    <x v="0"/>
    <x v="0"/>
    <x v="0"/>
    <n v="0"/>
    <n v="1"/>
  </r>
  <r>
    <n v="4414"/>
    <n v="1"/>
    <s v="N"/>
    <s v="**"/>
    <s v="**"/>
    <s v="**"/>
    <s v="**"/>
    <x v="3"/>
    <d v="1899-12-30T21:12:00"/>
    <d v="2011-05-07T00:00:00"/>
    <d v="1899-12-30T20:57:00"/>
    <n v="3"/>
    <n v="1958"/>
    <d v="2011-05-08T00:00:00"/>
    <d v="1899-12-30T03:20:00"/>
    <n v="7"/>
    <d v="2011-05-08T00:00:00"/>
    <d v="1899-12-30T08:30:00"/>
    <s v="**"/>
    <s v="**"/>
    <s v="**"/>
    <s v="**"/>
    <d v="2011-05-09T00:00:00"/>
    <d v="1899-12-30T01:01:00"/>
    <s v="L0311"/>
    <s v="B005"/>
    <s v="Other Condition with Acute Admission/Transfer"/>
    <n v="52"/>
    <d v="2011-05-08T00:00:00"/>
    <d v="1899-12-30T08:50:00"/>
    <n v="10"/>
    <d v="2011-05-08T00:00:00"/>
    <d v="1899-12-30T08:30:00"/>
    <d v="2011-05-07T21:12:00"/>
    <d v="2011-05-08T03:20:00"/>
    <d v="2011-05-09T01:01:00"/>
    <n v="6.1333333334187046"/>
    <n v="27.816666666709352"/>
    <s v="Keep PIA"/>
    <x v="0"/>
    <x v="1"/>
    <x v="0"/>
    <n v="0"/>
    <n v="0"/>
  </r>
  <r>
    <n v="4414"/>
    <n v="1"/>
    <s v="N"/>
    <s v="**"/>
    <s v="**"/>
    <s v="**"/>
    <s v="**"/>
    <x v="3"/>
    <d v="1899-12-30T21:27:00"/>
    <d v="2011-05-07T00:00:00"/>
    <d v="1899-12-30T21:17:00"/>
    <n v="2"/>
    <n v="1970"/>
    <d v="2011-05-08T00:00:00"/>
    <d v="1899-12-30T01:00:00"/>
    <n v="1"/>
    <d v="2011-05-08T00:00:00"/>
    <d v="1899-12-30T02:45:00"/>
    <s v="**"/>
    <s v="**"/>
    <s v="**"/>
    <s v="**"/>
    <d v="2011-05-08T00:00:00"/>
    <d v="1899-12-30T02:48:00"/>
    <s v="R060"/>
    <s v="B116"/>
    <s v="Disease or Disorder Respiratory System"/>
    <n v="41"/>
    <s v="**"/>
    <s v="**"/>
    <s v="**"/>
    <s v="**"/>
    <s v="**"/>
    <d v="2011-05-07T21:27:00"/>
    <d v="2011-05-08T01:00:00"/>
    <d v="2011-05-08T02:48:00"/>
    <n v="3.5499999998719431"/>
    <n v="5.3499999999767169"/>
    <s v="Keep PIA"/>
    <x v="0"/>
    <x v="0"/>
    <x v="0"/>
    <n v="0"/>
    <n v="1"/>
  </r>
  <r>
    <n v="4414"/>
    <n v="1"/>
    <s v="G"/>
    <d v="2011-05-07T00:00:00"/>
    <d v="1899-12-30T21:22:00"/>
    <d v="2011-05-07T00:00:00"/>
    <d v="1899-12-30T22:08:00"/>
    <x v="3"/>
    <d v="1899-12-30T21:33:00"/>
    <d v="2011-05-07T00:00:00"/>
    <d v="1899-12-30T21:30:00"/>
    <n v="2"/>
    <n v="1986"/>
    <d v="2011-05-07T00:00:00"/>
    <d v="1899-12-30T23:20:00"/>
    <n v="5"/>
    <d v="2011-05-08T00:00:00"/>
    <d v="1899-12-30T00:34:00"/>
    <s v="**"/>
    <s v="**"/>
    <s v="**"/>
    <s v="**"/>
    <d v="2011-05-08T00:00:00"/>
    <d v="1899-12-30T00:34:00"/>
    <s v="R5688"/>
    <s v="B102"/>
    <s v="Seizure Disorder"/>
    <n v="24"/>
    <s v="**"/>
    <s v="**"/>
    <s v="**"/>
    <s v="**"/>
    <s v="**"/>
    <d v="2011-05-07T21:33:00"/>
    <d v="2011-05-07T23:20:00"/>
    <d v="2011-05-08T00:34:00"/>
    <n v="1.783333333209157"/>
    <n v="3.0166666665463708"/>
    <s v="Keep PIA"/>
    <x v="0"/>
    <x v="0"/>
    <x v="0"/>
    <n v="1"/>
    <n v="1"/>
  </r>
  <r>
    <n v="4414"/>
    <n v="1"/>
    <s v="N"/>
    <s v="**"/>
    <s v="**"/>
    <s v="**"/>
    <s v="**"/>
    <x v="3"/>
    <d v="1899-12-30T21:34:00"/>
    <d v="2011-05-07T00:00:00"/>
    <d v="1899-12-30T21:26:00"/>
    <n v="2"/>
    <n v="1947"/>
    <d v="2011-05-08T00:00:00"/>
    <d v="1899-12-30T01:25:00"/>
    <n v="1"/>
    <d v="2011-05-08T00:00:00"/>
    <d v="1899-12-30T14:00:00"/>
    <d v="2011-05-08T00:00:00"/>
    <d v="1899-12-30T01:25:00"/>
    <s v="**"/>
    <s v="**"/>
    <d v="2011-05-08T00:00:00"/>
    <d v="1899-12-30T14:00:00"/>
    <s v="R074"/>
    <s v="B122"/>
    <s v="Other Disease or Disorder Cardiac System"/>
    <n v="64"/>
    <d v="1970-01-01T00:00:00"/>
    <d v="1899-12-30T00:00:00"/>
    <n v="10"/>
    <d v="2011-05-08T00:00:00"/>
    <d v="1899-12-30T08:00:00"/>
    <d v="2011-05-07T21:34:00"/>
    <d v="2011-05-08T01:25:00"/>
    <d v="2011-05-08T14:00:00"/>
    <n v="3.8500000001513399"/>
    <n v="16.433333333465271"/>
    <s v="Keep PIA"/>
    <x v="0"/>
    <x v="0"/>
    <x v="0"/>
    <n v="0"/>
    <n v="0"/>
  </r>
  <r>
    <n v="4414"/>
    <n v="1"/>
    <s v="N"/>
    <s v="**"/>
    <s v="**"/>
    <s v="**"/>
    <s v="**"/>
    <x v="3"/>
    <d v="1899-12-30T22:04:00"/>
    <d v="2011-05-07T00:00:00"/>
    <d v="1899-12-30T21:54:00"/>
    <n v="3"/>
    <n v="1998"/>
    <d v="2011-05-08T00:00:00"/>
    <d v="1899-12-30T04:45:00"/>
    <n v="1"/>
    <d v="2011-05-08T00:00:00"/>
    <d v="1899-12-30T05:10:00"/>
    <s v="**"/>
    <s v="**"/>
    <s v="**"/>
    <s v="**"/>
    <d v="2011-05-08T00:00:00"/>
    <d v="1899-12-30T05:10:00"/>
    <s v="S808"/>
    <s v="B132"/>
    <s v="Disease or Disorder Skin &amp; Breast"/>
    <n v="12"/>
    <s v="**"/>
    <s v="**"/>
    <s v="**"/>
    <s v="**"/>
    <s v="**"/>
    <d v="2011-05-07T22:04:00"/>
    <d v="2011-05-08T04:45:00"/>
    <d v="2011-05-08T05:10:00"/>
    <n v="6.6833333332906477"/>
    <n v="7.1000000000931323"/>
    <s v="Keep PIA"/>
    <x v="0"/>
    <x v="0"/>
    <x v="0"/>
    <n v="0"/>
    <n v="1"/>
  </r>
  <r>
    <n v="4414"/>
    <n v="1"/>
    <s v="N"/>
    <s v="**"/>
    <s v="**"/>
    <s v="**"/>
    <s v="**"/>
    <x v="3"/>
    <d v="1899-12-30T22:19:00"/>
    <d v="2011-05-07T00:00:00"/>
    <d v="1899-12-30T22:12:00"/>
    <n v="3"/>
    <n v="2007"/>
    <d v="2011-05-08T00:00:00"/>
    <d v="1899-12-30T04:00:00"/>
    <n v="1"/>
    <d v="2011-05-08T00:00:00"/>
    <d v="1899-12-30T07:25:00"/>
    <s v="**"/>
    <s v="**"/>
    <s v="**"/>
    <s v="**"/>
    <d v="2011-05-08T00:00:00"/>
    <d v="1899-12-30T07:25:00"/>
    <s v="R112"/>
    <s v="B128"/>
    <s v="Disease or Disorder Digestive System"/>
    <n v="4"/>
    <s v="**"/>
    <s v="**"/>
    <s v="**"/>
    <s v="**"/>
    <s v="**"/>
    <d v="2011-05-07T22:19:00"/>
    <d v="2011-05-08T04:00:00"/>
    <d v="2011-05-08T07:25:00"/>
    <n v="5.6833333333488554"/>
    <n v="9.1000000001513399"/>
    <s v="Keep PIA"/>
    <x v="0"/>
    <x v="0"/>
    <x v="0"/>
    <n v="0"/>
    <n v="0"/>
  </r>
  <r>
    <n v="4414"/>
    <n v="1"/>
    <s v="N"/>
    <s v="**"/>
    <s v="**"/>
    <s v="**"/>
    <s v="**"/>
    <x v="3"/>
    <d v="1899-12-30T22:32:00"/>
    <d v="2011-05-07T00:00:00"/>
    <d v="1899-12-30T22:24:00"/>
    <n v="4"/>
    <n v="2002"/>
    <d v="2011-05-08T00:00:00"/>
    <d v="1899-12-30T04:40:00"/>
    <n v="1"/>
    <d v="2011-05-08T00:00:00"/>
    <d v="1899-12-30T04:55:00"/>
    <s v="**"/>
    <s v="**"/>
    <s v="**"/>
    <s v="**"/>
    <d v="2011-05-08T00:00:00"/>
    <d v="1899-12-30T04:55:00"/>
    <s v="S0100"/>
    <s v="B176"/>
    <s v="Open Wound"/>
    <n v="9"/>
    <s v="**"/>
    <s v="**"/>
    <s v="**"/>
    <s v="**"/>
    <s v="**"/>
    <d v="2011-05-07T22:32:00"/>
    <d v="2011-05-08T04:40:00"/>
    <d v="2011-05-08T04:55:00"/>
    <n v="6.1333333334187046"/>
    <n v="6.3833333333604969"/>
    <s v="Keep PIA"/>
    <x v="0"/>
    <x v="0"/>
    <x v="1"/>
    <n v="0"/>
    <n v="1"/>
  </r>
  <r>
    <n v="4414"/>
    <n v="1"/>
    <s v="N"/>
    <s v="**"/>
    <s v="**"/>
    <s v="**"/>
    <s v="**"/>
    <x v="3"/>
    <d v="1899-12-30T22:42:00"/>
    <d v="2011-05-07T00:00:00"/>
    <d v="1899-12-30T22:30:00"/>
    <n v="3"/>
    <n v="2009"/>
    <d v="2011-05-08T00:00:00"/>
    <d v="1899-12-30T02:45:00"/>
    <n v="1"/>
    <d v="2011-05-08T00:00:00"/>
    <d v="1899-12-30T03:10:00"/>
    <s v="**"/>
    <s v="**"/>
    <s v="**"/>
    <s v="**"/>
    <d v="2011-05-08T00:00:00"/>
    <d v="1899-12-30T03:13:00"/>
    <s v="T189"/>
    <s v="B179"/>
    <s v="Foreign Body Excluding Eye/Ear/Nose"/>
    <n v="1"/>
    <s v="**"/>
    <s v="**"/>
    <s v="**"/>
    <s v="**"/>
    <s v="**"/>
    <d v="2011-05-07T22:42:00"/>
    <d v="2011-05-08T02:45:00"/>
    <d v="2011-05-08T03:13:00"/>
    <n v="4.0500000001047738"/>
    <n v="4.5166666667209938"/>
    <s v="Keep PIA"/>
    <x v="0"/>
    <x v="0"/>
    <x v="0"/>
    <n v="0"/>
    <n v="1"/>
  </r>
  <r>
    <n v="4414"/>
    <n v="1"/>
    <s v="N"/>
    <s v="**"/>
    <s v="**"/>
    <s v="**"/>
    <s v="**"/>
    <x v="0"/>
    <d v="1899-12-30T10:55:00"/>
    <d v="2011-05-01T00:00:00"/>
    <d v="1899-12-30T10:48:00"/>
    <n v="4"/>
    <n v="1994"/>
    <d v="2011-05-01T00:00:00"/>
    <d v="1899-12-30T14:46:00"/>
    <n v="1"/>
    <d v="2011-05-01T00:00:00"/>
    <d v="1899-12-30T16:25:00"/>
    <d v="2011-05-01T00:00:00"/>
    <d v="1899-12-30T14:45:00"/>
    <d v="2011-05-01T00:00:00"/>
    <d v="1899-12-30T14:46:00"/>
    <d v="2011-05-01T00:00:00"/>
    <d v="1899-12-30T16:25:00"/>
    <s v="S399"/>
    <s v="B180"/>
    <s v="Contusion, Dislocation, Nerve &amp; Other Soft Ti"/>
    <n v="16"/>
    <s v="**"/>
    <s v="**"/>
    <s v="**"/>
    <s v="**"/>
    <s v="**"/>
    <d v="2011-05-01T10:55:00"/>
    <d v="2011-05-01T14:46:00"/>
    <d v="2011-05-01T16:25:00"/>
    <n v="3.8499999999767169"/>
    <n v="5.5000000001164153"/>
    <s v="Keep PIA"/>
    <x v="0"/>
    <x v="0"/>
    <x v="1"/>
    <n v="0"/>
    <n v="1"/>
  </r>
  <r>
    <n v="4414"/>
    <n v="1"/>
    <s v="N"/>
    <s v="**"/>
    <s v="**"/>
    <s v="**"/>
    <s v="**"/>
    <x v="0"/>
    <d v="1899-12-30T11:48:00"/>
    <d v="2011-05-01T00:00:00"/>
    <d v="1899-12-30T11:44:00"/>
    <n v="2"/>
    <n v="1997"/>
    <d v="2011-05-01T00:00:00"/>
    <d v="1899-12-30T15:49:00"/>
    <n v="1"/>
    <d v="2011-05-01T00:00:00"/>
    <d v="1899-12-30T17:58:00"/>
    <s v="**"/>
    <s v="**"/>
    <s v="**"/>
    <s v="**"/>
    <d v="2011-05-01T00:00:00"/>
    <d v="1899-12-30T18:01:00"/>
    <s v="S060"/>
    <s v="B175"/>
    <s v="Head Injury"/>
    <n v="13"/>
    <s v="**"/>
    <s v="**"/>
    <s v="**"/>
    <s v="**"/>
    <s v="**"/>
    <d v="2011-05-01T11:48:00"/>
    <d v="2011-05-01T15:49:00"/>
    <d v="2011-05-01T18:01:00"/>
    <n v="4.0166666666627862"/>
    <n v="6.2166666666744277"/>
    <s v="Keep PIA"/>
    <x v="0"/>
    <x v="0"/>
    <x v="0"/>
    <n v="0"/>
    <n v="1"/>
  </r>
  <r>
    <n v="4414"/>
    <n v="1"/>
    <s v="N"/>
    <s v="**"/>
    <s v="**"/>
    <s v="**"/>
    <s v="**"/>
    <x v="0"/>
    <d v="1899-12-30T12:00:00"/>
    <d v="2011-05-01T00:00:00"/>
    <d v="1899-12-30T11:53:00"/>
    <n v="3"/>
    <n v="1989"/>
    <d v="2011-05-01T00:00:00"/>
    <d v="1899-12-30T19:30:00"/>
    <n v="1"/>
    <d v="2011-05-01T00:00:00"/>
    <d v="1899-12-30T21:07:00"/>
    <s v="**"/>
    <s v="**"/>
    <s v="**"/>
    <s v="**"/>
    <d v="2011-05-01T00:00:00"/>
    <d v="1899-12-30T21:07:00"/>
    <s v="B009"/>
    <s v="B132"/>
    <s v="Disease or Disorder Skin &amp; Breast"/>
    <n v="21"/>
    <s v="**"/>
    <s v="**"/>
    <s v="**"/>
    <s v="**"/>
    <s v="**"/>
    <d v="2011-05-01T12:00:00"/>
    <d v="2011-05-01T19:30:00"/>
    <d v="2011-05-01T21:07:00"/>
    <n v="7.5"/>
    <n v="9.1166666666977108"/>
    <s v="Keep PIA"/>
    <x v="0"/>
    <x v="0"/>
    <x v="0"/>
    <n v="0"/>
    <n v="0"/>
  </r>
  <r>
    <n v="4414"/>
    <n v="1"/>
    <s v="N"/>
    <s v="**"/>
    <s v="**"/>
    <s v="**"/>
    <s v="**"/>
    <x v="0"/>
    <d v="1899-12-30T12:21:00"/>
    <d v="2011-05-01T00:00:00"/>
    <d v="1899-12-30T12:15:00"/>
    <n v="2"/>
    <n v="1998"/>
    <d v="2011-05-01T00:00:00"/>
    <d v="1899-12-30T14:49:00"/>
    <n v="1"/>
    <d v="2011-05-01T00:00:00"/>
    <d v="1899-12-30T15:30:00"/>
    <s v="**"/>
    <s v="**"/>
    <s v="**"/>
    <s v="**"/>
    <d v="2011-05-01T00:00:00"/>
    <d v="1899-12-30T15:30:00"/>
    <s v="R4188"/>
    <s v="B104"/>
    <s v="Other Disease or Disorder Nervous System"/>
    <n v="13"/>
    <s v="**"/>
    <s v="**"/>
    <s v="**"/>
    <s v="**"/>
    <s v="**"/>
    <d v="2011-05-01T12:21:00"/>
    <d v="2011-05-01T14:49:00"/>
    <d v="2011-05-01T15:30:00"/>
    <n v="2.4666666666744277"/>
    <n v="3.1500000001396984"/>
    <s v="Keep PIA"/>
    <x v="0"/>
    <x v="0"/>
    <x v="0"/>
    <n v="1"/>
    <n v="1"/>
  </r>
  <r>
    <n v="4414"/>
    <n v="1"/>
    <s v="N"/>
    <s v="**"/>
    <s v="**"/>
    <s v="**"/>
    <s v="**"/>
    <x v="0"/>
    <d v="1899-12-30T12:29:00"/>
    <d v="2011-05-01T00:00:00"/>
    <d v="1899-12-30T12:22:00"/>
    <n v="3"/>
    <n v="1952"/>
    <d v="2011-05-01T00:00:00"/>
    <d v="1899-12-30T16:27:00"/>
    <n v="1"/>
    <d v="2011-05-01T00:00:00"/>
    <d v="1899-12-30T16:50:00"/>
    <s v="**"/>
    <s v="**"/>
    <s v="**"/>
    <s v="**"/>
    <d v="2011-05-01T00:00:00"/>
    <d v="1899-12-30T17:09:00"/>
    <s v="R104"/>
    <s v="B128"/>
    <s v="Disease or Disorder Digestive System"/>
    <n v="59"/>
    <s v="**"/>
    <s v="**"/>
    <s v="**"/>
    <s v="**"/>
    <s v="**"/>
    <d v="2011-05-01T12:29:00"/>
    <d v="2011-05-01T16:27:00"/>
    <d v="2011-05-01T17:09:00"/>
    <n v="3.9666666666744277"/>
    <n v="4.6666666666860692"/>
    <s v="Keep PIA"/>
    <x v="0"/>
    <x v="0"/>
    <x v="0"/>
    <n v="0"/>
    <n v="1"/>
  </r>
  <r>
    <n v="4414"/>
    <n v="1"/>
    <s v="G"/>
    <d v="2011-05-01T00:00:00"/>
    <d v="1899-12-30T13:24:00"/>
    <d v="2011-05-01T00:00:00"/>
    <d v="1899-12-30T13:50:00"/>
    <x v="0"/>
    <d v="1899-12-30T13:24:00"/>
    <d v="2011-05-01T00:00:00"/>
    <d v="1899-12-30T13:11:00"/>
    <n v="2"/>
    <n v="2007"/>
    <d v="2011-05-01T00:00:00"/>
    <d v="1899-12-30T15:25:00"/>
    <n v="7"/>
    <d v="2011-05-01T00:00:00"/>
    <d v="1899-12-30T15:40:00"/>
    <s v="**"/>
    <s v="**"/>
    <s v="**"/>
    <s v="**"/>
    <d v="2011-05-01T00:00:00"/>
    <d v="1899-12-30T16:20:00"/>
    <s v="R5680"/>
    <s v="B005"/>
    <s v="Other Condition with Acute Admission/Transfer"/>
    <n v="3"/>
    <d v="1970-01-01T00:00:00"/>
    <d v="1899-12-30T00:00:00"/>
    <n v="20"/>
    <d v="2011-05-01T00:00:00"/>
    <d v="1899-12-30T15:35:00"/>
    <d v="2011-05-01T13:24:00"/>
    <d v="2011-05-01T15:25:00"/>
    <d v="2011-05-01T16:20:00"/>
    <n v="2.0166666666045785"/>
    <n v="2.9333333332906477"/>
    <s v="Keep PIA"/>
    <x v="0"/>
    <x v="1"/>
    <x v="0"/>
    <n v="1"/>
    <n v="1"/>
  </r>
  <r>
    <n v="4414"/>
    <n v="1"/>
    <s v="N"/>
    <s v="**"/>
    <s v="**"/>
    <s v="**"/>
    <s v="**"/>
    <x v="0"/>
    <d v="1899-12-30T13:34:00"/>
    <d v="2011-05-01T00:00:00"/>
    <d v="1899-12-30T13:27:00"/>
    <n v="3"/>
    <n v="1931"/>
    <d v="2011-05-01T00:00:00"/>
    <d v="1899-12-30T17:08:00"/>
    <n v="1"/>
    <d v="2011-05-01T00:00:00"/>
    <d v="1899-12-30T18:45:00"/>
    <s v="**"/>
    <s v="**"/>
    <s v="**"/>
    <s v="**"/>
    <d v="2011-05-01T00:00:00"/>
    <d v="1899-12-30T18:45:00"/>
    <s v="R55"/>
    <s v="B122"/>
    <s v="Other Disease or Disorder Cardiac System"/>
    <n v="79"/>
    <s v="**"/>
    <s v="**"/>
    <s v="**"/>
    <s v="**"/>
    <s v="**"/>
    <d v="2011-05-01T13:34:00"/>
    <d v="2011-05-01T17:08:00"/>
    <d v="2011-05-01T18:45:00"/>
    <n v="3.566666666592937"/>
    <n v="5.1833333332906477"/>
    <s v="Keep PIA"/>
    <x v="0"/>
    <x v="0"/>
    <x v="0"/>
    <n v="0"/>
    <n v="1"/>
  </r>
  <r>
    <n v="4414"/>
    <n v="1"/>
    <s v="N"/>
    <s v="**"/>
    <s v="**"/>
    <s v="**"/>
    <s v="**"/>
    <x v="0"/>
    <d v="1899-12-30T14:02:00"/>
    <d v="2011-05-01T00:00:00"/>
    <d v="1899-12-30T13:55:00"/>
    <n v="3"/>
    <n v="1988"/>
    <d v="2011-05-01T00:00:00"/>
    <d v="1899-12-30T16:15:00"/>
    <n v="1"/>
    <d v="2011-05-01T00:00:00"/>
    <d v="1899-12-30T17:20:00"/>
    <s v="**"/>
    <s v="**"/>
    <s v="**"/>
    <s v="**"/>
    <d v="2011-05-01T00:00:00"/>
    <d v="1899-12-30T17:25:00"/>
    <s v="R42"/>
    <s v="B104"/>
    <s v="Other Disease or Disorder Nervous System"/>
    <n v="22"/>
    <s v="**"/>
    <s v="**"/>
    <s v="**"/>
    <s v="**"/>
    <s v="**"/>
    <d v="2011-05-01T14:02:00"/>
    <d v="2011-05-01T16:15:00"/>
    <d v="2011-05-01T17:25:00"/>
    <n v="2.2166666667326353"/>
    <n v="3.3833333333604969"/>
    <s v="Keep PIA"/>
    <x v="0"/>
    <x v="0"/>
    <x v="0"/>
    <n v="1"/>
    <n v="1"/>
  </r>
  <r>
    <n v="4414"/>
    <n v="1"/>
    <s v="N"/>
    <s v="**"/>
    <s v="**"/>
    <s v="**"/>
    <s v="**"/>
    <x v="0"/>
    <d v="1899-12-30T15:25:00"/>
    <d v="2011-05-01T00:00:00"/>
    <d v="1899-12-30T15:19:00"/>
    <n v="3"/>
    <n v="1970"/>
    <d v="2011-05-01T00:00:00"/>
    <d v="1899-12-30T18:06:00"/>
    <n v="15"/>
    <d v="2011-05-01T00:00:00"/>
    <d v="1899-12-30T19:52:00"/>
    <s v="**"/>
    <s v="**"/>
    <s v="**"/>
    <s v="**"/>
    <d v="2011-05-01T00:00:00"/>
    <d v="1899-12-30T20:00:00"/>
    <s v="R5680"/>
    <s v="B102"/>
    <s v="Seizure Disorder"/>
    <n v="41"/>
    <s v="**"/>
    <s v="**"/>
    <s v="**"/>
    <s v="**"/>
    <s v="**"/>
    <d v="2011-05-01T15:25:00"/>
    <d v="2011-05-01T18:06:00"/>
    <d v="2011-05-01T20:00:00"/>
    <n v="2.6833333333488554"/>
    <n v="4.5833333334303461"/>
    <s v="Keep PIA"/>
    <x v="0"/>
    <x v="0"/>
    <x v="0"/>
    <n v="0"/>
    <n v="1"/>
  </r>
  <r>
    <n v="4414"/>
    <n v="1"/>
    <s v="N"/>
    <s v="**"/>
    <s v="**"/>
    <s v="**"/>
    <s v="**"/>
    <x v="0"/>
    <d v="1899-12-30T15:34:00"/>
    <d v="2011-05-01T00:00:00"/>
    <d v="1899-12-30T15:29:00"/>
    <n v="2"/>
    <n v="1933"/>
    <d v="2011-05-01T00:00:00"/>
    <d v="1899-12-30T19:02:00"/>
    <n v="1"/>
    <d v="2011-05-01T00:00:00"/>
    <d v="1899-12-30T19:35:00"/>
    <s v="**"/>
    <s v="**"/>
    <s v="**"/>
    <s v="**"/>
    <d v="2011-05-01T00:00:00"/>
    <d v="1899-12-30T19:45:00"/>
    <s v="R104"/>
    <s v="B128"/>
    <s v="Disease or Disorder Digestive System"/>
    <n v="77"/>
    <s v="**"/>
    <s v="**"/>
    <s v="**"/>
    <s v="**"/>
    <s v="**"/>
    <d v="2011-05-01T15:34:00"/>
    <d v="2011-05-01T19:02:00"/>
    <d v="2011-05-01T19:45:00"/>
    <n v="3.466666666790843"/>
    <n v="4.1833333333488554"/>
    <s v="Keep PIA"/>
    <x v="0"/>
    <x v="0"/>
    <x v="0"/>
    <n v="0"/>
    <n v="1"/>
  </r>
  <r>
    <n v="4414"/>
    <n v="1"/>
    <s v="N"/>
    <s v="**"/>
    <s v="**"/>
    <s v="**"/>
    <s v="**"/>
    <x v="0"/>
    <d v="1899-12-30T15:47:00"/>
    <d v="2011-05-01T00:00:00"/>
    <d v="1899-12-30T15:39:00"/>
    <n v="4"/>
    <n v="1951"/>
    <d v="2011-05-01T00:00:00"/>
    <d v="1899-12-30T19:55:00"/>
    <n v="1"/>
    <d v="2011-05-01T00:00:00"/>
    <d v="1899-12-30T21:25:00"/>
    <s v="**"/>
    <s v="**"/>
    <d v="2011-05-01T00:00:00"/>
    <d v="1899-12-30T19:55:00"/>
    <d v="2011-05-01T00:00:00"/>
    <d v="1899-12-30T21:40:00"/>
    <s v="L0300"/>
    <s v="B132"/>
    <s v="Disease or Disorder Skin &amp; Breast"/>
    <n v="59"/>
    <s v="**"/>
    <s v="**"/>
    <s v="**"/>
    <s v="**"/>
    <s v="**"/>
    <d v="2011-05-01T15:47:00"/>
    <d v="2011-05-01T19:55:00"/>
    <d v="2011-05-01T21:40:00"/>
    <n v="4.1333333333604969"/>
    <n v="5.8833333334769122"/>
    <s v="Keep PIA"/>
    <x v="0"/>
    <x v="0"/>
    <x v="1"/>
    <n v="0"/>
    <n v="1"/>
  </r>
  <r>
    <n v="4414"/>
    <n v="1"/>
    <s v="N"/>
    <s v="**"/>
    <s v="**"/>
    <s v="**"/>
    <s v="**"/>
    <x v="0"/>
    <d v="1899-12-30T16:21:00"/>
    <d v="2011-05-01T00:00:00"/>
    <d v="1899-12-30T16:13:00"/>
    <n v="2"/>
    <n v="1926"/>
    <d v="2011-05-01T00:00:00"/>
    <d v="1899-12-30T18:50:00"/>
    <n v="1"/>
    <d v="2011-05-01T00:00:00"/>
    <d v="1899-12-30T19:11:00"/>
    <s v="**"/>
    <s v="**"/>
    <s v="**"/>
    <s v="**"/>
    <d v="2011-05-01T00:00:00"/>
    <d v="1899-12-30T19:11:00"/>
    <s v="F411"/>
    <s v="B170"/>
    <s v="Mental Health &amp; Psychosocial Condition"/>
    <n v="85"/>
    <s v="**"/>
    <s v="**"/>
    <s v="**"/>
    <s v="**"/>
    <s v="**"/>
    <d v="2011-05-01T16:21:00"/>
    <d v="2011-05-01T18:50:00"/>
    <d v="2011-05-01T19:11:00"/>
    <n v="2.4833333332207985"/>
    <n v="2.8333333333139308"/>
    <s v="Keep PIA"/>
    <x v="0"/>
    <x v="0"/>
    <x v="0"/>
    <n v="1"/>
    <n v="1"/>
  </r>
  <r>
    <n v="4414"/>
    <n v="1"/>
    <s v="G"/>
    <d v="2011-05-01T00:00:00"/>
    <d v="1899-12-30T16:03:00"/>
    <d v="2011-05-01T00:00:00"/>
    <d v="1899-12-30T16:20:00"/>
    <x v="0"/>
    <d v="1899-12-30T16:21:00"/>
    <d v="2011-05-01T00:00:00"/>
    <d v="1899-12-30T16:05:00"/>
    <n v="3"/>
    <n v="1991"/>
    <d v="2011-05-01T00:00:00"/>
    <d v="1899-12-30T16:37:00"/>
    <n v="1"/>
    <d v="2011-05-01T00:00:00"/>
    <d v="1899-12-30T18:35:00"/>
    <s v="**"/>
    <s v="**"/>
    <s v="**"/>
    <s v="**"/>
    <d v="2011-05-01T00:00:00"/>
    <d v="1899-12-30T18:35:00"/>
    <s v="J9502"/>
    <s v="B116"/>
    <s v="Disease or Disorder Respiratory System"/>
    <n v="19"/>
    <d v="1970-01-01T00:00:00"/>
    <d v="1899-12-30T00:00:00"/>
    <n v="60"/>
    <s v="**"/>
    <s v="**"/>
    <d v="2011-05-01T16:21:00"/>
    <d v="2011-05-01T16:37:00"/>
    <d v="2011-05-01T18:35:00"/>
    <n v="0.26666666666278616"/>
    <n v="2.2333333332790062"/>
    <s v="Keep PIA"/>
    <x v="0"/>
    <x v="0"/>
    <x v="0"/>
    <n v="1"/>
    <n v="1"/>
  </r>
  <r>
    <n v="4414"/>
    <n v="1"/>
    <s v="G"/>
    <d v="2011-05-01T00:00:00"/>
    <d v="1899-12-30T00:00:00"/>
    <d v="2011-05-01T00:00:00"/>
    <d v="1899-12-30T17:12:00"/>
    <x v="0"/>
    <d v="1899-12-30T17:15:00"/>
    <d v="2011-05-01T00:00:00"/>
    <d v="1899-12-30T17:00:00"/>
    <n v="2"/>
    <n v="1950"/>
    <d v="2011-05-01T00:00:00"/>
    <d v="1899-12-30T17:50:00"/>
    <n v="7"/>
    <d v="2011-05-01T00:00:00"/>
    <d v="1899-12-30T21:57:00"/>
    <s v="**"/>
    <s v="**"/>
    <s v="**"/>
    <s v="**"/>
    <d v="2011-05-02T00:00:00"/>
    <d v="1899-12-30T00:20:00"/>
    <s v="C3499"/>
    <s v="B005"/>
    <s v="Other Condition with Acute Admission/Transfer"/>
    <n v="60"/>
    <d v="1970-01-01T00:00:00"/>
    <d v="1899-12-30T00:00:00"/>
    <n v="1"/>
    <d v="2011-05-01T00:00:00"/>
    <d v="1899-12-30T00:00:00"/>
    <d v="2011-05-01T17:15:00"/>
    <d v="2011-05-01T17:50:00"/>
    <d v="2011-05-02T00:20:00"/>
    <n v="0.58333333331393078"/>
    <n v="7.0833333333721384"/>
    <s v="Keep PIA"/>
    <x v="0"/>
    <x v="1"/>
    <x v="0"/>
    <n v="0"/>
    <n v="1"/>
  </r>
  <r>
    <n v="4414"/>
    <n v="1"/>
    <s v="N"/>
    <s v="**"/>
    <s v="**"/>
    <s v="**"/>
    <s v="**"/>
    <x v="0"/>
    <d v="1899-12-30T17:53:00"/>
    <d v="2011-05-01T00:00:00"/>
    <d v="1899-12-30T17:48:00"/>
    <n v="2"/>
    <n v="1955"/>
    <d v="2011-05-01T00:00:00"/>
    <d v="1899-12-30T17:57:00"/>
    <n v="6"/>
    <d v="2011-05-01T00:00:00"/>
    <d v="1899-12-30T18:45:00"/>
    <s v="**"/>
    <s v="**"/>
    <s v="**"/>
    <s v="**"/>
    <d v="2011-05-01T00:00:00"/>
    <d v="1899-12-30T20:39:00"/>
    <s v="I219"/>
    <s v="B001"/>
    <s v="Cardiovascular Condition with Acute Admission"/>
    <n v="55"/>
    <d v="1970-01-01T00:00:00"/>
    <d v="1899-12-30T00:00:00"/>
    <n v="12"/>
    <d v="2011-05-01T00:00:00"/>
    <d v="1899-12-30T18:45:00"/>
    <d v="2011-05-01T17:53:00"/>
    <d v="2011-05-01T17:57:00"/>
    <d v="2011-05-01T20:39:00"/>
    <n v="6.6666666709352285E-2"/>
    <n v="2.7666666667792015"/>
    <s v="Keep PIA"/>
    <x v="0"/>
    <x v="1"/>
    <x v="0"/>
    <n v="1"/>
    <n v="1"/>
  </r>
  <r>
    <n v="4414"/>
    <n v="1"/>
    <s v="G"/>
    <d v="2011-05-01T00:00:00"/>
    <d v="1899-12-30T00:00:00"/>
    <d v="2011-05-01T00:00:00"/>
    <d v="1899-12-30T18:17:00"/>
    <x v="0"/>
    <d v="1899-12-30T18:19:00"/>
    <d v="2011-05-01T00:00:00"/>
    <d v="1899-12-30T18:07:00"/>
    <n v="2"/>
    <n v="1933"/>
    <d v="2011-05-01T00:00:00"/>
    <d v="1899-12-30T20:54:00"/>
    <n v="7"/>
    <d v="2011-05-01T00:00:00"/>
    <d v="1899-12-30T22:07:00"/>
    <s v="**"/>
    <s v="**"/>
    <s v="**"/>
    <s v="**"/>
    <d v="2011-05-03T00:00:00"/>
    <d v="1899-12-30T13:41:00"/>
    <s v="J189"/>
    <s v="B002"/>
    <s v="Respiratory Condition with Acute Admission/Tr"/>
    <n v="77"/>
    <d v="2011-05-01T00:00:00"/>
    <d v="1899-12-30T22:07:00"/>
    <n v="18"/>
    <d v="2011-05-01T00:00:00"/>
    <d v="1899-12-30T00:00:00"/>
    <d v="2011-05-01T18:19:00"/>
    <d v="2011-05-01T20:54:00"/>
    <d v="2011-05-03T13:41:00"/>
    <n v="2.5833333333721384"/>
    <n v="43.366666666755918"/>
    <s v="Keep PIA"/>
    <x v="0"/>
    <x v="1"/>
    <x v="0"/>
    <n v="0"/>
    <n v="0"/>
  </r>
  <r>
    <n v="4414"/>
    <n v="1"/>
    <s v="N"/>
    <s v="**"/>
    <s v="**"/>
    <s v="**"/>
    <s v="**"/>
    <x v="0"/>
    <d v="1899-12-30T18:27:00"/>
    <d v="2011-05-01T00:00:00"/>
    <d v="1899-12-30T18:23:00"/>
    <n v="2"/>
    <n v="1976"/>
    <d v="2011-05-01T00:00:00"/>
    <d v="1899-12-30T22:10:00"/>
    <n v="1"/>
    <d v="2011-05-01T00:00:00"/>
    <d v="1899-12-30T22:20:00"/>
    <s v="**"/>
    <s v="**"/>
    <s v="**"/>
    <s v="**"/>
    <d v="2011-05-01T00:00:00"/>
    <d v="1899-12-30T22:20:00"/>
    <s v="R073"/>
    <s v="B122"/>
    <s v="Other Disease or Disorder Cardiac System"/>
    <n v="35"/>
    <s v="**"/>
    <s v="**"/>
    <s v="**"/>
    <s v="**"/>
    <s v="**"/>
    <d v="2011-05-01T18:27:00"/>
    <d v="2011-05-01T22:10:00"/>
    <d v="2011-05-01T22:20:00"/>
    <n v="3.7166666665580124"/>
    <n v="3.8833333332440816"/>
    <s v="Keep PIA"/>
    <x v="0"/>
    <x v="0"/>
    <x v="0"/>
    <n v="1"/>
    <n v="1"/>
  </r>
  <r>
    <n v="4414"/>
    <n v="1"/>
    <s v="G"/>
    <d v="2011-05-01T00:00:00"/>
    <d v="1899-12-30T19:49:00"/>
    <d v="2011-05-01T00:00:00"/>
    <d v="1899-12-30T20:00:00"/>
    <x v="0"/>
    <d v="1899-12-30T20:00:00"/>
    <d v="2011-05-01T00:00:00"/>
    <d v="1899-12-30T19:52:00"/>
    <n v="1"/>
    <n v="1968"/>
    <d v="2011-05-01T00:00:00"/>
    <d v="1899-12-30T20:05:00"/>
    <n v="9"/>
    <d v="2011-05-02T00:00:00"/>
    <d v="1899-12-30T08:15:00"/>
    <d v="2011-05-02T00:00:00"/>
    <d v="1899-12-30T02:45:00"/>
    <s v="**"/>
    <s v="**"/>
    <d v="2011-05-02T00:00:00"/>
    <d v="1899-12-30T08:15:00"/>
    <s v="J189"/>
    <s v="B116"/>
    <s v="Disease or Disorder Respiratory System"/>
    <n v="42"/>
    <d v="2011-05-02T00:00:00"/>
    <d v="1899-12-30T01:45:00"/>
    <n v="16"/>
    <d v="2011-05-01T00:00:00"/>
    <d v="1899-12-30T21:47:00"/>
    <d v="2011-05-01T20:00:00"/>
    <d v="2011-05-01T20:05:00"/>
    <d v="2011-05-02T08:15:00"/>
    <n v="8.3333333255723119E-2"/>
    <n v="12.249999999941792"/>
    <s v="Keep PIA"/>
    <x v="0"/>
    <x v="0"/>
    <x v="0"/>
    <n v="0"/>
    <n v="0"/>
  </r>
  <r>
    <n v="4414"/>
    <n v="1"/>
    <s v="N"/>
    <s v="**"/>
    <s v="**"/>
    <s v="**"/>
    <s v="**"/>
    <x v="0"/>
    <d v="1899-12-30T20:31:00"/>
    <d v="2011-05-01T00:00:00"/>
    <d v="1899-12-30T20:16:00"/>
    <n v="3"/>
    <n v="2005"/>
    <d v="2011-05-02T00:00:00"/>
    <d v="1899-12-30T01:05:00"/>
    <n v="1"/>
    <d v="2011-05-02T00:00:00"/>
    <d v="1899-12-30T02:21:00"/>
    <s v="**"/>
    <s v="**"/>
    <s v="**"/>
    <s v="**"/>
    <d v="2011-05-02T00:00:00"/>
    <d v="1899-12-30T02:30:00"/>
    <s v="B349"/>
    <s v="B165"/>
    <s v="Systemic Infection"/>
    <n v="5"/>
    <s v="**"/>
    <s v="**"/>
    <s v="**"/>
    <s v="**"/>
    <s v="**"/>
    <d v="2011-05-01T20:31:00"/>
    <d v="2011-05-02T01:05:00"/>
    <d v="2011-05-02T02:30:00"/>
    <n v="4.5666666667093523"/>
    <n v="5.9833333332790062"/>
    <s v="Keep PIA"/>
    <x v="0"/>
    <x v="0"/>
    <x v="0"/>
    <n v="0"/>
    <n v="1"/>
  </r>
  <r>
    <n v="4414"/>
    <n v="1"/>
    <s v="N"/>
    <s v="**"/>
    <s v="**"/>
    <s v="**"/>
    <s v="**"/>
    <x v="0"/>
    <d v="1899-12-30T20:38:00"/>
    <d v="2011-05-01T00:00:00"/>
    <d v="1899-12-30T20:29:00"/>
    <n v="3"/>
    <n v="2010"/>
    <d v="2011-05-02T00:00:00"/>
    <d v="1899-12-30T01:13:00"/>
    <n v="1"/>
    <d v="2011-05-02T00:00:00"/>
    <d v="1899-12-30T01:22:00"/>
    <s v="**"/>
    <s v="**"/>
    <s v="**"/>
    <s v="**"/>
    <d v="2011-05-02T00:00:00"/>
    <d v="1899-12-30T01:22:00"/>
    <s v="B349"/>
    <s v="B165"/>
    <s v="Systemic Infection"/>
    <n v="1"/>
    <s v="**"/>
    <s v="**"/>
    <s v="**"/>
    <s v="**"/>
    <s v="**"/>
    <d v="2011-05-01T20:38:00"/>
    <d v="2011-05-02T01:13:00"/>
    <d v="2011-05-02T01:22:00"/>
    <n v="4.5833333332557231"/>
    <n v="4.7333333332207985"/>
    <s v="Keep PIA"/>
    <x v="0"/>
    <x v="0"/>
    <x v="0"/>
    <n v="0"/>
    <n v="1"/>
  </r>
  <r>
    <n v="4414"/>
    <n v="1"/>
    <s v="N"/>
    <s v="**"/>
    <s v="**"/>
    <s v="**"/>
    <s v="**"/>
    <x v="0"/>
    <d v="1899-12-30T20:46:00"/>
    <d v="2011-05-01T00:00:00"/>
    <d v="1899-12-30T20:41:00"/>
    <n v="2"/>
    <n v="1968"/>
    <d v="2011-05-01T00:00:00"/>
    <d v="1899-12-30T21:10:00"/>
    <n v="8"/>
    <d v="2011-05-02T00:00:00"/>
    <d v="1899-12-30T21:10:00"/>
    <d v="2011-05-02T00:00:00"/>
    <d v="1899-12-30T00:25:00"/>
    <s v="**"/>
    <s v="**"/>
    <d v="2011-05-02T00:00:00"/>
    <d v="1899-12-30T21:10:00"/>
    <s v="G952"/>
    <s v="B005"/>
    <s v="Other Condition with Acute Admission/Transfer"/>
    <n v="42"/>
    <s v="**"/>
    <s v="**"/>
    <s v="**"/>
    <s v="**"/>
    <s v="**"/>
    <d v="2011-05-01T20:46:00"/>
    <d v="2011-05-01T21:10:00"/>
    <d v="2011-05-02T21:10:00"/>
    <n v="0.40000000008149073"/>
    <n v="24.400000000081491"/>
    <s v="Keep PIA"/>
    <x v="0"/>
    <x v="0"/>
    <x v="0"/>
    <n v="0"/>
    <n v="0"/>
  </r>
  <r>
    <n v="4414"/>
    <n v="1"/>
    <s v="G"/>
    <d v="2011-05-01T00:00:00"/>
    <d v="1899-12-30T21:53:00"/>
    <d v="2011-05-01T00:00:00"/>
    <d v="1899-12-30T22:00:00"/>
    <x v="0"/>
    <d v="1899-12-30T21:58:00"/>
    <d v="2011-05-01T00:00:00"/>
    <d v="1899-12-30T21:55:00"/>
    <n v="2"/>
    <n v="2006"/>
    <d v="2011-05-01T00:00:00"/>
    <d v="1899-12-30T22:35:00"/>
    <n v="7"/>
    <d v="2011-05-01T00:00:00"/>
    <d v="1899-12-30T23:20:00"/>
    <s v="**"/>
    <s v="**"/>
    <s v="**"/>
    <s v="**"/>
    <d v="2011-05-02T00:00:00"/>
    <d v="1899-12-30T02:15:00"/>
    <s v="R5688"/>
    <s v="B005"/>
    <s v="Other Condition with Acute Admission/Transfer"/>
    <n v="5"/>
    <d v="2011-05-01T00:00:00"/>
    <d v="1899-12-30T23:20:00"/>
    <n v="20"/>
    <d v="2011-05-01T00:00:00"/>
    <d v="1899-12-30T23:20:00"/>
    <d v="2011-05-01T21:58:00"/>
    <d v="2011-05-01T22:35:00"/>
    <d v="2011-05-02T02:15:00"/>
    <n v="0.61666666658129543"/>
    <n v="4.2833333333255723"/>
    <s v="Keep PIA"/>
    <x v="0"/>
    <x v="1"/>
    <x v="0"/>
    <n v="0"/>
    <n v="1"/>
  </r>
  <r>
    <n v="4414"/>
    <n v="1"/>
    <s v="G"/>
    <d v="2011-05-01T00:00:00"/>
    <d v="1899-12-30T22:53:00"/>
    <d v="2011-05-02T00:00:00"/>
    <d v="1899-12-30T00:01:00"/>
    <x v="0"/>
    <d v="1899-12-30T23:00:00"/>
    <d v="2011-05-01T00:00:00"/>
    <d v="1899-12-30T22:57:00"/>
    <n v="3"/>
    <n v="2010"/>
    <d v="2011-05-02T00:00:00"/>
    <d v="1899-12-30T01:02:00"/>
    <n v="1"/>
    <d v="2011-05-02T00:00:00"/>
    <d v="1899-12-30T01:29:00"/>
    <s v="**"/>
    <s v="**"/>
    <s v="**"/>
    <s v="**"/>
    <d v="2011-05-02T00:00:00"/>
    <d v="1899-12-30T01:29:00"/>
    <s v="Z043"/>
    <s v="B186"/>
    <s v="Other Trauma, Shock (without admission/interv"/>
    <n v="0"/>
    <s v="**"/>
    <s v="**"/>
    <s v="**"/>
    <s v="**"/>
    <s v="**"/>
    <d v="2011-05-01T23:00:00"/>
    <d v="2011-05-02T01:02:00"/>
    <d v="2011-05-02T01:29:00"/>
    <n v="2.0333333333255723"/>
    <n v="2.4833333332207985"/>
    <s v="Keep PIA"/>
    <x v="0"/>
    <x v="0"/>
    <x v="0"/>
    <n v="1"/>
    <n v="1"/>
  </r>
  <r>
    <n v="4414"/>
    <n v="1"/>
    <s v="G"/>
    <d v="2011-05-01T00:00:00"/>
    <d v="1899-12-30T23:09:00"/>
    <d v="2011-05-02T00:00:00"/>
    <d v="1899-12-30T00:08:00"/>
    <x v="0"/>
    <d v="1899-12-30T23:09:00"/>
    <d v="2011-05-01T00:00:00"/>
    <d v="1899-12-30T23:06:00"/>
    <n v="2"/>
    <n v="1987"/>
    <d v="2011-05-02T00:00:00"/>
    <d v="1899-12-30T00:50:00"/>
    <n v="1"/>
    <d v="2011-05-02T00:00:00"/>
    <d v="1899-12-30T01:10:00"/>
    <s v="**"/>
    <s v="**"/>
    <s v="**"/>
    <s v="**"/>
    <d v="2011-05-02T00:00:00"/>
    <d v="1899-12-30T01:28:00"/>
    <s v="M548"/>
    <s v="B136"/>
    <s v="Disease or Disorder Musculoskeletal and Conne"/>
    <n v="23"/>
    <s v="**"/>
    <s v="**"/>
    <s v="**"/>
    <s v="**"/>
    <s v="**"/>
    <d v="2011-05-01T23:09:00"/>
    <d v="2011-05-02T00:50:00"/>
    <d v="2011-05-02T01:28:00"/>
    <n v="1.6833333332324401"/>
    <n v="2.3166666667093523"/>
    <s v="Keep PIA"/>
    <x v="0"/>
    <x v="0"/>
    <x v="0"/>
    <n v="1"/>
    <n v="1"/>
  </r>
  <r>
    <n v="4414"/>
    <n v="1"/>
    <s v="N"/>
    <s v="**"/>
    <s v="**"/>
    <s v="**"/>
    <s v="**"/>
    <x v="1"/>
    <d v="1899-12-30T10:09:00"/>
    <d v="2011-05-02T00:00:00"/>
    <d v="1899-12-30T09:59:00"/>
    <n v="3"/>
    <n v="1955"/>
    <d v="2011-05-02T00:00:00"/>
    <d v="1899-12-30T16:30:00"/>
    <n v="1"/>
    <d v="2011-05-02T00:00:00"/>
    <d v="1899-12-30T18:25:00"/>
    <s v="**"/>
    <s v="**"/>
    <s v="**"/>
    <s v="**"/>
    <d v="2011-05-02T00:00:00"/>
    <d v="1899-12-30T18:25:00"/>
    <s v="J40"/>
    <s v="B116"/>
    <s v="Disease or Disorder Respiratory System"/>
    <n v="55"/>
    <d v="2011-05-02T00:00:00"/>
    <d v="1899-12-30T17:43:00"/>
    <n v="15"/>
    <s v="**"/>
    <s v="**"/>
    <d v="2011-05-02T10:09:00"/>
    <d v="2011-05-02T16:30:00"/>
    <d v="2011-05-02T18:25:00"/>
    <n v="6.3499999999185093"/>
    <n v="8.2666666665463708"/>
    <s v="Keep PIA"/>
    <x v="0"/>
    <x v="0"/>
    <x v="0"/>
    <n v="0"/>
    <n v="0"/>
  </r>
  <r>
    <n v="4414"/>
    <n v="1"/>
    <s v="G"/>
    <d v="2011-05-02T00:00:00"/>
    <d v="1899-12-30T10:16:00"/>
    <d v="2011-05-02T00:00:00"/>
    <d v="1899-12-30T10:25:00"/>
    <x v="1"/>
    <d v="1899-12-30T10:31:00"/>
    <d v="2011-05-02T00:00:00"/>
    <d v="1899-12-30T10:20:00"/>
    <n v="3"/>
    <n v="1929"/>
    <d v="2011-05-02T00:00:00"/>
    <d v="1899-12-30T15:30:00"/>
    <n v="1"/>
    <d v="2011-05-02T00:00:00"/>
    <d v="1899-12-30T17:15:00"/>
    <s v="**"/>
    <s v="**"/>
    <s v="**"/>
    <s v="**"/>
    <d v="2011-05-02T00:00:00"/>
    <d v="1899-12-30T17:15:00"/>
    <s v="M549"/>
    <s v="B136"/>
    <s v="Disease or Disorder Musculoskeletal and Conne"/>
    <n v="82"/>
    <s v="**"/>
    <s v="**"/>
    <s v="**"/>
    <s v="**"/>
    <s v="**"/>
    <d v="2011-05-02T10:31:00"/>
    <d v="2011-05-02T15:30:00"/>
    <d v="2011-05-02T17:15:00"/>
    <n v="4.9833333333372138"/>
    <n v="6.7333333332790062"/>
    <s v="Keep PIA"/>
    <x v="0"/>
    <x v="0"/>
    <x v="0"/>
    <n v="0"/>
    <n v="1"/>
  </r>
  <r>
    <n v="4414"/>
    <n v="1"/>
    <s v="N"/>
    <s v="**"/>
    <s v="**"/>
    <s v="**"/>
    <s v="**"/>
    <x v="1"/>
    <d v="1899-12-30T11:28:00"/>
    <d v="2011-05-02T00:00:00"/>
    <d v="1899-12-30T11:11:00"/>
    <n v="3"/>
    <n v="1970"/>
    <d v="2011-05-02T00:00:00"/>
    <d v="1899-12-30T16:07:00"/>
    <n v="1"/>
    <d v="2011-05-02T00:00:00"/>
    <d v="1899-12-30T16:28:00"/>
    <s v="**"/>
    <s v="**"/>
    <s v="**"/>
    <s v="**"/>
    <d v="2011-05-02T00:00:00"/>
    <d v="1899-12-30T16:23:00"/>
    <s v="G542"/>
    <s v="B104"/>
    <s v="Other Disease or Disorder Nervous System"/>
    <n v="40"/>
    <s v="**"/>
    <s v="**"/>
    <s v="**"/>
    <s v="**"/>
    <s v="**"/>
    <d v="2011-05-02T11:28:00"/>
    <d v="2011-05-02T16:07:00"/>
    <d v="2011-05-02T16:23:00"/>
    <n v="4.6499999999650754"/>
    <n v="4.9166666666278616"/>
    <s v="Keep PIA"/>
    <x v="0"/>
    <x v="0"/>
    <x v="0"/>
    <n v="0"/>
    <n v="1"/>
  </r>
  <r>
    <n v="4414"/>
    <n v="1"/>
    <s v="N"/>
    <s v="**"/>
    <s v="**"/>
    <s v="**"/>
    <s v="**"/>
    <x v="1"/>
    <d v="1899-12-30T11:33:00"/>
    <d v="2011-05-02T00:00:00"/>
    <d v="1899-12-30T11:13:00"/>
    <n v="3"/>
    <n v="1935"/>
    <d v="2011-05-02T00:00:00"/>
    <d v="1899-12-30T18:00:00"/>
    <n v="1"/>
    <d v="2011-05-02T00:00:00"/>
    <d v="1899-12-30T22:25:00"/>
    <s v="**"/>
    <s v="**"/>
    <s v="**"/>
    <s v="**"/>
    <d v="2011-05-02T00:00:00"/>
    <d v="1899-12-30T22:25:00"/>
    <s v="K590"/>
    <s v="B128"/>
    <s v="Disease or Disorder Digestive System"/>
    <n v="75"/>
    <s v="**"/>
    <s v="**"/>
    <s v="**"/>
    <s v="**"/>
    <s v="**"/>
    <d v="2011-05-02T11:33:00"/>
    <d v="2011-05-02T18:00:00"/>
    <d v="2011-05-02T22:25:00"/>
    <n v="6.4500000000698492"/>
    <n v="10.866666666814126"/>
    <s v="Keep PIA"/>
    <x v="0"/>
    <x v="0"/>
    <x v="0"/>
    <n v="0"/>
    <n v="0"/>
  </r>
  <r>
    <n v="4414"/>
    <n v="1"/>
    <s v="N"/>
    <s v="**"/>
    <s v="**"/>
    <s v="**"/>
    <s v="**"/>
    <x v="1"/>
    <d v="1899-12-30T11:37:00"/>
    <d v="2011-05-02T00:00:00"/>
    <d v="1899-12-30T11:22:00"/>
    <n v="3"/>
    <n v="1984"/>
    <d v="2011-05-02T00:00:00"/>
    <d v="1899-12-30T15:55:00"/>
    <n v="7"/>
    <d v="2011-05-02T00:00:00"/>
    <d v="1899-12-30T18:10:00"/>
    <s v="**"/>
    <s v="**"/>
    <s v="**"/>
    <s v="**"/>
    <d v="2011-05-02T00:00:00"/>
    <d v="1899-12-30T20:40:00"/>
    <s v="J189"/>
    <s v="B002"/>
    <s v="Respiratory Condition with Acute Admission/Tr"/>
    <n v="27"/>
    <d v="2011-05-02T00:00:00"/>
    <d v="1899-12-30T17:39:00"/>
    <n v="18"/>
    <d v="2011-05-02T00:00:00"/>
    <d v="1899-12-30T18:10:00"/>
    <d v="2011-05-02T11:37:00"/>
    <d v="2011-05-02T15:55:00"/>
    <d v="2011-05-02T20:40:00"/>
    <n v="4.3000000000465661"/>
    <n v="9.0499999999883585"/>
    <s v="Keep PIA"/>
    <x v="0"/>
    <x v="1"/>
    <x v="0"/>
    <n v="0"/>
    <n v="0"/>
  </r>
  <r>
    <n v="4414"/>
    <n v="1"/>
    <s v="N"/>
    <s v="**"/>
    <s v="**"/>
    <s v="**"/>
    <s v="**"/>
    <x v="1"/>
    <d v="1899-12-30T12:03:00"/>
    <d v="2011-05-02T00:00:00"/>
    <d v="1899-12-30T11:51:00"/>
    <n v="3"/>
    <n v="1934"/>
    <d v="2011-05-02T00:00:00"/>
    <d v="1899-12-30T18:08:00"/>
    <n v="1"/>
    <d v="2011-05-02T00:00:00"/>
    <d v="1899-12-30T22:54:00"/>
    <s v="**"/>
    <s v="**"/>
    <s v="**"/>
    <s v="**"/>
    <d v="2011-05-02T00:00:00"/>
    <d v="1899-12-30T22:54:00"/>
    <s v="A099"/>
    <s v="B128"/>
    <s v="Disease or Disorder Digestive System"/>
    <n v="77"/>
    <s v="**"/>
    <s v="**"/>
    <s v="**"/>
    <s v="**"/>
    <s v="**"/>
    <d v="2011-05-02T12:03:00"/>
    <d v="2011-05-02T18:08:00"/>
    <d v="2011-05-02T22:54:00"/>
    <n v="6.0833333334303461"/>
    <n v="10.850000000093132"/>
    <s v="Keep PIA"/>
    <x v="0"/>
    <x v="0"/>
    <x v="0"/>
    <n v="0"/>
    <n v="0"/>
  </r>
  <r>
    <n v="4414"/>
    <n v="1"/>
    <s v="N"/>
    <s v="**"/>
    <s v="**"/>
    <s v="**"/>
    <s v="**"/>
    <x v="1"/>
    <d v="1899-12-30T12:12:00"/>
    <d v="2011-05-02T00:00:00"/>
    <d v="1899-12-30T11:58:00"/>
    <n v="2"/>
    <n v="1983"/>
    <d v="2011-05-02T00:00:00"/>
    <d v="1899-12-30T18:40:00"/>
    <n v="1"/>
    <d v="2011-05-02T00:00:00"/>
    <d v="1899-12-30T19:41:00"/>
    <s v="**"/>
    <s v="**"/>
    <s v="**"/>
    <s v="**"/>
    <d v="2011-05-02T00:00:00"/>
    <d v="1899-12-30T19:53:00"/>
    <s v="R074"/>
    <s v="B122"/>
    <s v="Other Disease or Disorder Cardiac System"/>
    <n v="27"/>
    <s v="**"/>
    <s v="**"/>
    <s v="**"/>
    <s v="**"/>
    <s v="**"/>
    <d v="2011-05-02T12:12:00"/>
    <d v="2011-05-02T18:40:00"/>
    <d v="2011-05-02T19:53:00"/>
    <n v="6.466666666790843"/>
    <n v="7.683333333407063"/>
    <s v="Keep PIA"/>
    <x v="0"/>
    <x v="0"/>
    <x v="0"/>
    <n v="0"/>
    <n v="1"/>
  </r>
  <r>
    <n v="4414"/>
    <n v="1"/>
    <s v="N"/>
    <s v="**"/>
    <s v="**"/>
    <s v="**"/>
    <s v="**"/>
    <x v="1"/>
    <d v="1899-12-30T12:41:00"/>
    <d v="2011-05-02T00:00:00"/>
    <d v="1899-12-30T12:33:00"/>
    <n v="2"/>
    <n v="1977"/>
    <d v="2011-05-02T00:00:00"/>
    <d v="1899-12-30T17:50:00"/>
    <n v="1"/>
    <d v="2011-05-02T00:00:00"/>
    <d v="1899-12-30T22:36:00"/>
    <s v="**"/>
    <s v="**"/>
    <s v="**"/>
    <s v="**"/>
    <d v="2011-05-02T00:00:00"/>
    <d v="1899-12-30T22:36:00"/>
    <s v="B279"/>
    <s v="B165"/>
    <s v="Systemic Infection"/>
    <n v="33"/>
    <s v="**"/>
    <s v="**"/>
    <s v="**"/>
    <s v="**"/>
    <s v="**"/>
    <d v="2011-05-02T12:41:00"/>
    <d v="2011-05-02T17:50:00"/>
    <d v="2011-05-02T22:36:00"/>
    <n v="5.1500000000232831"/>
    <n v="9.9166666666860692"/>
    <s v="Keep PIA"/>
    <x v="0"/>
    <x v="0"/>
    <x v="0"/>
    <n v="0"/>
    <n v="0"/>
  </r>
  <r>
    <n v="4414"/>
    <n v="1"/>
    <s v="G"/>
    <d v="2011-05-02T00:00:00"/>
    <d v="1899-12-30T00:00:00"/>
    <d v="2011-05-02T00:00:00"/>
    <d v="1899-12-30T12:55:00"/>
    <x v="1"/>
    <d v="1899-12-30T12:59:00"/>
    <d v="2011-05-02T00:00:00"/>
    <d v="1899-12-30T12:50:00"/>
    <n v="3"/>
    <n v="1916"/>
    <d v="2011-05-02T00:00:00"/>
    <d v="1899-12-30T18:48:00"/>
    <n v="1"/>
    <d v="2011-05-02T00:00:00"/>
    <d v="1899-12-30T22:10:00"/>
    <s v="**"/>
    <s v="**"/>
    <s v="**"/>
    <s v="**"/>
    <d v="2011-05-02T00:00:00"/>
    <d v="1899-12-30T22:10:00"/>
    <s v="J069"/>
    <s v="B112"/>
    <s v="Disease or Disorder Ear, Nose or Throat"/>
    <n v="94"/>
    <s v="**"/>
    <s v="**"/>
    <s v="**"/>
    <s v="**"/>
    <s v="**"/>
    <d v="2011-05-02T12:59:00"/>
    <d v="2011-05-02T18:48:00"/>
    <d v="2011-05-02T22:10:00"/>
    <n v="5.816666666592937"/>
    <n v="9.1833333332324401"/>
    <s v="Keep PIA"/>
    <x v="0"/>
    <x v="0"/>
    <x v="0"/>
    <n v="0"/>
    <n v="0"/>
  </r>
  <r>
    <n v="4414"/>
    <n v="1"/>
    <s v="N"/>
    <s v="**"/>
    <s v="**"/>
    <s v="**"/>
    <s v="**"/>
    <x v="1"/>
    <d v="1899-12-30T13:31:00"/>
    <d v="2011-05-02T00:00:00"/>
    <d v="1899-12-30T13:28:00"/>
    <n v="4"/>
    <n v="1990"/>
    <d v="2011-05-02T00:00:00"/>
    <d v="1899-12-30T15:51:00"/>
    <n v="1"/>
    <d v="2011-05-02T00:00:00"/>
    <d v="1899-12-30T16:20:00"/>
    <s v="**"/>
    <s v="**"/>
    <d v="2011-05-02T00:00:00"/>
    <d v="1899-12-30T15:51:00"/>
    <d v="2011-05-02T00:00:00"/>
    <d v="1899-12-30T16:38:00"/>
    <s v="Z512"/>
    <s v="B187"/>
    <s v="Follow-up Examination and Other Non Emergent "/>
    <n v="20"/>
    <s v="**"/>
    <s v="**"/>
    <s v="**"/>
    <s v="**"/>
    <s v="**"/>
    <d v="2011-05-02T13:31:00"/>
    <d v="2011-05-02T15:51:00"/>
    <d v="2011-05-02T16:38:00"/>
    <n v="2.3333333332557231"/>
    <n v="3.1166666666977108"/>
    <s v="Keep PIA"/>
    <x v="0"/>
    <x v="0"/>
    <x v="1"/>
    <n v="1"/>
    <n v="1"/>
  </r>
  <r>
    <n v="4414"/>
    <n v="1"/>
    <s v="G"/>
    <d v="2011-05-02T00:00:00"/>
    <d v="1899-12-30T13:41:00"/>
    <d v="2011-05-02T00:00:00"/>
    <d v="1899-12-30T14:00:00"/>
    <x v="1"/>
    <d v="1899-12-30T13:52:00"/>
    <d v="2011-05-02T00:00:00"/>
    <d v="1899-12-30T13:50:00"/>
    <n v="2"/>
    <n v="1996"/>
    <d v="2011-05-02T00:00:00"/>
    <d v="1899-12-30T17:10:00"/>
    <n v="1"/>
    <d v="2011-05-02T00:00:00"/>
    <d v="1899-12-30T17:20:00"/>
    <s v="**"/>
    <s v="**"/>
    <s v="**"/>
    <s v="**"/>
    <d v="2011-05-02T00:00:00"/>
    <d v="1899-12-30T17:20:00"/>
    <s v="F919"/>
    <s v="B170"/>
    <s v="Mental Health &amp; Psychosocial Condition"/>
    <n v="14"/>
    <s v="**"/>
    <s v="**"/>
    <s v="**"/>
    <s v="**"/>
    <s v="**"/>
    <d v="2011-05-02T13:52:00"/>
    <d v="2011-05-02T17:10:00"/>
    <d v="2011-05-02T17:20:00"/>
    <n v="3.3000000001047738"/>
    <n v="3.46666666661622"/>
    <s v="Keep PIA"/>
    <x v="0"/>
    <x v="0"/>
    <x v="0"/>
    <n v="1"/>
    <n v="1"/>
  </r>
  <r>
    <n v="4414"/>
    <n v="1"/>
    <s v="N"/>
    <s v="**"/>
    <s v="**"/>
    <s v="**"/>
    <s v="**"/>
    <x v="1"/>
    <d v="1899-12-30T14:05:00"/>
    <d v="2011-05-02T00:00:00"/>
    <d v="1899-12-30T13:57:00"/>
    <n v="3"/>
    <n v="1963"/>
    <d v="2011-05-02T00:00:00"/>
    <d v="1899-12-30T21:07:00"/>
    <n v="1"/>
    <d v="2011-05-02T00:00:00"/>
    <d v="1899-12-30T22:49:00"/>
    <s v="**"/>
    <s v="**"/>
    <s v="**"/>
    <s v="**"/>
    <d v="2011-05-02T00:00:00"/>
    <d v="1899-12-30T22:49:00"/>
    <s v="R104"/>
    <s v="B128"/>
    <s v="Disease or Disorder Digestive System"/>
    <n v="47"/>
    <s v="**"/>
    <s v="**"/>
    <s v="**"/>
    <s v="**"/>
    <s v="**"/>
    <d v="2011-05-02T14:05:00"/>
    <d v="2011-05-02T21:07:00"/>
    <d v="2011-05-02T22:49:00"/>
    <n v="7.03333333338378"/>
    <n v="8.7333333333372138"/>
    <s v="Keep PIA"/>
    <x v="0"/>
    <x v="0"/>
    <x v="0"/>
    <n v="0"/>
    <n v="0"/>
  </r>
  <r>
    <n v="4414"/>
    <n v="1"/>
    <s v="N"/>
    <s v="**"/>
    <s v="**"/>
    <s v="**"/>
    <s v="**"/>
    <x v="1"/>
    <d v="1899-12-30T15:43:00"/>
    <d v="2011-05-02T00:00:00"/>
    <d v="1899-12-30T15:35:00"/>
    <n v="2"/>
    <n v="1944"/>
    <d v="2011-05-02T00:00:00"/>
    <d v="1899-12-30T19:10:00"/>
    <n v="1"/>
    <d v="2011-05-02T00:00:00"/>
    <d v="1899-12-30T20:10:00"/>
    <s v="**"/>
    <s v="**"/>
    <s v="**"/>
    <s v="**"/>
    <d v="2011-05-02T00:00:00"/>
    <d v="1899-12-30T20:10:00"/>
    <s v="K449"/>
    <s v="B128"/>
    <s v="Disease or Disorder Digestive System"/>
    <n v="67"/>
    <s v="**"/>
    <s v="**"/>
    <s v="**"/>
    <s v="**"/>
    <s v="**"/>
    <d v="2011-05-02T15:43:00"/>
    <d v="2011-05-02T19:10:00"/>
    <d v="2011-05-02T20:10:00"/>
    <n v="3.4499999998952262"/>
    <n v="4.4500000000116415"/>
    <s v="Keep PIA"/>
    <x v="0"/>
    <x v="0"/>
    <x v="0"/>
    <n v="0"/>
    <n v="1"/>
  </r>
  <r>
    <n v="4414"/>
    <n v="1"/>
    <s v="G"/>
    <d v="2011-05-02T00:00:00"/>
    <d v="1899-12-30T15:33:00"/>
    <d v="2011-05-02T00:00:00"/>
    <d v="1899-12-30T15:45:00"/>
    <x v="1"/>
    <d v="1899-12-30T15:45:00"/>
    <d v="2011-05-02T00:00:00"/>
    <d v="1899-12-30T15:40:00"/>
    <n v="2"/>
    <n v="1919"/>
    <d v="2011-05-02T00:00:00"/>
    <d v="1899-12-30T21:40:00"/>
    <n v="1"/>
    <d v="2011-05-03T00:00:00"/>
    <d v="1899-12-30T01:47:00"/>
    <s v="**"/>
    <s v="**"/>
    <s v="**"/>
    <s v="**"/>
    <d v="2011-05-03T00:00:00"/>
    <d v="1899-12-30T01:47:00"/>
    <s v="J22"/>
    <s v="B116"/>
    <s v="Disease or Disorder Respiratory System"/>
    <n v="91"/>
    <s v="**"/>
    <s v="**"/>
    <s v="**"/>
    <s v="**"/>
    <s v="**"/>
    <d v="2011-05-02T15:45:00"/>
    <d v="2011-05-02T21:40:00"/>
    <d v="2011-05-03T01:47:00"/>
    <n v="5.9166666667442769"/>
    <n v="10.03333333338378"/>
    <s v="Keep PIA"/>
    <x v="0"/>
    <x v="0"/>
    <x v="0"/>
    <n v="0"/>
    <n v="0"/>
  </r>
  <r>
    <n v="4414"/>
    <n v="1"/>
    <s v="N"/>
    <s v="**"/>
    <s v="**"/>
    <s v="**"/>
    <s v="**"/>
    <x v="1"/>
    <d v="1899-12-30T16:27:00"/>
    <d v="2011-05-02T00:00:00"/>
    <d v="1899-12-30T16:19:00"/>
    <n v="2"/>
    <n v="1965"/>
    <d v="2011-05-02T00:00:00"/>
    <d v="1899-12-30T23:25:00"/>
    <n v="1"/>
    <d v="2011-05-03T00:00:00"/>
    <d v="1899-12-30T00:15:00"/>
    <s v="**"/>
    <s v="**"/>
    <s v="**"/>
    <s v="**"/>
    <d v="2011-05-03T00:00:00"/>
    <d v="1899-12-30T00:15:00"/>
    <s v="R074"/>
    <s v="B122"/>
    <s v="Other Disease or Disorder Cardiac System"/>
    <n v="46"/>
    <s v="**"/>
    <s v="**"/>
    <s v="**"/>
    <s v="**"/>
    <s v="**"/>
    <d v="2011-05-02T16:27:00"/>
    <d v="2011-05-02T23:25:00"/>
    <d v="2011-05-03T00:15:00"/>
    <n v="6.9666666666744277"/>
    <n v="7.7999999999301508"/>
    <s v="Keep PIA"/>
    <x v="0"/>
    <x v="0"/>
    <x v="0"/>
    <n v="0"/>
    <n v="1"/>
  </r>
  <r>
    <n v="4414"/>
    <n v="1"/>
    <s v="G"/>
    <d v="2011-05-02T00:00:00"/>
    <d v="1899-12-30T00:00:00"/>
    <d v="2011-05-02T00:00:00"/>
    <d v="1899-12-30T17:05:00"/>
    <x v="1"/>
    <d v="1899-12-30T17:06:00"/>
    <d v="2011-05-02T00:00:00"/>
    <d v="1899-12-30T17:00:00"/>
    <n v="3"/>
    <n v="1955"/>
    <d v="2011-05-02T00:00:00"/>
    <d v="1899-12-30T21:20:00"/>
    <n v="1"/>
    <d v="2011-05-03T00:00:00"/>
    <d v="1899-12-30T00:35:00"/>
    <s v="**"/>
    <s v="**"/>
    <s v="**"/>
    <s v="**"/>
    <d v="2011-05-03T00:00:00"/>
    <d v="1899-12-30T00:35:00"/>
    <s v="S82200"/>
    <s v="B182"/>
    <s v="Closed Fracture Other Site"/>
    <n v="55"/>
    <d v="1970-01-01T00:00:00"/>
    <d v="1899-12-30T00:00:00"/>
    <n v="50"/>
    <s v="**"/>
    <s v="**"/>
    <d v="2011-05-02T17:06:00"/>
    <d v="2011-05-02T21:20:00"/>
    <d v="2011-05-03T00:35:00"/>
    <n v="4.2333333333372138"/>
    <n v="7.4833333332790062"/>
    <s v="Keep PIA"/>
    <x v="0"/>
    <x v="0"/>
    <x v="0"/>
    <n v="0"/>
    <n v="1"/>
  </r>
  <r>
    <n v="4414"/>
    <n v="1"/>
    <s v="N"/>
    <s v="**"/>
    <s v="**"/>
    <s v="**"/>
    <s v="**"/>
    <x v="1"/>
    <d v="1899-12-30T18:36:00"/>
    <d v="2011-05-02T00:00:00"/>
    <d v="1899-12-30T18:25:00"/>
    <n v="2"/>
    <n v="2007"/>
    <d v="2011-05-02T00:00:00"/>
    <d v="1899-12-30T19:47:00"/>
    <n v="1"/>
    <d v="2011-05-02T00:00:00"/>
    <d v="1899-12-30T21:40:00"/>
    <s v="**"/>
    <s v="**"/>
    <s v="**"/>
    <s v="**"/>
    <d v="2011-05-02T00:00:00"/>
    <d v="1899-12-30T21:42:00"/>
    <s v="R104"/>
    <s v="B128"/>
    <s v="Disease or Disorder Digestive System"/>
    <n v="3"/>
    <s v="**"/>
    <s v="**"/>
    <s v="**"/>
    <s v="**"/>
    <s v="**"/>
    <d v="2011-05-02T18:36:00"/>
    <d v="2011-05-02T19:47:00"/>
    <d v="2011-05-02T21:42:00"/>
    <n v="1.1833333333488554"/>
    <n v="3.0999999999767169"/>
    <s v="Keep PIA"/>
    <x v="0"/>
    <x v="0"/>
    <x v="0"/>
    <n v="1"/>
    <n v="1"/>
  </r>
  <r>
    <n v="4414"/>
    <n v="1"/>
    <s v="N"/>
    <s v="**"/>
    <s v="**"/>
    <s v="**"/>
    <s v="**"/>
    <x v="1"/>
    <d v="1899-12-30T18:40:00"/>
    <d v="2011-05-02T00:00:00"/>
    <d v="1899-12-30T18:29:00"/>
    <n v="2"/>
    <n v="1996"/>
    <d v="2011-05-02T00:00:00"/>
    <d v="1899-12-30T21:00:00"/>
    <n v="1"/>
    <d v="2011-05-02T00:00:00"/>
    <d v="1899-12-30T21:25:00"/>
    <s v="**"/>
    <s v="**"/>
    <s v="**"/>
    <s v="**"/>
    <d v="2011-05-02T00:00:00"/>
    <d v="1899-12-30T21:25:00"/>
    <s v="F410"/>
    <s v="B170"/>
    <s v="Mental Health &amp; Psychosocial Condition"/>
    <n v="15"/>
    <s v="**"/>
    <s v="**"/>
    <s v="**"/>
    <s v="**"/>
    <s v="**"/>
    <d v="2011-05-02T18:40:00"/>
    <d v="2011-05-02T21:00:00"/>
    <d v="2011-05-02T21:25:00"/>
    <n v="2.3333333332557231"/>
    <n v="2.7499999998835847"/>
    <s v="Keep PIA"/>
    <x v="0"/>
    <x v="0"/>
    <x v="0"/>
    <n v="1"/>
    <n v="1"/>
  </r>
  <r>
    <n v="4414"/>
    <n v="1"/>
    <s v="N"/>
    <s v="**"/>
    <s v="**"/>
    <s v="**"/>
    <s v="**"/>
    <x v="1"/>
    <d v="1899-12-30T19:55:00"/>
    <d v="2011-05-02T00:00:00"/>
    <d v="1899-12-30T19:40:00"/>
    <n v="2"/>
    <n v="2009"/>
    <d v="2011-05-02T00:00:00"/>
    <d v="1899-12-30T20:38:00"/>
    <n v="1"/>
    <d v="2011-05-03T00:00:00"/>
    <d v="1899-12-30T00:15:00"/>
    <s v="**"/>
    <s v="**"/>
    <s v="**"/>
    <s v="**"/>
    <d v="2011-05-03T00:00:00"/>
    <d v="1899-12-30T00:16:00"/>
    <s v="K590"/>
    <s v="B128"/>
    <s v="Disease or Disorder Digestive System"/>
    <n v="1"/>
    <s v="**"/>
    <s v="**"/>
    <s v="**"/>
    <s v="**"/>
    <s v="**"/>
    <d v="2011-05-02T19:55:00"/>
    <d v="2011-05-02T20:38:00"/>
    <d v="2011-05-03T00:16:00"/>
    <n v="0.71666666673263535"/>
    <n v="4.3500000000349246"/>
    <s v="Keep PIA"/>
    <x v="0"/>
    <x v="0"/>
    <x v="0"/>
    <n v="0"/>
    <n v="1"/>
  </r>
  <r>
    <n v="4414"/>
    <n v="1"/>
    <s v="N"/>
    <s v="**"/>
    <s v="**"/>
    <s v="**"/>
    <s v="**"/>
    <x v="1"/>
    <d v="1899-12-30T20:25:00"/>
    <d v="2011-05-02T00:00:00"/>
    <d v="1899-12-30T20:16:00"/>
    <n v="2"/>
    <n v="1941"/>
    <d v="2011-05-03T00:00:00"/>
    <d v="1899-12-30T00:04:00"/>
    <n v="1"/>
    <d v="2011-05-03T00:00:00"/>
    <d v="1899-12-30T00:30:00"/>
    <s v="**"/>
    <s v="**"/>
    <s v="**"/>
    <s v="**"/>
    <d v="2011-05-03T00:00:00"/>
    <d v="1899-12-30T00:30:00"/>
    <s v="R51"/>
    <s v="B103"/>
    <s v="Migraine &amp; Headache"/>
    <n v="70"/>
    <s v="**"/>
    <s v="**"/>
    <s v="**"/>
    <s v="**"/>
    <s v="**"/>
    <d v="2011-05-02T20:25:00"/>
    <d v="2011-05-03T00:04:00"/>
    <d v="2011-05-03T00:30:00"/>
    <n v="3.6500000000232831"/>
    <n v="4.0833333333721384"/>
    <s v="Keep PIA"/>
    <x v="0"/>
    <x v="0"/>
    <x v="0"/>
    <n v="0"/>
    <n v="1"/>
  </r>
  <r>
    <n v="4414"/>
    <n v="1"/>
    <s v="N"/>
    <s v="**"/>
    <s v="**"/>
    <s v="**"/>
    <s v="**"/>
    <x v="1"/>
    <d v="1899-12-30T21:37:00"/>
    <d v="2011-05-02T00:00:00"/>
    <d v="1899-12-30T21:30:00"/>
    <n v="2"/>
    <n v="1954"/>
    <d v="2011-05-02T00:00:00"/>
    <d v="1899-12-30T23:35:00"/>
    <n v="1"/>
    <d v="2011-05-03T00:00:00"/>
    <d v="1899-12-30T02:27:00"/>
    <s v="**"/>
    <s v="**"/>
    <s v="**"/>
    <s v="**"/>
    <d v="2011-05-03T00:00:00"/>
    <d v="1899-12-30T02:27:00"/>
    <s v="F193"/>
    <s v="B170"/>
    <s v="Mental Health &amp; Psychosocial Condition"/>
    <n v="56"/>
    <s v="**"/>
    <s v="**"/>
    <s v="**"/>
    <s v="**"/>
    <s v="**"/>
    <d v="2011-05-02T21:37:00"/>
    <d v="2011-05-02T23:35:00"/>
    <d v="2011-05-03T02:27:00"/>
    <n v="1.966666666790843"/>
    <n v="4.8333333333721384"/>
    <s v="Keep PIA"/>
    <x v="0"/>
    <x v="0"/>
    <x v="0"/>
    <n v="0"/>
    <n v="1"/>
  </r>
  <r>
    <n v="4414"/>
    <n v="1"/>
    <s v="N"/>
    <s v="**"/>
    <s v="**"/>
    <s v="**"/>
    <s v="**"/>
    <x v="1"/>
    <d v="1899-12-30T21:45:00"/>
    <d v="2011-05-02T00:00:00"/>
    <d v="1899-12-30T21:39:00"/>
    <n v="4"/>
    <n v="1998"/>
    <d v="2011-05-02T00:00:00"/>
    <d v="1899-12-30T23:55:00"/>
    <n v="1"/>
    <d v="2011-05-03T00:00:00"/>
    <d v="1899-12-30T00:05:00"/>
    <s v="**"/>
    <s v="**"/>
    <s v="**"/>
    <s v="**"/>
    <d v="2011-05-03T00:00:00"/>
    <d v="1899-12-30T00:10:00"/>
    <s v="S6190"/>
    <s v="B176"/>
    <s v="Open Wound"/>
    <n v="12"/>
    <s v="**"/>
    <s v="**"/>
    <s v="**"/>
    <s v="**"/>
    <s v="**"/>
    <d v="2011-05-02T21:45:00"/>
    <d v="2011-05-02T23:55:00"/>
    <d v="2011-05-03T00:10:00"/>
    <n v="2.1666666667442769"/>
    <n v="2.4166666666860692"/>
    <s v="Keep PIA"/>
    <x v="0"/>
    <x v="0"/>
    <x v="1"/>
    <n v="1"/>
    <n v="1"/>
  </r>
  <r>
    <n v="4414"/>
    <n v="1"/>
    <s v="N"/>
    <s v="**"/>
    <s v="**"/>
    <s v="**"/>
    <s v="**"/>
    <x v="1"/>
    <d v="1899-12-30T22:31:00"/>
    <d v="2011-05-02T00:00:00"/>
    <d v="1899-12-30T22:29:00"/>
    <n v="3"/>
    <n v="1988"/>
    <d v="2011-05-03T00:00:00"/>
    <d v="1899-12-30T00:30:00"/>
    <n v="1"/>
    <d v="2011-05-03T00:00:00"/>
    <d v="1899-12-30T00:44:00"/>
    <s v="**"/>
    <s v="**"/>
    <s v="**"/>
    <s v="**"/>
    <d v="2011-05-03T00:00:00"/>
    <d v="1899-12-30T00:47:00"/>
    <s v="S6190"/>
    <s v="B176"/>
    <s v="Open Wound"/>
    <n v="22"/>
    <s v="**"/>
    <s v="**"/>
    <s v="**"/>
    <s v="**"/>
    <s v="**"/>
    <d v="2011-05-02T22:31:00"/>
    <d v="2011-05-03T00:30:00"/>
    <d v="2011-05-03T00:47:00"/>
    <n v="1.9833333333372138"/>
    <n v="2.2666666665463708"/>
    <s v="Keep PIA"/>
    <x v="0"/>
    <x v="0"/>
    <x v="0"/>
    <n v="1"/>
    <n v="1"/>
  </r>
  <r>
    <n v="4414"/>
    <n v="1"/>
    <s v="N"/>
    <s v="**"/>
    <s v="**"/>
    <s v="**"/>
    <s v="**"/>
    <x v="1"/>
    <d v="1899-12-30T22:43:00"/>
    <d v="2011-05-02T00:00:00"/>
    <d v="1899-12-30T22:37:00"/>
    <n v="3"/>
    <n v="1958"/>
    <d v="2011-05-03T00:00:00"/>
    <d v="1899-12-30T00:51:00"/>
    <n v="1"/>
    <d v="2011-05-03T00:00:00"/>
    <d v="1899-12-30T01:52:00"/>
    <s v="**"/>
    <s v="**"/>
    <s v="**"/>
    <s v="**"/>
    <d v="2011-05-03T00:00:00"/>
    <d v="1899-12-30T01:52:00"/>
    <s v="T0240"/>
    <s v="B182"/>
    <s v="Closed Fracture Other Site"/>
    <n v="53"/>
    <s v="**"/>
    <s v="**"/>
    <s v="**"/>
    <s v="**"/>
    <s v="**"/>
    <d v="2011-05-02T22:43:00"/>
    <d v="2011-05-03T00:51:00"/>
    <d v="2011-05-03T01:52:00"/>
    <n v="2.1333333333022892"/>
    <n v="3.1499999999650754"/>
    <s v="Keep PIA"/>
    <x v="0"/>
    <x v="0"/>
    <x v="0"/>
    <n v="1"/>
    <n v="1"/>
  </r>
  <r>
    <n v="4414"/>
    <n v="1"/>
    <s v="N"/>
    <s v="**"/>
    <s v="**"/>
    <s v="**"/>
    <s v="**"/>
    <x v="4"/>
    <d v="1899-12-30T10:11:00"/>
    <d v="2011-05-03T00:00:00"/>
    <d v="1899-12-30T10:03:00"/>
    <n v="3"/>
    <n v="1956"/>
    <d v="2011-05-03T00:00:00"/>
    <d v="1899-12-30T15:30:00"/>
    <n v="1"/>
    <d v="2011-05-03T00:00:00"/>
    <d v="1899-12-30T17:54:00"/>
    <s v="**"/>
    <s v="**"/>
    <s v="**"/>
    <s v="**"/>
    <d v="2011-05-03T00:00:00"/>
    <d v="1899-12-30T17:54:00"/>
    <s v="R104"/>
    <s v="B128"/>
    <s v="Disease or Disorder Digestive System"/>
    <n v="54"/>
    <s v="**"/>
    <s v="**"/>
    <s v="**"/>
    <s v="**"/>
    <s v="**"/>
    <d v="2011-05-03T10:11:00"/>
    <d v="2011-05-03T15:30:00"/>
    <d v="2011-05-03T17:54:00"/>
    <n v="5.3166666667093523"/>
    <n v="7.7166666666744277"/>
    <s v="Keep PIA"/>
    <x v="0"/>
    <x v="0"/>
    <x v="0"/>
    <n v="0"/>
    <n v="1"/>
  </r>
  <r>
    <n v="4414"/>
    <n v="1"/>
    <s v="N"/>
    <s v="**"/>
    <s v="**"/>
    <s v="**"/>
    <s v="**"/>
    <x v="4"/>
    <d v="1899-12-30T11:30:00"/>
    <d v="2011-05-03T00:00:00"/>
    <d v="1899-12-30T11:22:00"/>
    <n v="3"/>
    <n v="1950"/>
    <d v="2011-05-03T00:00:00"/>
    <d v="1899-12-30T16:25:00"/>
    <n v="1"/>
    <d v="2011-05-03T00:00:00"/>
    <d v="1899-12-30T21:54:00"/>
    <s v="**"/>
    <s v="**"/>
    <s v="**"/>
    <s v="**"/>
    <d v="2011-05-03T00:00:00"/>
    <d v="1899-12-30T21:54:00"/>
    <s v="R104"/>
    <s v="B128"/>
    <s v="Disease or Disorder Digestive System"/>
    <n v="61"/>
    <s v="**"/>
    <s v="**"/>
    <s v="**"/>
    <s v="**"/>
    <s v="**"/>
    <d v="2011-05-03T11:30:00"/>
    <d v="2011-05-03T16:25:00"/>
    <d v="2011-05-03T21:54:00"/>
    <n v="4.9166666668024845"/>
    <n v="10.400000000023283"/>
    <s v="Keep PIA"/>
    <x v="0"/>
    <x v="0"/>
    <x v="0"/>
    <n v="0"/>
    <n v="0"/>
  </r>
  <r>
    <n v="4414"/>
    <n v="1"/>
    <s v="G"/>
    <d v="2011-05-03T00:00:00"/>
    <d v="1899-12-30T11:49:00"/>
    <d v="2011-05-03T00:00:00"/>
    <d v="1899-12-30T12:00:00"/>
    <x v="4"/>
    <d v="1899-12-30T12:02:00"/>
    <d v="2011-05-03T00:00:00"/>
    <d v="1899-12-30T11:55:00"/>
    <n v="3"/>
    <n v="1946"/>
    <d v="2011-05-03T00:00:00"/>
    <d v="1899-12-30T15:45:00"/>
    <n v="1"/>
    <d v="2011-05-03T00:00:00"/>
    <d v="1899-12-30T19:45:00"/>
    <s v="**"/>
    <s v="**"/>
    <s v="**"/>
    <s v="**"/>
    <d v="2011-05-03T00:00:00"/>
    <d v="1899-12-30T19:45:00"/>
    <s v="R104"/>
    <s v="B128"/>
    <s v="Disease or Disorder Digestive System"/>
    <n v="64"/>
    <s v="**"/>
    <s v="**"/>
    <s v="**"/>
    <s v="**"/>
    <s v="**"/>
    <d v="2011-05-03T12:02:00"/>
    <d v="2011-05-03T15:45:00"/>
    <d v="2011-05-03T19:45:00"/>
    <n v="3.7166666667326353"/>
    <n v="7.7166666666744277"/>
    <s v="Keep PIA"/>
    <x v="0"/>
    <x v="0"/>
    <x v="0"/>
    <n v="0"/>
    <n v="1"/>
  </r>
  <r>
    <n v="4414"/>
    <n v="1"/>
    <s v="G"/>
    <d v="2011-05-03T00:00:00"/>
    <d v="1899-12-30T13:03:00"/>
    <d v="2011-05-03T00:00:00"/>
    <d v="1899-12-30T13:15:00"/>
    <x v="4"/>
    <d v="1899-12-30T13:13:00"/>
    <d v="2011-05-03T00:00:00"/>
    <d v="1899-12-30T13:10:00"/>
    <n v="3"/>
    <n v="1924"/>
    <d v="2011-05-03T00:00:00"/>
    <d v="1899-12-30T16:05:00"/>
    <n v="1"/>
    <d v="2011-05-03T00:00:00"/>
    <d v="1899-12-30T19:15:00"/>
    <s v="**"/>
    <s v="**"/>
    <s v="**"/>
    <s v="**"/>
    <d v="2011-05-03T00:00:00"/>
    <d v="1899-12-30T19:15:00"/>
    <s v="R55"/>
    <s v="B122"/>
    <s v="Other Disease or Disorder Cardiac System"/>
    <n v="86"/>
    <s v="**"/>
    <s v="**"/>
    <s v="**"/>
    <s v="**"/>
    <s v="**"/>
    <d v="2011-05-03T13:13:00"/>
    <d v="2011-05-03T16:05:00"/>
    <d v="2011-05-03T19:15:00"/>
    <n v="2.8666666667559184"/>
    <n v="6.0333333334419876"/>
    <s v="Keep PIA"/>
    <x v="0"/>
    <x v="0"/>
    <x v="0"/>
    <n v="0"/>
    <n v="1"/>
  </r>
  <r>
    <n v="4414"/>
    <n v="1"/>
    <s v="N"/>
    <s v="**"/>
    <s v="**"/>
    <s v="**"/>
    <s v="**"/>
    <x v="4"/>
    <d v="1899-12-30T13:21:00"/>
    <d v="2011-05-03T00:00:00"/>
    <d v="1899-12-30T13:16:00"/>
    <n v="3"/>
    <n v="1937"/>
    <d v="2011-05-03T00:00:00"/>
    <d v="1899-12-30T16:30:00"/>
    <n v="7"/>
    <d v="2011-05-03T00:00:00"/>
    <d v="1899-12-30T23:39:00"/>
    <s v="**"/>
    <s v="**"/>
    <d v="2011-05-03T00:00:00"/>
    <d v="1899-12-30T16:30:00"/>
    <d v="2011-05-04T00:00:00"/>
    <d v="1899-12-30T10:12:00"/>
    <s v="J988"/>
    <s v="B002"/>
    <s v="Respiratory Condition with Acute Admission/Tr"/>
    <n v="73"/>
    <d v="2011-05-03T00:00:00"/>
    <d v="1899-12-30T23:39:00"/>
    <n v="18"/>
    <d v="2011-05-03T00:00:00"/>
    <d v="1899-12-30T00:00:00"/>
    <d v="2011-05-03T13:21:00"/>
    <d v="2011-05-03T16:30:00"/>
    <d v="2011-05-04T10:12:00"/>
    <n v="3.1499999999650754"/>
    <n v="20.850000000034925"/>
    <s v="Keep PIA"/>
    <x v="0"/>
    <x v="1"/>
    <x v="0"/>
    <n v="0"/>
    <n v="0"/>
  </r>
  <r>
    <n v="4414"/>
    <n v="1"/>
    <s v="N"/>
    <s v="**"/>
    <s v="**"/>
    <s v="**"/>
    <s v="**"/>
    <x v="4"/>
    <d v="1899-12-30T13:47:00"/>
    <d v="2011-05-03T00:00:00"/>
    <d v="1899-12-30T13:39:00"/>
    <n v="4"/>
    <n v="1962"/>
    <d v="2011-05-03T00:00:00"/>
    <d v="1899-12-30T16:05:00"/>
    <n v="1"/>
    <d v="2011-05-03T00:00:00"/>
    <d v="1899-12-30T21:59:00"/>
    <d v="2011-05-03T00:00:00"/>
    <d v="1899-12-30T17:15:00"/>
    <d v="2011-05-03T00:00:00"/>
    <d v="1899-12-30T16:05:00"/>
    <d v="2011-05-03T00:00:00"/>
    <d v="1899-12-30T21:59:00"/>
    <s v="L038"/>
    <s v="B132"/>
    <s v="Disease or Disorder Skin &amp; Breast"/>
    <n v="48"/>
    <s v="**"/>
    <s v="**"/>
    <s v="**"/>
    <s v="**"/>
    <s v="**"/>
    <d v="2011-05-03T13:47:00"/>
    <d v="2011-05-03T16:05:00"/>
    <d v="2011-05-03T21:59:00"/>
    <n v="2.2999999999883585"/>
    <n v="8.2000000000116415"/>
    <s v="Keep PIA"/>
    <x v="0"/>
    <x v="0"/>
    <x v="1"/>
    <n v="0"/>
    <n v="0"/>
  </r>
  <r>
    <n v="4414"/>
    <n v="1"/>
    <s v="N"/>
    <s v="**"/>
    <s v="**"/>
    <s v="**"/>
    <s v="**"/>
    <x v="4"/>
    <d v="1899-12-30T13:59:00"/>
    <d v="2011-05-03T00:00:00"/>
    <d v="1899-12-30T13:51:00"/>
    <n v="3"/>
    <n v="1968"/>
    <d v="2011-05-03T00:00:00"/>
    <d v="1899-12-30T17:48:00"/>
    <n v="1"/>
    <d v="2011-05-03T00:00:00"/>
    <d v="1899-12-30T18:08:00"/>
    <s v="**"/>
    <s v="**"/>
    <s v="**"/>
    <s v="**"/>
    <d v="2011-05-03T00:00:00"/>
    <d v="1899-12-30T18:08:00"/>
    <s v="M548"/>
    <s v="B136"/>
    <s v="Disease or Disorder Musculoskeletal and Conne"/>
    <n v="43"/>
    <s v="**"/>
    <s v="**"/>
    <s v="**"/>
    <s v="**"/>
    <s v="**"/>
    <d v="2011-05-03T13:59:00"/>
    <d v="2011-05-03T17:48:00"/>
    <d v="2011-05-03T18:08:00"/>
    <n v="3.8166666667093523"/>
    <n v="4.1500000000814907"/>
    <s v="Keep PIA"/>
    <x v="0"/>
    <x v="0"/>
    <x v="0"/>
    <n v="0"/>
    <n v="1"/>
  </r>
  <r>
    <n v="4414"/>
    <n v="1"/>
    <s v="G"/>
    <d v="2011-05-03T00:00:00"/>
    <d v="1899-12-30T13:50:00"/>
    <d v="2011-05-03T00:00:00"/>
    <d v="1899-12-30T14:02:00"/>
    <x v="4"/>
    <d v="1899-12-30T14:02:00"/>
    <d v="2011-05-03T00:00:00"/>
    <d v="1899-12-30T13:58:00"/>
    <n v="3"/>
    <n v="1941"/>
    <d v="2011-05-03T00:00:00"/>
    <d v="1899-12-30T18:24:00"/>
    <n v="1"/>
    <d v="2011-05-03T00:00:00"/>
    <d v="1899-12-30T19:37:00"/>
    <s v="**"/>
    <s v="**"/>
    <s v="**"/>
    <s v="**"/>
    <d v="2011-05-03T00:00:00"/>
    <d v="1899-12-30T19:37:00"/>
    <s v="S509"/>
    <s v="B132"/>
    <s v="Disease or Disorder Skin &amp; Breast"/>
    <n v="69"/>
    <s v="**"/>
    <s v="**"/>
    <s v="**"/>
    <s v="**"/>
    <s v="**"/>
    <d v="2011-05-03T14:02:00"/>
    <d v="2011-05-03T18:24:00"/>
    <d v="2011-05-03T19:37:00"/>
    <n v="4.3666666667559184"/>
    <n v="5.5833333333721384"/>
    <s v="Keep PIA"/>
    <x v="0"/>
    <x v="0"/>
    <x v="0"/>
    <n v="0"/>
    <n v="1"/>
  </r>
  <r>
    <n v="4414"/>
    <n v="1"/>
    <s v="G"/>
    <d v="2011-05-03T00:00:00"/>
    <d v="1899-12-30T14:01:00"/>
    <d v="2011-05-03T00:00:00"/>
    <d v="1899-12-30T17:00:00"/>
    <x v="4"/>
    <d v="1899-12-30T14:10:00"/>
    <d v="2011-05-03T00:00:00"/>
    <d v="1899-12-30T14:10:00"/>
    <n v="3"/>
    <n v="1933"/>
    <d v="2011-05-03T00:00:00"/>
    <d v="1899-12-30T17:02:00"/>
    <n v="7"/>
    <d v="2011-05-04T00:00:00"/>
    <d v="1899-12-30T08:20:00"/>
    <d v="2011-05-03T00:00:00"/>
    <d v="1899-12-30T22:00:00"/>
    <s v="**"/>
    <s v="**"/>
    <d v="2011-05-04T00:00:00"/>
    <d v="1899-12-30T10:20:00"/>
    <s v="R104"/>
    <s v="B003"/>
    <s v="Digestive System Condition with Acute Admissi"/>
    <n v="77"/>
    <d v="2011-05-04T00:00:00"/>
    <d v="1899-12-30T07:00:00"/>
    <n v="1"/>
    <s v="**"/>
    <s v="**"/>
    <d v="2011-05-03T14:10:00"/>
    <d v="2011-05-03T17:02:00"/>
    <d v="2011-05-04T10:20:00"/>
    <n v="2.8666666665812954"/>
    <n v="20.166666666569654"/>
    <s v="Keep PIA"/>
    <x v="0"/>
    <x v="1"/>
    <x v="0"/>
    <n v="0"/>
    <n v="0"/>
  </r>
  <r>
    <n v="4414"/>
    <n v="1"/>
    <s v="N"/>
    <s v="**"/>
    <s v="**"/>
    <s v="**"/>
    <s v="**"/>
    <x v="4"/>
    <d v="1899-12-30T14:55:00"/>
    <d v="2011-05-03T00:00:00"/>
    <d v="1899-12-30T14:49:00"/>
    <n v="2"/>
    <n v="1976"/>
    <d v="2011-05-03T00:00:00"/>
    <d v="1899-12-30T17:21:00"/>
    <n v="1"/>
    <d v="2011-05-03T00:00:00"/>
    <d v="1899-12-30T20:05:00"/>
    <s v="**"/>
    <s v="**"/>
    <s v="**"/>
    <s v="**"/>
    <d v="2011-05-03T00:00:00"/>
    <d v="1899-12-30T20:05:00"/>
    <s v="N832"/>
    <s v="B154"/>
    <s v="Disease or Disorder Female Anatomy"/>
    <n v="34"/>
    <s v="**"/>
    <s v="**"/>
    <s v="**"/>
    <s v="**"/>
    <s v="**"/>
    <d v="2011-05-03T14:55:00"/>
    <d v="2011-05-03T17:21:00"/>
    <d v="2011-05-03T20:05:00"/>
    <n v="2.4333333332324401"/>
    <n v="5.1666666665696539"/>
    <s v="Keep PIA"/>
    <x v="0"/>
    <x v="0"/>
    <x v="0"/>
    <n v="0"/>
    <n v="1"/>
  </r>
  <r>
    <n v="4414"/>
    <n v="1"/>
    <s v="N"/>
    <s v="**"/>
    <s v="**"/>
    <s v="**"/>
    <s v="**"/>
    <x v="4"/>
    <d v="1899-12-30T15:04:00"/>
    <d v="2011-05-03T00:00:00"/>
    <d v="1899-12-30T14:55:00"/>
    <n v="3"/>
    <n v="2010"/>
    <d v="2011-05-03T00:00:00"/>
    <d v="1899-12-30T18:40:00"/>
    <n v="1"/>
    <d v="2011-05-04T00:00:00"/>
    <d v="1899-12-30T00:55:00"/>
    <s v="**"/>
    <s v="**"/>
    <s v="**"/>
    <s v="**"/>
    <d v="2011-05-04T00:00:00"/>
    <d v="1899-12-30T00:55:00"/>
    <s v="A099"/>
    <s v="B128"/>
    <s v="Disease or Disorder Digestive System"/>
    <n v="0"/>
    <s v="**"/>
    <s v="**"/>
    <s v="**"/>
    <s v="**"/>
    <s v="**"/>
    <d v="2011-05-03T15:04:00"/>
    <d v="2011-05-03T18:40:00"/>
    <d v="2011-05-04T00:55:00"/>
    <n v="3.6000000000349246"/>
    <n v="9.8499999999767169"/>
    <s v="Keep PIA"/>
    <x v="0"/>
    <x v="0"/>
    <x v="0"/>
    <n v="0"/>
    <n v="0"/>
  </r>
  <r>
    <n v="4414"/>
    <n v="1"/>
    <s v="N"/>
    <s v="**"/>
    <s v="**"/>
    <s v="**"/>
    <s v="**"/>
    <x v="4"/>
    <d v="1899-12-30T15:26:00"/>
    <d v="2011-05-03T00:00:00"/>
    <d v="1899-12-30T15:19:00"/>
    <n v="3"/>
    <n v="1941"/>
    <d v="2011-05-03T00:00:00"/>
    <d v="1899-12-30T20:13:00"/>
    <n v="1"/>
    <d v="2011-05-03T00:00:00"/>
    <d v="1899-12-30T22:47:00"/>
    <s v="**"/>
    <s v="**"/>
    <s v="**"/>
    <s v="**"/>
    <d v="2011-05-03T00:00:00"/>
    <d v="1899-12-30T22:47:00"/>
    <s v="R21"/>
    <s v="B132"/>
    <s v="Disease or Disorder Skin &amp; Breast"/>
    <n v="69"/>
    <s v="**"/>
    <s v="**"/>
    <s v="**"/>
    <s v="**"/>
    <s v="**"/>
    <d v="2011-05-03T15:26:00"/>
    <d v="2011-05-03T20:13:00"/>
    <d v="2011-05-03T22:47:00"/>
    <n v="4.78333333338378"/>
    <n v="7.3500000000349246"/>
    <s v="Keep PIA"/>
    <x v="0"/>
    <x v="0"/>
    <x v="0"/>
    <n v="0"/>
    <n v="1"/>
  </r>
  <r>
    <n v="4414"/>
    <n v="1"/>
    <s v="N"/>
    <s v="**"/>
    <s v="**"/>
    <s v="**"/>
    <s v="**"/>
    <x v="4"/>
    <d v="1899-12-30T15:33:00"/>
    <d v="2011-05-03T00:00:00"/>
    <d v="1899-12-30T15:26:00"/>
    <n v="2"/>
    <n v="1993"/>
    <d v="2011-05-03T00:00:00"/>
    <d v="1899-12-30T20:05:00"/>
    <n v="1"/>
    <d v="2011-05-03T00:00:00"/>
    <d v="1899-12-30T20:40:00"/>
    <s v="**"/>
    <s v="**"/>
    <s v="**"/>
    <s v="**"/>
    <d v="2011-05-03T00:00:00"/>
    <d v="1899-12-30T20:40:00"/>
    <s v="R074"/>
    <s v="B122"/>
    <s v="Other Disease or Disorder Cardiac System"/>
    <n v="17"/>
    <s v="**"/>
    <s v="**"/>
    <s v="**"/>
    <s v="**"/>
    <s v="**"/>
    <d v="2011-05-03T15:33:00"/>
    <d v="2011-05-03T20:05:00"/>
    <d v="2011-05-03T20:40:00"/>
    <n v="4.5333333332673647"/>
    <n v="5.1166666665812954"/>
    <s v="Keep PIA"/>
    <x v="0"/>
    <x v="0"/>
    <x v="0"/>
    <n v="0"/>
    <n v="1"/>
  </r>
  <r>
    <n v="4414"/>
    <n v="1"/>
    <s v="G"/>
    <d v="2011-05-03T00:00:00"/>
    <d v="1899-12-30T15:22:00"/>
    <d v="2011-05-03T00:00:00"/>
    <d v="1899-12-30T15:40:00"/>
    <x v="4"/>
    <d v="1899-12-30T15:35:00"/>
    <d v="2011-05-03T00:00:00"/>
    <d v="1899-12-30T15:25:00"/>
    <n v="3"/>
    <n v="1925"/>
    <d v="2011-05-03T00:00:00"/>
    <d v="1899-12-30T19:00:00"/>
    <n v="7"/>
    <d v="2011-05-03T00:00:00"/>
    <d v="1899-12-30T23:40:00"/>
    <s v="**"/>
    <s v="**"/>
    <s v="**"/>
    <s v="**"/>
    <d v="2011-05-04T00:00:00"/>
    <d v="1899-12-30T04:10:00"/>
    <s v="E860"/>
    <s v="B005"/>
    <s v="Other Condition with Acute Admission/Transfer"/>
    <n v="85"/>
    <d v="1970-01-01T00:00:00"/>
    <d v="1899-12-30T00:00:00"/>
    <n v="1"/>
    <d v="2011-05-03T00:00:00"/>
    <d v="1899-12-30T23:40:00"/>
    <d v="2011-05-03T15:35:00"/>
    <d v="2011-05-03T19:00:00"/>
    <d v="2011-05-04T04:10:00"/>
    <n v="3.4166666666278616"/>
    <n v="12.583333333313931"/>
    <s v="Keep PIA"/>
    <x v="0"/>
    <x v="1"/>
    <x v="0"/>
    <n v="0"/>
    <n v="0"/>
  </r>
  <r>
    <n v="4414"/>
    <n v="1"/>
    <s v="N"/>
    <s v="**"/>
    <s v="**"/>
    <s v="**"/>
    <s v="**"/>
    <x v="4"/>
    <d v="1899-12-30T15:39:00"/>
    <d v="2011-05-03T00:00:00"/>
    <d v="1899-12-30T15:31:00"/>
    <n v="3"/>
    <n v="1959"/>
    <d v="2011-05-03T00:00:00"/>
    <d v="1899-12-30T20:55:00"/>
    <n v="1"/>
    <d v="2011-05-03T00:00:00"/>
    <d v="1899-12-30T23:20:00"/>
    <s v="**"/>
    <s v="**"/>
    <s v="**"/>
    <s v="**"/>
    <d v="2011-05-03T00:00:00"/>
    <d v="1899-12-30T23:20:00"/>
    <s v="R104"/>
    <s v="B128"/>
    <s v="Disease or Disorder Digestive System"/>
    <n v="51"/>
    <s v="**"/>
    <s v="**"/>
    <s v="**"/>
    <s v="**"/>
    <s v="**"/>
    <d v="2011-05-03T15:39:00"/>
    <d v="2011-05-03T20:55:00"/>
    <d v="2011-05-03T23:20:00"/>
    <n v="5.2666666667209938"/>
    <n v="7.6833333332324401"/>
    <s v="Keep PIA"/>
    <x v="0"/>
    <x v="0"/>
    <x v="0"/>
    <n v="0"/>
    <n v="1"/>
  </r>
  <r>
    <n v="4414"/>
    <n v="1"/>
    <s v="N"/>
    <s v="**"/>
    <s v="**"/>
    <s v="**"/>
    <s v="**"/>
    <x v="4"/>
    <d v="1899-12-30T15:53:00"/>
    <d v="2011-05-03T00:00:00"/>
    <d v="1899-12-30T15:47:00"/>
    <n v="3"/>
    <n v="1951"/>
    <d v="2011-05-03T00:00:00"/>
    <d v="1899-12-30T16:40:00"/>
    <n v="1"/>
    <d v="2011-05-03T00:00:00"/>
    <d v="1899-12-30T17:20:00"/>
    <s v="**"/>
    <s v="**"/>
    <s v="**"/>
    <s v="**"/>
    <d v="2011-05-03T00:00:00"/>
    <d v="1899-12-30T17:20:00"/>
    <s v="R91"/>
    <s v="B187"/>
    <s v="Follow-up Examination and Other Non Emergent "/>
    <n v="60"/>
    <s v="**"/>
    <s v="**"/>
    <s v="**"/>
    <s v="**"/>
    <s v="**"/>
    <d v="2011-05-03T15:53:00"/>
    <d v="2011-05-03T16:40:00"/>
    <d v="2011-05-03T17:20:00"/>
    <n v="0.78333333326736465"/>
    <n v="1.4499999998370185"/>
    <s v="Keep PIA"/>
    <x v="0"/>
    <x v="0"/>
    <x v="0"/>
    <n v="1"/>
    <n v="1"/>
  </r>
  <r>
    <n v="4414"/>
    <n v="1"/>
    <s v="N"/>
    <s v="**"/>
    <s v="**"/>
    <s v="**"/>
    <s v="**"/>
    <x v="4"/>
    <d v="1899-12-30T16:26:00"/>
    <d v="2011-05-03T00:00:00"/>
    <d v="1899-12-30T16:18:00"/>
    <n v="4"/>
    <n v="2000"/>
    <d v="2011-05-03T00:00:00"/>
    <d v="1899-12-30T19:36:00"/>
    <n v="1"/>
    <d v="2011-05-03T00:00:00"/>
    <d v="1899-12-30T23:30:00"/>
    <d v="2011-05-03T00:00:00"/>
    <d v="1899-12-30T19:55:00"/>
    <s v="**"/>
    <s v="**"/>
    <d v="2011-05-03T00:00:00"/>
    <d v="1899-12-30T23:30:00"/>
    <s v="G439"/>
    <s v="B103"/>
    <s v="Migraine &amp; Headache"/>
    <n v="10"/>
    <s v="**"/>
    <s v="**"/>
    <s v="**"/>
    <s v="**"/>
    <s v="**"/>
    <d v="2011-05-03T16:26:00"/>
    <d v="2011-05-03T19:36:00"/>
    <d v="2011-05-03T23:30:00"/>
    <n v="3.1666666666860692"/>
    <n v="7.0666666666511446"/>
    <s v="Keep PIA"/>
    <x v="0"/>
    <x v="0"/>
    <x v="1"/>
    <n v="0"/>
    <n v="1"/>
  </r>
  <r>
    <n v="4414"/>
    <n v="1"/>
    <s v="N"/>
    <s v="**"/>
    <s v="**"/>
    <s v="**"/>
    <s v="**"/>
    <x v="4"/>
    <d v="1899-12-30T17:06:00"/>
    <d v="2011-05-03T00:00:00"/>
    <d v="1899-12-30T16:56:00"/>
    <n v="2"/>
    <n v="1923"/>
    <d v="2011-05-03T00:00:00"/>
    <d v="1899-12-30T21:11:00"/>
    <n v="7"/>
    <d v="2011-05-03T00:00:00"/>
    <d v="1899-12-30T21:40:00"/>
    <s v="**"/>
    <s v="**"/>
    <s v="**"/>
    <s v="**"/>
    <d v="2011-05-04T00:00:00"/>
    <d v="1899-12-30T00:15:00"/>
    <s v="K922"/>
    <s v="B003"/>
    <s v="Digestive System Condition with Acute Admissi"/>
    <n v="87"/>
    <d v="2011-05-03T00:00:00"/>
    <d v="1899-12-30T22:45:00"/>
    <n v="1"/>
    <d v="2011-05-03T00:00:00"/>
    <d v="1899-12-30T00:00:00"/>
    <d v="2011-05-03T17:06:00"/>
    <d v="2011-05-03T21:11:00"/>
    <d v="2011-05-04T00:15:00"/>
    <n v="4.0833333333721384"/>
    <n v="7.1499999999068677"/>
    <s v="Keep PIA"/>
    <x v="0"/>
    <x v="1"/>
    <x v="0"/>
    <n v="0"/>
    <n v="1"/>
  </r>
  <r>
    <n v="4414"/>
    <n v="1"/>
    <s v="N"/>
    <s v="**"/>
    <s v="**"/>
    <s v="**"/>
    <s v="**"/>
    <x v="4"/>
    <d v="1899-12-30T17:14:00"/>
    <d v="2011-05-03T00:00:00"/>
    <d v="1899-12-30T17:09:00"/>
    <n v="2"/>
    <n v="1977"/>
    <d v="2011-05-03T00:00:00"/>
    <d v="1899-12-30T17:40:00"/>
    <n v="1"/>
    <d v="2011-05-03T00:00:00"/>
    <d v="1899-12-30T18:30:00"/>
    <s v="**"/>
    <s v="**"/>
    <d v="2011-05-03T00:00:00"/>
    <d v="1899-12-30T17:40:00"/>
    <d v="2011-05-03T00:00:00"/>
    <d v="1899-12-30T18:30:00"/>
    <s v="S62600"/>
    <s v="B051"/>
    <s v="Emergency Visit Interventions"/>
    <n v="33"/>
    <d v="1970-01-01T00:00:00"/>
    <d v="1899-12-30T00:00:00"/>
    <n v="35"/>
    <s v="**"/>
    <s v="**"/>
    <d v="2011-05-03T17:14:00"/>
    <d v="2011-05-03T17:40:00"/>
    <d v="2011-05-03T18:30:00"/>
    <n v="0.43333333334885538"/>
    <n v="1.2666666667792015"/>
    <s v="Keep PIA"/>
    <x v="0"/>
    <x v="0"/>
    <x v="0"/>
    <n v="1"/>
    <n v="1"/>
  </r>
  <r>
    <n v="4414"/>
    <n v="1"/>
    <s v="N"/>
    <s v="**"/>
    <s v="**"/>
    <s v="**"/>
    <s v="**"/>
    <x v="4"/>
    <d v="1899-12-30T17:21:00"/>
    <d v="2011-05-03T00:00:00"/>
    <d v="1899-12-30T17:14:00"/>
    <n v="3"/>
    <n v="1968"/>
    <d v="2011-05-03T00:00:00"/>
    <d v="1899-12-30T18:45:00"/>
    <n v="1"/>
    <d v="2011-05-03T00:00:00"/>
    <d v="1899-12-30T19:00:00"/>
    <s v="**"/>
    <s v="**"/>
    <d v="2011-05-03T00:00:00"/>
    <d v="1899-12-30T18:45:00"/>
    <d v="2011-05-03T00:00:00"/>
    <d v="1899-12-30T19:00:00"/>
    <s v="M7961"/>
    <s v="B136"/>
    <s v="Disease or Disorder Musculoskeletal and Conne"/>
    <n v="42"/>
    <s v="**"/>
    <s v="**"/>
    <s v="**"/>
    <s v="**"/>
    <s v="**"/>
    <d v="2011-05-03T17:21:00"/>
    <d v="2011-05-03T18:45:00"/>
    <d v="2011-05-03T19:00:00"/>
    <n v="1.4000000000232831"/>
    <n v="1.6499999999650754"/>
    <s v="Keep PIA"/>
    <x v="0"/>
    <x v="0"/>
    <x v="0"/>
    <n v="1"/>
    <n v="1"/>
  </r>
  <r>
    <n v="4414"/>
    <n v="1"/>
    <s v="N"/>
    <s v="**"/>
    <s v="**"/>
    <s v="**"/>
    <s v="**"/>
    <x v="4"/>
    <d v="1899-12-30T17:33:00"/>
    <d v="2011-05-03T00:00:00"/>
    <d v="1899-12-30T17:25:00"/>
    <n v="3"/>
    <n v="2010"/>
    <d v="2011-05-03T00:00:00"/>
    <d v="1899-12-30T20:30:00"/>
    <n v="1"/>
    <d v="2011-05-03T00:00:00"/>
    <d v="1899-12-30T23:15:00"/>
    <s v="**"/>
    <s v="**"/>
    <s v="**"/>
    <s v="**"/>
    <d v="2011-05-03T00:00:00"/>
    <d v="1899-12-30T23:15:00"/>
    <s v="J988"/>
    <s v="B116"/>
    <s v="Disease or Disorder Respiratory System"/>
    <n v="0"/>
    <s v="**"/>
    <s v="**"/>
    <s v="**"/>
    <s v="**"/>
    <s v="**"/>
    <d v="2011-05-03T17:33:00"/>
    <d v="2011-05-03T20:30:00"/>
    <d v="2011-05-03T23:15:00"/>
    <n v="2.9500000000116415"/>
    <n v="5.7000000000698492"/>
    <s v="Keep PIA"/>
    <x v="0"/>
    <x v="0"/>
    <x v="0"/>
    <n v="0"/>
    <n v="1"/>
  </r>
  <r>
    <n v="4414"/>
    <n v="1"/>
    <s v="N"/>
    <s v="**"/>
    <s v="**"/>
    <s v="**"/>
    <s v="**"/>
    <x v="4"/>
    <d v="1899-12-30T18:07:00"/>
    <d v="2011-05-03T00:00:00"/>
    <d v="1899-12-30T17:57:00"/>
    <n v="3"/>
    <n v="2005"/>
    <d v="2011-05-03T00:00:00"/>
    <d v="1899-12-30T22:05:00"/>
    <n v="1"/>
    <d v="2011-05-04T00:00:00"/>
    <d v="1899-12-30T00:50:00"/>
    <s v="**"/>
    <s v="**"/>
    <s v="**"/>
    <s v="**"/>
    <d v="2011-05-04T00:00:00"/>
    <d v="1899-12-30T00:50:00"/>
    <s v="A084"/>
    <s v="B128"/>
    <s v="Disease or Disorder Digestive System"/>
    <n v="5"/>
    <s v="**"/>
    <s v="**"/>
    <s v="**"/>
    <s v="**"/>
    <s v="**"/>
    <d v="2011-05-03T18:07:00"/>
    <d v="2011-05-03T22:05:00"/>
    <d v="2011-05-04T00:50:00"/>
    <n v="3.9666666666744277"/>
    <n v="6.7166666665580124"/>
    <s v="Keep PIA"/>
    <x v="0"/>
    <x v="0"/>
    <x v="0"/>
    <n v="0"/>
    <n v="1"/>
  </r>
  <r>
    <n v="4414"/>
    <n v="1"/>
    <s v="N"/>
    <s v="**"/>
    <s v="**"/>
    <s v="**"/>
    <s v="**"/>
    <x v="4"/>
    <d v="1899-12-30T18:20:00"/>
    <d v="2011-05-03T00:00:00"/>
    <d v="1899-12-30T18:14:00"/>
    <n v="4"/>
    <n v="1980"/>
    <d v="2011-05-03T00:00:00"/>
    <d v="1899-12-30T19:30:00"/>
    <n v="1"/>
    <d v="2011-05-03T00:00:00"/>
    <d v="1899-12-30T19:40:00"/>
    <s v="**"/>
    <s v="**"/>
    <s v="**"/>
    <s v="**"/>
    <d v="2011-05-03T00:00:00"/>
    <d v="1899-12-30T19:40:00"/>
    <s v="K108"/>
    <s v="B112"/>
    <s v="Disease or Disorder Ear, Nose or Throat"/>
    <n v="30"/>
    <s v="**"/>
    <s v="**"/>
    <s v="**"/>
    <s v="**"/>
    <s v="**"/>
    <d v="2011-05-03T18:20:00"/>
    <d v="2011-05-03T19:30:00"/>
    <d v="2011-05-03T19:40:00"/>
    <n v="1.1666666666278616"/>
    <n v="1.3333333333139308"/>
    <s v="Keep PIA"/>
    <x v="0"/>
    <x v="0"/>
    <x v="1"/>
    <n v="1"/>
    <n v="1"/>
  </r>
  <r>
    <n v="4414"/>
    <n v="1"/>
    <s v="N"/>
    <s v="**"/>
    <s v="**"/>
    <s v="**"/>
    <s v="**"/>
    <x v="4"/>
    <d v="1899-12-30T18:32:00"/>
    <d v="2011-05-03T00:00:00"/>
    <d v="1899-12-30T18:25:00"/>
    <n v="4"/>
    <n v="1976"/>
    <d v="2011-05-03T00:00:00"/>
    <d v="1899-12-30T21:00:00"/>
    <n v="1"/>
    <d v="2011-05-03T00:00:00"/>
    <d v="1899-12-30T21:10:00"/>
    <s v="**"/>
    <s v="**"/>
    <d v="2011-05-03T00:00:00"/>
    <d v="1899-12-30T21:00:00"/>
    <d v="2011-05-03T00:00:00"/>
    <d v="1899-12-30T21:10:00"/>
    <s v="K047"/>
    <s v="B112"/>
    <s v="Disease or Disorder Ear, Nose or Throat"/>
    <n v="35"/>
    <s v="**"/>
    <s v="**"/>
    <s v="**"/>
    <s v="**"/>
    <s v="**"/>
    <d v="2011-05-03T18:32:00"/>
    <d v="2011-05-03T21:00:00"/>
    <d v="2011-05-03T21:10:00"/>
    <n v="2.4666666666744277"/>
    <n v="2.6333333333604969"/>
    <s v="Keep PIA"/>
    <x v="0"/>
    <x v="0"/>
    <x v="1"/>
    <n v="1"/>
    <n v="1"/>
  </r>
  <r>
    <n v="4414"/>
    <n v="1"/>
    <s v="G"/>
    <d v="2011-05-03T00:00:00"/>
    <d v="1899-12-30T18:26:00"/>
    <d v="2011-05-03T00:00:00"/>
    <d v="1899-12-30T18:40:00"/>
    <x v="4"/>
    <d v="1899-12-30T18:39:00"/>
    <d v="2011-05-03T00:00:00"/>
    <d v="1899-12-30T18:35:00"/>
    <n v="3"/>
    <n v="1934"/>
    <d v="2011-05-03T00:00:00"/>
    <d v="1899-12-30T20:45:00"/>
    <n v="1"/>
    <d v="2011-05-04T00:00:00"/>
    <d v="1899-12-30T13:32:00"/>
    <d v="2011-05-04T00:00:00"/>
    <d v="1899-12-30T02:15:00"/>
    <s v="**"/>
    <s v="**"/>
    <d v="2011-05-04T00:00:00"/>
    <d v="1899-12-30T13:32:00"/>
    <s v="R104"/>
    <s v="B128"/>
    <s v="Disease or Disorder Digestive System"/>
    <n v="77"/>
    <s v="**"/>
    <s v="**"/>
    <s v="**"/>
    <s v="**"/>
    <s v="**"/>
    <d v="2011-05-03T18:39:00"/>
    <d v="2011-05-03T20:45:00"/>
    <d v="2011-05-04T13:32:00"/>
    <n v="2.1000000000349246"/>
    <n v="18.883333333244082"/>
    <s v="Keep PIA"/>
    <x v="0"/>
    <x v="0"/>
    <x v="0"/>
    <n v="0"/>
    <n v="0"/>
  </r>
  <r>
    <n v="4414"/>
    <n v="1"/>
    <s v="G"/>
    <d v="2011-05-03T00:00:00"/>
    <d v="1899-12-30T19:33:00"/>
    <d v="2011-05-03T00:00:00"/>
    <d v="1899-12-30T21:00:00"/>
    <x v="4"/>
    <d v="1899-12-30T19:49:00"/>
    <d v="2011-05-03T00:00:00"/>
    <d v="1899-12-30T19:34:00"/>
    <n v="3"/>
    <n v="1961"/>
    <d v="2011-05-03T00:00:00"/>
    <d v="1899-12-30T22:35:00"/>
    <n v="1"/>
    <d v="2011-05-03T00:00:00"/>
    <d v="1899-12-30T23:10:00"/>
    <s v="**"/>
    <s v="**"/>
    <s v="**"/>
    <s v="**"/>
    <d v="2011-05-03T00:00:00"/>
    <d v="1899-12-30T23:10:00"/>
    <s v="T783"/>
    <s v="B187"/>
    <s v="Follow-up Examination and Other Non Emergent "/>
    <n v="49"/>
    <s v="**"/>
    <s v="**"/>
    <s v="**"/>
    <s v="**"/>
    <s v="**"/>
    <d v="2011-05-03T19:49:00"/>
    <d v="2011-05-03T22:35:00"/>
    <d v="2011-05-03T23:10:00"/>
    <n v="2.7666666666045785"/>
    <n v="3.3500000000931323"/>
    <s v="Keep PIA"/>
    <x v="0"/>
    <x v="0"/>
    <x v="0"/>
    <n v="1"/>
    <n v="1"/>
  </r>
  <r>
    <n v="4414"/>
    <n v="1"/>
    <s v="N"/>
    <s v="**"/>
    <s v="**"/>
    <s v="**"/>
    <s v="**"/>
    <x v="4"/>
    <d v="1899-12-30T20:40:00"/>
    <d v="2011-05-03T00:00:00"/>
    <d v="1899-12-30T20:29:00"/>
    <n v="3"/>
    <n v="2009"/>
    <d v="2011-05-04T00:00:00"/>
    <d v="1899-12-30T00:25:00"/>
    <n v="1"/>
    <d v="2011-05-04T00:00:00"/>
    <d v="1899-12-30T00:37:00"/>
    <s v="**"/>
    <s v="**"/>
    <s v="**"/>
    <s v="**"/>
    <d v="2011-05-04T00:00:00"/>
    <d v="1899-12-30T00:37:00"/>
    <s v="S099"/>
    <s v="B175"/>
    <s v="Head Injury"/>
    <n v="1"/>
    <s v="**"/>
    <s v="**"/>
    <s v="**"/>
    <s v="**"/>
    <s v="**"/>
    <d v="2011-05-03T20:40:00"/>
    <d v="2011-05-04T00:25:00"/>
    <d v="2011-05-04T00:37:00"/>
    <n v="3.75"/>
    <n v="3.9499999999534339"/>
    <s v="Keep PIA"/>
    <x v="0"/>
    <x v="0"/>
    <x v="0"/>
    <n v="1"/>
    <n v="1"/>
  </r>
  <r>
    <n v="4414"/>
    <n v="1"/>
    <s v="N"/>
    <s v="**"/>
    <s v="**"/>
    <s v="**"/>
    <s v="**"/>
    <x v="4"/>
    <d v="1899-12-30T21:02:00"/>
    <d v="2011-05-03T00:00:00"/>
    <d v="1899-12-30T20:46:00"/>
    <n v="3"/>
    <n v="1992"/>
    <d v="2011-05-04T00:00:00"/>
    <d v="1899-12-30T00:14:00"/>
    <n v="1"/>
    <d v="2011-05-04T00:00:00"/>
    <d v="1899-12-30T00:37:00"/>
    <s v="**"/>
    <s v="**"/>
    <s v="**"/>
    <s v="**"/>
    <d v="2011-05-04T00:00:00"/>
    <d v="1899-12-30T00:37:00"/>
    <s v="S050"/>
    <s v="B180"/>
    <s v="Contusion, Dislocation, Nerve &amp; Other Soft Ti"/>
    <n v="18"/>
    <s v="**"/>
    <s v="**"/>
    <s v="**"/>
    <s v="**"/>
    <s v="**"/>
    <d v="2011-05-03T21:02:00"/>
    <d v="2011-05-04T00:14:00"/>
    <d v="2011-05-04T00:37:00"/>
    <n v="3.2000000001280569"/>
    <n v="3.5833333333139308"/>
    <s v="Keep PIA"/>
    <x v="0"/>
    <x v="0"/>
    <x v="0"/>
    <n v="1"/>
    <n v="1"/>
  </r>
  <r>
    <n v="4414"/>
    <n v="1"/>
    <s v="N"/>
    <s v="**"/>
    <s v="**"/>
    <s v="**"/>
    <s v="**"/>
    <x v="4"/>
    <d v="1899-12-30T22:04:00"/>
    <d v="2011-05-03T00:00:00"/>
    <d v="1899-12-30T21:55:00"/>
    <n v="3"/>
    <n v="1950"/>
    <d v="2011-05-04T00:00:00"/>
    <d v="1899-12-30T01:30:00"/>
    <n v="1"/>
    <d v="2011-05-04T00:00:00"/>
    <d v="1899-12-30T02:10:00"/>
    <s v="**"/>
    <s v="**"/>
    <s v="**"/>
    <s v="**"/>
    <d v="2011-05-04T00:00:00"/>
    <d v="1899-12-30T02:10:00"/>
    <s v="J040"/>
    <s v="B112"/>
    <s v="Disease or Disorder Ear, Nose or Throat"/>
    <n v="60"/>
    <s v="**"/>
    <s v="**"/>
    <s v="**"/>
    <s v="**"/>
    <s v="**"/>
    <d v="2011-05-03T22:04:00"/>
    <d v="2011-05-04T01:30:00"/>
    <d v="2011-05-04T02:10:00"/>
    <n v="3.4333333333488554"/>
    <n v="4.1000000000931323"/>
    <s v="Keep PIA"/>
    <x v="0"/>
    <x v="0"/>
    <x v="0"/>
    <n v="0"/>
    <n v="1"/>
  </r>
  <r>
    <n v="4414"/>
    <n v="1"/>
    <s v="N"/>
    <s v="**"/>
    <s v="**"/>
    <s v="**"/>
    <s v="**"/>
    <x v="4"/>
    <d v="1899-12-30T22:23:00"/>
    <d v="2011-05-03T00:00:00"/>
    <d v="1899-12-30T22:11:00"/>
    <n v="3"/>
    <n v="1985"/>
    <d v="2011-05-04T00:00:00"/>
    <d v="1899-12-30T01:35:00"/>
    <n v="1"/>
    <d v="2011-05-04T00:00:00"/>
    <d v="1899-12-30T01:50:00"/>
    <s v="**"/>
    <s v="**"/>
    <s v="**"/>
    <s v="**"/>
    <d v="2011-05-04T00:00:00"/>
    <d v="1899-12-30T01:50:00"/>
    <s v="J111"/>
    <s v="B112"/>
    <s v="Disease or Disorder Ear, Nose or Throat"/>
    <n v="25"/>
    <s v="**"/>
    <s v="**"/>
    <s v="**"/>
    <s v="**"/>
    <s v="**"/>
    <d v="2011-05-03T22:23:00"/>
    <d v="2011-05-04T01:35:00"/>
    <d v="2011-05-04T01:50:00"/>
    <n v="3.1999999999534339"/>
    <n v="3.4500000000698492"/>
    <s v="Keep PIA"/>
    <x v="0"/>
    <x v="0"/>
    <x v="0"/>
    <n v="1"/>
    <n v="1"/>
  </r>
  <r>
    <n v="4414"/>
    <n v="1"/>
    <s v="N"/>
    <s v="**"/>
    <s v="**"/>
    <s v="**"/>
    <s v="**"/>
    <x v="5"/>
    <d v="1899-12-30T18:01:00"/>
    <d v="2011-05-04T00:00:00"/>
    <d v="1899-12-30T17:53:00"/>
    <n v="3"/>
    <n v="1931"/>
    <d v="2011-05-05T00:00:00"/>
    <d v="1899-12-30T00:19:00"/>
    <n v="5"/>
    <d v="2011-05-05T00:00:00"/>
    <d v="1899-12-30T04:45:00"/>
    <s v="**"/>
    <s v="**"/>
    <s v="**"/>
    <s v="**"/>
    <d v="2011-05-05T00:00:00"/>
    <d v="1899-12-30T04:45:00"/>
    <s v="R53"/>
    <s v="B187"/>
    <s v="Follow-up Examination and Other Non Emergent "/>
    <n v="79"/>
    <s v="**"/>
    <s v="**"/>
    <s v="**"/>
    <s v="**"/>
    <s v="**"/>
    <d v="2011-05-04T18:01:00"/>
    <d v="2011-05-05T00:19:00"/>
    <d v="2011-05-05T04:45:00"/>
    <n v="6.2999999999301508"/>
    <n v="10.733333333220799"/>
    <s v="Keep PIA"/>
    <x v="0"/>
    <x v="0"/>
    <x v="0"/>
    <n v="0"/>
    <n v="0"/>
  </r>
  <r>
    <n v="4414"/>
    <n v="1"/>
    <s v="N"/>
    <s v="**"/>
    <s v="**"/>
    <s v="**"/>
    <s v="**"/>
    <x v="5"/>
    <d v="1899-12-30T18:09:00"/>
    <d v="2011-05-04T00:00:00"/>
    <d v="1899-12-30T17:58:00"/>
    <n v="3"/>
    <n v="1930"/>
    <d v="2011-05-05T00:00:00"/>
    <d v="1899-12-30T00:35:00"/>
    <n v="1"/>
    <d v="2011-05-05T00:00:00"/>
    <d v="1899-12-30T03:00:00"/>
    <s v="**"/>
    <s v="**"/>
    <s v="**"/>
    <s v="**"/>
    <d v="2011-05-05T00:00:00"/>
    <d v="1899-12-30T03:19:00"/>
    <s v="R104"/>
    <s v="B128"/>
    <s v="Disease or Disorder Digestive System"/>
    <n v="80"/>
    <s v="**"/>
    <s v="**"/>
    <s v="**"/>
    <s v="**"/>
    <s v="**"/>
    <d v="2011-05-04T18:09:00"/>
    <d v="2011-05-05T00:35:00"/>
    <d v="2011-05-05T03:19:00"/>
    <n v="6.4333333333488554"/>
    <n v="9.1666666666860692"/>
    <s v="Keep PIA"/>
    <x v="0"/>
    <x v="0"/>
    <x v="0"/>
    <n v="0"/>
    <n v="0"/>
  </r>
  <r>
    <n v="4414"/>
    <n v="1"/>
    <s v="N"/>
    <s v="**"/>
    <s v="**"/>
    <s v="**"/>
    <s v="**"/>
    <x v="5"/>
    <d v="1899-12-30T18:25:00"/>
    <d v="2011-05-04T00:00:00"/>
    <d v="1899-12-30T18:14:00"/>
    <n v="3"/>
    <n v="1939"/>
    <d v="2011-05-05T00:00:00"/>
    <d v="1899-12-30T00:02:00"/>
    <n v="1"/>
    <d v="2011-05-05T00:00:00"/>
    <d v="1899-12-30T03:26:00"/>
    <s v="**"/>
    <s v="**"/>
    <s v="**"/>
    <s v="**"/>
    <d v="2011-05-05T00:00:00"/>
    <d v="1899-12-30T03:36:00"/>
    <s v="R790"/>
    <s v="B187"/>
    <s v="Follow-up Examination and Other Non Emergent "/>
    <n v="71"/>
    <s v="**"/>
    <s v="**"/>
    <s v="**"/>
    <s v="**"/>
    <s v="**"/>
    <d v="2011-05-04T18:25:00"/>
    <d v="2011-05-05T00:02:00"/>
    <d v="2011-05-05T03:36:00"/>
    <n v="5.6166666666395031"/>
    <n v="9.183333333407063"/>
    <s v="Keep PIA"/>
    <x v="0"/>
    <x v="0"/>
    <x v="0"/>
    <n v="0"/>
    <n v="0"/>
  </r>
  <r>
    <n v="4414"/>
    <n v="1"/>
    <s v="G"/>
    <d v="2011-05-04T00:00:00"/>
    <d v="1899-12-30T18:24:00"/>
    <d v="2011-05-04T00:00:00"/>
    <d v="1899-12-30T18:44:00"/>
    <x v="5"/>
    <d v="1899-12-30T18:43:00"/>
    <d v="2011-05-04T00:00:00"/>
    <d v="1899-12-30T18:40:00"/>
    <n v="3"/>
    <n v="1938"/>
    <d v="2011-05-04T00:00:00"/>
    <d v="1899-12-30T23:50:00"/>
    <n v="7"/>
    <d v="2011-05-05T00:00:00"/>
    <d v="1899-12-30T13:35:00"/>
    <s v="**"/>
    <s v="**"/>
    <s v="**"/>
    <s v="**"/>
    <d v="2011-05-05T00:00:00"/>
    <d v="1899-12-30T17:18:00"/>
    <s v="E860"/>
    <s v="B005"/>
    <s v="Other Condition with Acute Admission/Transfer"/>
    <n v="72"/>
    <d v="2011-05-05T00:00:00"/>
    <d v="1899-12-30T08:17:00"/>
    <n v="10"/>
    <d v="2011-05-05T00:00:00"/>
    <d v="1899-12-30T13:35:00"/>
    <d v="2011-05-04T18:43:00"/>
    <d v="2011-05-04T23:50:00"/>
    <d v="2011-05-05T17:18:00"/>
    <n v="5.1166666665812954"/>
    <n v="22.583333333255723"/>
    <s v="Keep PIA"/>
    <x v="0"/>
    <x v="1"/>
    <x v="0"/>
    <n v="0"/>
    <n v="0"/>
  </r>
  <r>
    <n v="4414"/>
    <n v="1"/>
    <s v="N"/>
    <s v="**"/>
    <s v="**"/>
    <s v="**"/>
    <s v="**"/>
    <x v="5"/>
    <d v="1899-12-30T19:24:00"/>
    <d v="2011-05-04T00:00:00"/>
    <d v="1899-12-30T19:16:00"/>
    <n v="3"/>
    <n v="1978"/>
    <d v="2011-05-05T00:00:00"/>
    <d v="1899-12-30T02:09:00"/>
    <n v="1"/>
    <d v="2011-05-05T00:00:00"/>
    <d v="1899-12-30T02:40:00"/>
    <s v="**"/>
    <s v="**"/>
    <s v="**"/>
    <s v="**"/>
    <d v="2011-05-05T00:00:00"/>
    <d v="1899-12-30T02:54:00"/>
    <s v="O039"/>
    <s v="B154"/>
    <s v="Disease or Disorder Female Anatomy"/>
    <n v="33"/>
    <s v="**"/>
    <s v="**"/>
    <s v="**"/>
    <s v="**"/>
    <s v="**"/>
    <d v="2011-05-04T19:24:00"/>
    <d v="2011-05-05T02:09:00"/>
    <d v="2011-05-05T02:54:00"/>
    <n v="6.75"/>
    <n v="7.5"/>
    <s v="Keep PIA"/>
    <x v="0"/>
    <x v="0"/>
    <x v="0"/>
    <n v="0"/>
    <n v="1"/>
  </r>
  <r>
    <n v="4414"/>
    <n v="1"/>
    <s v="N"/>
    <s v="**"/>
    <s v="**"/>
    <s v="**"/>
    <s v="**"/>
    <x v="5"/>
    <d v="1899-12-30T20:19:00"/>
    <d v="2011-05-04T00:00:00"/>
    <d v="1899-12-30T20:14:00"/>
    <n v="3"/>
    <n v="1965"/>
    <d v="2011-05-05T00:00:00"/>
    <d v="1899-12-30T02:25:00"/>
    <n v="1"/>
    <d v="2011-05-05T00:00:00"/>
    <d v="1899-12-30T03:13:00"/>
    <s v="**"/>
    <s v="**"/>
    <s v="**"/>
    <s v="**"/>
    <d v="2011-05-05T00:00:00"/>
    <d v="1899-12-30T03:15:00"/>
    <s v="M7918"/>
    <s v="B136"/>
    <s v="Disease or Disorder Musculoskeletal and Conne"/>
    <n v="45"/>
    <s v="**"/>
    <s v="**"/>
    <s v="**"/>
    <s v="**"/>
    <s v="**"/>
    <d v="2011-05-04T20:19:00"/>
    <d v="2011-05-05T02:25:00"/>
    <d v="2011-05-05T03:15:00"/>
    <n v="6.0999999999767169"/>
    <n v="6.9333333332324401"/>
    <s v="Keep PIA"/>
    <x v="0"/>
    <x v="0"/>
    <x v="0"/>
    <n v="0"/>
    <n v="1"/>
  </r>
  <r>
    <n v="4414"/>
    <n v="1"/>
    <s v="G"/>
    <d v="2011-05-04T00:00:00"/>
    <d v="1899-12-30T20:06:00"/>
    <d v="2011-05-04T00:00:00"/>
    <d v="1899-12-30T22:58:00"/>
    <x v="5"/>
    <d v="1899-12-30T20:23:00"/>
    <d v="2011-05-04T00:00:00"/>
    <d v="1899-12-30T20:12:00"/>
    <n v="3"/>
    <n v="1994"/>
    <d v="2011-05-05T00:00:00"/>
    <d v="1899-12-30T00:14:00"/>
    <n v="1"/>
    <d v="2011-05-05T00:00:00"/>
    <d v="1899-12-30T01:34:00"/>
    <s v="**"/>
    <s v="**"/>
    <s v="**"/>
    <s v="**"/>
    <d v="2011-05-05T00:00:00"/>
    <d v="1899-12-30T01:34:00"/>
    <s v="K8020"/>
    <s v="B128"/>
    <s v="Disease or Disorder Digestive System"/>
    <n v="17"/>
    <s v="**"/>
    <s v="**"/>
    <s v="**"/>
    <s v="**"/>
    <s v="**"/>
    <d v="2011-05-04T20:23:00"/>
    <d v="2011-05-05T00:14:00"/>
    <d v="2011-05-05T01:34:00"/>
    <n v="3.8499999999767169"/>
    <n v="5.1833333332906477"/>
    <s v="Keep PIA"/>
    <x v="0"/>
    <x v="0"/>
    <x v="0"/>
    <n v="0"/>
    <n v="1"/>
  </r>
  <r>
    <n v="4414"/>
    <n v="1"/>
    <s v="N"/>
    <s v="**"/>
    <s v="**"/>
    <s v="**"/>
    <s v="**"/>
    <x v="5"/>
    <d v="1899-12-30T20:27:00"/>
    <d v="2011-05-04T00:00:00"/>
    <d v="1899-12-30T20:20:00"/>
    <n v="3"/>
    <n v="1989"/>
    <d v="2011-05-04T00:00:00"/>
    <d v="1899-12-30T23:00:00"/>
    <n v="1"/>
    <d v="2011-05-04T00:00:00"/>
    <d v="1899-12-30T23:15:00"/>
    <s v="**"/>
    <s v="**"/>
    <s v="**"/>
    <s v="**"/>
    <d v="2011-05-04T00:00:00"/>
    <d v="1899-12-30T23:15:00"/>
    <s v="K089"/>
    <s v="B112"/>
    <s v="Disease or Disorder Ear, Nose or Throat"/>
    <n v="21"/>
    <s v="**"/>
    <s v="**"/>
    <s v="**"/>
    <s v="**"/>
    <s v="**"/>
    <d v="2011-05-04T20:27:00"/>
    <d v="2011-05-04T23:00:00"/>
    <d v="2011-05-04T23:15:00"/>
    <n v="2.5500000001047738"/>
    <n v="2.8000000000465661"/>
    <s v="Keep PIA"/>
    <x v="0"/>
    <x v="0"/>
    <x v="0"/>
    <n v="1"/>
    <n v="1"/>
  </r>
  <r>
    <n v="4414"/>
    <n v="1"/>
    <s v="N"/>
    <s v="**"/>
    <s v="**"/>
    <s v="**"/>
    <s v="**"/>
    <x v="5"/>
    <d v="1899-12-30T20:34:00"/>
    <d v="2011-05-04T00:00:00"/>
    <d v="1899-12-30T20:27:00"/>
    <n v="3"/>
    <n v="1996"/>
    <d v="2011-05-04T00:00:00"/>
    <d v="1899-12-30T23:08:00"/>
    <n v="1"/>
    <d v="2011-05-04T00:00:00"/>
    <d v="1899-12-30T23:20:00"/>
    <s v="**"/>
    <s v="**"/>
    <s v="**"/>
    <s v="**"/>
    <d v="2011-05-04T00:00:00"/>
    <d v="1899-12-30T23:21:00"/>
    <s v="R104"/>
    <s v="B128"/>
    <s v="Disease or Disorder Digestive System"/>
    <n v="14"/>
    <s v="**"/>
    <s v="**"/>
    <s v="**"/>
    <s v="**"/>
    <s v="**"/>
    <d v="2011-05-04T20:34:00"/>
    <d v="2011-05-04T23:08:00"/>
    <d v="2011-05-04T23:21:00"/>
    <n v="2.5666666666511446"/>
    <n v="2.7833333333255723"/>
    <s v="Keep PIA"/>
    <x v="0"/>
    <x v="0"/>
    <x v="0"/>
    <n v="1"/>
    <n v="1"/>
  </r>
  <r>
    <n v="4414"/>
    <n v="1"/>
    <s v="N"/>
    <s v="**"/>
    <s v="**"/>
    <s v="**"/>
    <s v="**"/>
    <x v="5"/>
    <d v="1899-12-30T20:42:00"/>
    <d v="2011-05-04T00:00:00"/>
    <d v="1899-12-30T20:30:00"/>
    <n v="3"/>
    <n v="1973"/>
    <d v="2011-05-04T00:00:00"/>
    <d v="1899-12-30T23:25:00"/>
    <n v="1"/>
    <d v="2011-05-04T00:00:00"/>
    <d v="1899-12-30T23:40:00"/>
    <s v="**"/>
    <s v="**"/>
    <s v="**"/>
    <s v="**"/>
    <d v="2011-05-04T00:00:00"/>
    <d v="1899-12-30T23:46:00"/>
    <s v="S0180"/>
    <s v="B176"/>
    <s v="Open Wound"/>
    <n v="38"/>
    <s v="**"/>
    <s v="**"/>
    <s v="**"/>
    <s v="**"/>
    <s v="**"/>
    <d v="2011-05-04T20:42:00"/>
    <d v="2011-05-04T23:25:00"/>
    <d v="2011-05-04T23:46:00"/>
    <n v="2.71666666661622"/>
    <n v="3.0666666665347293"/>
    <s v="Keep PIA"/>
    <x v="0"/>
    <x v="0"/>
    <x v="0"/>
    <n v="1"/>
    <n v="1"/>
  </r>
  <r>
    <n v="4414"/>
    <n v="1"/>
    <s v="N"/>
    <s v="**"/>
    <s v="**"/>
    <s v="**"/>
    <s v="**"/>
    <x v="5"/>
    <d v="1899-12-30T20:46:00"/>
    <d v="2011-05-04T00:00:00"/>
    <d v="1899-12-30T20:38:00"/>
    <n v="3"/>
    <n v="1948"/>
    <d v="2011-05-05T00:00:00"/>
    <d v="1899-12-30T02:33:00"/>
    <n v="1"/>
    <d v="2011-05-05T00:00:00"/>
    <d v="1899-12-30T02:50:00"/>
    <s v="**"/>
    <s v="**"/>
    <s v="**"/>
    <s v="**"/>
    <d v="2011-05-05T00:00:00"/>
    <d v="1899-12-30T02:56:00"/>
    <s v="I100"/>
    <s v="B122"/>
    <s v="Other Disease or Disorder Cardiac System"/>
    <n v="62"/>
    <s v="**"/>
    <s v="**"/>
    <s v="**"/>
    <s v="**"/>
    <s v="**"/>
    <d v="2011-05-04T20:46:00"/>
    <d v="2011-05-05T02:33:00"/>
    <d v="2011-05-05T02:56:00"/>
    <n v="5.7833333333255723"/>
    <n v="6.1666666666860692"/>
    <s v="Keep PIA"/>
    <x v="0"/>
    <x v="0"/>
    <x v="0"/>
    <n v="0"/>
    <n v="1"/>
  </r>
  <r>
    <n v="4414"/>
    <n v="1"/>
    <s v="N"/>
    <s v="**"/>
    <s v="**"/>
    <s v="**"/>
    <s v="**"/>
    <x v="5"/>
    <d v="1899-12-30T21:25:00"/>
    <d v="2011-05-04T00:00:00"/>
    <d v="1899-12-30T21:17:00"/>
    <n v="2"/>
    <n v="1953"/>
    <d v="2011-05-05T00:00:00"/>
    <d v="1899-12-30T00:46:00"/>
    <n v="1"/>
    <d v="2011-05-05T00:00:00"/>
    <d v="1899-12-30T01:45:00"/>
    <s v="**"/>
    <s v="**"/>
    <s v="**"/>
    <s v="**"/>
    <d v="2011-05-05T00:00:00"/>
    <d v="1899-12-30T01:45:00"/>
    <s v="R074"/>
    <s v="B122"/>
    <s v="Other Disease or Disorder Cardiac System"/>
    <n v="57"/>
    <s v="**"/>
    <s v="**"/>
    <s v="**"/>
    <s v="**"/>
    <s v="**"/>
    <d v="2011-05-04T21:25:00"/>
    <d v="2011-05-05T00:46:00"/>
    <d v="2011-05-05T01:45:00"/>
    <n v="3.3500000000931323"/>
    <n v="4.3333333333139308"/>
    <s v="Keep PIA"/>
    <x v="0"/>
    <x v="0"/>
    <x v="0"/>
    <n v="0"/>
    <n v="1"/>
  </r>
  <r>
    <n v="4414"/>
    <n v="1"/>
    <s v="N"/>
    <s v="**"/>
    <s v="**"/>
    <s v="**"/>
    <s v="**"/>
    <x v="5"/>
    <d v="1899-12-30T21:29:00"/>
    <d v="2011-05-04T00:00:00"/>
    <d v="1899-12-30T21:22:00"/>
    <n v="3"/>
    <n v="1979"/>
    <d v="2011-05-05T00:00:00"/>
    <d v="1899-12-30T01:08:00"/>
    <n v="1"/>
    <d v="2011-05-05T00:00:00"/>
    <d v="1899-12-30T03:50:00"/>
    <s v="**"/>
    <s v="**"/>
    <s v="**"/>
    <s v="**"/>
    <d v="2011-05-05T00:00:00"/>
    <d v="1899-12-30T03:50:00"/>
    <s v="K311"/>
    <s v="B128"/>
    <s v="Disease or Disorder Digestive System"/>
    <n v="31"/>
    <s v="**"/>
    <s v="**"/>
    <s v="**"/>
    <s v="**"/>
    <s v="**"/>
    <d v="2011-05-04T21:29:00"/>
    <d v="2011-05-05T01:08:00"/>
    <d v="2011-05-05T03:50:00"/>
    <n v="3.6500000000232831"/>
    <n v="6.3499999999185093"/>
    <s v="Keep PIA"/>
    <x v="0"/>
    <x v="0"/>
    <x v="0"/>
    <n v="0"/>
    <n v="1"/>
  </r>
  <r>
    <n v="4414"/>
    <n v="1"/>
    <s v="N"/>
    <s v="**"/>
    <s v="**"/>
    <s v="**"/>
    <s v="**"/>
    <x v="5"/>
    <d v="1899-12-30T21:47:00"/>
    <d v="2011-05-04T00:00:00"/>
    <d v="1899-12-30T21:39:00"/>
    <n v="2"/>
    <n v="2009"/>
    <d v="2011-05-05T00:00:00"/>
    <d v="1899-12-30T00:55:00"/>
    <n v="1"/>
    <d v="2011-05-05T00:00:00"/>
    <d v="1899-12-30T01:25:00"/>
    <s v="**"/>
    <s v="**"/>
    <s v="**"/>
    <s v="**"/>
    <d v="2011-05-05T00:00:00"/>
    <d v="1899-12-30T01:25:00"/>
    <s v="S099"/>
    <s v="B175"/>
    <s v="Head Injury"/>
    <n v="1"/>
    <s v="**"/>
    <s v="**"/>
    <s v="**"/>
    <s v="**"/>
    <s v="**"/>
    <d v="2011-05-04T21:47:00"/>
    <d v="2011-05-05T00:55:00"/>
    <d v="2011-05-05T01:25:00"/>
    <n v="3.1333333334187046"/>
    <n v="3.6333333334769122"/>
    <s v="Keep PIA"/>
    <x v="0"/>
    <x v="0"/>
    <x v="0"/>
    <n v="1"/>
    <n v="1"/>
  </r>
  <r>
    <n v="4414"/>
    <n v="1"/>
    <s v="N"/>
    <s v="**"/>
    <s v="**"/>
    <s v="**"/>
    <s v="**"/>
    <x v="5"/>
    <d v="1899-12-30T22:32:00"/>
    <d v="2011-05-04T00:00:00"/>
    <d v="1899-12-30T22:26:00"/>
    <n v="3"/>
    <n v="1993"/>
    <d v="2011-05-05T00:00:00"/>
    <d v="1899-12-30T03:25:00"/>
    <n v="1"/>
    <d v="2011-05-05T00:00:00"/>
    <d v="1899-12-30T05:15:00"/>
    <s v="**"/>
    <s v="**"/>
    <s v="**"/>
    <s v="**"/>
    <d v="2011-05-05T00:00:00"/>
    <d v="1899-12-30T05:15:00"/>
    <s v="R51"/>
    <s v="B103"/>
    <s v="Migraine &amp; Headache"/>
    <n v="17"/>
    <s v="**"/>
    <s v="**"/>
    <s v="**"/>
    <s v="**"/>
    <s v="**"/>
    <d v="2011-05-04T22:32:00"/>
    <d v="2011-05-05T03:25:00"/>
    <d v="2011-05-05T05:15:00"/>
    <n v="4.8833333333604969"/>
    <n v="6.7166666667326353"/>
    <s v="Keep PIA"/>
    <x v="0"/>
    <x v="0"/>
    <x v="0"/>
    <n v="0"/>
    <n v="1"/>
  </r>
  <r>
    <n v="4414"/>
    <n v="1"/>
    <s v="N"/>
    <s v="**"/>
    <s v="**"/>
    <s v="**"/>
    <s v="**"/>
    <x v="5"/>
    <d v="1899-12-30T22:41:00"/>
    <d v="2011-05-04T00:00:00"/>
    <d v="1899-12-30T22:33:00"/>
    <n v="3"/>
    <n v="1951"/>
    <d v="2011-05-05T00:00:00"/>
    <d v="1899-12-30T03:32:00"/>
    <n v="1"/>
    <d v="2011-05-05T00:00:00"/>
    <d v="1899-12-30T12:15:00"/>
    <s v="**"/>
    <s v="**"/>
    <s v="**"/>
    <s v="**"/>
    <d v="2011-05-05T00:00:00"/>
    <d v="1899-12-30T12:15:00"/>
    <s v="R104"/>
    <s v="B128"/>
    <s v="Disease or Disorder Digestive System"/>
    <n v="59"/>
    <s v="**"/>
    <s v="**"/>
    <s v="**"/>
    <s v="**"/>
    <s v="**"/>
    <d v="2011-05-04T22:41:00"/>
    <d v="2011-05-05T03:32:00"/>
    <d v="2011-05-05T12:15:00"/>
    <n v="4.8499999999185093"/>
    <n v="13.566666666534729"/>
    <s v="Keep PIA"/>
    <x v="0"/>
    <x v="0"/>
    <x v="0"/>
    <n v="0"/>
    <n v="0"/>
  </r>
  <r>
    <n v="4414"/>
    <n v="1"/>
    <s v="G"/>
    <d v="2011-05-04T00:00:00"/>
    <d v="1899-12-30T22:09:00"/>
    <d v="2011-05-05T00:00:00"/>
    <d v="1899-12-30T02:53:00"/>
    <x v="5"/>
    <d v="1899-12-30T22:49:00"/>
    <d v="2011-05-04T00:00:00"/>
    <d v="1899-12-30T22:41:00"/>
    <n v="3"/>
    <n v="1986"/>
    <d v="2011-05-05T00:00:00"/>
    <d v="1899-12-30T05:25:00"/>
    <n v="1"/>
    <d v="2011-05-05T00:00:00"/>
    <d v="1899-12-30T08:45:00"/>
    <s v="**"/>
    <s v="**"/>
    <s v="**"/>
    <s v="**"/>
    <d v="2011-05-05T00:00:00"/>
    <d v="1899-12-30T08:45:00"/>
    <s v="R104"/>
    <s v="B128"/>
    <s v="Disease or Disorder Digestive System"/>
    <n v="24"/>
    <s v="**"/>
    <s v="**"/>
    <s v="**"/>
    <s v="**"/>
    <s v="**"/>
    <d v="2011-05-04T22:49:00"/>
    <d v="2011-05-05T05:25:00"/>
    <d v="2011-05-05T08:45:00"/>
    <n v="6.6000000000349246"/>
    <n v="9.933333333407063"/>
    <s v="Keep PIA"/>
    <x v="0"/>
    <x v="0"/>
    <x v="0"/>
    <n v="0"/>
    <n v="0"/>
  </r>
  <r>
    <n v="4414"/>
    <n v="1"/>
    <s v="N"/>
    <s v="**"/>
    <s v="**"/>
    <s v="**"/>
    <s v="**"/>
    <x v="5"/>
    <d v="1899-12-30T22:54:00"/>
    <d v="2011-05-04T00:00:00"/>
    <d v="1899-12-30T22:45:00"/>
    <n v="3"/>
    <n v="1944"/>
    <d v="2011-05-05T00:00:00"/>
    <d v="1899-12-30T03:20:00"/>
    <n v="1"/>
    <d v="2011-05-05T00:00:00"/>
    <d v="1899-12-30T03:30:00"/>
    <s v="**"/>
    <s v="**"/>
    <s v="**"/>
    <s v="**"/>
    <d v="2011-05-05T00:00:00"/>
    <d v="1899-12-30T03:30:00"/>
    <s v="R688"/>
    <s v="B187"/>
    <s v="Follow-up Examination and Other Non Emergent "/>
    <n v="66"/>
    <s v="**"/>
    <s v="**"/>
    <s v="**"/>
    <s v="**"/>
    <s v="**"/>
    <d v="2011-05-04T22:54:00"/>
    <d v="2011-05-05T03:20:00"/>
    <d v="2011-05-05T03:30:00"/>
    <n v="4.4333333332906477"/>
    <n v="4.5999999999767169"/>
    <s v="Keep PIA"/>
    <x v="0"/>
    <x v="0"/>
    <x v="0"/>
    <n v="0"/>
    <n v="1"/>
  </r>
  <r>
    <n v="4414"/>
    <n v="1"/>
    <s v="N"/>
    <s v="**"/>
    <s v="**"/>
    <s v="**"/>
    <s v="**"/>
    <x v="5"/>
    <d v="1899-12-30T23:01:00"/>
    <d v="2011-05-04T00:00:00"/>
    <d v="1899-12-30T22:52:00"/>
    <n v="2"/>
    <n v="2007"/>
    <d v="2011-05-05T00:00:00"/>
    <d v="1899-12-30T03:05:00"/>
    <n v="1"/>
    <d v="2011-05-05T00:00:00"/>
    <d v="1899-12-30T06:00:00"/>
    <s v="**"/>
    <s v="**"/>
    <s v="**"/>
    <s v="**"/>
    <d v="2011-05-05T00:00:00"/>
    <d v="1899-12-30T06:00:00"/>
    <s v="J050"/>
    <s v="B116"/>
    <s v="Disease or Disorder Respiratory System"/>
    <n v="3"/>
    <s v="**"/>
    <s v="**"/>
    <s v="**"/>
    <s v="**"/>
    <s v="**"/>
    <d v="2011-05-04T23:01:00"/>
    <d v="2011-05-05T03:05:00"/>
    <d v="2011-05-05T06:00:00"/>
    <n v="4.0666666666511446"/>
    <n v="6.9833333333954215"/>
    <s v="Keep PIA"/>
    <x v="0"/>
    <x v="0"/>
    <x v="0"/>
    <n v="0"/>
    <n v="1"/>
  </r>
  <r>
    <n v="4414"/>
    <n v="1"/>
    <s v="N"/>
    <s v="**"/>
    <s v="**"/>
    <s v="**"/>
    <s v="**"/>
    <x v="5"/>
    <d v="1899-12-30T23:30:00"/>
    <d v="2011-05-04T00:00:00"/>
    <d v="1899-12-30T23:24:00"/>
    <n v="3"/>
    <n v="1991"/>
    <d v="2011-05-04T00:00:00"/>
    <n v="9999"/>
    <n v="5"/>
    <d v="2011-05-05T00:00:00"/>
    <d v="1899-12-30T03:48:00"/>
    <s v="**"/>
    <s v="**"/>
    <s v="**"/>
    <s v="**"/>
    <d v="2011-05-05T00:00:00"/>
    <d v="1899-12-30T03:48:00"/>
    <s v="Z760"/>
    <s v="B187"/>
    <s v="Follow-up Examination and Other Non Emergent "/>
    <n v="19"/>
    <s v="**"/>
    <s v="**"/>
    <s v="**"/>
    <s v="**"/>
    <s v="**"/>
    <d v="2011-05-04T23:30:00"/>
    <d v="2038-09-18T00:00:00"/>
    <d v="2011-05-05T03:48:00"/>
    <n v="239952.50000000006"/>
    <n v="4.3000000000465661"/>
    <s v="Ignore PIA"/>
    <x v="0"/>
    <x v="0"/>
    <x v="0"/>
    <n v="0"/>
    <n v="1"/>
  </r>
  <r>
    <n v="4414"/>
    <n v="1"/>
    <s v="N"/>
    <s v="**"/>
    <s v="**"/>
    <s v="**"/>
    <s v="**"/>
    <x v="6"/>
    <d v="1899-12-30T00:06:00"/>
    <d v="2011-05-04T00:00:00"/>
    <d v="1899-12-30T23:59:00"/>
    <n v="3"/>
    <n v="1954"/>
    <d v="2011-05-05T00:00:00"/>
    <d v="1899-12-30T06:09:00"/>
    <n v="1"/>
    <d v="2011-05-05T00:00:00"/>
    <d v="1899-12-30T09:15:00"/>
    <s v="**"/>
    <s v="**"/>
    <s v="**"/>
    <s v="**"/>
    <d v="2011-05-05T00:00:00"/>
    <d v="1899-12-30T09:16:00"/>
    <s v="R104"/>
    <s v="B128"/>
    <s v="Disease or Disorder Digestive System"/>
    <n v="56"/>
    <s v="**"/>
    <s v="**"/>
    <s v="**"/>
    <s v="**"/>
    <s v="**"/>
    <d v="2011-05-05T00:06:00"/>
    <d v="2011-05-05T06:09:00"/>
    <d v="2011-05-05T09:16:00"/>
    <n v="6.0499999999883585"/>
    <n v="9.1666666666860692"/>
    <s v="Keep PIA"/>
    <x v="0"/>
    <x v="0"/>
    <x v="0"/>
    <n v="0"/>
    <n v="0"/>
  </r>
  <r>
    <n v="4414"/>
    <n v="1"/>
    <s v="N"/>
    <s v="**"/>
    <s v="**"/>
    <s v="**"/>
    <s v="**"/>
    <x v="6"/>
    <d v="1899-12-30T00:58:00"/>
    <d v="2011-05-05T00:00:00"/>
    <d v="1899-12-30T00:50:00"/>
    <n v="3"/>
    <n v="1967"/>
    <d v="2011-05-05T00:00:00"/>
    <d v="1899-12-30T06:15:00"/>
    <n v="1"/>
    <d v="2011-05-05T00:00:00"/>
    <d v="1899-12-30T10:35:00"/>
    <s v="**"/>
    <s v="**"/>
    <s v="**"/>
    <s v="**"/>
    <d v="2011-05-05T00:00:00"/>
    <d v="1899-12-30T10:35:00"/>
    <s v="R104"/>
    <s v="B128"/>
    <s v="Disease or Disorder Digestive System"/>
    <n v="43"/>
    <s v="**"/>
    <s v="**"/>
    <s v="**"/>
    <s v="**"/>
    <s v="**"/>
    <d v="2011-05-05T00:58:00"/>
    <d v="2011-05-05T06:15:00"/>
    <d v="2011-05-05T10:35:00"/>
    <n v="5.2833333332673647"/>
    <n v="9.6166666665812954"/>
    <s v="Keep PIA"/>
    <x v="0"/>
    <x v="0"/>
    <x v="0"/>
    <n v="0"/>
    <n v="0"/>
  </r>
  <r>
    <n v="4414"/>
    <n v="1"/>
    <s v="N"/>
    <s v="**"/>
    <s v="**"/>
    <s v="**"/>
    <s v="**"/>
    <x v="6"/>
    <d v="1899-12-30T01:09:00"/>
    <d v="2011-05-05T00:00:00"/>
    <d v="1899-12-30T01:02:00"/>
    <n v="2"/>
    <n v="1981"/>
    <d v="2011-05-05T00:00:00"/>
    <d v="1899-12-30T04:13:00"/>
    <n v="1"/>
    <d v="2011-05-05T00:00:00"/>
    <d v="1899-12-30T05:02:00"/>
    <s v="**"/>
    <s v="**"/>
    <s v="**"/>
    <s v="**"/>
    <d v="2011-05-05T00:00:00"/>
    <d v="1899-12-30T05:02:00"/>
    <s v="J2088"/>
    <s v="B116"/>
    <s v="Disease or Disorder Respiratory System"/>
    <n v="29"/>
    <s v="**"/>
    <s v="**"/>
    <s v="**"/>
    <s v="**"/>
    <s v="**"/>
    <d v="2011-05-05T01:09:00"/>
    <d v="2011-05-05T04:13:00"/>
    <d v="2011-05-05T05:02:00"/>
    <n v="3.0666666665347293"/>
    <n v="3.8833333332440816"/>
    <s v="Keep PIA"/>
    <x v="0"/>
    <x v="0"/>
    <x v="0"/>
    <n v="1"/>
    <n v="1"/>
  </r>
  <r>
    <n v="4414"/>
    <n v="1"/>
    <s v="G"/>
    <d v="2011-05-05T00:00:00"/>
    <d v="1899-12-30T01:01:00"/>
    <d v="2011-05-05T00:00:00"/>
    <d v="1899-12-30T01:15:00"/>
    <x v="6"/>
    <d v="1899-12-30T01:16:00"/>
    <d v="2011-05-05T00:00:00"/>
    <d v="1899-12-30T01:04:00"/>
    <n v="3"/>
    <n v="1942"/>
    <d v="2011-05-05T00:00:00"/>
    <d v="1899-12-30T02:00:00"/>
    <n v="1"/>
    <d v="2011-05-05T00:00:00"/>
    <d v="1899-12-30T03:50:00"/>
    <s v="**"/>
    <s v="**"/>
    <s v="**"/>
    <s v="**"/>
    <d v="2011-05-05T00:00:00"/>
    <d v="1899-12-30T03:50:00"/>
    <s v="E1463"/>
    <s v="B140"/>
    <s v="Diabetes/Glucose Intolerance"/>
    <n v="68"/>
    <s v="**"/>
    <s v="**"/>
    <s v="**"/>
    <s v="**"/>
    <s v="**"/>
    <d v="2011-05-05T01:16:00"/>
    <d v="2011-05-05T02:00:00"/>
    <d v="2011-05-05T03:50:00"/>
    <n v="0.73333333345362917"/>
    <n v="2.5666666666511446"/>
    <s v="Keep PIA"/>
    <x v="0"/>
    <x v="0"/>
    <x v="0"/>
    <n v="1"/>
    <n v="1"/>
  </r>
  <r>
    <n v="4414"/>
    <n v="1"/>
    <s v="N"/>
    <s v="**"/>
    <s v="**"/>
    <s v="**"/>
    <s v="**"/>
    <x v="6"/>
    <d v="1899-12-30T01:21:00"/>
    <d v="2011-05-05T00:00:00"/>
    <d v="1899-12-30T01:12:00"/>
    <n v="3"/>
    <n v="1999"/>
    <d v="2011-05-05T00:00:00"/>
    <d v="1899-12-30T06:50:00"/>
    <n v="1"/>
    <d v="2011-05-05T00:00:00"/>
    <d v="1899-12-30T09:37:00"/>
    <s v="**"/>
    <s v="**"/>
    <s v="**"/>
    <s v="**"/>
    <d v="2011-05-05T00:00:00"/>
    <d v="1899-12-30T09:37:00"/>
    <s v="A099"/>
    <s v="B128"/>
    <s v="Disease or Disorder Digestive System"/>
    <n v="11"/>
    <s v="**"/>
    <s v="**"/>
    <s v="**"/>
    <s v="**"/>
    <s v="**"/>
    <d v="2011-05-05T01:21:00"/>
    <d v="2011-05-05T06:50:00"/>
    <d v="2011-05-05T09:37:00"/>
    <n v="5.4833333332207985"/>
    <n v="8.2666666665463708"/>
    <s v="Keep PIA"/>
    <x v="0"/>
    <x v="0"/>
    <x v="0"/>
    <n v="0"/>
    <n v="0"/>
  </r>
  <r>
    <n v="4414"/>
    <n v="1"/>
    <s v="N"/>
    <s v="**"/>
    <s v="**"/>
    <s v="**"/>
    <s v="**"/>
    <x v="6"/>
    <d v="1899-12-30T01:32:00"/>
    <d v="2011-05-05T00:00:00"/>
    <d v="1899-12-30T01:23:00"/>
    <n v="3"/>
    <n v="1963"/>
    <d v="2011-05-05T00:00:00"/>
    <d v="1899-12-30T04:07:00"/>
    <n v="1"/>
    <d v="2011-05-05T00:00:00"/>
    <d v="1899-12-30T05:35:00"/>
    <s v="**"/>
    <s v="**"/>
    <s v="**"/>
    <s v="**"/>
    <d v="2011-05-05T00:00:00"/>
    <d v="1899-12-30T05:40:00"/>
    <s v="J988"/>
    <s v="B116"/>
    <s v="Disease or Disorder Respiratory System"/>
    <n v="48"/>
    <s v="**"/>
    <s v="**"/>
    <s v="**"/>
    <s v="**"/>
    <s v="**"/>
    <d v="2011-05-05T01:32:00"/>
    <d v="2011-05-05T04:07:00"/>
    <d v="2011-05-05T05:40:00"/>
    <n v="2.5833333333721384"/>
    <n v="4.1333333333604969"/>
    <s v="Keep PIA"/>
    <x v="0"/>
    <x v="0"/>
    <x v="0"/>
    <n v="0"/>
    <n v="1"/>
  </r>
  <r>
    <n v="4414"/>
    <n v="1"/>
    <s v="N"/>
    <s v="**"/>
    <s v="**"/>
    <s v="**"/>
    <s v="**"/>
    <x v="6"/>
    <d v="1899-12-30T01:40:00"/>
    <d v="2011-05-05T00:00:00"/>
    <d v="1899-12-30T01:30:00"/>
    <n v="3"/>
    <n v="1970"/>
    <d v="2011-05-05T00:00:00"/>
    <d v="1899-12-30T06:32:00"/>
    <n v="1"/>
    <d v="2011-05-05T00:00:00"/>
    <d v="1899-12-30T08:35:00"/>
    <s v="**"/>
    <s v="**"/>
    <s v="**"/>
    <s v="**"/>
    <d v="2011-05-05T00:00:00"/>
    <d v="1899-12-30T08:35:00"/>
    <s v="O20003"/>
    <s v="B154"/>
    <s v="Disease or Disorder Female Anatomy"/>
    <n v="40"/>
    <s v="**"/>
    <s v="**"/>
    <s v="**"/>
    <s v="**"/>
    <s v="**"/>
    <d v="2011-05-05T01:40:00"/>
    <d v="2011-05-05T06:32:00"/>
    <d v="2011-05-05T08:35:00"/>
    <n v="4.8666666666395031"/>
    <n v="6.9166666666860692"/>
    <s v="Keep PIA"/>
    <x v="0"/>
    <x v="0"/>
    <x v="0"/>
    <n v="0"/>
    <n v="1"/>
  </r>
  <r>
    <n v="4414"/>
    <n v="1"/>
    <s v="G"/>
    <d v="2011-05-05T00:00:00"/>
    <d v="1899-12-30T01:51:00"/>
    <d v="2011-05-05T00:00:00"/>
    <d v="1899-12-30T02:07:00"/>
    <x v="6"/>
    <d v="1899-12-30T02:04:00"/>
    <d v="2011-05-05T00:00:00"/>
    <d v="1899-12-30T01:53:00"/>
    <n v="2"/>
    <n v="1978"/>
    <d v="2011-05-05T00:00:00"/>
    <d v="1899-12-30T03:50:00"/>
    <n v="8"/>
    <d v="2011-05-05T00:00:00"/>
    <d v="1899-12-30T10:48:00"/>
    <s v="**"/>
    <s v="**"/>
    <s v="**"/>
    <s v="**"/>
    <d v="2011-05-05T00:00:00"/>
    <d v="1899-12-30T10:48:00"/>
    <s v="K922"/>
    <s v="B003"/>
    <s v="Digestive System Condition with Acute Admissi"/>
    <n v="32"/>
    <s v="**"/>
    <s v="**"/>
    <s v="**"/>
    <s v="**"/>
    <s v="**"/>
    <d v="2011-05-05T02:04:00"/>
    <d v="2011-05-05T03:50:00"/>
    <d v="2011-05-05T10:48:00"/>
    <n v="1.7666666666627862"/>
    <n v="8.7333333333372138"/>
    <s v="Keep PIA"/>
    <x v="0"/>
    <x v="0"/>
    <x v="0"/>
    <n v="0"/>
    <n v="0"/>
  </r>
  <r>
    <n v="4414"/>
    <n v="1"/>
    <s v="N"/>
    <s v="**"/>
    <s v="**"/>
    <s v="**"/>
    <s v="**"/>
    <x v="6"/>
    <d v="1899-12-30T02:39:00"/>
    <d v="2011-05-05T00:00:00"/>
    <d v="1899-12-30T02:30:00"/>
    <n v="3"/>
    <n v="1959"/>
    <d v="2011-05-05T00:00:00"/>
    <d v="1899-12-30T05:16:00"/>
    <n v="1"/>
    <d v="2011-05-05T00:00:00"/>
    <d v="1899-12-30T05:31:00"/>
    <s v="**"/>
    <s v="**"/>
    <s v="**"/>
    <s v="**"/>
    <d v="2011-05-05T00:00:00"/>
    <d v="1899-12-30T05:31:00"/>
    <s v="M758"/>
    <s v="B136"/>
    <s v="Disease or Disorder Musculoskeletal and Conne"/>
    <n v="52"/>
    <s v="**"/>
    <s v="**"/>
    <s v="**"/>
    <s v="**"/>
    <s v="**"/>
    <d v="2011-05-05T02:39:00"/>
    <d v="2011-05-05T05:16:00"/>
    <d v="2011-05-05T05:31:00"/>
    <n v="2.6166666666395031"/>
    <n v="2.8666666665812954"/>
    <s v="Keep PIA"/>
    <x v="0"/>
    <x v="0"/>
    <x v="0"/>
    <n v="1"/>
    <n v="1"/>
  </r>
  <r>
    <n v="4414"/>
    <n v="1"/>
    <s v="N"/>
    <s v="**"/>
    <s v="**"/>
    <s v="**"/>
    <s v="**"/>
    <x v="6"/>
    <d v="1899-12-30T04:53:00"/>
    <d v="2011-05-05T00:00:00"/>
    <d v="1899-12-30T04:43:00"/>
    <n v="2"/>
    <n v="2009"/>
    <d v="2011-05-05T00:00:00"/>
    <d v="1899-12-30T05:02:00"/>
    <n v="1"/>
    <d v="2011-05-05T00:00:00"/>
    <d v="1899-12-30T09:59:00"/>
    <s v="**"/>
    <s v="**"/>
    <s v="**"/>
    <s v="**"/>
    <d v="2011-05-05T00:00:00"/>
    <d v="1899-12-30T09:59:00"/>
    <s v="J050"/>
    <s v="B116"/>
    <s v="Disease or Disorder Respiratory System"/>
    <n v="1"/>
    <d v="1970-01-01T00:00:00"/>
    <d v="1899-12-30T00:00:00"/>
    <n v="20"/>
    <d v="2011-05-05T00:00:00"/>
    <d v="1899-12-30T07:46:00"/>
    <d v="2011-05-05T04:53:00"/>
    <d v="2011-05-05T05:02:00"/>
    <d v="2011-05-05T09:59:00"/>
    <n v="0.1499999999650754"/>
    <n v="5.1000000000349246"/>
    <s v="Keep PIA"/>
    <x v="0"/>
    <x v="0"/>
    <x v="0"/>
    <n v="0"/>
    <n v="1"/>
  </r>
  <r>
    <n v="4414"/>
    <n v="1"/>
    <s v="N"/>
    <s v="**"/>
    <s v="**"/>
    <s v="**"/>
    <s v="**"/>
    <x v="6"/>
    <d v="1899-12-30T10:01:00"/>
    <d v="2011-05-05T00:00:00"/>
    <d v="1899-12-30T09:50:00"/>
    <n v="3"/>
    <n v="1959"/>
    <d v="2011-05-05T00:00:00"/>
    <n v="9999"/>
    <n v="1"/>
    <d v="2011-05-05T00:00:00"/>
    <d v="1899-12-30T14:52:00"/>
    <s v="**"/>
    <s v="**"/>
    <s v="**"/>
    <s v="**"/>
    <d v="2011-05-05T00:00:00"/>
    <d v="1899-12-30T14:52:00"/>
    <s v="R398"/>
    <s v="B146"/>
    <s v="Other Disease or Disorder Urinary System"/>
    <n v="51"/>
    <d v="1970-01-01T00:00:00"/>
    <d v="1899-12-30T00:00:00"/>
    <n v="39"/>
    <d v="2011-05-05T00:00:00"/>
    <d v="1899-12-30T00:00:00"/>
    <d v="2011-05-05T10:01:00"/>
    <d v="2038-09-19T00:00:00"/>
    <d v="2011-05-05T14:52:00"/>
    <n v="239965.98333333334"/>
    <n v="4.8499999999185093"/>
    <s v="Ignore PIA"/>
    <x v="0"/>
    <x v="0"/>
    <x v="0"/>
    <n v="0"/>
    <n v="1"/>
  </r>
  <r>
    <n v="4414"/>
    <n v="1"/>
    <s v="N"/>
    <s v="**"/>
    <s v="**"/>
    <s v="**"/>
    <s v="**"/>
    <x v="6"/>
    <d v="1899-12-30T19:00:00"/>
    <d v="2011-05-05T00:00:00"/>
    <d v="1899-12-30T18:52:00"/>
    <n v="3"/>
    <n v="1963"/>
    <d v="2011-05-05T00:00:00"/>
    <d v="1899-12-30T23:30:00"/>
    <n v="1"/>
    <d v="2011-05-06T00:00:00"/>
    <d v="1899-12-30T08:20:00"/>
    <s v="**"/>
    <s v="**"/>
    <s v="**"/>
    <s v="**"/>
    <d v="2011-05-06T00:00:00"/>
    <d v="1899-12-30T08:22:00"/>
    <s v="R104"/>
    <s v="B128"/>
    <s v="Disease or Disorder Digestive System"/>
    <n v="48"/>
    <s v="**"/>
    <s v="**"/>
    <s v="**"/>
    <s v="**"/>
    <s v="**"/>
    <d v="2011-05-05T19:00:00"/>
    <d v="2011-05-05T23:30:00"/>
    <d v="2011-05-06T08:22:00"/>
    <n v="4.5"/>
    <n v="13.366666666755918"/>
    <s v="Keep PIA"/>
    <x v="0"/>
    <x v="0"/>
    <x v="0"/>
    <n v="0"/>
    <n v="0"/>
  </r>
  <r>
    <n v="4414"/>
    <n v="1"/>
    <s v="N"/>
    <s v="**"/>
    <s v="**"/>
    <s v="**"/>
    <s v="**"/>
    <x v="6"/>
    <d v="1899-12-30T19:42:00"/>
    <d v="2011-05-05T00:00:00"/>
    <d v="1899-12-30T19:37:00"/>
    <n v="3"/>
    <n v="1942"/>
    <d v="2011-05-06T00:00:00"/>
    <d v="1899-12-30T00:50:00"/>
    <n v="1"/>
    <d v="2011-05-06T00:00:00"/>
    <d v="1899-12-30T01:40:00"/>
    <s v="**"/>
    <s v="**"/>
    <s v="**"/>
    <s v="**"/>
    <d v="2011-05-06T00:00:00"/>
    <d v="1899-12-30T01:40:00"/>
    <s v="R104"/>
    <s v="B128"/>
    <s v="Disease or Disorder Digestive System"/>
    <n v="68"/>
    <s v="**"/>
    <s v="**"/>
    <s v="**"/>
    <s v="**"/>
    <s v="**"/>
    <d v="2011-05-05T19:42:00"/>
    <d v="2011-05-06T00:50:00"/>
    <d v="2011-05-06T01:40:00"/>
    <n v="5.1333333333022892"/>
    <n v="5.9666666667326353"/>
    <s v="Keep PIA"/>
    <x v="0"/>
    <x v="0"/>
    <x v="0"/>
    <n v="0"/>
    <n v="1"/>
  </r>
  <r>
    <n v="4414"/>
    <n v="1"/>
    <s v="N"/>
    <s v="**"/>
    <s v="**"/>
    <s v="**"/>
    <s v="**"/>
    <x v="6"/>
    <d v="1899-12-30T19:46:00"/>
    <d v="2011-05-05T00:00:00"/>
    <d v="1899-12-30T19:41:00"/>
    <n v="3"/>
    <n v="1965"/>
    <d v="2011-05-06T00:00:00"/>
    <d v="1899-12-30T01:17:00"/>
    <n v="1"/>
    <d v="2011-05-06T00:00:00"/>
    <d v="1899-12-30T09:37:00"/>
    <d v="2011-05-06T00:00:00"/>
    <d v="1899-12-30T01:17:00"/>
    <s v="**"/>
    <s v="**"/>
    <d v="2011-05-06T00:00:00"/>
    <d v="1899-12-30T09:37:00"/>
    <s v="R104"/>
    <s v="B128"/>
    <s v="Disease or Disorder Digestive System"/>
    <n v="45"/>
    <s v="**"/>
    <s v="**"/>
    <s v="**"/>
    <s v="**"/>
    <s v="**"/>
    <d v="2011-05-05T19:46:00"/>
    <d v="2011-05-06T01:17:00"/>
    <d v="2011-05-06T09:37:00"/>
    <n v="5.5166666666627862"/>
    <n v="13.849999999918509"/>
    <s v="Keep PIA"/>
    <x v="0"/>
    <x v="0"/>
    <x v="0"/>
    <n v="0"/>
    <n v="0"/>
  </r>
  <r>
    <n v="4414"/>
    <n v="1"/>
    <s v="N"/>
    <s v="**"/>
    <s v="**"/>
    <s v="**"/>
    <s v="**"/>
    <x v="6"/>
    <d v="1899-12-30T20:13:00"/>
    <d v="2011-05-05T00:00:00"/>
    <d v="1899-12-30T20:06:00"/>
    <n v="3"/>
    <n v="1957"/>
    <d v="2011-05-06T00:00:00"/>
    <d v="1899-12-30T03:25:00"/>
    <n v="1"/>
    <d v="2011-05-06T00:00:00"/>
    <d v="1899-12-30T03:45:00"/>
    <s v="**"/>
    <s v="**"/>
    <s v="**"/>
    <s v="**"/>
    <d v="2011-05-06T00:00:00"/>
    <d v="1899-12-30T03:45:00"/>
    <s v="I100"/>
    <s v="B122"/>
    <s v="Other Disease or Disorder Cardiac System"/>
    <n v="53"/>
    <s v="**"/>
    <s v="**"/>
    <s v="**"/>
    <s v="**"/>
    <s v="**"/>
    <d v="2011-05-05T20:13:00"/>
    <d v="2011-05-06T03:25:00"/>
    <d v="2011-05-06T03:45:00"/>
    <n v="7.1999999998952262"/>
    <n v="7.5333333332673647"/>
    <s v="Keep PIA"/>
    <x v="0"/>
    <x v="0"/>
    <x v="0"/>
    <n v="0"/>
    <n v="1"/>
  </r>
  <r>
    <n v="4414"/>
    <n v="1"/>
    <s v="N"/>
    <s v="**"/>
    <s v="**"/>
    <s v="**"/>
    <s v="**"/>
    <x v="6"/>
    <d v="1899-12-30T20:26:00"/>
    <d v="2011-05-05T00:00:00"/>
    <d v="1899-12-30T20:19:00"/>
    <n v="3"/>
    <n v="1988"/>
    <d v="2011-05-06T00:00:00"/>
    <d v="1899-12-30T01:45:00"/>
    <n v="1"/>
    <d v="2011-05-06T00:00:00"/>
    <d v="1899-12-30T09:20:00"/>
    <d v="2011-05-06T00:00:00"/>
    <d v="1899-12-30T01:45:00"/>
    <s v="**"/>
    <s v="**"/>
    <d v="2011-05-06T00:00:00"/>
    <d v="1899-12-30T09:20:00"/>
    <s v="R104"/>
    <s v="B128"/>
    <s v="Disease or Disorder Digestive System"/>
    <n v="22"/>
    <s v="**"/>
    <s v="**"/>
    <s v="**"/>
    <s v="**"/>
    <s v="**"/>
    <d v="2011-05-05T20:26:00"/>
    <d v="2011-05-06T01:45:00"/>
    <d v="2011-05-06T09:20:00"/>
    <n v="5.3166666665347293"/>
    <n v="12.899999999965075"/>
    <s v="Keep PIA"/>
    <x v="0"/>
    <x v="0"/>
    <x v="0"/>
    <n v="0"/>
    <n v="0"/>
  </r>
  <r>
    <n v="4414"/>
    <n v="1"/>
    <s v="N"/>
    <s v="**"/>
    <s v="**"/>
    <s v="**"/>
    <s v="**"/>
    <x v="6"/>
    <d v="1899-12-30T20:55:00"/>
    <d v="2011-05-05T00:00:00"/>
    <d v="1899-12-30T20:47:00"/>
    <n v="3"/>
    <n v="1951"/>
    <d v="2011-05-06T00:00:00"/>
    <d v="1899-12-30T04:35:00"/>
    <n v="1"/>
    <d v="2011-05-06T00:00:00"/>
    <d v="1899-12-30T08:53:00"/>
    <s v="**"/>
    <s v="**"/>
    <s v="**"/>
    <s v="**"/>
    <d v="2011-05-06T00:00:00"/>
    <d v="1899-12-30T08:53:00"/>
    <s v="I849"/>
    <s v="B128"/>
    <s v="Disease or Disorder Digestive System"/>
    <n v="60"/>
    <s v="**"/>
    <s v="**"/>
    <s v="**"/>
    <s v="**"/>
    <s v="**"/>
    <d v="2011-05-05T20:55:00"/>
    <d v="2011-05-06T04:35:00"/>
    <d v="2011-05-06T08:53:00"/>
    <n v="7.6666666665114462"/>
    <n v="11.966666666558012"/>
    <s v="Keep PIA"/>
    <x v="0"/>
    <x v="0"/>
    <x v="0"/>
    <n v="0"/>
    <n v="0"/>
  </r>
  <r>
    <n v="4414"/>
    <n v="1"/>
    <s v="N"/>
    <s v="**"/>
    <s v="**"/>
    <s v="**"/>
    <s v="**"/>
    <x v="6"/>
    <d v="1899-12-30T21:02:00"/>
    <d v="2011-05-05T00:00:00"/>
    <d v="1899-12-30T20:40:00"/>
    <n v="2"/>
    <n v="1964"/>
    <d v="2011-05-05T00:00:00"/>
    <d v="1899-12-30T23:16:00"/>
    <n v="1"/>
    <d v="2011-05-06T00:00:00"/>
    <d v="1899-12-30T00:02:00"/>
    <s v="**"/>
    <s v="**"/>
    <s v="**"/>
    <s v="**"/>
    <d v="2011-05-06T00:00:00"/>
    <d v="1899-12-30T00:02:00"/>
    <s v="S299"/>
    <s v="B180"/>
    <s v="Contusion, Dislocation, Nerve &amp; Other Soft Ti"/>
    <n v="46"/>
    <s v="**"/>
    <s v="**"/>
    <s v="**"/>
    <s v="**"/>
    <s v="**"/>
    <d v="2011-05-05T21:02:00"/>
    <d v="2011-05-05T23:16:00"/>
    <d v="2011-05-06T00:02:00"/>
    <n v="2.2333333334536292"/>
    <n v="3"/>
    <s v="Keep PIA"/>
    <x v="0"/>
    <x v="0"/>
    <x v="0"/>
    <n v="1"/>
    <n v="1"/>
  </r>
  <r>
    <n v="4414"/>
    <n v="1"/>
    <s v="N"/>
    <s v="**"/>
    <s v="**"/>
    <s v="**"/>
    <s v="**"/>
    <x v="6"/>
    <d v="1899-12-30T21:39:00"/>
    <d v="2011-05-05T00:00:00"/>
    <d v="1899-12-30T21:23:00"/>
    <n v="3"/>
    <n v="2011"/>
    <d v="2011-05-05T00:00:00"/>
    <d v="1899-12-30T23:20:00"/>
    <n v="15"/>
    <d v="2011-05-06T00:00:00"/>
    <d v="1899-12-30T00:08:00"/>
    <s v="**"/>
    <s v="**"/>
    <s v="**"/>
    <s v="**"/>
    <d v="2011-05-06T00:00:00"/>
    <d v="1899-12-30T00:09:00"/>
    <s v="R112"/>
    <s v="B128"/>
    <s v="Disease or Disorder Digestive System"/>
    <n v="0"/>
    <s v="**"/>
    <s v="**"/>
    <s v="**"/>
    <s v="**"/>
    <s v="**"/>
    <d v="2011-05-05T21:39:00"/>
    <d v="2011-05-05T23:20:00"/>
    <d v="2011-05-06T00:09:00"/>
    <n v="1.6833333332324401"/>
    <n v="2.4999999999417923"/>
    <s v="Keep PIA"/>
    <x v="0"/>
    <x v="0"/>
    <x v="0"/>
    <n v="1"/>
    <n v="1"/>
  </r>
  <r>
    <n v="4414"/>
    <n v="1"/>
    <s v="N"/>
    <s v="**"/>
    <s v="**"/>
    <s v="**"/>
    <s v="**"/>
    <x v="6"/>
    <d v="1899-12-30T21:43:00"/>
    <d v="2011-05-05T00:00:00"/>
    <d v="1899-12-30T21:33:00"/>
    <n v="4"/>
    <n v="1995"/>
    <d v="2011-05-05T00:00:00"/>
    <d v="1899-12-30T23:20:00"/>
    <n v="1"/>
    <d v="2011-05-06T00:00:00"/>
    <d v="1899-12-30T00:20:00"/>
    <s v="**"/>
    <s v="**"/>
    <s v="**"/>
    <s v="**"/>
    <d v="2011-05-06T00:00:00"/>
    <d v="1899-12-30T00:22:00"/>
    <s v="S697"/>
    <s v="B180"/>
    <s v="Contusion, Dislocation, Nerve &amp; Other Soft Ti"/>
    <n v="16"/>
    <s v="**"/>
    <s v="**"/>
    <s v="**"/>
    <s v="**"/>
    <s v="**"/>
    <d v="2011-05-05T21:43:00"/>
    <d v="2011-05-05T23:20:00"/>
    <d v="2011-05-06T00:22:00"/>
    <n v="1.6166666665230878"/>
    <n v="2.6499999999068677"/>
    <s v="Keep PIA"/>
    <x v="0"/>
    <x v="0"/>
    <x v="1"/>
    <n v="1"/>
    <n v="1"/>
  </r>
  <r>
    <n v="4414"/>
    <n v="1"/>
    <s v="N"/>
    <s v="**"/>
    <s v="**"/>
    <s v="**"/>
    <s v="**"/>
    <x v="6"/>
    <d v="1899-12-30T22:07:00"/>
    <d v="2011-05-05T00:00:00"/>
    <d v="1899-12-30T21:58:00"/>
    <n v="2"/>
    <n v="1933"/>
    <d v="2011-05-06T00:00:00"/>
    <d v="1899-12-30T04:45:00"/>
    <n v="1"/>
    <d v="2011-05-06T00:00:00"/>
    <d v="1899-12-30T05:40:00"/>
    <s v="**"/>
    <s v="**"/>
    <s v="**"/>
    <s v="**"/>
    <d v="2011-05-06T00:00:00"/>
    <d v="1899-12-30T05:45:00"/>
    <s v="R42"/>
    <s v="B104"/>
    <s v="Other Disease or Disorder Nervous System"/>
    <n v="78"/>
    <s v="**"/>
    <s v="**"/>
    <s v="**"/>
    <s v="**"/>
    <s v="**"/>
    <d v="2011-05-05T22:07:00"/>
    <d v="2011-05-06T04:45:00"/>
    <d v="2011-05-06T05:45:00"/>
    <n v="6.6333333333022892"/>
    <n v="7.6333333334187046"/>
    <s v="Keep PIA"/>
    <x v="0"/>
    <x v="0"/>
    <x v="0"/>
    <n v="0"/>
    <n v="1"/>
  </r>
  <r>
    <n v="4414"/>
    <n v="1"/>
    <s v="N"/>
    <s v="**"/>
    <s v="**"/>
    <s v="**"/>
    <s v="**"/>
    <x v="6"/>
    <d v="1899-12-30T22:18:00"/>
    <d v="2011-05-05T00:00:00"/>
    <d v="1899-12-30T22:09:00"/>
    <n v="2"/>
    <n v="1931"/>
    <d v="2011-05-06T00:00:00"/>
    <d v="1899-12-30T00:53:00"/>
    <n v="7"/>
    <d v="2011-05-06T00:00:00"/>
    <d v="1899-12-30T08:18:00"/>
    <s v="**"/>
    <s v="**"/>
    <s v="**"/>
    <s v="**"/>
    <d v="2011-05-06T00:00:00"/>
    <d v="1899-12-30T10:10:00"/>
    <s v="J440"/>
    <s v="B002"/>
    <s v="Respiratory Condition with Acute Admission/Tr"/>
    <n v="79"/>
    <d v="2011-05-06T00:00:00"/>
    <d v="1899-12-30T08:18:00"/>
    <n v="18"/>
    <d v="2011-05-06T00:00:00"/>
    <d v="1899-12-30T00:00:00"/>
    <d v="2011-05-05T22:18:00"/>
    <d v="2011-05-06T00:53:00"/>
    <d v="2011-05-06T10:10:00"/>
    <n v="2.5833333333721384"/>
    <n v="11.866666666581295"/>
    <s v="Keep PIA"/>
    <x v="0"/>
    <x v="1"/>
    <x v="0"/>
    <n v="0"/>
    <n v="0"/>
  </r>
  <r>
    <n v="4414"/>
    <n v="1"/>
    <s v="G"/>
    <d v="2011-05-05T00:00:00"/>
    <d v="1899-12-30T21:59:00"/>
    <d v="2011-05-05T00:00:00"/>
    <d v="1899-12-30T22:40:00"/>
    <x v="6"/>
    <d v="1899-12-30T22:28:00"/>
    <d v="2011-05-05T00:00:00"/>
    <d v="1899-12-30T22:03:00"/>
    <n v="3"/>
    <n v="1997"/>
    <d v="2011-05-05T00:00:00"/>
    <d v="1899-12-30T22:56:00"/>
    <n v="1"/>
    <d v="2011-05-05T00:00:00"/>
    <d v="1899-12-30T23:12:00"/>
    <s v="**"/>
    <s v="**"/>
    <s v="**"/>
    <s v="**"/>
    <d v="2011-05-05T00:00:00"/>
    <d v="1899-12-30T23:12:00"/>
    <s v="S399"/>
    <s v="B180"/>
    <s v="Contusion, Dislocation, Nerve &amp; Other Soft Ti"/>
    <n v="14"/>
    <s v="**"/>
    <s v="**"/>
    <s v="**"/>
    <s v="**"/>
    <s v="**"/>
    <d v="2011-05-05T22:28:00"/>
    <d v="2011-05-05T22:56:00"/>
    <d v="2011-05-05T23:12:00"/>
    <n v="0.46666666661622003"/>
    <n v="0.73333333327900618"/>
    <s v="Keep PIA"/>
    <x v="0"/>
    <x v="0"/>
    <x v="0"/>
    <n v="1"/>
    <n v="1"/>
  </r>
  <r>
    <n v="4414"/>
    <n v="1"/>
    <s v="N"/>
    <s v="**"/>
    <s v="**"/>
    <s v="**"/>
    <s v="**"/>
    <x v="6"/>
    <d v="1899-12-30T22:36:00"/>
    <d v="2011-05-05T00:00:00"/>
    <d v="1899-12-30T22:31:00"/>
    <n v="4"/>
    <n v="1938"/>
    <d v="2011-05-06T00:00:00"/>
    <d v="1899-12-30T02:24:00"/>
    <n v="1"/>
    <d v="2011-05-06T00:00:00"/>
    <d v="1899-12-30T02:26:00"/>
    <s v="**"/>
    <s v="**"/>
    <s v="**"/>
    <s v="**"/>
    <d v="2011-05-06T00:00:00"/>
    <d v="1899-12-30T02:26:00"/>
    <s v="S699"/>
    <s v="B180"/>
    <s v="Contusion, Dislocation, Nerve &amp; Other Soft Ti"/>
    <n v="73"/>
    <s v="**"/>
    <s v="**"/>
    <s v="**"/>
    <s v="**"/>
    <s v="**"/>
    <d v="2011-05-05T22:36:00"/>
    <d v="2011-05-06T02:24:00"/>
    <d v="2011-05-06T02:26:00"/>
    <n v="3.7999999999883585"/>
    <n v="3.8333333334303461"/>
    <s v="Keep PIA"/>
    <x v="0"/>
    <x v="0"/>
    <x v="1"/>
    <n v="1"/>
    <n v="1"/>
  </r>
  <r>
    <n v="4414"/>
    <n v="1"/>
    <s v="N"/>
    <s v="**"/>
    <s v="**"/>
    <s v="**"/>
    <s v="**"/>
    <x v="6"/>
    <d v="1899-12-30T22:42:00"/>
    <d v="2011-05-05T00:00:00"/>
    <d v="1899-12-30T22:34:00"/>
    <n v="2"/>
    <n v="1934"/>
    <d v="2011-05-06T00:00:00"/>
    <d v="1899-12-30T00:25:00"/>
    <n v="1"/>
    <d v="2011-05-06T00:00:00"/>
    <d v="1899-12-30T06:15:00"/>
    <s v="**"/>
    <s v="**"/>
    <s v="**"/>
    <s v="**"/>
    <d v="2011-05-06T00:00:00"/>
    <d v="1899-12-30T06:15:00"/>
    <s v="C3490"/>
    <s v="B051"/>
    <s v="Emergency Visit Interventions"/>
    <n v="76"/>
    <s v="**"/>
    <s v="**"/>
    <s v="**"/>
    <s v="**"/>
    <s v="**"/>
    <d v="2011-05-05T22:42:00"/>
    <d v="2011-05-06T00:25:00"/>
    <d v="2011-05-06T06:15:00"/>
    <n v="1.7166666666744277"/>
    <n v="7.5499999999883585"/>
    <s v="Keep PIA"/>
    <x v="0"/>
    <x v="0"/>
    <x v="0"/>
    <n v="0"/>
    <n v="1"/>
  </r>
  <r>
    <n v="4414"/>
    <n v="1"/>
    <s v="G"/>
    <d v="2011-05-05T00:00:00"/>
    <d v="1899-12-30T22:21:00"/>
    <d v="2011-05-05T00:00:00"/>
    <d v="1899-12-30T23:16:00"/>
    <x v="6"/>
    <d v="1899-12-30T22:44:00"/>
    <d v="2011-05-05T00:00:00"/>
    <d v="1899-12-30T22:30:00"/>
    <n v="2"/>
    <n v="1964"/>
    <d v="2011-05-05T00:00:00"/>
    <d v="1899-12-30T23:39:00"/>
    <n v="1"/>
    <d v="2011-05-06T00:00:00"/>
    <d v="1899-12-30T06:15:00"/>
    <s v="**"/>
    <s v="**"/>
    <s v="**"/>
    <s v="**"/>
    <d v="2011-05-06T00:00:00"/>
    <d v="1899-12-30T06:15:00"/>
    <s v="R074"/>
    <s v="B122"/>
    <s v="Other Disease or Disorder Cardiac System"/>
    <n v="47"/>
    <s v="**"/>
    <s v="**"/>
    <s v="**"/>
    <s v="**"/>
    <s v="**"/>
    <d v="2011-05-05T22:44:00"/>
    <d v="2011-05-05T23:39:00"/>
    <d v="2011-05-06T06:15:00"/>
    <n v="0.91666666668606922"/>
    <n v="7.5166666665463708"/>
    <s v="Keep PIA"/>
    <x v="0"/>
    <x v="0"/>
    <x v="0"/>
    <n v="0"/>
    <n v="1"/>
  </r>
  <r>
    <n v="4414"/>
    <n v="1"/>
    <s v="N"/>
    <s v="**"/>
    <s v="**"/>
    <s v="**"/>
    <s v="**"/>
    <x v="6"/>
    <d v="1899-12-30T22:53:00"/>
    <d v="2011-05-05T00:00:00"/>
    <d v="1899-12-30T22:45:00"/>
    <n v="3"/>
    <n v="1969"/>
    <d v="2011-05-05T00:00:00"/>
    <d v="1899-12-30T23:10:00"/>
    <n v="15"/>
    <d v="2011-05-06T00:00:00"/>
    <d v="1899-12-30T04:50:00"/>
    <s v="**"/>
    <s v="**"/>
    <s v="**"/>
    <s v="**"/>
    <d v="2011-05-06T00:00:00"/>
    <d v="1899-12-30T04:52:00"/>
    <s v="M0096"/>
    <s v="B051"/>
    <s v="Emergency Visit Interventions"/>
    <n v="41"/>
    <s v="**"/>
    <s v="**"/>
    <s v="**"/>
    <s v="**"/>
    <s v="**"/>
    <d v="2011-05-05T22:53:00"/>
    <d v="2011-05-05T23:10:00"/>
    <d v="2011-05-06T04:52:00"/>
    <n v="0.28333333338377997"/>
    <n v="5.9833333332790062"/>
    <s v="Keep PIA"/>
    <x v="0"/>
    <x v="0"/>
    <x v="0"/>
    <n v="0"/>
    <n v="1"/>
  </r>
  <r>
    <n v="4414"/>
    <n v="1"/>
    <s v="G"/>
    <d v="2011-05-05T00:00:00"/>
    <d v="1899-12-30T23:09:00"/>
    <d v="2011-05-05T00:00:00"/>
    <d v="1899-12-30T23:26:00"/>
    <x v="6"/>
    <d v="1899-12-30T23:13:00"/>
    <d v="2011-05-05T00:00:00"/>
    <d v="1899-12-30T23:11:00"/>
    <n v="2"/>
    <n v="1940"/>
    <d v="2011-05-06T00:00:00"/>
    <d v="1899-12-30T00:17:00"/>
    <n v="7"/>
    <d v="2011-05-06T00:00:00"/>
    <d v="1899-12-30T08:41:00"/>
    <s v="**"/>
    <s v="**"/>
    <s v="**"/>
    <s v="**"/>
    <d v="2011-05-06T00:00:00"/>
    <d v="1899-12-30T12:57:00"/>
    <s v="I200"/>
    <s v="B001"/>
    <s v="Cardiovascular Condition with Acute Admission"/>
    <n v="71"/>
    <d v="2011-05-06T00:00:00"/>
    <d v="1899-12-30T08:41:00"/>
    <n v="12"/>
    <d v="2011-05-06T00:00:00"/>
    <d v="1899-12-30T08:41:00"/>
    <d v="2011-05-05T23:13:00"/>
    <d v="2011-05-06T00:17:00"/>
    <d v="2011-05-06T12:57:00"/>
    <n v="1.0666666666511446"/>
    <n v="13.733333333220799"/>
    <s v="Keep PIA"/>
    <x v="0"/>
    <x v="1"/>
    <x v="0"/>
    <n v="0"/>
    <n v="0"/>
  </r>
  <r>
    <n v="4414"/>
    <n v="1"/>
    <s v="G"/>
    <d v="2011-05-05T00:00:00"/>
    <d v="1899-12-30T23:11:00"/>
    <d v="2011-05-06T00:00:00"/>
    <d v="1899-12-30T00:34:00"/>
    <x v="6"/>
    <d v="1899-12-30T23:26:00"/>
    <d v="2011-05-05T00:00:00"/>
    <d v="1899-12-30T23:21:00"/>
    <n v="3"/>
    <n v="1953"/>
    <d v="2011-05-06T00:00:00"/>
    <d v="1899-12-30T01:38:00"/>
    <n v="1"/>
    <d v="2011-05-06T00:00:00"/>
    <d v="1899-12-30T06:33:00"/>
    <s v="**"/>
    <s v="**"/>
    <s v="**"/>
    <s v="**"/>
    <d v="2011-05-06T00:00:00"/>
    <d v="1899-12-30T06:33:00"/>
    <s v="J2088"/>
    <s v="B116"/>
    <s v="Disease or Disorder Respiratory System"/>
    <n v="57"/>
    <s v="**"/>
    <s v="**"/>
    <s v="**"/>
    <s v="**"/>
    <s v="**"/>
    <d v="2011-05-05T23:26:00"/>
    <d v="2011-05-06T01:38:00"/>
    <d v="2011-05-06T06:33:00"/>
    <n v="2.2000000000116415"/>
    <n v="7.1166666666395031"/>
    <s v="Keep PIA"/>
    <x v="0"/>
    <x v="0"/>
    <x v="0"/>
    <n v="0"/>
    <n v="1"/>
  </r>
  <r>
    <n v="4414"/>
    <n v="1"/>
    <s v="N"/>
    <s v="**"/>
    <s v="**"/>
    <s v="**"/>
    <s v="**"/>
    <x v="2"/>
    <d v="1899-12-30T00:01:00"/>
    <d v="2011-05-05T00:00:00"/>
    <d v="1899-12-30T23:55:00"/>
    <n v="4"/>
    <n v="1976"/>
    <d v="2011-05-06T00:00:00"/>
    <d v="1899-12-30T02:10:00"/>
    <n v="1"/>
    <d v="2011-05-06T00:00:00"/>
    <d v="1899-12-30T02:20:00"/>
    <s v="**"/>
    <s v="**"/>
    <s v="**"/>
    <s v="**"/>
    <d v="2011-05-06T00:00:00"/>
    <d v="1899-12-30T02:20:00"/>
    <s v="K429"/>
    <s v="B128"/>
    <s v="Disease or Disorder Digestive System"/>
    <n v="34"/>
    <s v="**"/>
    <s v="**"/>
    <s v="**"/>
    <s v="**"/>
    <s v="**"/>
    <d v="2011-05-06T00:01:00"/>
    <d v="2011-05-06T02:10:00"/>
    <d v="2011-05-06T02:20:00"/>
    <n v="2.1500000000232831"/>
    <n v="2.3166666665347293"/>
    <s v="Keep PIA"/>
    <x v="0"/>
    <x v="0"/>
    <x v="1"/>
    <n v="1"/>
    <n v="1"/>
  </r>
  <r>
    <n v="4414"/>
    <n v="1"/>
    <s v="N"/>
    <s v="**"/>
    <s v="**"/>
    <s v="**"/>
    <s v="**"/>
    <x v="2"/>
    <d v="1899-12-30T00:06:00"/>
    <d v="2011-05-05T00:00:00"/>
    <d v="1899-12-30T23:58:00"/>
    <n v="3"/>
    <n v="2010"/>
    <d v="2011-05-06T00:00:00"/>
    <d v="1899-12-30T02:12:00"/>
    <n v="1"/>
    <d v="2011-05-06T00:00:00"/>
    <d v="1899-12-30T02:48:00"/>
    <s v="**"/>
    <s v="**"/>
    <s v="**"/>
    <s v="**"/>
    <d v="2011-05-06T00:00:00"/>
    <d v="1899-12-30T02:48:00"/>
    <s v="B349"/>
    <s v="B165"/>
    <s v="Systemic Infection"/>
    <n v="0"/>
    <s v="**"/>
    <s v="**"/>
    <s v="**"/>
    <s v="**"/>
    <s v="**"/>
    <d v="2011-05-06T00:06:00"/>
    <d v="2011-05-06T02:12:00"/>
    <d v="2011-05-06T02:48:00"/>
    <n v="2.1000000000349246"/>
    <n v="2.7000000000698492"/>
    <s v="Keep PIA"/>
    <x v="0"/>
    <x v="0"/>
    <x v="0"/>
    <n v="1"/>
    <n v="1"/>
  </r>
  <r>
    <n v="4414"/>
    <n v="1"/>
    <s v="N"/>
    <s v="**"/>
    <s v="**"/>
    <s v="**"/>
    <s v="**"/>
    <x v="2"/>
    <d v="1899-12-30T00:17:00"/>
    <d v="2011-05-06T00:00:00"/>
    <d v="1899-12-30T00:07:00"/>
    <n v="5"/>
    <n v="1935"/>
    <d v="2011-05-06T00:00:00"/>
    <d v="1899-12-30T00:32:00"/>
    <n v="1"/>
    <d v="2011-05-06T00:00:00"/>
    <d v="1899-12-30T01:00:00"/>
    <s v="**"/>
    <s v="**"/>
    <s v="**"/>
    <s v="**"/>
    <d v="2011-05-06T00:00:00"/>
    <d v="1899-12-30T01:00:00"/>
    <s v="S52090"/>
    <s v="B182"/>
    <s v="Closed Fracture Other Site"/>
    <n v="75"/>
    <s v="**"/>
    <s v="**"/>
    <s v="**"/>
    <s v="**"/>
    <s v="**"/>
    <d v="2011-05-06T00:17:00"/>
    <d v="2011-05-06T00:32:00"/>
    <d v="2011-05-06T01:00:00"/>
    <n v="0.24999999994179234"/>
    <n v="0.71666666655801237"/>
    <s v="Keep PIA"/>
    <x v="0"/>
    <x v="0"/>
    <x v="1"/>
    <n v="1"/>
    <n v="1"/>
  </r>
  <r>
    <n v="4414"/>
    <n v="1"/>
    <s v="N"/>
    <s v="**"/>
    <s v="**"/>
    <s v="**"/>
    <s v="**"/>
    <x v="2"/>
    <d v="1899-12-30T00:29:00"/>
    <d v="2011-05-06T00:00:00"/>
    <d v="1899-12-30T00:24:00"/>
    <n v="4"/>
    <n v="1991"/>
    <d v="2011-05-06T00:00:00"/>
    <d v="1899-12-30T02:35:00"/>
    <n v="1"/>
    <d v="2011-05-06T00:00:00"/>
    <d v="1899-12-30T02:45:00"/>
    <s v="**"/>
    <s v="**"/>
    <s v="**"/>
    <s v="**"/>
    <d v="2011-05-06T00:00:00"/>
    <d v="1899-12-30T02:45:00"/>
    <s v="S0180"/>
    <s v="B176"/>
    <s v="Open Wound"/>
    <n v="19"/>
    <s v="**"/>
    <s v="**"/>
    <s v="**"/>
    <s v="**"/>
    <s v="**"/>
    <d v="2011-05-06T00:29:00"/>
    <d v="2011-05-06T02:35:00"/>
    <d v="2011-05-06T02:45:00"/>
    <n v="2.1000000000349246"/>
    <n v="2.2666666667209938"/>
    <s v="Keep PIA"/>
    <x v="0"/>
    <x v="0"/>
    <x v="1"/>
    <n v="1"/>
    <n v="1"/>
  </r>
  <r>
    <n v="4414"/>
    <n v="1"/>
    <s v="N"/>
    <s v="**"/>
    <s v="**"/>
    <s v="**"/>
    <s v="**"/>
    <x v="2"/>
    <d v="1899-12-30T01:16:00"/>
    <d v="2011-05-06T00:00:00"/>
    <d v="1899-12-30T01:08:00"/>
    <n v="3"/>
    <n v="1985"/>
    <d v="2011-05-06T00:00:00"/>
    <d v="1899-12-30T03:26:00"/>
    <n v="1"/>
    <d v="2011-05-06T00:00:00"/>
    <d v="1899-12-30T04:13:00"/>
    <s v="**"/>
    <s v="**"/>
    <s v="**"/>
    <s v="**"/>
    <d v="2011-05-06T00:00:00"/>
    <d v="1899-12-30T04:13:00"/>
    <s v="S099"/>
    <s v="B051"/>
    <s v="Emergency Visit Interventions"/>
    <n v="25"/>
    <s v="**"/>
    <s v="**"/>
    <s v="**"/>
    <s v="**"/>
    <s v="**"/>
    <d v="2011-05-06T01:16:00"/>
    <d v="2011-05-06T03:26:00"/>
    <d v="2011-05-06T04:13:00"/>
    <n v="2.1666666667442769"/>
    <n v="2.9500000000116415"/>
    <s v="Keep PIA"/>
    <x v="0"/>
    <x v="0"/>
    <x v="0"/>
    <n v="1"/>
    <n v="1"/>
  </r>
  <r>
    <n v="4414"/>
    <n v="1"/>
    <s v="N"/>
    <s v="**"/>
    <s v="**"/>
    <s v="**"/>
    <s v="**"/>
    <x v="2"/>
    <d v="1899-12-30T01:40:00"/>
    <d v="2011-05-06T00:00:00"/>
    <d v="1899-12-30T01:28:00"/>
    <n v="3"/>
    <n v="1972"/>
    <d v="2011-05-06T00:00:00"/>
    <d v="1899-12-30T05:54:00"/>
    <n v="1"/>
    <d v="2011-05-06T00:00:00"/>
    <d v="1899-12-30T06:10:00"/>
    <s v="**"/>
    <s v="**"/>
    <s v="**"/>
    <s v="**"/>
    <d v="2011-05-06T00:00:00"/>
    <d v="1899-12-30T06:10:00"/>
    <s v="S6190"/>
    <s v="B176"/>
    <s v="Open Wound"/>
    <n v="38"/>
    <s v="**"/>
    <s v="**"/>
    <s v="**"/>
    <s v="**"/>
    <s v="**"/>
    <d v="2011-05-06T01:40:00"/>
    <d v="2011-05-06T05:54:00"/>
    <d v="2011-05-06T06:10:00"/>
    <n v="4.2333333333372138"/>
    <n v="4.5"/>
    <s v="Keep PIA"/>
    <x v="0"/>
    <x v="0"/>
    <x v="0"/>
    <n v="0"/>
    <n v="1"/>
  </r>
  <r>
    <n v="4414"/>
    <n v="1"/>
    <s v="N"/>
    <s v="**"/>
    <s v="**"/>
    <s v="**"/>
    <s v="**"/>
    <x v="2"/>
    <d v="1899-12-30T03:07:00"/>
    <d v="2011-05-06T00:00:00"/>
    <d v="1899-12-30T03:04:00"/>
    <n v="3"/>
    <n v="2011"/>
    <d v="2011-05-06T00:00:00"/>
    <d v="1899-12-30T05:20:00"/>
    <n v="1"/>
    <d v="2011-05-06T00:00:00"/>
    <d v="1899-12-30T05:35:00"/>
    <s v="**"/>
    <s v="**"/>
    <s v="**"/>
    <s v="**"/>
    <d v="2011-05-06T00:00:00"/>
    <d v="1899-12-30T05:51:00"/>
    <s v="R098"/>
    <s v="B116"/>
    <s v="Disease or Disorder Respiratory System"/>
    <n v="0"/>
    <s v="**"/>
    <s v="**"/>
    <s v="**"/>
    <s v="**"/>
    <s v="**"/>
    <d v="2011-05-06T03:07:00"/>
    <d v="2011-05-06T05:20:00"/>
    <d v="2011-05-06T05:51:00"/>
    <n v="2.2166666665580124"/>
    <n v="2.7333333333372138"/>
    <s v="Keep PIA"/>
    <x v="0"/>
    <x v="0"/>
    <x v="0"/>
    <n v="1"/>
    <n v="1"/>
  </r>
  <r>
    <n v="4414"/>
    <n v="1"/>
    <s v="G"/>
    <d v="2011-05-06T00:00:00"/>
    <d v="1899-12-30T03:39:00"/>
    <d v="2011-05-06T00:00:00"/>
    <d v="1899-12-30T03:55:00"/>
    <x v="2"/>
    <d v="1899-12-30T03:47:00"/>
    <d v="2011-05-06T00:00:00"/>
    <d v="1899-12-30T03:40:00"/>
    <n v="3"/>
    <n v="1949"/>
    <d v="2011-05-06T00:00:00"/>
    <d v="1899-12-30T04:56:00"/>
    <n v="1"/>
    <d v="2011-05-06T00:00:00"/>
    <d v="1899-12-30T09:40:00"/>
    <s v="**"/>
    <s v="**"/>
    <s v="**"/>
    <s v="**"/>
    <d v="2011-05-06T00:00:00"/>
    <d v="1899-12-30T09:43:00"/>
    <s v="R42"/>
    <s v="B104"/>
    <s v="Other Disease or Disorder Nervous System"/>
    <n v="61"/>
    <s v="**"/>
    <s v="**"/>
    <s v="**"/>
    <s v="**"/>
    <s v="**"/>
    <d v="2011-05-06T03:47:00"/>
    <d v="2011-05-06T04:56:00"/>
    <d v="2011-05-06T09:43:00"/>
    <n v="1.1500000000814907"/>
    <n v="5.9333333334652707"/>
    <s v="Keep PIA"/>
    <x v="0"/>
    <x v="0"/>
    <x v="0"/>
    <n v="0"/>
    <n v="1"/>
  </r>
  <r>
    <n v="4414"/>
    <n v="1"/>
    <s v="N"/>
    <s v="**"/>
    <s v="**"/>
    <s v="**"/>
    <s v="**"/>
    <x v="2"/>
    <d v="1899-12-30T05:22:00"/>
    <d v="2011-05-06T00:00:00"/>
    <d v="1899-12-30T05:15:00"/>
    <n v="1"/>
    <n v="1952"/>
    <d v="2011-05-06T00:00:00"/>
    <d v="1899-12-30T05:25:00"/>
    <n v="7"/>
    <d v="2011-05-06T00:00:00"/>
    <d v="1899-12-30T07:55:00"/>
    <s v="**"/>
    <s v="**"/>
    <s v="**"/>
    <s v="**"/>
    <d v="2011-05-06T00:00:00"/>
    <d v="1899-12-30T08:50:00"/>
    <s v="E1152"/>
    <s v="B005"/>
    <s v="Other Condition with Acute Admission/Transfer"/>
    <n v="59"/>
    <d v="2011-05-06T00:00:00"/>
    <d v="1899-12-30T07:11:00"/>
    <n v="1"/>
    <d v="2011-05-06T00:00:00"/>
    <d v="1899-12-30T07:55:00"/>
    <d v="2011-05-06T05:22:00"/>
    <d v="2011-05-06T05:25:00"/>
    <d v="2011-05-06T08:50:00"/>
    <n v="4.9999999988358468E-2"/>
    <n v="3.46666666661622"/>
    <s v="Keep PIA"/>
    <x v="0"/>
    <x v="1"/>
    <x v="0"/>
    <n v="1"/>
    <n v="1"/>
  </r>
  <r>
    <n v="4414"/>
    <n v="1"/>
    <s v="N"/>
    <s v="**"/>
    <s v="**"/>
    <s v="**"/>
    <s v="**"/>
    <x v="2"/>
    <d v="1899-12-30T05:56:00"/>
    <d v="2011-05-06T00:00:00"/>
    <d v="1899-12-30T05:42:00"/>
    <n v="3"/>
    <n v="1984"/>
    <d v="2011-05-06T00:00:00"/>
    <d v="1899-12-30T06:20:00"/>
    <n v="1"/>
    <d v="2011-05-06T00:00:00"/>
    <d v="1899-12-30T09:58:00"/>
    <s v="**"/>
    <s v="**"/>
    <s v="**"/>
    <s v="**"/>
    <d v="2011-05-06T00:00:00"/>
    <d v="1899-12-30T09:58:00"/>
    <s v="N23"/>
    <s v="B146"/>
    <s v="Other Disease or Disorder Urinary System"/>
    <n v="27"/>
    <s v="**"/>
    <s v="**"/>
    <s v="**"/>
    <s v="**"/>
    <s v="**"/>
    <d v="2011-05-06T05:56:00"/>
    <d v="2011-05-06T06:20:00"/>
    <d v="2011-05-06T09:58:00"/>
    <n v="0.40000000008149073"/>
    <n v="4.03333333338378"/>
    <s v="Keep PIA"/>
    <x v="0"/>
    <x v="0"/>
    <x v="0"/>
    <n v="0"/>
    <n v="1"/>
  </r>
  <r>
    <n v="4414"/>
    <n v="1"/>
    <s v="G"/>
    <d v="2011-05-06T00:00:00"/>
    <d v="1899-12-30T07:06:00"/>
    <d v="2011-05-06T00:00:00"/>
    <d v="1899-12-30T07:15:00"/>
    <x v="2"/>
    <d v="1899-12-30T07:16:00"/>
    <d v="2011-05-06T00:00:00"/>
    <d v="1899-12-30T07:10:00"/>
    <n v="2"/>
    <n v="1920"/>
    <d v="2011-05-06T00:00:00"/>
    <d v="1899-12-30T07:16:00"/>
    <n v="15"/>
    <d v="2011-05-06T00:00:00"/>
    <d v="1899-12-30T09:35:00"/>
    <s v="**"/>
    <s v="**"/>
    <s v="**"/>
    <s v="**"/>
    <d v="2011-05-06T00:00:00"/>
    <d v="1899-12-30T09:35:00"/>
    <s v="J189"/>
    <s v="B116"/>
    <s v="Disease or Disorder Respiratory System"/>
    <n v="91"/>
    <s v="**"/>
    <s v="**"/>
    <s v="**"/>
    <s v="**"/>
    <s v="**"/>
    <d v="2011-05-06T07:16:00"/>
    <d v="2011-05-06T07:16:00"/>
    <d v="2011-05-06T09:35:00"/>
    <n v="0"/>
    <n v="2.3166666667093523"/>
    <s v="Keep PIA"/>
    <x v="0"/>
    <x v="0"/>
    <x v="0"/>
    <n v="1"/>
    <n v="1"/>
  </r>
  <r>
    <n v="4414"/>
    <n v="1"/>
    <s v="N"/>
    <s v="**"/>
    <s v="**"/>
    <s v="**"/>
    <s v="**"/>
    <x v="1"/>
    <d v="1899-12-30T14:55:00"/>
    <d v="2011-05-02T00:00:00"/>
    <d v="1899-12-30T14:47:00"/>
    <n v="3"/>
    <n v="1966"/>
    <d v="2011-05-02T00:00:00"/>
    <d v="1899-12-30T23:00:00"/>
    <n v="1"/>
    <d v="2011-05-02T00:00:00"/>
    <d v="1899-12-30T23:40:00"/>
    <s v="**"/>
    <s v="**"/>
    <s v="**"/>
    <s v="**"/>
    <d v="2011-05-02T00:00:00"/>
    <d v="1899-12-30T23:40:00"/>
    <s v="N920"/>
    <s v="B154"/>
    <s v="Disease or Disorder Female Anatomy"/>
    <n v="44"/>
    <s v="**"/>
    <s v="**"/>
    <s v="**"/>
    <s v="**"/>
    <s v="**"/>
    <d v="2011-05-02T14:55:00"/>
    <d v="2011-05-02T23:00:00"/>
    <d v="2011-05-02T23:40:00"/>
    <n v="8.0833333333139308"/>
    <n v="8.7499999998835847"/>
    <s v="Keep PIA"/>
    <x v="0"/>
    <x v="0"/>
    <x v="0"/>
    <n v="0"/>
    <n v="0"/>
  </r>
  <r>
    <n v="4414"/>
    <n v="1"/>
    <s v="N"/>
    <s v="**"/>
    <s v="**"/>
    <s v="**"/>
    <s v="**"/>
    <x v="1"/>
    <d v="1899-12-30T16:34:00"/>
    <d v="2011-05-02T00:00:00"/>
    <d v="1899-12-30T16:29:00"/>
    <n v="2"/>
    <n v="1949"/>
    <d v="2011-05-02T00:00:00"/>
    <d v="1899-12-30T23:30:00"/>
    <n v="1"/>
    <d v="2011-05-03T00:00:00"/>
    <d v="1899-12-30T00:10:00"/>
    <s v="**"/>
    <s v="**"/>
    <s v="**"/>
    <s v="**"/>
    <d v="2011-05-03T00:00:00"/>
    <d v="1899-12-30T00:10:00"/>
    <s v="R060"/>
    <s v="B116"/>
    <s v="Disease or Disorder Respiratory System"/>
    <n v="62"/>
    <s v="**"/>
    <s v="**"/>
    <s v="**"/>
    <s v="**"/>
    <s v="**"/>
    <d v="2011-05-02T16:34:00"/>
    <d v="2011-05-02T23:30:00"/>
    <d v="2011-05-03T00:10:00"/>
    <n v="6.9333333332324401"/>
    <n v="7.5999999999767169"/>
    <s v="Keep PIA"/>
    <x v="0"/>
    <x v="0"/>
    <x v="0"/>
    <n v="0"/>
    <n v="1"/>
  </r>
  <r>
    <n v="4414"/>
    <n v="1"/>
    <s v="G"/>
    <d v="2011-05-02T00:00:00"/>
    <d v="1899-12-30T17:09:00"/>
    <d v="2011-05-02T00:00:00"/>
    <d v="1899-12-30T17:35:00"/>
    <x v="1"/>
    <d v="1899-12-30T17:22:00"/>
    <d v="2011-05-02T00:00:00"/>
    <d v="1899-12-30T17:15:00"/>
    <n v="2"/>
    <n v="1919"/>
    <d v="2011-05-03T00:00:00"/>
    <n v="9999"/>
    <n v="1"/>
    <d v="2011-05-03T00:00:00"/>
    <d v="1899-12-30T15:15:00"/>
    <d v="2011-05-03T00:00:00"/>
    <d v="1899-12-30T00:30:00"/>
    <s v="**"/>
    <s v="**"/>
    <d v="2011-05-03T00:00:00"/>
    <d v="1899-12-30T15:15:00"/>
    <s v="E162"/>
    <s v="B141"/>
    <s v="Endocrine, Nutritional and Metabolic Disease "/>
    <n v="92"/>
    <d v="2011-05-03T00:00:00"/>
    <d v="1899-12-30T07:00:00"/>
    <n v="14"/>
    <d v="2011-05-03T00:00:00"/>
    <d v="1899-12-30T07:15:00"/>
    <d v="2011-05-02T17:22:00"/>
    <d v="2038-09-17T00:00:00"/>
    <d v="2011-05-03T15:15:00"/>
    <n v="239982.6333333333"/>
    <n v="21.883333333244082"/>
    <s v="Ignore PIA"/>
    <x v="0"/>
    <x v="0"/>
    <x v="0"/>
    <n v="0"/>
    <n v="0"/>
  </r>
  <r>
    <n v="4414"/>
    <n v="1"/>
    <s v="N"/>
    <s v="**"/>
    <s v="**"/>
    <s v="**"/>
    <s v="**"/>
    <x v="1"/>
    <d v="1899-12-30T17:52:00"/>
    <d v="2011-05-02T00:00:00"/>
    <d v="1899-12-30T17:50:00"/>
    <n v="2"/>
    <n v="1978"/>
    <d v="2011-05-03T00:00:00"/>
    <d v="1899-12-30T00:30:00"/>
    <n v="1"/>
    <d v="2011-05-03T00:00:00"/>
    <d v="1899-12-30T03:20:00"/>
    <s v="**"/>
    <s v="**"/>
    <s v="**"/>
    <s v="**"/>
    <d v="2011-05-03T00:00:00"/>
    <d v="1899-12-30T03:20:00"/>
    <s v="A099"/>
    <s v="B128"/>
    <s v="Disease or Disorder Digestive System"/>
    <n v="33"/>
    <s v="**"/>
    <s v="**"/>
    <s v="**"/>
    <s v="**"/>
    <s v="**"/>
    <d v="2011-05-02T17:52:00"/>
    <d v="2011-05-03T00:30:00"/>
    <d v="2011-05-03T03:20:00"/>
    <n v="6.6333333334769122"/>
    <n v="9.466666666790843"/>
    <s v="Keep PIA"/>
    <x v="0"/>
    <x v="0"/>
    <x v="0"/>
    <n v="0"/>
    <n v="0"/>
  </r>
  <r>
    <n v="4414"/>
    <n v="1"/>
    <s v="N"/>
    <s v="**"/>
    <s v="**"/>
    <s v="**"/>
    <s v="**"/>
    <x v="1"/>
    <d v="1899-12-30T18:01:00"/>
    <d v="2011-05-02T00:00:00"/>
    <d v="1899-12-30T17:57:00"/>
    <n v="3"/>
    <n v="1988"/>
    <d v="2011-05-03T00:00:00"/>
    <d v="1899-12-30T02:30:00"/>
    <n v="1"/>
    <d v="2011-05-03T00:00:00"/>
    <d v="1899-12-30T02:40:00"/>
    <s v="**"/>
    <s v="**"/>
    <s v="**"/>
    <s v="**"/>
    <d v="2011-05-03T00:00:00"/>
    <d v="1899-12-30T02:40:00"/>
    <s v="R104"/>
    <s v="B128"/>
    <s v="Disease or Disorder Digestive System"/>
    <n v="22"/>
    <s v="**"/>
    <s v="**"/>
    <s v="**"/>
    <s v="**"/>
    <s v="**"/>
    <d v="2011-05-02T18:01:00"/>
    <d v="2011-05-03T02:30:00"/>
    <d v="2011-05-03T02:40:00"/>
    <n v="8.4833333332207985"/>
    <n v="8.6499999999068677"/>
    <s v="Keep PIA"/>
    <x v="0"/>
    <x v="0"/>
    <x v="0"/>
    <n v="0"/>
    <n v="0"/>
  </r>
  <r>
    <n v="4414"/>
    <n v="1"/>
    <s v="N"/>
    <s v="**"/>
    <s v="**"/>
    <s v="**"/>
    <s v="**"/>
    <x v="1"/>
    <d v="1899-12-30T18:12:00"/>
    <d v="2011-05-02T00:00:00"/>
    <d v="1899-12-30T18:04:00"/>
    <n v="2"/>
    <n v="1938"/>
    <d v="2011-05-03T00:00:00"/>
    <d v="1899-12-30T01:30:00"/>
    <n v="1"/>
    <d v="2011-05-03T00:00:00"/>
    <d v="1899-12-30T01:37:00"/>
    <s v="**"/>
    <s v="**"/>
    <s v="**"/>
    <s v="**"/>
    <d v="2011-05-03T00:00:00"/>
    <d v="1899-12-30T01:47:00"/>
    <s v="J069"/>
    <s v="B112"/>
    <s v="Disease or Disorder Ear, Nose or Throat"/>
    <n v="73"/>
    <s v="**"/>
    <s v="**"/>
    <s v="**"/>
    <s v="**"/>
    <s v="**"/>
    <d v="2011-05-02T18:12:00"/>
    <d v="2011-05-03T01:30:00"/>
    <d v="2011-05-03T01:47:00"/>
    <n v="7.3000000000465661"/>
    <n v="7.5833333334303461"/>
    <s v="Keep PIA"/>
    <x v="0"/>
    <x v="0"/>
    <x v="0"/>
    <n v="0"/>
    <n v="1"/>
  </r>
  <r>
    <n v="4414"/>
    <n v="1"/>
    <s v="G"/>
    <d v="2011-05-02T00:00:00"/>
    <d v="1899-12-30T18:29:00"/>
    <d v="2011-05-02T00:00:00"/>
    <d v="1899-12-30T18:35:00"/>
    <x v="1"/>
    <d v="1899-12-30T18:44:00"/>
    <d v="2011-05-02T00:00:00"/>
    <d v="1899-12-30T18:25:00"/>
    <n v="3"/>
    <n v="1978"/>
    <d v="2011-05-03T00:00:00"/>
    <d v="1899-12-30T01:50:00"/>
    <n v="1"/>
    <d v="2011-05-03T00:00:00"/>
    <d v="1899-12-30T13:32:00"/>
    <d v="2011-05-03T00:00:00"/>
    <d v="1899-12-30T02:15:00"/>
    <s v="**"/>
    <s v="**"/>
    <d v="2011-05-03T00:00:00"/>
    <d v="1899-12-30T13:32:00"/>
    <s v="N390"/>
    <s v="B146"/>
    <s v="Other Disease or Disorder Urinary System"/>
    <n v="33"/>
    <s v="**"/>
    <s v="**"/>
    <s v="**"/>
    <s v="**"/>
    <s v="**"/>
    <d v="2011-05-02T18:44:00"/>
    <d v="2011-05-03T01:50:00"/>
    <d v="2011-05-03T13:32:00"/>
    <n v="7.1000000000931323"/>
    <n v="18.799999999988358"/>
    <s v="Keep PIA"/>
    <x v="0"/>
    <x v="0"/>
    <x v="0"/>
    <n v="0"/>
    <n v="0"/>
  </r>
  <r>
    <n v="4414"/>
    <n v="1"/>
    <s v="N"/>
    <s v="**"/>
    <s v="**"/>
    <s v="**"/>
    <s v="**"/>
    <x v="1"/>
    <d v="1899-12-30T18:56:00"/>
    <d v="2011-05-02T00:00:00"/>
    <d v="1899-12-30T18:47:00"/>
    <n v="3"/>
    <n v="1984"/>
    <d v="2011-05-03T00:00:00"/>
    <d v="1899-12-30T03:40:00"/>
    <n v="1"/>
    <d v="2011-05-03T00:00:00"/>
    <d v="1899-12-30T03:55:00"/>
    <s v="**"/>
    <s v="**"/>
    <s v="**"/>
    <s v="**"/>
    <d v="2011-05-03T00:00:00"/>
    <d v="1899-12-30T04:00:00"/>
    <s v="K529"/>
    <s v="B128"/>
    <s v="Disease or Disorder Digestive System"/>
    <n v="26"/>
    <s v="**"/>
    <s v="**"/>
    <s v="**"/>
    <s v="**"/>
    <s v="**"/>
    <d v="2011-05-02T18:56:00"/>
    <d v="2011-05-03T03:40:00"/>
    <d v="2011-05-03T04:00:00"/>
    <n v="8.7333333333372138"/>
    <n v="9.0666666665347293"/>
    <s v="Keep PIA"/>
    <x v="0"/>
    <x v="0"/>
    <x v="0"/>
    <n v="0"/>
    <n v="0"/>
  </r>
  <r>
    <n v="4414"/>
    <n v="1"/>
    <s v="N"/>
    <s v="**"/>
    <s v="**"/>
    <s v="**"/>
    <s v="**"/>
    <x v="1"/>
    <d v="1899-12-30T19:02:00"/>
    <d v="2011-05-02T00:00:00"/>
    <d v="1899-12-30T18:55:00"/>
    <n v="3"/>
    <n v="1965"/>
    <d v="2011-05-03T00:00:00"/>
    <d v="1899-12-30T02:40:00"/>
    <n v="1"/>
    <d v="2011-05-03T00:00:00"/>
    <d v="1899-12-30T04:49:00"/>
    <s v="**"/>
    <s v="**"/>
    <s v="**"/>
    <s v="**"/>
    <d v="2011-05-03T00:00:00"/>
    <d v="1899-12-30T04:49:00"/>
    <s v="E119"/>
    <s v="B140"/>
    <s v="Diabetes/Glucose Intolerance"/>
    <n v="46"/>
    <s v="**"/>
    <s v="**"/>
    <s v="**"/>
    <s v="**"/>
    <s v="**"/>
    <d v="2011-05-02T19:02:00"/>
    <d v="2011-05-03T02:40:00"/>
    <d v="2011-05-03T04:49:00"/>
    <n v="7.6333333332440816"/>
    <n v="9.7833333332673647"/>
    <s v="Keep PIA"/>
    <x v="0"/>
    <x v="0"/>
    <x v="0"/>
    <n v="0"/>
    <n v="0"/>
  </r>
  <r>
    <n v="4414"/>
    <n v="1"/>
    <s v="N"/>
    <s v="**"/>
    <s v="**"/>
    <s v="**"/>
    <s v="**"/>
    <x v="1"/>
    <d v="1899-12-30T19:18:00"/>
    <d v="2011-05-02T00:00:00"/>
    <d v="1899-12-30T19:09:00"/>
    <n v="3"/>
    <n v="1978"/>
    <d v="2011-05-03T00:00:00"/>
    <d v="1899-12-30T04:10:00"/>
    <n v="1"/>
    <d v="2011-05-03T00:00:00"/>
    <d v="1899-12-30T04:53:00"/>
    <s v="**"/>
    <s v="**"/>
    <s v="**"/>
    <s v="**"/>
    <d v="2011-05-03T00:00:00"/>
    <d v="1899-12-30T05:10:00"/>
    <s v="O21003"/>
    <s v="B154"/>
    <s v="Disease or Disorder Female Anatomy"/>
    <n v="32"/>
    <s v="**"/>
    <s v="**"/>
    <s v="**"/>
    <s v="**"/>
    <s v="**"/>
    <d v="2011-05-02T19:18:00"/>
    <d v="2011-05-03T04:10:00"/>
    <d v="2011-05-03T05:10:00"/>
    <n v="8.8666666665812954"/>
    <n v="9.8666666666977108"/>
    <s v="Keep PIA"/>
    <x v="0"/>
    <x v="0"/>
    <x v="0"/>
    <n v="0"/>
    <n v="0"/>
  </r>
  <r>
    <n v="4414"/>
    <n v="1"/>
    <s v="N"/>
    <s v="**"/>
    <s v="**"/>
    <s v="**"/>
    <s v="**"/>
    <x v="1"/>
    <d v="1899-12-30T19:31:00"/>
    <d v="2011-05-02T00:00:00"/>
    <d v="1899-12-30T19:22:00"/>
    <n v="3"/>
    <n v="1998"/>
    <d v="2011-05-03T00:00:00"/>
    <d v="1899-12-30T03:52:00"/>
    <n v="1"/>
    <d v="2011-05-03T00:00:00"/>
    <d v="1899-12-30T10:00:00"/>
    <s v="**"/>
    <s v="**"/>
    <s v="**"/>
    <s v="**"/>
    <d v="2011-05-03T00:00:00"/>
    <d v="1899-12-30T10:22:00"/>
    <s v="R104"/>
    <s v="B128"/>
    <s v="Disease or Disorder Digestive System"/>
    <n v="12"/>
    <s v="**"/>
    <s v="**"/>
    <s v="**"/>
    <s v="**"/>
    <s v="**"/>
    <d v="2011-05-02T19:31:00"/>
    <d v="2011-05-03T03:52:00"/>
    <d v="2011-05-03T10:22:00"/>
    <n v="8.3499999999767169"/>
    <n v="14.849999999860302"/>
    <s v="Keep PIA"/>
    <x v="0"/>
    <x v="0"/>
    <x v="0"/>
    <n v="0"/>
    <n v="0"/>
  </r>
  <r>
    <n v="4414"/>
    <n v="1"/>
    <s v="N"/>
    <s v="**"/>
    <s v="**"/>
    <s v="**"/>
    <s v="**"/>
    <x v="1"/>
    <d v="1899-12-30T19:50:00"/>
    <d v="2011-05-02T00:00:00"/>
    <d v="1899-12-30T19:44:00"/>
    <n v="2"/>
    <n v="1959"/>
    <d v="2011-05-03T00:00:00"/>
    <d v="1899-12-30T01:00:00"/>
    <n v="1"/>
    <d v="2011-05-03T00:00:00"/>
    <d v="1899-12-30T03:26:00"/>
    <s v="**"/>
    <s v="**"/>
    <s v="**"/>
    <s v="**"/>
    <d v="2011-05-03T00:00:00"/>
    <d v="1899-12-30T03:27:00"/>
    <s v="R074"/>
    <s v="B122"/>
    <s v="Other Disease or Disorder Cardiac System"/>
    <n v="52"/>
    <s v="**"/>
    <s v="**"/>
    <s v="**"/>
    <s v="**"/>
    <s v="**"/>
    <d v="2011-05-02T19:50:00"/>
    <d v="2011-05-03T01:00:00"/>
    <d v="2011-05-03T03:27:00"/>
    <n v="5.1666666665696539"/>
    <n v="7.6166666666977108"/>
    <s v="Keep PIA"/>
    <x v="0"/>
    <x v="0"/>
    <x v="0"/>
    <n v="0"/>
    <n v="1"/>
  </r>
  <r>
    <n v="4414"/>
    <n v="1"/>
    <s v="N"/>
    <s v="**"/>
    <s v="**"/>
    <s v="**"/>
    <s v="**"/>
    <x v="1"/>
    <d v="1899-12-30T20:58:00"/>
    <d v="2011-05-02T00:00:00"/>
    <d v="1899-12-30T20:50:00"/>
    <n v="2"/>
    <n v="1964"/>
    <d v="2011-05-03T00:00:00"/>
    <d v="1899-12-30T04:20:00"/>
    <n v="7"/>
    <d v="2011-05-03T00:00:00"/>
    <d v="1899-12-30T07:40:00"/>
    <s v="**"/>
    <s v="**"/>
    <s v="**"/>
    <s v="**"/>
    <d v="2011-05-03T00:00:00"/>
    <d v="1899-12-30T15:46:00"/>
    <s v="K566"/>
    <s v="B003"/>
    <s v="Digestive System Condition with Acute Admissi"/>
    <n v="46"/>
    <d v="1970-01-01T00:00:00"/>
    <d v="1899-12-30T00:00:00"/>
    <n v="30"/>
    <d v="2011-05-03T00:00:00"/>
    <d v="1899-12-30T07:40:00"/>
    <d v="2011-05-02T20:58:00"/>
    <d v="2011-05-03T04:20:00"/>
    <d v="2011-05-03T15:46:00"/>
    <n v="7.3666666665812954"/>
    <n v="18.799999999988358"/>
    <s v="Keep PIA"/>
    <x v="0"/>
    <x v="1"/>
    <x v="0"/>
    <n v="0"/>
    <n v="0"/>
  </r>
  <r>
    <n v="4414"/>
    <n v="1"/>
    <s v="N"/>
    <s v="**"/>
    <s v="**"/>
    <s v="**"/>
    <s v="**"/>
    <x v="1"/>
    <d v="1899-12-30T21:53:00"/>
    <d v="2011-05-02T00:00:00"/>
    <d v="1899-12-30T21:46:00"/>
    <n v="3"/>
    <n v="1969"/>
    <d v="2011-05-03T00:00:00"/>
    <d v="1899-12-30T04:50:00"/>
    <n v="1"/>
    <d v="2011-05-03T00:00:00"/>
    <d v="1899-12-30T12:30:00"/>
    <d v="2011-05-03T00:00:00"/>
    <d v="1899-12-30T05:00:00"/>
    <s v="**"/>
    <s v="**"/>
    <d v="2011-05-03T00:00:00"/>
    <d v="1899-12-30T12:35:00"/>
    <s v="N23"/>
    <s v="B146"/>
    <s v="Other Disease or Disorder Urinary System"/>
    <n v="41"/>
    <d v="1970-01-01T00:00:00"/>
    <d v="1899-12-30T00:00:00"/>
    <n v="39"/>
    <d v="2011-05-02T00:00:00"/>
    <d v="1899-12-30T12:05:00"/>
    <d v="2011-05-02T21:53:00"/>
    <d v="2011-05-03T04:50:00"/>
    <d v="2011-05-03T12:35:00"/>
    <n v="6.9499999999534339"/>
    <n v="14.699999999895226"/>
    <s v="Keep PIA"/>
    <x v="0"/>
    <x v="0"/>
    <x v="0"/>
    <n v="0"/>
    <n v="0"/>
  </r>
  <r>
    <n v="4414"/>
    <n v="1"/>
    <s v="G"/>
    <d v="2011-05-02T00:00:00"/>
    <d v="1899-12-30T22:07:00"/>
    <d v="2011-05-02T00:00:00"/>
    <d v="1899-12-30T22:30:00"/>
    <x v="1"/>
    <d v="1899-12-30T22:32:00"/>
    <d v="2011-05-02T00:00:00"/>
    <d v="1899-12-30T22:29:00"/>
    <n v="3"/>
    <n v="1980"/>
    <d v="2011-05-02T00:00:00"/>
    <d v="1899-12-30T23:15:00"/>
    <n v="1"/>
    <d v="2011-05-03T00:00:00"/>
    <d v="1899-12-30T03:20:00"/>
    <s v="**"/>
    <s v="**"/>
    <s v="**"/>
    <s v="**"/>
    <d v="2011-05-03T00:00:00"/>
    <d v="1899-12-30T03:20:00"/>
    <s v="R5688"/>
    <s v="B102"/>
    <s v="Seizure Disorder"/>
    <n v="31"/>
    <d v="1970-01-01T00:00:00"/>
    <d v="1899-12-30T00:00:00"/>
    <n v="17"/>
    <d v="2011-05-03T00:00:00"/>
    <d v="1899-12-30T07:38:00"/>
    <d v="2011-05-02T22:32:00"/>
    <d v="2011-05-02T23:15:00"/>
    <d v="2011-05-03T03:20:00"/>
    <n v="0.71666666673263535"/>
    <n v="4.8000000001047738"/>
    <s v="Keep PIA"/>
    <x v="0"/>
    <x v="0"/>
    <x v="0"/>
    <n v="0"/>
    <n v="1"/>
  </r>
  <r>
    <n v="4414"/>
    <n v="1"/>
    <s v="G"/>
    <d v="2011-05-02T00:00:00"/>
    <d v="1899-12-30T22:19:00"/>
    <d v="2011-05-03T00:00:00"/>
    <d v="1899-12-30T00:20:00"/>
    <x v="1"/>
    <d v="1899-12-30T22:36:00"/>
    <d v="2011-05-02T00:00:00"/>
    <d v="1899-12-30T22:24:00"/>
    <n v="3"/>
    <n v="1925"/>
    <d v="2011-05-03T00:00:00"/>
    <d v="1899-12-30T04:35:00"/>
    <n v="1"/>
    <d v="2011-05-03T00:00:00"/>
    <d v="1899-12-30T06:00:00"/>
    <s v="**"/>
    <s v="**"/>
    <s v="**"/>
    <s v="**"/>
    <d v="2011-05-03T00:00:00"/>
    <d v="1899-12-30T06:00:00"/>
    <s v="A099"/>
    <s v="B128"/>
    <s v="Disease or Disorder Digestive System"/>
    <n v="85"/>
    <s v="**"/>
    <s v="**"/>
    <s v="**"/>
    <s v="**"/>
    <s v="**"/>
    <d v="2011-05-02T22:36:00"/>
    <d v="2011-05-03T04:35:00"/>
    <d v="2011-05-03T06:00:00"/>
    <n v="5.9833333332790062"/>
    <n v="7.4000000000232831"/>
    <s v="Keep PIA"/>
    <x v="0"/>
    <x v="0"/>
    <x v="0"/>
    <n v="0"/>
    <n v="1"/>
  </r>
  <r>
    <n v="4414"/>
    <n v="1"/>
    <s v="N"/>
    <s v="**"/>
    <s v="**"/>
    <s v="**"/>
    <s v="**"/>
    <x v="1"/>
    <d v="1899-12-30T22:56:00"/>
    <d v="2011-05-02T00:00:00"/>
    <d v="1899-12-30T22:42:00"/>
    <n v="2"/>
    <n v="2010"/>
    <d v="2011-05-03T00:00:00"/>
    <d v="1899-12-30T02:15:00"/>
    <n v="1"/>
    <d v="2011-05-03T00:00:00"/>
    <d v="1899-12-30T03:18:00"/>
    <s v="**"/>
    <s v="**"/>
    <s v="**"/>
    <s v="**"/>
    <d v="2011-05-03T00:00:00"/>
    <d v="1899-12-30T03:18:00"/>
    <s v="R509"/>
    <s v="B165"/>
    <s v="Systemic Infection"/>
    <n v="0"/>
    <s v="**"/>
    <s v="**"/>
    <s v="**"/>
    <s v="**"/>
    <s v="**"/>
    <d v="2011-05-02T22:56:00"/>
    <d v="2011-05-03T02:15:00"/>
    <d v="2011-05-03T03:18:00"/>
    <n v="3.3166666666511446"/>
    <n v="4.3666666665812954"/>
    <s v="Keep PIA"/>
    <x v="0"/>
    <x v="0"/>
    <x v="0"/>
    <n v="0"/>
    <n v="1"/>
  </r>
  <r>
    <n v="4414"/>
    <n v="1"/>
    <s v="N"/>
    <s v="**"/>
    <s v="**"/>
    <s v="**"/>
    <s v="**"/>
    <x v="1"/>
    <d v="1899-12-30T23:02:00"/>
    <d v="2011-05-02T00:00:00"/>
    <d v="1899-12-30T22:55:00"/>
    <n v="3"/>
    <n v="1979"/>
    <d v="2011-05-03T00:00:00"/>
    <d v="1899-12-30T05:06:00"/>
    <n v="1"/>
    <d v="2011-05-03T00:00:00"/>
    <d v="1899-12-30T05:20:00"/>
    <s v="**"/>
    <s v="**"/>
    <s v="**"/>
    <s v="**"/>
    <d v="2011-05-03T00:00:00"/>
    <d v="1899-12-30T05:20:00"/>
    <s v="J029"/>
    <s v="B112"/>
    <s v="Disease or Disorder Ear, Nose or Throat"/>
    <n v="31"/>
    <d v="1970-01-01T00:00:00"/>
    <d v="1899-12-30T00:00:00"/>
    <n v="60"/>
    <d v="2011-05-03T00:00:00"/>
    <d v="1899-12-30T07:05:00"/>
    <d v="2011-05-02T23:02:00"/>
    <d v="2011-05-03T05:06:00"/>
    <d v="2011-05-03T05:20:00"/>
    <n v="6.0666666667093523"/>
    <n v="6.2999999999301508"/>
    <s v="Keep PIA"/>
    <x v="0"/>
    <x v="0"/>
    <x v="0"/>
    <n v="0"/>
    <n v="1"/>
  </r>
  <r>
    <n v="4414"/>
    <n v="1"/>
    <s v="G"/>
    <d v="2011-05-02T00:00:00"/>
    <d v="1899-12-30T22:54:00"/>
    <d v="2011-05-02T00:00:00"/>
    <d v="1899-12-30T23:15:00"/>
    <x v="1"/>
    <d v="1899-12-30T23:09:00"/>
    <d v="2011-05-02T00:00:00"/>
    <d v="1899-12-30T23:00:00"/>
    <n v="2"/>
    <n v="1944"/>
    <d v="2011-05-03T00:00:00"/>
    <d v="1899-12-30T01:15:00"/>
    <n v="1"/>
    <d v="2011-05-03T00:00:00"/>
    <d v="1899-12-30T06:43:00"/>
    <s v="**"/>
    <s v="**"/>
    <s v="**"/>
    <s v="**"/>
    <d v="2011-05-03T00:00:00"/>
    <d v="1899-12-30T07:30:00"/>
    <s v="I209"/>
    <s v="B120"/>
    <s v="Acute Myocardial Infarction/Angina"/>
    <n v="66"/>
    <s v="**"/>
    <s v="**"/>
    <s v="**"/>
    <s v="**"/>
    <s v="**"/>
    <d v="2011-05-02T23:09:00"/>
    <d v="2011-05-03T01:15:00"/>
    <d v="2011-05-03T07:30:00"/>
    <n v="2.1000000000349246"/>
    <n v="8.3499999999767169"/>
    <s v="Keep PIA"/>
    <x v="0"/>
    <x v="0"/>
    <x v="0"/>
    <n v="0"/>
    <n v="0"/>
  </r>
  <r>
    <n v="4414"/>
    <n v="1"/>
    <s v="N"/>
    <s v="**"/>
    <s v="**"/>
    <s v="**"/>
    <s v="**"/>
    <x v="1"/>
    <d v="1899-12-30T23:26:00"/>
    <d v="2011-05-02T00:00:00"/>
    <d v="1899-12-30T23:16:00"/>
    <n v="2"/>
    <n v="1951"/>
    <d v="2011-05-02T00:00:00"/>
    <n v="9999"/>
    <n v="4"/>
    <d v="2011-05-03T00:00:00"/>
    <d v="1899-12-30T04:41:00"/>
    <s v="**"/>
    <s v="**"/>
    <s v="**"/>
    <s v="**"/>
    <d v="2011-05-03T00:00:00"/>
    <d v="1899-12-30T04:41:00"/>
    <s v="I100"/>
    <s v="B122"/>
    <s v="Other Disease or Disorder Cardiac System"/>
    <n v="59"/>
    <s v="**"/>
    <s v="**"/>
    <s v="**"/>
    <s v="**"/>
    <s v="**"/>
    <d v="2011-05-02T23:26:00"/>
    <d v="2038-09-16T00:00:00"/>
    <d v="2011-05-03T04:41:00"/>
    <n v="239952.56666666659"/>
    <n v="5.25"/>
    <s v="Ignore PIA"/>
    <x v="0"/>
    <x v="0"/>
    <x v="0"/>
    <n v="0"/>
    <n v="1"/>
  </r>
  <r>
    <n v="4414"/>
    <n v="1"/>
    <s v="N"/>
    <s v="**"/>
    <s v="**"/>
    <s v="**"/>
    <s v="**"/>
    <x v="4"/>
    <d v="1899-12-30T00:46:00"/>
    <d v="2011-05-03T00:00:00"/>
    <d v="1899-12-30T00:33:00"/>
    <n v="2"/>
    <n v="1939"/>
    <d v="2011-05-03T00:00:00"/>
    <d v="1899-12-30T05:15:00"/>
    <n v="1"/>
    <d v="2011-05-03T00:00:00"/>
    <d v="1899-12-30T05:25:00"/>
    <s v="**"/>
    <s v="**"/>
    <s v="**"/>
    <s v="**"/>
    <d v="2011-05-03T00:00:00"/>
    <d v="1899-12-30T05:25:00"/>
    <s v="H332"/>
    <s v="B108"/>
    <s v="Disease or Disorder Eye"/>
    <n v="72"/>
    <s v="**"/>
    <s v="**"/>
    <s v="**"/>
    <s v="**"/>
    <s v="**"/>
    <d v="2011-05-03T00:46:00"/>
    <d v="2011-05-03T05:15:00"/>
    <d v="2011-05-03T05:25:00"/>
    <n v="4.4833333332790062"/>
    <n v="4.6499999999650754"/>
    <s v="Keep PIA"/>
    <x v="0"/>
    <x v="0"/>
    <x v="0"/>
    <n v="0"/>
    <n v="1"/>
  </r>
  <r>
    <n v="4414"/>
    <n v="1"/>
    <s v="G"/>
    <d v="2011-05-03T00:00:00"/>
    <d v="1899-12-30T02:13:00"/>
    <d v="2011-05-03T00:00:00"/>
    <d v="1899-12-30T02:20:00"/>
    <x v="4"/>
    <d v="1899-12-30T02:20:00"/>
    <d v="2011-05-03T00:00:00"/>
    <d v="1899-12-30T02:15:00"/>
    <n v="3"/>
    <n v="1920"/>
    <d v="2011-05-03T00:00:00"/>
    <d v="1899-12-30T03:15:00"/>
    <n v="7"/>
    <d v="2011-05-03T00:00:00"/>
    <d v="1899-12-30T08:15:00"/>
    <s v="**"/>
    <s v="**"/>
    <s v="**"/>
    <s v="**"/>
    <d v="2011-05-03T00:00:00"/>
    <d v="1899-12-30T10:15:00"/>
    <s v="R509"/>
    <s v="B005"/>
    <s v="Other Condition with Acute Admission/Transfer"/>
    <n v="90"/>
    <d v="2011-05-03T00:00:00"/>
    <d v="1899-12-30T07:20:00"/>
    <n v="39"/>
    <d v="2011-05-03T00:00:00"/>
    <d v="1899-12-30T07:45:00"/>
    <d v="2011-05-03T02:20:00"/>
    <d v="2011-05-03T03:15:00"/>
    <d v="2011-05-03T10:15:00"/>
    <n v="0.91666666668606922"/>
    <n v="7.9166666668024845"/>
    <s v="Keep PIA"/>
    <x v="0"/>
    <x v="1"/>
    <x v="0"/>
    <n v="0"/>
    <n v="1"/>
  </r>
  <r>
    <n v="4414"/>
    <n v="1"/>
    <s v="N"/>
    <s v="**"/>
    <s v="**"/>
    <s v="**"/>
    <s v="**"/>
    <x v="4"/>
    <d v="1899-12-30T03:12:00"/>
    <d v="2011-05-03T00:00:00"/>
    <d v="1899-12-30T03:03:00"/>
    <n v="3"/>
    <n v="1985"/>
    <d v="2011-05-03T00:00:00"/>
    <d v="1899-12-30T05:20:00"/>
    <n v="1"/>
    <d v="2011-05-03T00:00:00"/>
    <d v="1899-12-30T05:35:00"/>
    <s v="**"/>
    <s v="**"/>
    <s v="**"/>
    <s v="**"/>
    <d v="2011-05-03T00:00:00"/>
    <d v="1899-12-30T05:35:00"/>
    <s v="R104"/>
    <s v="B128"/>
    <s v="Disease or Disorder Digestive System"/>
    <n v="26"/>
    <s v="**"/>
    <s v="**"/>
    <s v="**"/>
    <s v="**"/>
    <s v="**"/>
    <d v="2011-05-03T03:12:00"/>
    <d v="2011-05-03T05:20:00"/>
    <d v="2011-05-03T05:35:00"/>
    <n v="2.1333333333022892"/>
    <n v="2.3833333334187046"/>
    <s v="Keep PIA"/>
    <x v="0"/>
    <x v="0"/>
    <x v="0"/>
    <n v="1"/>
    <n v="1"/>
  </r>
  <r>
    <n v="4414"/>
    <n v="1"/>
    <s v="N"/>
    <s v="**"/>
    <s v="**"/>
    <s v="**"/>
    <s v="**"/>
    <x v="4"/>
    <d v="1899-12-30T04:45:00"/>
    <d v="2011-05-03T00:00:00"/>
    <d v="1899-12-30T04:33:00"/>
    <n v="3"/>
    <n v="2009"/>
    <d v="2011-05-03T00:00:00"/>
    <d v="1899-12-30T05:30:00"/>
    <n v="7"/>
    <d v="2011-05-03T00:00:00"/>
    <d v="1899-12-30T07:10:00"/>
    <s v="**"/>
    <s v="**"/>
    <s v="**"/>
    <s v="**"/>
    <d v="2011-05-03T00:00:00"/>
    <d v="1899-12-30T08:50:00"/>
    <s v="E860"/>
    <s v="B005"/>
    <s v="Other Condition with Acute Admission/Transfer"/>
    <n v="1"/>
    <d v="1970-01-01T00:00:00"/>
    <d v="1899-12-30T00:00:00"/>
    <n v="20"/>
    <d v="2011-05-03T00:00:00"/>
    <d v="1899-12-30T07:10:00"/>
    <d v="2011-05-03T04:45:00"/>
    <d v="2011-05-03T05:30:00"/>
    <d v="2011-05-03T08:50:00"/>
    <n v="0.75"/>
    <n v="4.0833333333721384"/>
    <s v="Keep PIA"/>
    <x v="0"/>
    <x v="1"/>
    <x v="0"/>
    <n v="0"/>
    <n v="1"/>
  </r>
  <r>
    <n v="4414"/>
    <n v="1"/>
    <s v="N"/>
    <s v="**"/>
    <s v="**"/>
    <s v="**"/>
    <s v="**"/>
    <x v="4"/>
    <d v="1899-12-30T05:28:00"/>
    <d v="2011-05-03T00:00:00"/>
    <d v="1899-12-30T05:16:00"/>
    <n v="2"/>
    <n v="1934"/>
    <d v="2011-05-03T00:00:00"/>
    <d v="1899-12-30T06:05:00"/>
    <n v="6"/>
    <d v="2011-05-03T00:00:00"/>
    <d v="1899-12-30T12:10:00"/>
    <s v="**"/>
    <s v="**"/>
    <s v="**"/>
    <s v="**"/>
    <d v="2011-05-03T00:00:00"/>
    <d v="1899-12-30T15:24:00"/>
    <s v="N179"/>
    <s v="B005"/>
    <s v="Other Condition with Acute Admission/Transfer"/>
    <n v="76"/>
    <d v="2011-05-03T00:00:00"/>
    <d v="1899-12-30T07:45:00"/>
    <n v="39"/>
    <d v="2011-05-03T00:00:00"/>
    <d v="1899-12-30T12:05:00"/>
    <d v="2011-05-03T05:28:00"/>
    <d v="2011-05-03T06:05:00"/>
    <d v="2011-05-03T15:24:00"/>
    <n v="0.61666666658129543"/>
    <n v="9.933333333407063"/>
    <s v="Keep PIA"/>
    <x v="0"/>
    <x v="1"/>
    <x v="0"/>
    <n v="0"/>
    <n v="0"/>
  </r>
  <r>
    <n v="4414"/>
    <n v="1"/>
    <s v="G"/>
    <d v="2011-05-03T00:00:00"/>
    <d v="1899-12-30T05:41:00"/>
    <d v="2011-05-03T00:00:00"/>
    <d v="1899-12-30T05:45:00"/>
    <x v="4"/>
    <d v="1899-12-30T05:49:00"/>
    <d v="2011-05-03T00:00:00"/>
    <d v="1899-12-30T05:43:00"/>
    <n v="2"/>
    <n v="1957"/>
    <d v="2011-05-03T00:00:00"/>
    <d v="1899-12-30T05:50:00"/>
    <n v="8"/>
    <d v="2011-05-03T00:00:00"/>
    <d v="1899-12-30T13:22:00"/>
    <d v="2011-05-03T00:00:00"/>
    <d v="1899-12-30T07:55:00"/>
    <s v="**"/>
    <s v="**"/>
    <d v="2011-05-03T00:00:00"/>
    <d v="1899-12-30T13:22:00"/>
    <s v="T658"/>
    <s v="B004"/>
    <s v="Trauma with Acute Admission/Transfer"/>
    <n v="54"/>
    <d v="1970-01-01T00:00:00"/>
    <d v="1899-12-30T00:00:00"/>
    <n v="64"/>
    <d v="2011-05-03T00:00:00"/>
    <d v="1899-12-30T08:21:00"/>
    <d v="2011-05-03T05:49:00"/>
    <d v="2011-05-03T05:50:00"/>
    <d v="2011-05-03T13:22:00"/>
    <n v="1.6666666720993817E-2"/>
    <n v="7.5499999999883585"/>
    <s v="Keep PIA"/>
    <x v="0"/>
    <x v="0"/>
    <x v="0"/>
    <n v="0"/>
    <n v="1"/>
  </r>
  <r>
    <n v="4414"/>
    <n v="1"/>
    <s v="N"/>
    <s v="**"/>
    <s v="**"/>
    <s v="**"/>
    <s v="**"/>
    <x v="4"/>
    <d v="1899-12-30T14:44:00"/>
    <d v="2011-05-03T00:00:00"/>
    <d v="1899-12-30T14:35:00"/>
    <n v="3"/>
    <n v="1966"/>
    <d v="2011-05-03T00:00:00"/>
    <d v="1899-12-30T23:00:00"/>
    <n v="1"/>
    <d v="2011-05-04T00:00:00"/>
    <d v="1899-12-30T00:05:00"/>
    <s v="**"/>
    <s v="**"/>
    <s v="**"/>
    <s v="**"/>
    <d v="2011-05-04T00:00:00"/>
    <d v="1899-12-30T00:05:00"/>
    <s v="R104"/>
    <s v="B128"/>
    <s v="Disease or Disorder Digestive System"/>
    <n v="44"/>
    <s v="**"/>
    <s v="**"/>
    <s v="**"/>
    <s v="**"/>
    <s v="**"/>
    <d v="2011-05-03T14:44:00"/>
    <d v="2011-05-03T23:00:00"/>
    <d v="2011-05-04T00:05:00"/>
    <n v="8.2666666667209938"/>
    <n v="9.3499999999185093"/>
    <s v="Keep PIA"/>
    <x v="0"/>
    <x v="0"/>
    <x v="0"/>
    <n v="0"/>
    <n v="0"/>
  </r>
  <r>
    <n v="4414"/>
    <n v="1"/>
    <s v="N"/>
    <s v="**"/>
    <s v="**"/>
    <s v="**"/>
    <s v="**"/>
    <x v="4"/>
    <d v="1899-12-30T19:17:00"/>
    <d v="2011-05-03T00:00:00"/>
    <d v="1899-12-30T19:10:00"/>
    <n v="3"/>
    <n v="1985"/>
    <d v="2011-05-03T00:00:00"/>
    <d v="1899-12-30T23:20:00"/>
    <n v="1"/>
    <d v="2011-05-04T00:00:00"/>
    <d v="1899-12-30T14:20:00"/>
    <d v="2011-05-03T00:00:00"/>
    <d v="1899-12-30T23:30:00"/>
    <s v="**"/>
    <s v="**"/>
    <d v="2011-05-04T00:00:00"/>
    <d v="1899-12-30T14:20:00"/>
    <s v="K37"/>
    <s v="B128"/>
    <s v="Disease or Disorder Digestive System"/>
    <n v="25"/>
    <d v="1970-01-01T00:00:00"/>
    <d v="1899-12-30T00:00:00"/>
    <n v="30"/>
    <d v="2011-05-04T00:00:00"/>
    <d v="1899-12-30T00:00:00"/>
    <d v="2011-05-03T19:17:00"/>
    <d v="2011-05-03T23:20:00"/>
    <d v="2011-05-04T14:20:00"/>
    <n v="4.0499999999301508"/>
    <n v="19.049999999930151"/>
    <s v="Keep PIA"/>
    <x v="0"/>
    <x v="0"/>
    <x v="0"/>
    <n v="0"/>
    <n v="0"/>
  </r>
  <r>
    <n v="4414"/>
    <n v="1"/>
    <s v="N"/>
    <s v="**"/>
    <s v="**"/>
    <s v="**"/>
    <s v="**"/>
    <x v="4"/>
    <d v="1899-12-30T20:01:00"/>
    <d v="2011-05-03T00:00:00"/>
    <d v="1899-12-30T19:52:00"/>
    <n v="2"/>
    <n v="1943"/>
    <d v="2011-05-04T00:00:00"/>
    <d v="1899-12-30T00:10:00"/>
    <n v="1"/>
    <d v="2011-05-04T00:00:00"/>
    <d v="1899-12-30T05:15:00"/>
    <s v="**"/>
    <s v="**"/>
    <s v="**"/>
    <s v="**"/>
    <d v="2011-05-04T00:00:00"/>
    <d v="1899-12-30T05:15:00"/>
    <s v="J189"/>
    <s v="B116"/>
    <s v="Disease or Disorder Respiratory System"/>
    <n v="67"/>
    <s v="**"/>
    <s v="**"/>
    <s v="**"/>
    <s v="**"/>
    <s v="**"/>
    <d v="2011-05-03T20:01:00"/>
    <d v="2011-05-04T00:10:00"/>
    <d v="2011-05-04T05:15:00"/>
    <n v="4.1500000000814907"/>
    <n v="9.2333333333954215"/>
    <s v="Keep PIA"/>
    <x v="0"/>
    <x v="0"/>
    <x v="0"/>
    <n v="0"/>
    <n v="0"/>
  </r>
  <r>
    <n v="4414"/>
    <n v="1"/>
    <s v="N"/>
    <s v="**"/>
    <s v="**"/>
    <s v="**"/>
    <s v="**"/>
    <x v="4"/>
    <d v="1899-12-30T20:22:00"/>
    <d v="2011-05-03T00:00:00"/>
    <d v="1899-12-30T20:10:00"/>
    <n v="2"/>
    <n v="1978"/>
    <d v="2011-05-04T00:00:00"/>
    <d v="1899-12-30T00:30:00"/>
    <n v="12"/>
    <d v="2011-05-04T00:00:00"/>
    <d v="1899-12-30T11:00:00"/>
    <d v="2011-05-04T00:00:00"/>
    <d v="1899-12-30T04:00:00"/>
    <s v="**"/>
    <s v="**"/>
    <d v="2011-05-04T00:00:00"/>
    <d v="1899-12-30T11:00:00"/>
    <s v="K922"/>
    <s v="B128"/>
    <s v="Disease or Disorder Digestive System"/>
    <n v="32"/>
    <d v="1970-01-01T00:00:00"/>
    <d v="1899-12-30T00:00:00"/>
    <n v="15"/>
    <d v="2011-05-14T00:00:00"/>
    <d v="1899-12-30T07:23:00"/>
    <d v="2011-05-03T20:22:00"/>
    <d v="2011-05-04T00:30:00"/>
    <d v="2011-05-04T11:00:00"/>
    <n v="4.1333333333604969"/>
    <n v="14.633333333360497"/>
    <s v="Keep PIA"/>
    <x v="0"/>
    <x v="0"/>
    <x v="0"/>
    <n v="0"/>
    <n v="0"/>
  </r>
  <r>
    <n v="4414"/>
    <n v="1"/>
    <s v="N"/>
    <s v="**"/>
    <s v="**"/>
    <s v="**"/>
    <s v="**"/>
    <x v="4"/>
    <d v="1899-12-30T20:31:00"/>
    <d v="2011-05-03T00:00:00"/>
    <d v="1899-12-30T20:20:00"/>
    <n v="3"/>
    <n v="1933"/>
    <d v="2011-05-03T00:00:00"/>
    <d v="1899-12-30T23:35:00"/>
    <n v="1"/>
    <d v="2011-05-04T00:00:00"/>
    <d v="1899-12-30T01:10:00"/>
    <s v="**"/>
    <s v="**"/>
    <s v="**"/>
    <s v="**"/>
    <d v="2011-05-04T00:00:00"/>
    <d v="1899-12-30T01:10:00"/>
    <s v="I100"/>
    <s v="B122"/>
    <s v="Other Disease or Disorder Cardiac System"/>
    <n v="77"/>
    <s v="**"/>
    <s v="**"/>
    <s v="**"/>
    <s v="**"/>
    <s v="**"/>
    <d v="2011-05-03T20:31:00"/>
    <d v="2011-05-03T23:35:00"/>
    <d v="2011-05-04T01:10:00"/>
    <n v="3.0666666667093523"/>
    <n v="4.6499999999650754"/>
    <s v="Keep PIA"/>
    <x v="0"/>
    <x v="0"/>
    <x v="0"/>
    <n v="0"/>
    <n v="1"/>
  </r>
  <r>
    <n v="4414"/>
    <n v="1"/>
    <s v="N"/>
    <s v="**"/>
    <s v="**"/>
    <s v="**"/>
    <s v="**"/>
    <x v="4"/>
    <d v="1899-12-30T22:11:00"/>
    <d v="2011-05-03T00:00:00"/>
    <d v="1899-12-30T22:03:00"/>
    <n v="2"/>
    <n v="1947"/>
    <d v="2011-05-04T00:00:00"/>
    <d v="1899-12-30T02:15:00"/>
    <n v="1"/>
    <d v="2011-05-04T00:00:00"/>
    <d v="1899-12-30T05:48:00"/>
    <s v="**"/>
    <s v="**"/>
    <s v="**"/>
    <s v="**"/>
    <d v="2011-05-04T00:00:00"/>
    <d v="1899-12-30T05:48:00"/>
    <s v="R074"/>
    <s v="B122"/>
    <s v="Other Disease or Disorder Cardiac System"/>
    <n v="63"/>
    <s v="**"/>
    <s v="**"/>
    <s v="**"/>
    <s v="**"/>
    <s v="**"/>
    <d v="2011-05-03T22:11:00"/>
    <d v="2011-05-04T02:15:00"/>
    <d v="2011-05-04T05:48:00"/>
    <n v="4.0666666666511446"/>
    <n v="7.6166666666977108"/>
    <s v="Keep PIA"/>
    <x v="0"/>
    <x v="0"/>
    <x v="0"/>
    <n v="0"/>
    <n v="1"/>
  </r>
  <r>
    <n v="4414"/>
    <n v="1"/>
    <s v="N"/>
    <s v="**"/>
    <s v="**"/>
    <s v="**"/>
    <s v="**"/>
    <x v="4"/>
    <d v="1899-12-30T22:35:00"/>
    <d v="2011-05-03T00:00:00"/>
    <d v="1899-12-30T22:28:00"/>
    <n v="2"/>
    <n v="1963"/>
    <d v="2011-05-04T00:00:00"/>
    <d v="1899-12-30T00:01:00"/>
    <n v="1"/>
    <d v="2011-05-04T00:00:00"/>
    <d v="1899-12-30T08:47:00"/>
    <d v="2011-05-04T00:00:00"/>
    <d v="1899-12-30T04:30:00"/>
    <s v="**"/>
    <s v="**"/>
    <d v="2011-05-04T00:00:00"/>
    <d v="1899-12-30T08:48:00"/>
    <s v="N200"/>
    <s v="B145"/>
    <s v="Renal Failure &amp; Other Disorders of the Kidney"/>
    <n v="48"/>
    <d v="1970-01-01T00:00:00"/>
    <d v="1899-12-30T00:00:00"/>
    <n v="39"/>
    <d v="2011-05-04T00:00:00"/>
    <d v="1899-12-30T07:13:00"/>
    <d v="2011-05-03T22:35:00"/>
    <d v="2011-05-04T00:01:00"/>
    <d v="2011-05-04T08:48:00"/>
    <n v="1.4333333334652707"/>
    <n v="10.216666666790843"/>
    <s v="Keep PIA"/>
    <x v="0"/>
    <x v="0"/>
    <x v="0"/>
    <n v="0"/>
    <n v="0"/>
  </r>
  <r>
    <n v="4414"/>
    <n v="1"/>
    <s v="N"/>
    <s v="**"/>
    <s v="**"/>
    <s v="**"/>
    <s v="**"/>
    <x v="4"/>
    <d v="1899-12-30T22:53:00"/>
    <d v="2011-05-03T00:00:00"/>
    <d v="1899-12-30T22:44:00"/>
    <n v="3"/>
    <n v="1968"/>
    <d v="2011-05-04T00:00:00"/>
    <d v="1899-12-30T02:05:00"/>
    <n v="7"/>
    <d v="2011-05-04T00:00:00"/>
    <d v="1899-12-30T14:30:00"/>
    <d v="2011-05-04T00:00:00"/>
    <d v="1899-12-30T03:55:00"/>
    <s v="**"/>
    <s v="**"/>
    <d v="2011-05-04T00:00:00"/>
    <d v="1899-12-30T18:13:00"/>
    <s v="K37"/>
    <s v="B003"/>
    <s v="Digestive System Condition with Acute Admissi"/>
    <n v="43"/>
    <d v="2011-05-04T00:00:00"/>
    <d v="1899-12-30T12:15:00"/>
    <n v="30"/>
    <d v="2011-05-04T00:00:00"/>
    <d v="1899-12-30T13:30:00"/>
    <d v="2011-05-03T22:53:00"/>
    <d v="2011-05-04T02:05:00"/>
    <d v="2011-05-04T18:13:00"/>
    <n v="3.1999999999534339"/>
    <n v="19.333333333313931"/>
    <s v="Keep PIA"/>
    <x v="0"/>
    <x v="1"/>
    <x v="0"/>
    <n v="0"/>
    <n v="0"/>
  </r>
  <r>
    <n v="4414"/>
    <n v="1"/>
    <s v="N"/>
    <s v="**"/>
    <s v="**"/>
    <s v="**"/>
    <s v="**"/>
    <x v="5"/>
    <d v="1899-12-30T00:06:00"/>
    <d v="2011-05-03T00:00:00"/>
    <d v="1899-12-30T23:58:00"/>
    <n v="3"/>
    <n v="1971"/>
    <d v="2011-05-04T00:00:00"/>
    <d v="1899-12-30T03:10:00"/>
    <n v="7"/>
    <d v="2011-05-04T00:00:00"/>
    <d v="1899-12-30T14:21:00"/>
    <d v="2011-05-04T00:00:00"/>
    <d v="1899-12-30T04:30:00"/>
    <s v="**"/>
    <s v="**"/>
    <d v="2011-05-04T00:00:00"/>
    <d v="1899-12-30T19:25:00"/>
    <s v="R104"/>
    <s v="B003"/>
    <s v="Digestive System Condition with Acute Admissi"/>
    <n v="39"/>
    <d v="2011-05-04T00:00:00"/>
    <d v="1899-12-30T13:00:00"/>
    <n v="30"/>
    <d v="2011-05-04T00:00:00"/>
    <d v="1899-12-30T14:21:00"/>
    <d v="2011-05-04T00:06:00"/>
    <d v="2011-05-04T03:10:00"/>
    <d v="2011-05-04T19:25:00"/>
    <n v="3.0666666667093523"/>
    <n v="19.31666666676756"/>
    <s v="Keep PIA"/>
    <x v="0"/>
    <x v="1"/>
    <x v="0"/>
    <n v="0"/>
    <n v="0"/>
  </r>
  <r>
    <n v="4414"/>
    <n v="1"/>
    <s v="N"/>
    <s v="**"/>
    <s v="**"/>
    <s v="**"/>
    <s v="**"/>
    <x v="5"/>
    <d v="1899-12-30T00:16:00"/>
    <d v="2011-05-04T00:00:00"/>
    <d v="1899-12-30T00:06:00"/>
    <n v="2"/>
    <n v="1954"/>
    <d v="2011-05-04T00:00:00"/>
    <d v="1899-12-30T01:20:00"/>
    <n v="1"/>
    <d v="2011-05-04T00:00:00"/>
    <d v="1899-12-30T08:00:00"/>
    <s v="**"/>
    <s v="**"/>
    <s v="**"/>
    <s v="**"/>
    <d v="2011-05-04T00:00:00"/>
    <d v="1899-12-30T08:00:00"/>
    <s v="A099"/>
    <s v="B128"/>
    <s v="Disease or Disorder Digestive System"/>
    <n v="56"/>
    <d v="1970-01-01T00:00:00"/>
    <d v="1899-12-30T00:00:00"/>
    <n v="12"/>
    <s v="**"/>
    <s v="**"/>
    <d v="2011-05-04T00:16:00"/>
    <d v="2011-05-04T01:20:00"/>
    <d v="2011-05-04T08:00:00"/>
    <n v="1.0666666666511446"/>
    <n v="7.7333333333954215"/>
    <s v="Keep PIA"/>
    <x v="0"/>
    <x v="0"/>
    <x v="0"/>
    <n v="0"/>
    <n v="1"/>
  </r>
  <r>
    <n v="4414"/>
    <n v="1"/>
    <s v="N"/>
    <s v="**"/>
    <s v="**"/>
    <s v="**"/>
    <s v="**"/>
    <x v="5"/>
    <d v="1899-12-30T00:25:00"/>
    <d v="2011-05-04T00:00:00"/>
    <d v="1899-12-30T00:14:00"/>
    <n v="2"/>
    <n v="1964"/>
    <d v="2011-05-04T00:00:00"/>
    <d v="1899-12-30T02:55:00"/>
    <n v="1"/>
    <d v="2011-05-04T00:00:00"/>
    <d v="1899-12-30T04:07:00"/>
    <s v="**"/>
    <s v="**"/>
    <s v="**"/>
    <s v="**"/>
    <d v="2011-05-04T00:00:00"/>
    <d v="1899-12-30T04:07:00"/>
    <s v="R073"/>
    <s v="B122"/>
    <s v="Other Disease or Disorder Cardiac System"/>
    <n v="47"/>
    <s v="**"/>
    <s v="**"/>
    <s v="**"/>
    <s v="**"/>
    <s v="**"/>
    <d v="2011-05-04T00:25:00"/>
    <d v="2011-05-04T02:55:00"/>
    <d v="2011-05-04T04:07:00"/>
    <n v="2.5000000001164153"/>
    <n v="3.7000000000116415"/>
    <s v="Keep PIA"/>
    <x v="0"/>
    <x v="0"/>
    <x v="0"/>
    <n v="1"/>
    <n v="1"/>
  </r>
  <r>
    <n v="4414"/>
    <n v="1"/>
    <s v="N"/>
    <s v="**"/>
    <s v="**"/>
    <s v="**"/>
    <s v="**"/>
    <x v="5"/>
    <d v="1899-12-30T00:32:00"/>
    <d v="2011-05-04T00:00:00"/>
    <d v="1899-12-30T00:21:00"/>
    <n v="2"/>
    <n v="2007"/>
    <d v="2011-05-04T00:00:00"/>
    <d v="1899-12-30T00:40:00"/>
    <n v="7"/>
    <d v="2011-05-04T00:00:00"/>
    <d v="1899-12-30T10:00:00"/>
    <d v="2011-05-04T00:00:00"/>
    <d v="1899-12-30T02:00:00"/>
    <s v="**"/>
    <s v="**"/>
    <d v="2011-05-04T00:00:00"/>
    <d v="1899-12-30T11:45:00"/>
    <s v="S099"/>
    <s v="B004"/>
    <s v="Trauma with Acute Admission/Transfer"/>
    <n v="3"/>
    <d v="1970-01-01T00:00:00"/>
    <d v="1899-12-30T00:00:00"/>
    <n v="20"/>
    <d v="2011-05-04T00:00:00"/>
    <d v="1899-12-30T07:03:00"/>
    <d v="2011-05-04T00:32:00"/>
    <d v="2011-05-04T00:40:00"/>
    <d v="2011-05-04T11:45:00"/>
    <n v="0.13333333341870457"/>
    <n v="11.216666666732635"/>
    <s v="Keep PIA"/>
    <x v="0"/>
    <x v="1"/>
    <x v="0"/>
    <n v="0"/>
    <n v="0"/>
  </r>
  <r>
    <n v="4414"/>
    <n v="1"/>
    <s v="N"/>
    <s v="**"/>
    <s v="**"/>
    <s v="**"/>
    <s v="**"/>
    <x v="5"/>
    <d v="1899-12-30T00:57:00"/>
    <d v="2011-05-04T00:00:00"/>
    <d v="1899-12-30T00:39:00"/>
    <n v="2"/>
    <n v="1986"/>
    <d v="2011-05-04T00:00:00"/>
    <d v="1899-12-30T01:10:00"/>
    <n v="5"/>
    <d v="2011-05-04T00:00:00"/>
    <d v="1899-12-30T03:00:00"/>
    <s v="**"/>
    <s v="**"/>
    <s v="**"/>
    <s v="**"/>
    <d v="2011-05-04T00:00:00"/>
    <d v="1899-12-30T03:00:00"/>
    <s v="R5688"/>
    <s v="B102"/>
    <s v="Seizure Disorder"/>
    <n v="24"/>
    <s v="**"/>
    <s v="**"/>
    <s v="**"/>
    <s v="**"/>
    <s v="**"/>
    <d v="2011-05-04T00:57:00"/>
    <d v="2011-05-04T01:10:00"/>
    <d v="2011-05-04T03:00:00"/>
    <n v="0.21666666667442769"/>
    <n v="2.0500000000465661"/>
    <s v="Keep PIA"/>
    <x v="0"/>
    <x v="0"/>
    <x v="0"/>
    <n v="1"/>
    <n v="1"/>
  </r>
  <r>
    <n v="4414"/>
    <n v="1"/>
    <s v="N"/>
    <s v="**"/>
    <s v="**"/>
    <s v="**"/>
    <s v="**"/>
    <x v="5"/>
    <d v="1899-12-30T01:21:00"/>
    <d v="2011-05-04T00:00:00"/>
    <d v="1899-12-30T01:14:00"/>
    <n v="3"/>
    <n v="1981"/>
    <d v="2011-05-04T00:00:00"/>
    <d v="1899-12-30T02:30:00"/>
    <n v="12"/>
    <d v="2011-05-04T00:00:00"/>
    <d v="1899-12-30T13:55:00"/>
    <s v="**"/>
    <s v="**"/>
    <s v="**"/>
    <s v="**"/>
    <d v="2011-05-04T00:00:00"/>
    <d v="1899-12-30T17:50:00"/>
    <s v="O039"/>
    <s v="B154"/>
    <s v="Disease or Disorder Female Anatomy"/>
    <n v="29"/>
    <d v="1970-01-01T00:00:00"/>
    <d v="1899-12-30T00:00:00"/>
    <n v="50"/>
    <d v="2011-05-04T00:00:00"/>
    <d v="1899-12-30T00:00:00"/>
    <d v="2011-05-04T01:21:00"/>
    <d v="2011-05-04T02:30:00"/>
    <d v="2011-05-04T17:50:00"/>
    <n v="1.1499999999068677"/>
    <n v="16.483333333279006"/>
    <s v="Keep PIA"/>
    <x v="0"/>
    <x v="0"/>
    <x v="0"/>
    <n v="0"/>
    <n v="0"/>
  </r>
  <r>
    <n v="4414"/>
    <n v="1"/>
    <s v="N"/>
    <s v="**"/>
    <s v="**"/>
    <s v="**"/>
    <s v="**"/>
    <x v="5"/>
    <d v="1899-12-30T02:00:00"/>
    <d v="2011-05-04T00:00:00"/>
    <d v="1899-12-30T01:48:00"/>
    <n v="3"/>
    <n v="1965"/>
    <d v="2011-05-04T00:00:00"/>
    <d v="1899-12-30T03:20:00"/>
    <n v="15"/>
    <d v="2011-05-04T00:00:00"/>
    <d v="1899-12-30T03:53:00"/>
    <s v="**"/>
    <s v="**"/>
    <s v="**"/>
    <s v="**"/>
    <d v="2011-05-04T00:00:00"/>
    <d v="1899-12-30T03:57:00"/>
    <s v="L024"/>
    <s v="B132"/>
    <s v="Disease or Disorder Skin &amp; Breast"/>
    <n v="45"/>
    <s v="**"/>
    <s v="**"/>
    <s v="**"/>
    <s v="**"/>
    <s v="**"/>
    <d v="2011-05-04T02:00:00"/>
    <d v="2011-05-04T03:20:00"/>
    <d v="2011-05-04T03:57:00"/>
    <n v="1.3333333333139308"/>
    <n v="1.9499999998952262"/>
    <s v="Keep PIA"/>
    <x v="0"/>
    <x v="0"/>
    <x v="0"/>
    <n v="1"/>
    <n v="1"/>
  </r>
  <r>
    <n v="4414"/>
    <n v="1"/>
    <s v="G"/>
    <d v="2011-05-04T00:00:00"/>
    <d v="1899-12-30T05:50:00"/>
    <d v="2011-05-04T00:00:00"/>
    <d v="1899-12-30T06:10:00"/>
    <x v="5"/>
    <d v="1899-12-30T06:05:00"/>
    <d v="2011-05-04T00:00:00"/>
    <d v="1899-12-30T05:55:00"/>
    <n v="3"/>
    <n v="1931"/>
    <d v="2011-05-04T00:00:00"/>
    <d v="1899-12-30T06:15:00"/>
    <n v="7"/>
    <d v="2011-05-04T00:00:00"/>
    <d v="1899-12-30T13:00:00"/>
    <s v="**"/>
    <s v="**"/>
    <s v="**"/>
    <s v="**"/>
    <d v="2011-05-04T00:00:00"/>
    <d v="1899-12-30T19:15:00"/>
    <s v="R112"/>
    <s v="B003"/>
    <s v="Digestive System Condition with Acute Admissi"/>
    <n v="80"/>
    <d v="2011-05-04T00:00:00"/>
    <d v="1899-12-30T12:54:00"/>
    <n v="1"/>
    <d v="2011-05-04T00:00:00"/>
    <d v="1899-12-30T13:00:00"/>
    <d v="2011-05-04T06:05:00"/>
    <d v="2011-05-04T06:15:00"/>
    <d v="2011-05-04T19:15:00"/>
    <n v="0.16666666668606922"/>
    <n v="13.166666666802485"/>
    <s v="Keep PIA"/>
    <x v="0"/>
    <x v="1"/>
    <x v="0"/>
    <n v="0"/>
    <n v="0"/>
  </r>
  <r>
    <n v="4414"/>
    <n v="1"/>
    <s v="N"/>
    <s v="**"/>
    <s v="**"/>
    <s v="**"/>
    <s v="**"/>
    <x v="6"/>
    <d v="1899-12-30T02:47:00"/>
    <d v="2011-05-05T00:00:00"/>
    <d v="1899-12-30T02:35:00"/>
    <n v="3"/>
    <n v="2003"/>
    <d v="2011-05-05T00:00:00"/>
    <d v="1899-12-30T07:40:00"/>
    <n v="1"/>
    <d v="2011-05-05T00:00:00"/>
    <d v="1899-12-30T08:26:00"/>
    <s v="**"/>
    <s v="**"/>
    <s v="**"/>
    <s v="**"/>
    <d v="2011-05-05T00:00:00"/>
    <d v="1899-12-30T08:26:00"/>
    <s v="K590"/>
    <s v="B128"/>
    <s v="Disease or Disorder Digestive System"/>
    <n v="7"/>
    <s v="**"/>
    <s v="**"/>
    <s v="**"/>
    <s v="**"/>
    <s v="**"/>
    <d v="2011-05-05T02:47:00"/>
    <d v="2011-05-05T07:40:00"/>
    <d v="2011-05-05T08:26:00"/>
    <n v="4.8833333333604969"/>
    <n v="5.6500000000814907"/>
    <s v="Keep PIA"/>
    <x v="0"/>
    <x v="0"/>
    <x v="0"/>
    <n v="0"/>
    <n v="1"/>
  </r>
  <r>
    <n v="4414"/>
    <n v="1"/>
    <s v="N"/>
    <s v="**"/>
    <s v="**"/>
    <s v="**"/>
    <s v="**"/>
    <x v="6"/>
    <d v="1899-12-30T04:14:00"/>
    <d v="2011-05-05T00:00:00"/>
    <d v="1899-12-30T04:06:00"/>
    <n v="3"/>
    <n v="1947"/>
    <d v="2011-05-05T00:00:00"/>
    <d v="1899-12-30T07:30:00"/>
    <n v="1"/>
    <d v="2011-05-05T00:00:00"/>
    <d v="1899-12-30T07:41:00"/>
    <s v="**"/>
    <s v="**"/>
    <s v="**"/>
    <s v="**"/>
    <d v="2011-05-05T00:00:00"/>
    <d v="1899-12-30T07:41:00"/>
    <s v="R104"/>
    <s v="B128"/>
    <s v="Disease or Disorder Digestive System"/>
    <n v="64"/>
    <s v="**"/>
    <s v="**"/>
    <s v="**"/>
    <s v="**"/>
    <s v="**"/>
    <d v="2011-05-05T04:14:00"/>
    <d v="2011-05-05T07:30:00"/>
    <d v="2011-05-05T07:41:00"/>
    <n v="3.2666666666627862"/>
    <n v="3.4500000000698492"/>
    <s v="Keep PIA"/>
    <x v="0"/>
    <x v="0"/>
    <x v="0"/>
    <n v="1"/>
    <n v="1"/>
  </r>
  <r>
    <n v="4414"/>
    <n v="1"/>
    <s v="G"/>
    <d v="2011-05-05T00:00:00"/>
    <d v="1899-12-30T05:49:00"/>
    <d v="2011-05-05T00:00:00"/>
    <d v="1899-12-30T05:57:00"/>
    <x v="6"/>
    <d v="1899-12-30T05:57:00"/>
    <d v="2011-05-05T00:00:00"/>
    <d v="1899-12-30T05:51:00"/>
    <n v="3"/>
    <n v="1943"/>
    <d v="2011-05-05T00:00:00"/>
    <d v="1899-12-30T07:45:00"/>
    <n v="1"/>
    <d v="2011-05-05T00:00:00"/>
    <d v="1899-12-30T09:50:00"/>
    <s v="**"/>
    <s v="**"/>
    <s v="**"/>
    <s v="**"/>
    <d v="2011-05-05T00:00:00"/>
    <d v="1899-12-30T09:50:00"/>
    <s v="R55"/>
    <s v="B122"/>
    <s v="Other Disease or Disorder Cardiac System"/>
    <n v="67"/>
    <s v="**"/>
    <s v="**"/>
    <s v="**"/>
    <s v="**"/>
    <s v="**"/>
    <d v="2011-05-05T05:57:00"/>
    <d v="2011-05-05T07:45:00"/>
    <d v="2011-05-05T09:50:00"/>
    <n v="1.7999999999301508"/>
    <n v="3.8833333332440816"/>
    <s v="Keep PIA"/>
    <x v="0"/>
    <x v="0"/>
    <x v="0"/>
    <n v="1"/>
    <n v="1"/>
  </r>
  <r>
    <n v="4414"/>
    <n v="1"/>
    <s v="N"/>
    <s v="**"/>
    <s v="**"/>
    <s v="**"/>
    <s v="**"/>
    <x v="6"/>
    <d v="1899-12-30T07:23:00"/>
    <d v="2011-05-05T00:00:00"/>
    <d v="1899-12-30T07:08:00"/>
    <n v="3"/>
    <n v="1983"/>
    <d v="2011-05-05T00:00:00"/>
    <d v="1899-12-30T08:35:00"/>
    <n v="1"/>
    <d v="2011-05-05T00:00:00"/>
    <d v="1899-12-30T16:41:00"/>
    <s v="**"/>
    <s v="**"/>
    <s v="**"/>
    <s v="**"/>
    <d v="2011-05-05T00:00:00"/>
    <d v="1899-12-30T16:41:00"/>
    <s v="F193"/>
    <s v="B170"/>
    <s v="Mental Health &amp; Psychosocial Condition"/>
    <n v="28"/>
    <s v="**"/>
    <s v="**"/>
    <s v="**"/>
    <s v="**"/>
    <s v="**"/>
    <d v="2011-05-05T07:23:00"/>
    <d v="2011-05-05T08:35:00"/>
    <d v="2011-05-05T16:41:00"/>
    <n v="1.2000000000698492"/>
    <n v="9.3000000001047738"/>
    <s v="Keep PIA"/>
    <x v="0"/>
    <x v="0"/>
    <x v="0"/>
    <n v="0"/>
    <n v="0"/>
  </r>
  <r>
    <n v="4414"/>
    <n v="1"/>
    <s v="G"/>
    <d v="2011-05-05T00:00:00"/>
    <d v="1899-12-30T07:15:00"/>
    <d v="2011-05-05T00:00:00"/>
    <d v="1899-12-30T07:30:00"/>
    <x v="6"/>
    <d v="1899-12-30T07:25:00"/>
    <d v="2011-05-05T00:00:00"/>
    <d v="1899-12-30T07:17:00"/>
    <n v="3"/>
    <n v="1950"/>
    <d v="2011-05-05T00:00:00"/>
    <d v="1899-12-30T07:55:00"/>
    <n v="7"/>
    <d v="2011-05-05T00:00:00"/>
    <d v="1899-12-30T16:55:00"/>
    <s v="**"/>
    <s v="**"/>
    <s v="**"/>
    <s v="**"/>
    <d v="2011-05-05T00:00:00"/>
    <d v="1899-12-30T19:48:00"/>
    <s v="L039"/>
    <s v="B005"/>
    <s v="Other Condition with Acute Admission/Transfer"/>
    <n v="60"/>
    <d v="1970-01-01T00:00:00"/>
    <d v="1899-12-30T00:00:00"/>
    <n v="1"/>
    <d v="2011-05-05T00:00:00"/>
    <d v="1899-12-30T16:48:00"/>
    <d v="2011-05-05T07:25:00"/>
    <d v="2011-05-05T07:55:00"/>
    <d v="2011-05-05T19:48:00"/>
    <n v="0.49999999988358468"/>
    <n v="12.383333333185874"/>
    <s v="Keep PIA"/>
    <x v="0"/>
    <x v="1"/>
    <x v="0"/>
    <n v="0"/>
    <n v="0"/>
  </r>
  <r>
    <n v="4414"/>
    <n v="1"/>
    <s v="N"/>
    <s v="**"/>
    <s v="**"/>
    <s v="**"/>
    <s v="**"/>
    <x v="6"/>
    <d v="1899-12-30T07:41:00"/>
    <d v="2011-05-05T00:00:00"/>
    <d v="1899-12-30T07:34:00"/>
    <n v="3"/>
    <n v="1994"/>
    <d v="2011-05-05T00:00:00"/>
    <d v="1899-12-30T09:12:00"/>
    <n v="1"/>
    <d v="2011-05-05T00:00:00"/>
    <d v="1899-12-30T12:07:00"/>
    <s v="**"/>
    <s v="**"/>
    <s v="**"/>
    <s v="**"/>
    <d v="2011-05-05T00:00:00"/>
    <d v="1899-12-30T12:07:00"/>
    <s v="K8020"/>
    <s v="B128"/>
    <s v="Disease or Disorder Digestive System"/>
    <n v="17"/>
    <s v="**"/>
    <s v="**"/>
    <s v="**"/>
    <s v="**"/>
    <s v="**"/>
    <d v="2011-05-05T07:41:00"/>
    <d v="2011-05-05T09:12:00"/>
    <d v="2011-05-05T12:07:00"/>
    <n v="1.5166666665463708"/>
    <n v="4.4333333332906477"/>
    <s v="Keep PIA"/>
    <x v="0"/>
    <x v="0"/>
    <x v="0"/>
    <n v="0"/>
    <n v="1"/>
  </r>
  <r>
    <n v="4414"/>
    <n v="1"/>
    <s v="N"/>
    <s v="**"/>
    <s v="**"/>
    <s v="**"/>
    <s v="**"/>
    <x v="6"/>
    <d v="1899-12-30T07:51:00"/>
    <d v="2011-05-05T00:00:00"/>
    <d v="1899-12-30T07:45:00"/>
    <n v="4"/>
    <n v="1955"/>
    <d v="2011-05-05T00:00:00"/>
    <d v="1899-12-30T09:45:00"/>
    <n v="1"/>
    <d v="2011-05-05T00:00:00"/>
    <d v="1899-12-30T10:13:00"/>
    <s v="**"/>
    <s v="**"/>
    <d v="2011-05-05T00:00:00"/>
    <d v="1899-12-30T09:45:00"/>
    <d v="2011-05-05T00:00:00"/>
    <d v="1899-12-30T10:13:00"/>
    <s v="Z512"/>
    <s v="B187"/>
    <s v="Follow-up Examination and Other Non Emergent "/>
    <n v="56"/>
    <s v="**"/>
    <s v="**"/>
    <s v="**"/>
    <s v="**"/>
    <s v="**"/>
    <d v="2011-05-05T07:51:00"/>
    <d v="2011-05-05T09:45:00"/>
    <d v="2011-05-05T10:13:00"/>
    <n v="1.9000000000814907"/>
    <n v="2.3666666666977108"/>
    <s v="Keep PIA"/>
    <x v="0"/>
    <x v="0"/>
    <x v="1"/>
    <n v="1"/>
    <n v="1"/>
  </r>
  <r>
    <n v="4414"/>
    <n v="1"/>
    <s v="N"/>
    <s v="**"/>
    <s v="**"/>
    <s v="**"/>
    <s v="**"/>
    <x v="6"/>
    <d v="1899-12-30T08:12:00"/>
    <d v="2011-05-05T00:00:00"/>
    <d v="1899-12-30T08:06:00"/>
    <n v="4"/>
    <n v="1954"/>
    <d v="2011-05-05T00:00:00"/>
    <d v="1899-12-30T10:30:00"/>
    <n v="1"/>
    <d v="2011-05-05T00:00:00"/>
    <d v="1899-12-30T10:45:00"/>
    <s v="**"/>
    <s v="**"/>
    <d v="2011-05-05T00:00:00"/>
    <d v="1899-12-30T10:30:00"/>
    <d v="2011-05-05T00:00:00"/>
    <d v="1899-12-30T10:45:00"/>
    <s v="Z512"/>
    <s v="B187"/>
    <s v="Follow-up Examination and Other Non Emergent "/>
    <n v="56"/>
    <s v="**"/>
    <s v="**"/>
    <s v="**"/>
    <s v="**"/>
    <s v="**"/>
    <d v="2011-05-05T08:12:00"/>
    <d v="2011-05-05T10:30:00"/>
    <d v="2011-05-05T10:45:00"/>
    <n v="2.2999999999883585"/>
    <n v="2.5499999999301508"/>
    <s v="Keep PIA"/>
    <x v="0"/>
    <x v="0"/>
    <x v="1"/>
    <n v="1"/>
    <n v="1"/>
  </r>
  <r>
    <n v="4414"/>
    <n v="1"/>
    <s v="N"/>
    <s v="**"/>
    <s v="**"/>
    <s v="**"/>
    <s v="**"/>
    <x v="6"/>
    <d v="1899-12-30T08:34:00"/>
    <d v="2011-05-05T00:00:00"/>
    <d v="1899-12-30T08:28:00"/>
    <n v="4"/>
    <n v="1998"/>
    <d v="2011-05-05T00:00:00"/>
    <d v="1899-12-30T09:05:00"/>
    <n v="1"/>
    <d v="2011-05-05T00:00:00"/>
    <d v="1899-12-30T09:44:00"/>
    <s v="**"/>
    <s v="**"/>
    <s v="**"/>
    <s v="**"/>
    <d v="2011-05-05T00:00:00"/>
    <d v="1899-12-30T09:44:00"/>
    <s v="S92900"/>
    <s v="B182"/>
    <s v="Closed Fracture Other Site"/>
    <n v="13"/>
    <s v="**"/>
    <s v="**"/>
    <s v="**"/>
    <s v="**"/>
    <s v="**"/>
    <d v="2011-05-05T08:34:00"/>
    <d v="2011-05-05T09:05:00"/>
    <d v="2011-05-05T09:44:00"/>
    <n v="0.5166666666045785"/>
    <n v="1.1666666666278616"/>
    <s v="Keep PIA"/>
    <x v="0"/>
    <x v="0"/>
    <x v="1"/>
    <n v="1"/>
    <n v="1"/>
  </r>
  <r>
    <n v="4414"/>
    <n v="1"/>
    <s v="N"/>
    <s v="**"/>
    <s v="**"/>
    <s v="**"/>
    <s v="**"/>
    <x v="6"/>
    <d v="1899-12-30T08:49:00"/>
    <d v="2011-05-05T00:00:00"/>
    <d v="1899-12-30T08:39:00"/>
    <n v="2"/>
    <n v="1973"/>
    <d v="2011-05-05T00:00:00"/>
    <d v="1899-12-30T11:00:00"/>
    <n v="1"/>
    <d v="2011-05-05T00:00:00"/>
    <d v="1899-12-30T13:35:00"/>
    <s v="**"/>
    <s v="**"/>
    <s v="**"/>
    <s v="**"/>
    <d v="2011-05-05T00:00:00"/>
    <d v="1899-12-30T13:35:00"/>
    <s v="R074"/>
    <s v="B122"/>
    <s v="Other Disease or Disorder Cardiac System"/>
    <n v="37"/>
    <s v="**"/>
    <s v="**"/>
    <s v="**"/>
    <s v="**"/>
    <s v="**"/>
    <d v="2011-05-05T08:49:00"/>
    <d v="2011-05-05T11:00:00"/>
    <d v="2011-05-05T13:35:00"/>
    <n v="2.1833333334652707"/>
    <n v="4.7666666666627862"/>
    <s v="Keep PIA"/>
    <x v="0"/>
    <x v="0"/>
    <x v="0"/>
    <n v="0"/>
    <n v="1"/>
  </r>
  <r>
    <n v="4414"/>
    <n v="1"/>
    <s v="N"/>
    <s v="**"/>
    <s v="**"/>
    <s v="**"/>
    <s v="**"/>
    <x v="6"/>
    <d v="1899-12-30T09:04:00"/>
    <d v="2011-05-05T00:00:00"/>
    <d v="1899-12-30T08:58:00"/>
    <n v="4"/>
    <n v="1934"/>
    <d v="2011-05-05T00:00:00"/>
    <d v="1899-12-30T10:20:00"/>
    <n v="1"/>
    <d v="2011-05-05T00:00:00"/>
    <d v="1899-12-30T10:50:00"/>
    <s v="**"/>
    <s v="**"/>
    <s v="**"/>
    <s v="**"/>
    <d v="2011-05-05T00:00:00"/>
    <d v="1899-12-30T10:50:00"/>
    <s v="M548"/>
    <s v="B136"/>
    <s v="Disease or Disorder Musculoskeletal and Conne"/>
    <n v="76"/>
    <s v="**"/>
    <s v="**"/>
    <s v="**"/>
    <s v="**"/>
    <s v="**"/>
    <d v="2011-05-05T09:04:00"/>
    <d v="2011-05-05T10:20:00"/>
    <d v="2011-05-05T10:50:00"/>
    <n v="1.2666666666045785"/>
    <n v="1.7666666666627862"/>
    <s v="Keep PIA"/>
    <x v="0"/>
    <x v="0"/>
    <x v="1"/>
    <n v="1"/>
    <n v="1"/>
  </r>
  <r>
    <n v="4414"/>
    <n v="1"/>
    <s v="G"/>
    <d v="2011-05-05T00:00:00"/>
    <d v="1899-12-30T08:58:00"/>
    <d v="2011-05-05T00:00:00"/>
    <d v="1899-12-30T09:18:00"/>
    <x v="6"/>
    <d v="1899-12-30T09:11:00"/>
    <d v="2011-05-05T00:00:00"/>
    <d v="1899-12-30T09:07:00"/>
    <n v="3"/>
    <n v="1963"/>
    <d v="2011-05-05T00:00:00"/>
    <d v="1899-12-30T09:40:00"/>
    <n v="15"/>
    <d v="2011-05-05T00:00:00"/>
    <d v="1899-12-30T13:40:00"/>
    <s v="**"/>
    <s v="**"/>
    <s v="**"/>
    <s v="**"/>
    <d v="2011-05-05T00:00:00"/>
    <d v="1899-12-30T13:40:00"/>
    <s v="M130"/>
    <s v="B136"/>
    <s v="Disease or Disorder Musculoskeletal and Conne"/>
    <n v="47"/>
    <s v="**"/>
    <s v="**"/>
    <s v="**"/>
    <s v="**"/>
    <s v="**"/>
    <d v="2011-05-05T09:11:00"/>
    <d v="2011-05-05T09:40:00"/>
    <d v="2011-05-05T13:40:00"/>
    <n v="0.48333333333721384"/>
    <n v="4.4833333332790062"/>
    <s v="Keep PIA"/>
    <x v="0"/>
    <x v="0"/>
    <x v="0"/>
    <n v="0"/>
    <n v="1"/>
  </r>
  <r>
    <n v="4414"/>
    <n v="1"/>
    <s v="N"/>
    <s v="**"/>
    <s v="**"/>
    <s v="**"/>
    <s v="**"/>
    <x v="6"/>
    <d v="1899-12-30T09:16:00"/>
    <d v="2011-05-05T00:00:00"/>
    <d v="1899-12-30T09:10:00"/>
    <n v="4"/>
    <n v="1982"/>
    <d v="2011-05-05T00:00:00"/>
    <d v="1899-12-30T10:30:00"/>
    <n v="1"/>
    <d v="2011-05-05T00:00:00"/>
    <d v="1899-12-30T10:40:00"/>
    <s v="**"/>
    <s v="**"/>
    <s v="**"/>
    <s v="**"/>
    <d v="2011-05-05T00:00:00"/>
    <d v="1899-12-30T10:40:00"/>
    <s v="T810"/>
    <s v="B186"/>
    <s v="Other Trauma, Shock (without admission/interv"/>
    <n v="28"/>
    <s v="**"/>
    <s v="**"/>
    <s v="**"/>
    <s v="**"/>
    <s v="**"/>
    <d v="2011-05-05T09:16:00"/>
    <d v="2011-05-05T10:30:00"/>
    <d v="2011-05-05T10:40:00"/>
    <n v="1.2333333333372138"/>
    <n v="1.4000000000232831"/>
    <s v="Keep PIA"/>
    <x v="0"/>
    <x v="0"/>
    <x v="1"/>
    <n v="1"/>
    <n v="1"/>
  </r>
  <r>
    <n v="4414"/>
    <n v="1"/>
    <s v="N"/>
    <s v="**"/>
    <s v="**"/>
    <s v="**"/>
    <s v="**"/>
    <x v="6"/>
    <d v="1899-12-30T09:24:00"/>
    <d v="2011-05-05T00:00:00"/>
    <d v="1899-12-30T09:15:00"/>
    <n v="4"/>
    <n v="1932"/>
    <d v="2011-05-05T00:00:00"/>
    <d v="1899-12-30T11:15:00"/>
    <n v="1"/>
    <d v="2011-05-05T00:00:00"/>
    <d v="1899-12-30T17:20:00"/>
    <d v="2011-05-05T00:00:00"/>
    <d v="1899-12-30T13:00:00"/>
    <d v="2011-05-05T00:00:00"/>
    <d v="1899-12-30T11:15:00"/>
    <d v="2011-05-05T00:00:00"/>
    <d v="1899-12-30T17:20:00"/>
    <s v="M7961"/>
    <s v="B136"/>
    <s v="Disease or Disorder Musculoskeletal and Conne"/>
    <n v="79"/>
    <s v="**"/>
    <s v="**"/>
    <s v="**"/>
    <s v="**"/>
    <s v="**"/>
    <d v="2011-05-05T09:24:00"/>
    <d v="2011-05-05T11:15:00"/>
    <d v="2011-05-05T17:20:00"/>
    <n v="1.8499999999185093"/>
    <n v="7.9333333331742324"/>
    <s v="Keep PIA"/>
    <x v="0"/>
    <x v="0"/>
    <x v="1"/>
    <n v="0"/>
    <n v="1"/>
  </r>
  <r>
    <n v="4414"/>
    <n v="1"/>
    <s v="N"/>
    <s v="**"/>
    <s v="**"/>
    <s v="**"/>
    <s v="**"/>
    <x v="6"/>
    <d v="1899-12-30T09:29:00"/>
    <d v="2011-05-05T00:00:00"/>
    <d v="1899-12-30T09:22:00"/>
    <n v="4"/>
    <n v="1977"/>
    <d v="2011-05-05T00:00:00"/>
    <d v="1899-12-30T10:45:00"/>
    <n v="1"/>
    <d v="2011-05-05T00:00:00"/>
    <d v="1899-12-30T11:35:00"/>
    <s v="**"/>
    <s v="**"/>
    <d v="2011-05-05T00:00:00"/>
    <d v="1899-12-30T10:45:00"/>
    <d v="2011-05-05T00:00:00"/>
    <d v="1899-12-30T11:38:00"/>
    <s v="S3081"/>
    <s v="B132"/>
    <s v="Disease or Disorder Skin &amp; Breast"/>
    <n v="34"/>
    <s v="**"/>
    <s v="**"/>
    <s v="**"/>
    <s v="**"/>
    <s v="**"/>
    <d v="2011-05-05T09:29:00"/>
    <d v="2011-05-05T10:45:00"/>
    <d v="2011-05-05T11:38:00"/>
    <n v="1.2666666666045785"/>
    <n v="2.1500000000232831"/>
    <s v="Keep PIA"/>
    <x v="0"/>
    <x v="0"/>
    <x v="1"/>
    <n v="1"/>
    <n v="1"/>
  </r>
  <r>
    <n v="4414"/>
    <n v="1"/>
    <s v="N"/>
    <s v="**"/>
    <s v="**"/>
    <s v="**"/>
    <s v="**"/>
    <x v="6"/>
    <d v="1899-12-30T09:42:00"/>
    <d v="2011-05-05T00:00:00"/>
    <d v="1899-12-30T09:36:00"/>
    <n v="2"/>
    <n v="1985"/>
    <d v="2011-05-05T00:00:00"/>
    <d v="1899-12-30T10:30:00"/>
    <n v="1"/>
    <d v="2011-05-05T00:00:00"/>
    <d v="1899-12-30T13:30:00"/>
    <s v="**"/>
    <s v="**"/>
    <d v="2011-05-05T00:00:00"/>
    <d v="1899-12-30T09:53:00"/>
    <d v="2011-05-05T00:00:00"/>
    <d v="1899-12-30T13:47:00"/>
    <s v="T742"/>
    <s v="B186"/>
    <s v="Other Trauma, Shock (without admission/interv"/>
    <n v="26"/>
    <s v="**"/>
    <s v="**"/>
    <s v="**"/>
    <s v="**"/>
    <s v="**"/>
    <d v="2011-05-05T09:42:00"/>
    <d v="2011-05-05T10:30:00"/>
    <d v="2011-05-05T13:47:00"/>
    <n v="0.79999999998835847"/>
    <n v="4.0833333333721384"/>
    <s v="Keep PIA"/>
    <x v="0"/>
    <x v="0"/>
    <x v="0"/>
    <n v="0"/>
    <n v="1"/>
  </r>
  <r>
    <n v="4414"/>
    <n v="1"/>
    <s v="N"/>
    <s v="**"/>
    <s v="**"/>
    <s v="**"/>
    <s v="**"/>
    <x v="6"/>
    <d v="1899-12-30T10:20:00"/>
    <d v="2011-05-05T00:00:00"/>
    <d v="1899-12-30T10:10:00"/>
    <n v="4"/>
    <n v="1973"/>
    <d v="2011-05-05T00:00:00"/>
    <d v="1899-12-30T12:45:00"/>
    <n v="1"/>
    <d v="2011-05-05T00:00:00"/>
    <d v="1899-12-30T16:05:00"/>
    <s v="**"/>
    <s v="**"/>
    <s v="**"/>
    <s v="**"/>
    <d v="2011-05-05T00:00:00"/>
    <d v="1899-12-30T16:05:00"/>
    <s v="M4802"/>
    <s v="B136"/>
    <s v="Disease or Disorder Musculoskeletal and Conne"/>
    <n v="37"/>
    <s v="**"/>
    <s v="**"/>
    <s v="**"/>
    <s v="**"/>
    <s v="**"/>
    <d v="2011-05-05T10:20:00"/>
    <d v="2011-05-05T12:45:00"/>
    <d v="2011-05-05T16:05:00"/>
    <n v="2.4166666666860692"/>
    <n v="5.7500000000582077"/>
    <s v="Keep PIA"/>
    <x v="0"/>
    <x v="0"/>
    <x v="1"/>
    <n v="0"/>
    <n v="1"/>
  </r>
  <r>
    <n v="4414"/>
    <n v="1"/>
    <s v="G"/>
    <d v="2011-05-05T00:00:00"/>
    <d v="1899-12-30T10:08:00"/>
    <d v="2011-05-05T00:00:00"/>
    <d v="1899-12-30T10:35:00"/>
    <x v="6"/>
    <d v="1899-12-30T10:21:00"/>
    <d v="2011-05-05T00:00:00"/>
    <d v="1899-12-30T10:08:00"/>
    <n v="2"/>
    <n v="1951"/>
    <d v="2011-05-05T00:00:00"/>
    <d v="1899-12-30T11:15:00"/>
    <n v="1"/>
    <d v="2011-05-05T00:00:00"/>
    <d v="1899-12-30T22:03:00"/>
    <s v="**"/>
    <s v="**"/>
    <s v="**"/>
    <s v="**"/>
    <d v="2011-05-05T00:00:00"/>
    <d v="1899-12-30T22:10:00"/>
    <s v="R074"/>
    <s v="B122"/>
    <s v="Other Disease or Disorder Cardiac System"/>
    <n v="59"/>
    <d v="2011-05-05T00:00:00"/>
    <d v="1899-12-30T17:30:00"/>
    <n v="10"/>
    <d v="2011-05-05T00:00:00"/>
    <d v="1899-12-30T18:00:00"/>
    <d v="2011-05-05T10:21:00"/>
    <d v="2011-05-05T11:15:00"/>
    <d v="2011-05-05T22:10:00"/>
    <n v="0.8999999999650754"/>
    <n v="11.816666666592937"/>
    <s v="Keep PIA"/>
    <x v="0"/>
    <x v="0"/>
    <x v="0"/>
    <n v="0"/>
    <n v="0"/>
  </r>
  <r>
    <n v="4414"/>
    <n v="1"/>
    <s v="G"/>
    <d v="2011-05-05T00:00:00"/>
    <d v="1899-12-30T11:41:00"/>
    <d v="2011-05-05T00:00:00"/>
    <d v="1899-12-30T12:00:00"/>
    <x v="6"/>
    <d v="1899-12-30T11:56:00"/>
    <d v="2011-05-05T00:00:00"/>
    <d v="1899-12-30T11:42:00"/>
    <n v="3"/>
    <n v="1999"/>
    <d v="2011-05-05T00:00:00"/>
    <d v="1899-12-30T12:20:00"/>
    <n v="1"/>
    <d v="2011-05-05T00:00:00"/>
    <d v="1899-12-30T12:36:00"/>
    <s v="**"/>
    <s v="**"/>
    <s v="**"/>
    <s v="**"/>
    <d v="2011-05-05T00:00:00"/>
    <d v="1899-12-30T12:36:00"/>
    <s v="R55"/>
    <s v="B122"/>
    <s v="Other Disease or Disorder Cardiac System"/>
    <n v="11"/>
    <s v="**"/>
    <s v="**"/>
    <s v="**"/>
    <s v="**"/>
    <s v="**"/>
    <d v="2011-05-05T11:56:00"/>
    <d v="2011-05-05T12:20:00"/>
    <d v="2011-05-05T12:36:00"/>
    <n v="0.40000000008149073"/>
    <n v="0.66666666674427688"/>
    <s v="Keep PIA"/>
    <x v="0"/>
    <x v="0"/>
    <x v="0"/>
    <n v="1"/>
    <n v="1"/>
  </r>
  <r>
    <n v="4414"/>
    <n v="1"/>
    <s v="N"/>
    <s v="**"/>
    <s v="**"/>
    <s v="**"/>
    <s v="**"/>
    <x v="6"/>
    <d v="1899-12-30T12:11:00"/>
    <d v="2011-05-05T00:00:00"/>
    <d v="1899-12-30T12:03:00"/>
    <n v="4"/>
    <n v="1962"/>
    <d v="2011-05-05T00:00:00"/>
    <d v="1899-12-30T12:55:00"/>
    <n v="15"/>
    <d v="2011-05-05T00:00:00"/>
    <d v="1899-12-30T18:10:00"/>
    <s v="**"/>
    <s v="**"/>
    <s v="**"/>
    <s v="**"/>
    <d v="2011-05-05T00:00:00"/>
    <d v="1899-12-30T18:10:00"/>
    <s v="L720"/>
    <s v="B132"/>
    <s v="Disease or Disorder Skin &amp; Breast"/>
    <n v="48"/>
    <s v="**"/>
    <s v="**"/>
    <s v="**"/>
    <s v="**"/>
    <s v="**"/>
    <d v="2011-05-05T12:11:00"/>
    <d v="2011-05-05T12:55:00"/>
    <d v="2011-05-05T18:10:00"/>
    <n v="0.73333333327900618"/>
    <n v="5.9833333332790062"/>
    <s v="Keep PIA"/>
    <x v="0"/>
    <x v="0"/>
    <x v="1"/>
    <n v="0"/>
    <n v="1"/>
  </r>
  <r>
    <n v="4414"/>
    <n v="1"/>
    <s v="G"/>
    <d v="2011-05-05T00:00:00"/>
    <d v="1899-12-30T00:00:00"/>
    <d v="2011-05-05T00:00:00"/>
    <d v="1899-12-30T12:31:00"/>
    <x v="6"/>
    <d v="1899-12-30T12:32:00"/>
    <d v="2011-05-05T00:00:00"/>
    <d v="1899-12-30T12:24:00"/>
    <n v="3"/>
    <n v="1926"/>
    <d v="2011-05-05T00:00:00"/>
    <d v="1899-12-30T14:10:00"/>
    <n v="1"/>
    <d v="2011-05-05T00:00:00"/>
    <d v="1899-12-30T14:57:00"/>
    <s v="**"/>
    <s v="**"/>
    <d v="2011-05-05T00:00:00"/>
    <d v="1899-12-30T14:10:00"/>
    <d v="2011-05-05T00:00:00"/>
    <d v="1899-12-30T15:02:00"/>
    <s v="K0769"/>
    <s v="B112"/>
    <s v="Disease or Disorder Ear, Nose or Throat"/>
    <n v="84"/>
    <s v="**"/>
    <s v="**"/>
    <s v="**"/>
    <s v="**"/>
    <s v="**"/>
    <d v="2011-05-05T12:32:00"/>
    <d v="2011-05-05T14:10:00"/>
    <d v="2011-05-05T15:02:00"/>
    <n v="1.6333333334187046"/>
    <n v="2.4999999999417923"/>
    <s v="Keep PIA"/>
    <x v="0"/>
    <x v="0"/>
    <x v="0"/>
    <n v="1"/>
    <n v="1"/>
  </r>
  <r>
    <n v="4414"/>
    <n v="1"/>
    <s v="G"/>
    <d v="2011-05-05T00:00:00"/>
    <d v="1899-12-30T12:44:00"/>
    <d v="2011-05-05T00:00:00"/>
    <d v="1899-12-30T12:45:00"/>
    <x v="6"/>
    <d v="1899-12-30T12:51:00"/>
    <d v="2011-05-05T00:00:00"/>
    <d v="1899-12-30T12:48:00"/>
    <n v="2"/>
    <n v="1931"/>
    <d v="2011-05-05T00:00:00"/>
    <d v="1899-12-30T14:30:00"/>
    <n v="7"/>
    <d v="2011-05-05T00:00:00"/>
    <d v="1899-12-30T22:20:00"/>
    <s v="**"/>
    <s v="**"/>
    <s v="**"/>
    <s v="**"/>
    <d v="2011-05-06T00:00:00"/>
    <d v="1899-12-30T15:14:00"/>
    <s v="R074"/>
    <s v="B001"/>
    <s v="Cardiovascular Condition with Acute Admission"/>
    <n v="79"/>
    <d v="2011-05-05T00:00:00"/>
    <d v="1899-12-30T20:44:00"/>
    <n v="10"/>
    <d v="2011-05-05T00:00:00"/>
    <d v="1899-12-30T21:00:00"/>
    <d v="2011-05-05T12:51:00"/>
    <d v="2011-05-05T14:30:00"/>
    <d v="2011-05-06T15:14:00"/>
    <n v="1.6499999999650754"/>
    <n v="26.383333333418705"/>
    <s v="Keep PIA"/>
    <x v="0"/>
    <x v="1"/>
    <x v="0"/>
    <n v="0"/>
    <n v="0"/>
  </r>
  <r>
    <n v="4414"/>
    <n v="1"/>
    <s v="G"/>
    <d v="2011-05-05T00:00:00"/>
    <d v="1899-12-30T13:00:00"/>
    <d v="2011-05-05T00:00:00"/>
    <d v="1899-12-30T13:04:00"/>
    <x v="6"/>
    <d v="1899-12-30T13:07:00"/>
    <d v="2011-05-05T00:00:00"/>
    <d v="1899-12-30T13:02:00"/>
    <n v="2"/>
    <n v="1996"/>
    <d v="2011-05-05T00:00:00"/>
    <d v="1899-12-30T15:15:00"/>
    <n v="7"/>
    <d v="2011-05-05T00:00:00"/>
    <d v="1899-12-30T16:20:00"/>
    <s v="**"/>
    <s v="**"/>
    <s v="**"/>
    <s v="**"/>
    <d v="2011-05-05T00:00:00"/>
    <d v="1899-12-30T19:30:00"/>
    <s v="F430"/>
    <s v="B005"/>
    <s v="Other Condition with Acute Admission/Transfer"/>
    <n v="15"/>
    <d v="2011-05-05T00:00:00"/>
    <d v="1899-12-30T15:38:00"/>
    <n v="20"/>
    <d v="2011-05-05T00:00:00"/>
    <d v="1899-12-30T15:40:00"/>
    <d v="2011-05-05T13:07:00"/>
    <d v="2011-05-05T15:15:00"/>
    <d v="2011-05-05T19:30:00"/>
    <n v="2.1333333333022892"/>
    <n v="6.3833333333604969"/>
    <s v="Keep PIA"/>
    <x v="0"/>
    <x v="1"/>
    <x v="0"/>
    <n v="0"/>
    <n v="1"/>
  </r>
  <r>
    <n v="4414"/>
    <n v="1"/>
    <s v="G"/>
    <d v="2011-05-05T00:00:00"/>
    <d v="1899-12-30T13:16:00"/>
    <d v="2011-05-05T00:00:00"/>
    <d v="1899-12-30T13:20:00"/>
    <x v="6"/>
    <d v="1899-12-30T13:27:00"/>
    <d v="2011-05-05T00:00:00"/>
    <d v="1899-12-30T13:20:00"/>
    <n v="2"/>
    <n v="1961"/>
    <d v="2011-05-05T00:00:00"/>
    <d v="1899-12-30T13:45:00"/>
    <n v="1"/>
    <d v="2011-05-05T00:00:00"/>
    <d v="1899-12-30T21:45:00"/>
    <s v="**"/>
    <s v="**"/>
    <s v="**"/>
    <s v="**"/>
    <d v="2011-05-05T00:00:00"/>
    <d v="1899-12-30T21:45:00"/>
    <s v="R5688"/>
    <s v="B102"/>
    <s v="Seizure Disorder"/>
    <n v="50"/>
    <s v="**"/>
    <s v="**"/>
    <s v="**"/>
    <s v="**"/>
    <s v="**"/>
    <d v="2011-05-05T13:27:00"/>
    <d v="2011-05-05T13:45:00"/>
    <d v="2011-05-05T21:45:00"/>
    <n v="0.29999999993015081"/>
    <n v="8.2999999999883585"/>
    <s v="Keep PIA"/>
    <x v="0"/>
    <x v="0"/>
    <x v="0"/>
    <n v="0"/>
    <n v="0"/>
  </r>
  <r>
    <n v="4414"/>
    <n v="1"/>
    <s v="N"/>
    <s v="**"/>
    <s v="**"/>
    <s v="**"/>
    <s v="**"/>
    <x v="6"/>
    <d v="1899-12-30T13:39:00"/>
    <d v="2011-05-05T00:00:00"/>
    <d v="1899-12-30T13:32:00"/>
    <n v="2"/>
    <n v="1976"/>
    <d v="2011-05-05T00:00:00"/>
    <n v="9999"/>
    <n v="4"/>
    <d v="2011-05-05T00:00:00"/>
    <d v="1899-12-30T17:22:00"/>
    <s v="**"/>
    <s v="**"/>
    <s v="**"/>
    <s v="**"/>
    <d v="2011-05-05T00:00:00"/>
    <d v="1899-12-30T17:22:00"/>
    <s v="R1019"/>
    <s v="B128"/>
    <s v="Disease or Disorder Digestive System"/>
    <n v="34"/>
    <s v="**"/>
    <s v="**"/>
    <s v="**"/>
    <s v="**"/>
    <s v="**"/>
    <d v="2011-05-05T13:39:00"/>
    <d v="2038-09-19T00:00:00"/>
    <d v="2011-05-05T17:22:00"/>
    <n v="239962.35000000003"/>
    <n v="3.7166666667326353"/>
    <s v="Ignore PIA"/>
    <x v="0"/>
    <x v="0"/>
    <x v="0"/>
    <n v="1"/>
    <n v="1"/>
  </r>
  <r>
    <n v="4414"/>
    <n v="1"/>
    <s v="N"/>
    <s v="**"/>
    <s v="**"/>
    <s v="**"/>
    <s v="**"/>
    <x v="6"/>
    <d v="1899-12-30T14:10:00"/>
    <d v="2011-05-05T00:00:00"/>
    <d v="1899-12-30T14:01:00"/>
    <n v="4"/>
    <n v="1968"/>
    <d v="2011-05-05T00:00:00"/>
    <d v="1899-12-30T15:12:00"/>
    <n v="15"/>
    <d v="2011-05-05T00:00:00"/>
    <d v="1899-12-30T19:14:00"/>
    <s v="**"/>
    <s v="**"/>
    <d v="2011-05-05T00:00:00"/>
    <d v="1899-12-30T15:12:00"/>
    <d v="2011-05-05T00:00:00"/>
    <d v="1899-12-30T19:14:00"/>
    <s v="Z512"/>
    <s v="B187"/>
    <s v="Follow-up Examination and Other Non Emergent "/>
    <n v="43"/>
    <s v="**"/>
    <s v="**"/>
    <s v="**"/>
    <s v="**"/>
    <s v="**"/>
    <d v="2011-05-05T14:10:00"/>
    <d v="2011-05-05T15:12:00"/>
    <d v="2011-05-05T19:14:00"/>
    <n v="1.033333333209157"/>
    <n v="5.066666666592937"/>
    <s v="Keep PIA"/>
    <x v="0"/>
    <x v="0"/>
    <x v="1"/>
    <n v="0"/>
    <n v="1"/>
  </r>
  <r>
    <n v="4414"/>
    <n v="1"/>
    <s v="N"/>
    <s v="**"/>
    <s v="**"/>
    <s v="**"/>
    <s v="**"/>
    <x v="6"/>
    <d v="1899-12-30T14:23:00"/>
    <d v="2011-05-05T00:00:00"/>
    <d v="1899-12-30T14:16:00"/>
    <n v="4"/>
    <n v="1939"/>
    <d v="2011-05-05T00:00:00"/>
    <d v="1899-12-30T14:37:00"/>
    <n v="15"/>
    <d v="2011-05-05T00:00:00"/>
    <d v="1899-12-30T15:00:00"/>
    <s v="**"/>
    <s v="**"/>
    <d v="2011-05-05T00:00:00"/>
    <d v="1899-12-30T14:37:00"/>
    <d v="2011-05-05T00:00:00"/>
    <d v="1899-12-30T15:29:00"/>
    <s v="Z512"/>
    <s v="B187"/>
    <s v="Follow-up Examination and Other Non Emergent "/>
    <n v="72"/>
    <s v="**"/>
    <s v="**"/>
    <s v="**"/>
    <s v="**"/>
    <s v="**"/>
    <d v="2011-05-05T14:23:00"/>
    <d v="2011-05-05T14:37:00"/>
    <d v="2011-05-05T15:29:00"/>
    <n v="0.23333333322079852"/>
    <n v="1.0999999999185093"/>
    <s v="Keep PIA"/>
    <x v="0"/>
    <x v="0"/>
    <x v="1"/>
    <n v="1"/>
    <n v="1"/>
  </r>
  <r>
    <n v="4414"/>
    <n v="1"/>
    <s v="N"/>
    <s v="**"/>
    <s v="**"/>
    <s v="**"/>
    <s v="**"/>
    <x v="2"/>
    <d v="1899-12-30T04:18:00"/>
    <d v="2011-05-06T00:00:00"/>
    <d v="1899-12-30T04:10:00"/>
    <n v="3"/>
    <n v="1945"/>
    <d v="2011-05-06T00:00:00"/>
    <d v="1899-12-30T08:35:00"/>
    <n v="1"/>
    <d v="2011-05-06T00:00:00"/>
    <d v="1899-12-30T18:48:00"/>
    <s v="**"/>
    <s v="**"/>
    <s v="**"/>
    <s v="**"/>
    <d v="2011-05-06T00:00:00"/>
    <d v="1899-12-30T19:16:00"/>
    <s v="K566"/>
    <s v="B128"/>
    <s v="Disease or Disorder Digestive System"/>
    <n v="66"/>
    <d v="1970-01-01T00:00:00"/>
    <d v="1899-12-30T00:00:00"/>
    <n v="30"/>
    <d v="2011-05-06T00:00:00"/>
    <d v="1899-12-30T00:00:00"/>
    <d v="2011-05-06T04:18:00"/>
    <d v="2011-05-06T08:35:00"/>
    <d v="2011-05-06T19:16:00"/>
    <n v="4.2833333333255723"/>
    <n v="14.966666666558012"/>
    <s v="Keep PIA"/>
    <x v="0"/>
    <x v="0"/>
    <x v="0"/>
    <n v="0"/>
    <n v="0"/>
  </r>
  <r>
    <n v="4414"/>
    <n v="1"/>
    <s v="N"/>
    <s v="**"/>
    <s v="**"/>
    <s v="**"/>
    <s v="**"/>
    <x v="2"/>
    <d v="1899-12-30T05:45:00"/>
    <d v="2011-05-06T00:00:00"/>
    <d v="1899-12-30T05:37:00"/>
    <n v="3"/>
    <n v="2006"/>
    <d v="2011-05-06T00:00:00"/>
    <d v="1899-12-30T08:40:00"/>
    <n v="1"/>
    <d v="2011-05-06T00:00:00"/>
    <d v="1899-12-30T09:27:00"/>
    <s v="**"/>
    <s v="**"/>
    <d v="2011-05-06T00:00:00"/>
    <d v="1899-12-30T08:40:00"/>
    <d v="2011-05-06T00:00:00"/>
    <d v="1899-12-30T09:30:00"/>
    <s v="B349"/>
    <s v="B165"/>
    <s v="Systemic Infection"/>
    <n v="5"/>
    <s v="**"/>
    <s v="**"/>
    <s v="**"/>
    <s v="**"/>
    <s v="**"/>
    <d v="2011-05-06T05:45:00"/>
    <d v="2011-05-06T08:40:00"/>
    <d v="2011-05-06T09:30:00"/>
    <n v="2.9166666665696539"/>
    <n v="3.75"/>
    <s v="Keep PIA"/>
    <x v="0"/>
    <x v="0"/>
    <x v="0"/>
    <n v="1"/>
    <n v="1"/>
  </r>
  <r>
    <n v="4414"/>
    <n v="1"/>
    <s v="N"/>
    <s v="**"/>
    <s v="**"/>
    <s v="**"/>
    <s v="**"/>
    <x v="2"/>
    <d v="1899-12-30T05:51:00"/>
    <d v="2011-05-06T00:00:00"/>
    <d v="1899-12-30T05:39:00"/>
    <n v="3"/>
    <n v="1915"/>
    <d v="2011-05-06T00:00:00"/>
    <d v="1899-12-30T08:35:00"/>
    <n v="7"/>
    <d v="2011-05-06T00:00:00"/>
    <d v="1899-12-30T15:45:00"/>
    <s v="**"/>
    <s v="**"/>
    <s v="**"/>
    <s v="**"/>
    <d v="2011-05-06T00:00:00"/>
    <d v="1899-12-30T15:45:00"/>
    <s v="I500"/>
    <s v="B001"/>
    <s v="Cardiovascular Condition with Acute Admission"/>
    <n v="95"/>
    <d v="2011-05-06T00:00:00"/>
    <d v="1899-12-30T15:37:00"/>
    <n v="1"/>
    <d v="2011-05-06T00:00:00"/>
    <d v="1899-12-30T15:45:00"/>
    <d v="2011-05-06T05:51:00"/>
    <d v="2011-05-06T08:35:00"/>
    <d v="2011-05-06T15:45:00"/>
    <n v="2.7333333333372138"/>
    <n v="9.8999999999650754"/>
    <s v="Keep PIA"/>
    <x v="0"/>
    <x v="1"/>
    <x v="0"/>
    <n v="0"/>
    <n v="0"/>
  </r>
  <r>
    <n v="4414"/>
    <n v="1"/>
    <s v="N"/>
    <s v="**"/>
    <s v="**"/>
    <s v="**"/>
    <s v="**"/>
    <x v="2"/>
    <d v="1899-12-30T08:32:00"/>
    <d v="2011-05-06T00:00:00"/>
    <d v="1899-12-30T08:27:00"/>
    <n v="5"/>
    <n v="1950"/>
    <d v="2011-05-06T00:00:00"/>
    <d v="1899-12-30T09:30:00"/>
    <n v="1"/>
    <d v="2011-05-06T00:00:00"/>
    <d v="1899-12-30T09:45:00"/>
    <s v="**"/>
    <s v="**"/>
    <d v="2011-05-06T00:00:00"/>
    <d v="1899-12-30T09:30:00"/>
    <d v="2011-05-06T00:00:00"/>
    <d v="1899-12-30T09:45:00"/>
    <s v="Z512"/>
    <s v="B187"/>
    <s v="Follow-up Examination and Other Non Emergent "/>
    <n v="60"/>
    <s v="**"/>
    <s v="**"/>
    <s v="**"/>
    <s v="**"/>
    <s v="**"/>
    <d v="2011-05-06T08:32:00"/>
    <d v="2011-05-06T09:30:00"/>
    <d v="2011-05-06T09:45:00"/>
    <n v="0.96666666667442769"/>
    <n v="1.21666666661622"/>
    <s v="Keep PIA"/>
    <x v="0"/>
    <x v="0"/>
    <x v="1"/>
    <n v="1"/>
    <n v="1"/>
  </r>
  <r>
    <n v="4414"/>
    <n v="1"/>
    <s v="G"/>
    <d v="2011-05-06T00:00:00"/>
    <d v="1899-12-30T08:44:00"/>
    <d v="2011-05-06T00:00:00"/>
    <d v="1899-12-30T09:05:00"/>
    <x v="2"/>
    <d v="1899-12-30T09:02:00"/>
    <d v="2011-05-06T00:00:00"/>
    <d v="1899-12-30T08:56:00"/>
    <n v="2"/>
    <n v="1958"/>
    <d v="2011-05-06T00:00:00"/>
    <d v="1899-12-30T09:37:00"/>
    <n v="1"/>
    <d v="2011-05-06T00:00:00"/>
    <d v="1899-12-30T12:55:00"/>
    <s v="**"/>
    <s v="**"/>
    <s v="**"/>
    <s v="**"/>
    <d v="2011-05-06T00:00:00"/>
    <d v="1899-12-30T12:55:00"/>
    <s v="M549"/>
    <s v="B136"/>
    <s v="Disease or Disorder Musculoskeletal and Conne"/>
    <n v="52"/>
    <s v="**"/>
    <s v="**"/>
    <s v="**"/>
    <s v="**"/>
    <s v="**"/>
    <d v="2011-05-06T09:02:00"/>
    <d v="2011-05-06T09:37:00"/>
    <d v="2011-05-06T12:55:00"/>
    <n v="0.58333333331393078"/>
    <n v="3.8833333334187046"/>
    <s v="Keep PIA"/>
    <x v="0"/>
    <x v="0"/>
    <x v="0"/>
    <n v="1"/>
    <n v="1"/>
  </r>
  <r>
    <n v="4414"/>
    <n v="1"/>
    <s v="N"/>
    <s v="**"/>
    <s v="**"/>
    <s v="**"/>
    <s v="**"/>
    <x v="2"/>
    <d v="1899-12-30T09:04:00"/>
    <d v="2011-05-06T00:00:00"/>
    <d v="1899-12-30T08:55:00"/>
    <n v="3"/>
    <n v="1942"/>
    <d v="2011-05-06T00:00:00"/>
    <d v="1899-12-30T11:40:00"/>
    <n v="1"/>
    <d v="2011-05-06T00:00:00"/>
    <d v="1899-12-30T11:48:00"/>
    <s v="**"/>
    <s v="**"/>
    <s v="**"/>
    <s v="**"/>
    <d v="2011-05-06T00:00:00"/>
    <d v="1899-12-30T11:48:00"/>
    <s v="R040"/>
    <s v="B112"/>
    <s v="Disease or Disorder Ear, Nose or Throat"/>
    <n v="68"/>
    <s v="**"/>
    <s v="**"/>
    <s v="**"/>
    <s v="**"/>
    <s v="**"/>
    <d v="2011-05-06T09:04:00"/>
    <d v="2011-05-06T11:40:00"/>
    <d v="2011-05-06T11:48:00"/>
    <n v="2.5999999999185093"/>
    <n v="2.7333333333372138"/>
    <s v="Keep PIA"/>
    <x v="0"/>
    <x v="0"/>
    <x v="0"/>
    <n v="1"/>
    <n v="1"/>
  </r>
  <r>
    <n v="4414"/>
    <n v="1"/>
    <s v="N"/>
    <s v="**"/>
    <s v="**"/>
    <s v="**"/>
    <s v="**"/>
    <x v="2"/>
    <d v="1899-12-30T09:26:00"/>
    <d v="2011-05-06T00:00:00"/>
    <d v="1899-12-30T09:19:00"/>
    <n v="3"/>
    <n v="1992"/>
    <d v="2011-05-06T00:00:00"/>
    <d v="1899-12-30T11:45:00"/>
    <n v="1"/>
    <d v="2011-05-06T00:00:00"/>
    <d v="1899-12-30T11:59:00"/>
    <s v="**"/>
    <s v="**"/>
    <s v="**"/>
    <s v="**"/>
    <d v="2011-05-06T00:00:00"/>
    <d v="1899-12-30T12:01:00"/>
    <s v="T230"/>
    <s v="B183"/>
    <s v="Burn"/>
    <n v="19"/>
    <s v="**"/>
    <s v="**"/>
    <s v="**"/>
    <s v="**"/>
    <s v="**"/>
    <d v="2011-05-06T09:26:00"/>
    <d v="2011-05-06T11:45:00"/>
    <d v="2011-05-06T12:01:00"/>
    <n v="2.3166666667093523"/>
    <n v="2.5833333333721384"/>
    <s v="Keep PIA"/>
    <x v="0"/>
    <x v="0"/>
    <x v="0"/>
    <n v="1"/>
    <n v="1"/>
  </r>
  <r>
    <n v="4414"/>
    <n v="1"/>
    <s v="N"/>
    <s v="**"/>
    <s v="**"/>
    <s v="**"/>
    <s v="**"/>
    <x v="2"/>
    <d v="1899-12-30T09:31:00"/>
    <d v="2011-05-06T00:00:00"/>
    <d v="1899-12-30T09:23:00"/>
    <n v="3"/>
    <n v="1979"/>
    <d v="2011-05-06T00:00:00"/>
    <d v="1899-12-30T10:30:00"/>
    <n v="1"/>
    <d v="2011-05-06T00:00:00"/>
    <d v="1899-12-30T13:00:00"/>
    <s v="**"/>
    <s v="**"/>
    <s v="**"/>
    <s v="**"/>
    <d v="2011-05-06T00:00:00"/>
    <d v="1899-12-30T13:00:00"/>
    <s v="O039"/>
    <s v="B154"/>
    <s v="Disease or Disorder Female Anatomy"/>
    <n v="31"/>
    <s v="**"/>
    <s v="**"/>
    <s v="**"/>
    <s v="**"/>
    <s v="**"/>
    <d v="2011-05-06T09:31:00"/>
    <d v="2011-05-06T10:30:00"/>
    <d v="2011-05-06T13:00:00"/>
    <n v="0.9833333333954215"/>
    <n v="3.4833333333372138"/>
    <s v="Keep PIA"/>
    <x v="0"/>
    <x v="0"/>
    <x v="0"/>
    <n v="1"/>
    <n v="1"/>
  </r>
  <r>
    <n v="4414"/>
    <n v="1"/>
    <s v="N"/>
    <s v="**"/>
    <s v="**"/>
    <s v="**"/>
    <s v="**"/>
    <x v="2"/>
    <d v="1899-12-30T09:38:00"/>
    <d v="2011-05-06T00:00:00"/>
    <d v="1899-12-30T09:28:00"/>
    <n v="3"/>
    <n v="1941"/>
    <d v="2011-05-06T00:00:00"/>
    <d v="1899-12-30T11:08:00"/>
    <n v="1"/>
    <d v="2011-05-06T00:00:00"/>
    <d v="1899-12-30T17:40:00"/>
    <s v="**"/>
    <s v="**"/>
    <s v="**"/>
    <s v="**"/>
    <d v="2011-05-06T00:00:00"/>
    <d v="1899-12-30T17:53:00"/>
    <s v="D649"/>
    <s v="B160"/>
    <s v="Disease or Disorder Blood or Blood Forming Or"/>
    <n v="69"/>
    <s v="**"/>
    <s v="**"/>
    <s v="**"/>
    <s v="**"/>
    <s v="**"/>
    <d v="2011-05-06T09:38:00"/>
    <d v="2011-05-06T11:08:00"/>
    <d v="2011-05-06T17:53:00"/>
    <n v="1.5"/>
    <n v="8.25"/>
    <s v="Keep PIA"/>
    <x v="0"/>
    <x v="0"/>
    <x v="0"/>
    <n v="0"/>
    <n v="0"/>
  </r>
  <r>
    <n v="4414"/>
    <n v="1"/>
    <s v="G"/>
    <d v="2011-05-06T00:00:00"/>
    <d v="1899-12-30T09:25:00"/>
    <d v="2011-05-06T00:00:00"/>
    <d v="1899-12-30T09:54:00"/>
    <x v="2"/>
    <d v="1899-12-30T09:44:00"/>
    <d v="2011-05-06T00:00:00"/>
    <d v="1899-12-30T09:20:00"/>
    <n v="3"/>
    <n v="1962"/>
    <d v="2011-05-06T00:00:00"/>
    <d v="1899-12-30T10:10:00"/>
    <n v="1"/>
    <d v="2011-05-06T00:00:00"/>
    <d v="1899-12-30T11:27:00"/>
    <s v="**"/>
    <s v="**"/>
    <s v="**"/>
    <s v="**"/>
    <d v="2011-05-06T00:00:00"/>
    <d v="1899-12-30T11:45:00"/>
    <s v="M545"/>
    <s v="B136"/>
    <s v="Disease or Disorder Musculoskeletal and Conne"/>
    <n v="48"/>
    <s v="**"/>
    <s v="**"/>
    <s v="**"/>
    <s v="**"/>
    <s v="**"/>
    <d v="2011-05-06T09:44:00"/>
    <d v="2011-05-06T10:10:00"/>
    <d v="2011-05-06T11:45:00"/>
    <n v="0.43333333334885538"/>
    <n v="2.0166666667792015"/>
    <s v="Keep PIA"/>
    <x v="0"/>
    <x v="0"/>
    <x v="0"/>
    <n v="1"/>
    <n v="1"/>
  </r>
  <r>
    <n v="4414"/>
    <n v="1"/>
    <s v="N"/>
    <s v="**"/>
    <s v="**"/>
    <s v="**"/>
    <s v="**"/>
    <x v="2"/>
    <d v="1899-12-30T09:57:00"/>
    <d v="2011-05-06T00:00:00"/>
    <d v="1899-12-30T09:41:00"/>
    <n v="2"/>
    <n v="1967"/>
    <d v="2011-05-06T00:00:00"/>
    <d v="1899-12-30T10:22:00"/>
    <n v="1"/>
    <d v="2011-05-06T00:00:00"/>
    <d v="1899-12-30T17:05:00"/>
    <s v="**"/>
    <s v="**"/>
    <s v="**"/>
    <s v="**"/>
    <d v="2011-05-06T00:00:00"/>
    <d v="1899-12-30T17:42:00"/>
    <s v="R074"/>
    <s v="B122"/>
    <s v="Other Disease or Disorder Cardiac System"/>
    <n v="43"/>
    <s v="**"/>
    <s v="**"/>
    <s v="**"/>
    <s v="**"/>
    <s v="**"/>
    <d v="2011-05-06T09:57:00"/>
    <d v="2011-05-06T10:22:00"/>
    <d v="2011-05-06T17:42:00"/>
    <n v="0.41666666662786156"/>
    <n v="7.7500000001164153"/>
    <s v="Keep PIA"/>
    <x v="0"/>
    <x v="0"/>
    <x v="0"/>
    <n v="0"/>
    <n v="1"/>
  </r>
  <r>
    <n v="4414"/>
    <n v="1"/>
    <s v="N"/>
    <s v="**"/>
    <s v="**"/>
    <s v="**"/>
    <s v="**"/>
    <x v="2"/>
    <d v="1899-12-30T10:01:00"/>
    <d v="2011-05-06T00:00:00"/>
    <d v="1899-12-30T09:53:00"/>
    <n v="4"/>
    <n v="1941"/>
    <d v="2011-05-06T00:00:00"/>
    <d v="1899-12-30T11:57:00"/>
    <n v="1"/>
    <d v="2011-05-06T00:00:00"/>
    <d v="1899-12-30T12:30:00"/>
    <s v="**"/>
    <s v="**"/>
    <s v="**"/>
    <s v="**"/>
    <d v="2011-05-06T00:00:00"/>
    <d v="1899-12-30T12:30:00"/>
    <s v="M542"/>
    <s v="B136"/>
    <s v="Disease or Disorder Musculoskeletal and Conne"/>
    <n v="70"/>
    <d v="1970-01-01T00:00:00"/>
    <d v="1899-12-30T00:00:00"/>
    <n v="60"/>
    <d v="2011-05-06T00:00:00"/>
    <d v="1899-12-30T12:08:00"/>
    <d v="2011-05-06T10:01:00"/>
    <d v="2011-05-06T11:57:00"/>
    <d v="2011-05-06T12:30:00"/>
    <n v="1.9333333333488554"/>
    <n v="2.4833333333954215"/>
    <s v="Keep PIA"/>
    <x v="0"/>
    <x v="0"/>
    <x v="1"/>
    <n v="1"/>
    <n v="1"/>
  </r>
  <r>
    <n v="4414"/>
    <n v="1"/>
    <s v="N"/>
    <s v="**"/>
    <s v="**"/>
    <s v="**"/>
    <s v="**"/>
    <x v="2"/>
    <d v="1899-12-30T10:02:00"/>
    <d v="2011-05-06T00:00:00"/>
    <d v="1899-12-30T09:46:00"/>
    <n v="3"/>
    <n v="1974"/>
    <d v="2011-05-06T00:00:00"/>
    <d v="1899-12-30T13:45:00"/>
    <n v="1"/>
    <d v="2011-05-06T00:00:00"/>
    <d v="1899-12-30T15:50:00"/>
    <s v="**"/>
    <s v="**"/>
    <s v="**"/>
    <s v="**"/>
    <d v="2011-05-06T00:00:00"/>
    <d v="1899-12-30T16:43:00"/>
    <s v="R51"/>
    <s v="B103"/>
    <s v="Migraine &amp; Headache"/>
    <n v="36"/>
    <s v="**"/>
    <s v="**"/>
    <s v="**"/>
    <s v="**"/>
    <s v="**"/>
    <d v="2011-05-06T10:02:00"/>
    <d v="2011-05-06T13:45:00"/>
    <d v="2011-05-06T16:43:00"/>
    <n v="3.7166666665580124"/>
    <n v="6.6833333332906477"/>
    <s v="Keep PIA"/>
    <x v="0"/>
    <x v="0"/>
    <x v="0"/>
    <n v="0"/>
    <n v="1"/>
  </r>
  <r>
    <n v="4414"/>
    <n v="1"/>
    <s v="N"/>
    <s v="**"/>
    <s v="**"/>
    <s v="**"/>
    <s v="**"/>
    <x v="2"/>
    <d v="1899-12-30T10:05:00"/>
    <d v="2011-05-06T00:00:00"/>
    <d v="1899-12-30T10:00:00"/>
    <n v="3"/>
    <n v="1956"/>
    <d v="2011-05-06T00:00:00"/>
    <d v="1899-12-30T11:05:00"/>
    <n v="1"/>
    <d v="2011-05-06T00:00:00"/>
    <d v="1899-12-30T11:30:00"/>
    <s v="**"/>
    <s v="**"/>
    <s v="**"/>
    <s v="**"/>
    <d v="2011-05-06T00:00:00"/>
    <d v="1899-12-30T12:42:00"/>
    <s v="L721"/>
    <s v="B132"/>
    <s v="Disease or Disorder Skin &amp; Breast"/>
    <n v="54"/>
    <s v="**"/>
    <s v="**"/>
    <s v="**"/>
    <s v="**"/>
    <s v="**"/>
    <d v="2011-05-06T10:05:00"/>
    <d v="2011-05-06T11:05:00"/>
    <d v="2011-05-06T12:42:00"/>
    <n v="0.99999999994179234"/>
    <n v="2.6166666666395031"/>
    <s v="Keep PIA"/>
    <x v="0"/>
    <x v="0"/>
    <x v="0"/>
    <n v="1"/>
    <n v="1"/>
  </r>
  <r>
    <n v="4414"/>
    <n v="1"/>
    <s v="G"/>
    <d v="2011-05-06T00:00:00"/>
    <d v="1899-12-30T10:10:00"/>
    <d v="2011-05-06T00:00:00"/>
    <d v="1899-12-30T10:32:00"/>
    <x v="2"/>
    <d v="1899-12-30T10:24:00"/>
    <d v="2011-05-06T00:00:00"/>
    <d v="1899-12-30T10:12:00"/>
    <n v="3"/>
    <n v="1924"/>
    <d v="2011-05-06T00:00:00"/>
    <d v="1899-12-30T10:45:00"/>
    <n v="7"/>
    <d v="2011-05-06T00:00:00"/>
    <d v="1899-12-30T13:47:00"/>
    <s v="**"/>
    <s v="**"/>
    <s v="**"/>
    <s v="**"/>
    <d v="2011-05-06T00:00:00"/>
    <d v="1899-12-30T17:15:00"/>
    <s v="N390"/>
    <s v="B005"/>
    <s v="Other Condition with Acute Admission/Transfer"/>
    <n v="86"/>
    <d v="2011-05-06T00:00:00"/>
    <d v="1899-12-30T13:44:00"/>
    <n v="1"/>
    <d v="2011-05-06T00:00:00"/>
    <d v="1899-12-30T13:47:00"/>
    <d v="2011-05-06T10:24:00"/>
    <d v="2011-05-06T10:45:00"/>
    <d v="2011-05-06T17:15:00"/>
    <n v="0.34999999991850927"/>
    <n v="6.8499999999767169"/>
    <s v="Keep PIA"/>
    <x v="0"/>
    <x v="1"/>
    <x v="0"/>
    <n v="0"/>
    <n v="1"/>
  </r>
  <r>
    <n v="4414"/>
    <n v="1"/>
    <s v="N"/>
    <s v="**"/>
    <s v="**"/>
    <s v="**"/>
    <s v="**"/>
    <x v="2"/>
    <d v="1899-12-30T10:35:00"/>
    <d v="2011-05-06T00:00:00"/>
    <d v="1899-12-30T10:22:00"/>
    <n v="4"/>
    <n v="1936"/>
    <d v="2011-05-06T00:00:00"/>
    <d v="1899-12-30T12:00:00"/>
    <n v="1"/>
    <d v="2011-05-06T00:00:00"/>
    <d v="1899-12-30T13:00:00"/>
    <s v="**"/>
    <s v="**"/>
    <d v="2011-05-06T00:00:00"/>
    <d v="1899-12-30T12:00:00"/>
    <d v="2011-05-06T00:00:00"/>
    <d v="1899-12-30T13:00:00"/>
    <s v="I878"/>
    <s v="B123"/>
    <s v="Disease or Disorder Vascular System"/>
    <n v="74"/>
    <s v="**"/>
    <s v="**"/>
    <s v="**"/>
    <s v="**"/>
    <s v="**"/>
    <d v="2011-05-06T10:35:00"/>
    <d v="2011-05-06T12:00:00"/>
    <d v="2011-05-06T13:00:00"/>
    <n v="1.4166666667442769"/>
    <n v="2.4166666666860692"/>
    <s v="Keep PIA"/>
    <x v="0"/>
    <x v="0"/>
    <x v="1"/>
    <n v="1"/>
    <n v="1"/>
  </r>
  <r>
    <n v="4414"/>
    <n v="1"/>
    <s v="N"/>
    <s v="**"/>
    <s v="**"/>
    <s v="**"/>
    <s v="**"/>
    <x v="2"/>
    <d v="1899-12-30T10:49:00"/>
    <d v="2011-05-06T00:00:00"/>
    <d v="1899-12-30T10:45:00"/>
    <n v="4"/>
    <n v="1958"/>
    <d v="2011-05-06T00:00:00"/>
    <d v="1899-12-30T13:15:00"/>
    <n v="1"/>
    <d v="2011-05-06T00:00:00"/>
    <d v="1899-12-30T14:38:00"/>
    <s v="**"/>
    <s v="**"/>
    <d v="2011-05-06T00:00:00"/>
    <d v="1899-12-30T13:15:00"/>
    <d v="2011-05-06T00:00:00"/>
    <d v="1899-12-30T14:38:00"/>
    <s v="S31800"/>
    <s v="B176"/>
    <s v="Open Wound"/>
    <n v="53"/>
    <s v="**"/>
    <s v="**"/>
    <s v="**"/>
    <s v="**"/>
    <s v="**"/>
    <d v="2011-05-06T10:49:00"/>
    <d v="2011-05-06T13:15:00"/>
    <d v="2011-05-06T14:38:00"/>
    <n v="2.433333333407063"/>
    <n v="3.8166666667093523"/>
    <s v="Keep PIA"/>
    <x v="0"/>
    <x v="0"/>
    <x v="1"/>
    <n v="1"/>
    <n v="1"/>
  </r>
  <r>
    <n v="4414"/>
    <n v="1"/>
    <s v="N"/>
    <s v="**"/>
    <s v="**"/>
    <s v="**"/>
    <s v="**"/>
    <x v="2"/>
    <d v="1899-12-30T11:46:00"/>
    <d v="2011-05-06T00:00:00"/>
    <d v="1899-12-30T11:37:00"/>
    <n v="3"/>
    <n v="1932"/>
    <d v="2011-05-06T00:00:00"/>
    <d v="1899-12-30T14:40:00"/>
    <n v="1"/>
    <d v="2011-05-06T00:00:00"/>
    <d v="1899-12-30T17:20:00"/>
    <s v="**"/>
    <s v="**"/>
    <s v="**"/>
    <s v="**"/>
    <d v="2011-05-06T00:00:00"/>
    <d v="1899-12-30T17:24:00"/>
    <s v="M7961"/>
    <s v="B136"/>
    <s v="Disease or Disorder Musculoskeletal and Conne"/>
    <n v="79"/>
    <s v="**"/>
    <s v="**"/>
    <s v="**"/>
    <s v="**"/>
    <s v="**"/>
    <d v="2011-05-06T11:46:00"/>
    <d v="2011-05-06T14:40:00"/>
    <d v="2011-05-06T17:24:00"/>
    <n v="2.9000000000232831"/>
    <n v="5.6333333333604969"/>
    <s v="Keep PIA"/>
    <x v="0"/>
    <x v="0"/>
    <x v="0"/>
    <n v="0"/>
    <n v="1"/>
  </r>
  <r>
    <n v="4414"/>
    <n v="1"/>
    <s v="N"/>
    <s v="**"/>
    <s v="**"/>
    <s v="**"/>
    <s v="**"/>
    <x v="2"/>
    <d v="1899-12-30T11:47:00"/>
    <d v="2011-05-06T00:00:00"/>
    <d v="1899-12-30T11:43:00"/>
    <n v="2"/>
    <n v="2009"/>
    <d v="2011-05-06T00:00:00"/>
    <d v="1899-12-30T13:00:00"/>
    <n v="1"/>
    <d v="2011-05-06T00:00:00"/>
    <d v="1899-12-30T17:10:00"/>
    <s v="**"/>
    <s v="**"/>
    <s v="**"/>
    <s v="**"/>
    <d v="2011-05-06T00:00:00"/>
    <d v="1899-12-30T17:25:00"/>
    <s v="B349"/>
    <s v="B165"/>
    <s v="Systemic Infection"/>
    <n v="1"/>
    <s v="**"/>
    <s v="**"/>
    <s v="**"/>
    <s v="**"/>
    <s v="**"/>
    <d v="2011-05-06T11:47:00"/>
    <d v="2011-05-06T13:00:00"/>
    <d v="2011-05-06T17:25:00"/>
    <n v="1.21666666661622"/>
    <n v="5.6333333333604969"/>
    <s v="Keep PIA"/>
    <x v="0"/>
    <x v="0"/>
    <x v="0"/>
    <n v="0"/>
    <n v="1"/>
  </r>
  <r>
    <n v="4414"/>
    <n v="1"/>
    <s v="N"/>
    <s v="**"/>
    <s v="**"/>
    <s v="**"/>
    <s v="**"/>
    <x v="2"/>
    <d v="1899-12-30T12:04:00"/>
    <d v="2011-05-06T00:00:00"/>
    <d v="1899-12-30T11:56:00"/>
    <n v="4"/>
    <n v="1960"/>
    <d v="2011-05-06T00:00:00"/>
    <d v="1899-12-30T13:15:00"/>
    <n v="15"/>
    <d v="2011-05-06T00:00:00"/>
    <d v="1899-12-30T16:39:00"/>
    <s v="**"/>
    <s v="**"/>
    <s v="**"/>
    <s v="**"/>
    <d v="2011-05-06T00:00:00"/>
    <d v="1899-12-30T16:39:00"/>
    <s v="R600"/>
    <s v="B187"/>
    <s v="Follow-up Examination and Other Non Emergent "/>
    <n v="51"/>
    <s v="**"/>
    <s v="**"/>
    <s v="**"/>
    <s v="**"/>
    <s v="**"/>
    <d v="2011-05-06T12:04:00"/>
    <d v="2011-05-06T13:15:00"/>
    <d v="2011-05-06T16:39:00"/>
    <n v="1.1833333333488554"/>
    <n v="4.5833333332557231"/>
    <s v="Keep PIA"/>
    <x v="0"/>
    <x v="0"/>
    <x v="1"/>
    <n v="0"/>
    <n v="1"/>
  </r>
  <r>
    <n v="4414"/>
    <n v="1"/>
    <s v="G"/>
    <d v="2011-05-06T00:00:00"/>
    <d v="1899-12-30T12:09:00"/>
    <d v="2011-05-06T00:00:00"/>
    <d v="1899-12-30T13:20:00"/>
    <x v="2"/>
    <d v="1899-12-30T12:19:00"/>
    <d v="2011-05-06T00:00:00"/>
    <d v="1899-12-30T12:12:00"/>
    <n v="2"/>
    <n v="1919"/>
    <d v="2011-05-06T00:00:00"/>
    <d v="1899-12-30T14:00:00"/>
    <n v="1"/>
    <d v="2011-05-06T00:00:00"/>
    <d v="1899-12-30T15:33:00"/>
    <s v="**"/>
    <s v="**"/>
    <s v="**"/>
    <s v="**"/>
    <d v="2011-05-06T00:00:00"/>
    <d v="1899-12-30T15:33:00"/>
    <s v="I480"/>
    <s v="B122"/>
    <s v="Other Disease or Disorder Cardiac System"/>
    <n v="92"/>
    <s v="**"/>
    <s v="**"/>
    <s v="**"/>
    <s v="**"/>
    <s v="**"/>
    <d v="2011-05-06T12:19:00"/>
    <d v="2011-05-06T14:00:00"/>
    <d v="2011-05-06T15:33:00"/>
    <n v="1.683333333407063"/>
    <n v="3.2333333333954215"/>
    <s v="Keep PIA"/>
    <x v="0"/>
    <x v="0"/>
    <x v="0"/>
    <n v="1"/>
    <n v="1"/>
  </r>
  <r>
    <n v="4414"/>
    <n v="1"/>
    <s v="N"/>
    <s v="**"/>
    <s v="**"/>
    <s v="**"/>
    <s v="**"/>
    <x v="2"/>
    <d v="1899-12-30T12:52:00"/>
    <d v="2011-05-06T00:00:00"/>
    <d v="1899-12-30T12:43:00"/>
    <n v="3"/>
    <n v="1991"/>
    <d v="2011-05-06T00:00:00"/>
    <d v="1899-12-30T14:20:00"/>
    <n v="1"/>
    <d v="2011-05-06T00:00:00"/>
    <d v="1899-12-30T16:00:00"/>
    <s v="**"/>
    <s v="**"/>
    <s v="**"/>
    <s v="**"/>
    <d v="2011-05-06T00:00:00"/>
    <d v="1899-12-30T16:13:00"/>
    <s v="N4590"/>
    <s v="B150"/>
    <s v="Disease or Disorder Male Anatomy"/>
    <n v="19"/>
    <s v="**"/>
    <s v="**"/>
    <s v="**"/>
    <s v="**"/>
    <s v="**"/>
    <d v="2011-05-06T12:52:00"/>
    <d v="2011-05-06T14:20:00"/>
    <d v="2011-05-06T16:13:00"/>
    <n v="1.4666666665580124"/>
    <n v="3.3499999999185093"/>
    <s v="Keep PIA"/>
    <x v="0"/>
    <x v="0"/>
    <x v="0"/>
    <n v="1"/>
    <n v="1"/>
  </r>
  <r>
    <n v="4414"/>
    <n v="1"/>
    <s v="N"/>
    <s v="**"/>
    <s v="**"/>
    <s v="**"/>
    <s v="**"/>
    <x v="2"/>
    <d v="1899-12-30T13:20:00"/>
    <d v="2011-05-06T00:00:00"/>
    <d v="1899-12-30T13:12:00"/>
    <n v="3"/>
    <n v="2010"/>
    <d v="2011-05-06T00:00:00"/>
    <d v="1899-12-30T14:30:00"/>
    <n v="1"/>
    <d v="2011-05-06T00:00:00"/>
    <d v="1899-12-30T14:45:00"/>
    <s v="**"/>
    <s v="**"/>
    <s v="**"/>
    <s v="**"/>
    <d v="2011-05-06T00:00:00"/>
    <d v="1899-12-30T14:45:00"/>
    <s v="S099"/>
    <s v="B175"/>
    <s v="Head Injury"/>
    <n v="1"/>
    <s v="**"/>
    <s v="**"/>
    <s v="**"/>
    <s v="**"/>
    <s v="**"/>
    <d v="2011-05-06T13:20:00"/>
    <d v="2011-05-06T14:30:00"/>
    <d v="2011-05-06T14:45:00"/>
    <n v="1.1666666666278616"/>
    <n v="1.4166666667442769"/>
    <s v="Keep PIA"/>
    <x v="0"/>
    <x v="0"/>
    <x v="0"/>
    <n v="1"/>
    <n v="1"/>
  </r>
  <r>
    <n v="4414"/>
    <n v="1"/>
    <s v="N"/>
    <s v="**"/>
    <s v="**"/>
    <s v="**"/>
    <s v="**"/>
    <x v="2"/>
    <d v="1899-12-30T14:15:00"/>
    <d v="2011-05-06T00:00:00"/>
    <d v="1899-12-30T14:06:00"/>
    <n v="4"/>
    <n v="1978"/>
    <d v="2011-05-06T00:00:00"/>
    <d v="1899-12-30T15:32:00"/>
    <n v="15"/>
    <d v="2011-05-06T00:00:00"/>
    <d v="1899-12-30T17:30:00"/>
    <s v="**"/>
    <s v="**"/>
    <d v="2011-05-06T00:00:00"/>
    <d v="1899-12-30T15:32:00"/>
    <d v="2011-05-06T00:00:00"/>
    <d v="1899-12-30T17:30:00"/>
    <s v="A46"/>
    <s v="B132"/>
    <s v="Disease or Disorder Skin &amp; Breast"/>
    <n v="32"/>
    <d v="1970-01-01T00:00:00"/>
    <d v="1899-12-30T00:00:00"/>
    <n v="60"/>
    <d v="2011-05-06T00:00:00"/>
    <d v="1899-12-30T16:43:00"/>
    <d v="2011-05-06T14:15:00"/>
    <d v="2011-05-06T15:32:00"/>
    <d v="2011-05-06T17:30:00"/>
    <n v="1.2833333333255723"/>
    <n v="3.2499999999417923"/>
    <s v="Keep PIA"/>
    <x v="0"/>
    <x v="0"/>
    <x v="1"/>
    <n v="1"/>
    <n v="1"/>
  </r>
  <r>
    <n v="4414"/>
    <n v="50"/>
    <s v="N"/>
    <s v="**"/>
    <s v="**"/>
    <s v="**"/>
    <s v="**"/>
    <x v="1"/>
    <d v="1899-12-30T07:38:00"/>
    <d v="2011-05-02T00:00:00"/>
    <d v="1899-12-30T07:37:00"/>
    <n v="3"/>
    <n v="1983"/>
    <d v="2011-05-02T00:00:00"/>
    <d v="1899-12-30T08:15:00"/>
    <n v="1"/>
    <d v="2011-05-02T00:00:00"/>
    <d v="1899-12-30T08:15:00"/>
    <s v="**"/>
    <s v="**"/>
    <s v="**"/>
    <s v="**"/>
    <d v="2011-05-02T00:00:00"/>
    <d v="1899-12-30T08:25:00"/>
    <s v="O26803"/>
    <s v="B154"/>
    <s v="Disease or Disorder Female Anatomy"/>
    <n v="27"/>
    <s v="**"/>
    <s v="**"/>
    <s v="**"/>
    <s v="**"/>
    <s v="**"/>
    <d v="2011-05-02T07:38:00"/>
    <d v="2011-05-02T08:15:00"/>
    <d v="2011-05-02T08:25:00"/>
    <n v="0.61666666658129543"/>
    <n v="0.78333333326736465"/>
    <s v="Keep PIA"/>
    <x v="0"/>
    <x v="0"/>
    <x v="0"/>
    <n v="1"/>
    <n v="1"/>
  </r>
  <r>
    <n v="4414"/>
    <n v="50"/>
    <s v="N"/>
    <s v="**"/>
    <s v="**"/>
    <s v="**"/>
    <s v="**"/>
    <x v="1"/>
    <d v="1899-12-30T08:47:00"/>
    <d v="2011-05-02T00:00:00"/>
    <d v="1899-12-30T08:46:00"/>
    <n v="4"/>
    <n v="1977"/>
    <d v="2011-05-02T00:00:00"/>
    <d v="1899-12-30T09:20:00"/>
    <n v="1"/>
    <d v="2011-05-02T00:00:00"/>
    <d v="1899-12-30T12:05:00"/>
    <s v="**"/>
    <s v="**"/>
    <d v="2011-05-02T00:00:00"/>
    <d v="1899-12-30T08:50:00"/>
    <d v="2011-05-02T00:00:00"/>
    <d v="1899-12-30T09:25:00"/>
    <s v="O26803"/>
    <s v="B154"/>
    <s v="Disease or Disorder Female Anatomy"/>
    <n v="33"/>
    <s v="**"/>
    <s v="**"/>
    <s v="**"/>
    <s v="**"/>
    <s v="**"/>
    <d v="2011-05-02T08:47:00"/>
    <d v="2011-05-02T09:20:00"/>
    <d v="2011-05-02T09:25:00"/>
    <n v="0.55000000004656613"/>
    <n v="0.63333333330228925"/>
    <s v="Keep PIA"/>
    <x v="0"/>
    <x v="0"/>
    <x v="1"/>
    <n v="1"/>
    <n v="1"/>
  </r>
  <r>
    <n v="4414"/>
    <n v="50"/>
    <s v="N"/>
    <s v="**"/>
    <s v="**"/>
    <s v="**"/>
    <s v="**"/>
    <x v="1"/>
    <d v="1899-12-30T09:19:00"/>
    <d v="2011-05-02T00:00:00"/>
    <d v="1899-12-30T09:18:00"/>
    <n v="5"/>
    <n v="1982"/>
    <d v="2011-05-02T00:00:00"/>
    <d v="1899-12-30T10:55:00"/>
    <n v="1"/>
    <d v="2011-05-02T00:00:00"/>
    <d v="1899-12-30T11:00:00"/>
    <s v="**"/>
    <s v="**"/>
    <s v="**"/>
    <s v="**"/>
    <d v="2011-05-02T00:00:00"/>
    <d v="1899-12-30T11:00:00"/>
    <s v="Z349"/>
    <s v="B187"/>
    <s v="Follow-up Examination and Other Non Emergent "/>
    <n v="28"/>
    <s v="**"/>
    <s v="**"/>
    <s v="**"/>
    <s v="**"/>
    <s v="**"/>
    <d v="2011-05-02T09:19:00"/>
    <d v="2011-05-02T10:55:00"/>
    <d v="2011-05-02T11:00:00"/>
    <n v="1.5999999999767169"/>
    <n v="1.683333333407063"/>
    <s v="Keep PIA"/>
    <x v="0"/>
    <x v="0"/>
    <x v="1"/>
    <n v="1"/>
    <n v="1"/>
  </r>
  <r>
    <n v="4414"/>
    <n v="50"/>
    <s v="N"/>
    <s v="**"/>
    <s v="**"/>
    <s v="**"/>
    <s v="**"/>
    <x v="1"/>
    <d v="1899-12-30T10:38:00"/>
    <d v="2011-05-02T00:00:00"/>
    <d v="1899-12-30T10:30:00"/>
    <n v="3"/>
    <n v="1979"/>
    <d v="2011-05-02T00:00:00"/>
    <d v="1899-12-30T11:00:00"/>
    <n v="1"/>
    <d v="2011-05-02T00:00:00"/>
    <d v="1899-12-30T11:10:00"/>
    <s v="**"/>
    <s v="**"/>
    <d v="2011-05-02T00:00:00"/>
    <d v="1899-12-30T10:40:00"/>
    <d v="2011-05-02T00:00:00"/>
    <d v="1899-12-30T11:10:00"/>
    <s v="O26803"/>
    <s v="B154"/>
    <s v="Disease or Disorder Female Anatomy"/>
    <n v="31"/>
    <s v="**"/>
    <s v="**"/>
    <s v="**"/>
    <s v="**"/>
    <s v="**"/>
    <d v="2011-05-02T10:38:00"/>
    <d v="2011-05-02T11:00:00"/>
    <d v="2011-05-02T11:10:00"/>
    <n v="0.36666666663950309"/>
    <n v="0.53333333332557231"/>
    <s v="Keep PIA"/>
    <x v="0"/>
    <x v="0"/>
    <x v="0"/>
    <n v="1"/>
    <n v="1"/>
  </r>
  <r>
    <n v="4414"/>
    <n v="50"/>
    <s v="N"/>
    <s v="**"/>
    <s v="**"/>
    <s v="**"/>
    <s v="**"/>
    <x v="1"/>
    <d v="1899-12-30T12:09:00"/>
    <d v="2011-05-02T00:00:00"/>
    <d v="1899-12-30T11:54:00"/>
    <n v="4"/>
    <n v="1991"/>
    <d v="2011-05-02T00:00:00"/>
    <n v="9999"/>
    <n v="1"/>
    <d v="2011-05-02T00:00:00"/>
    <d v="1899-12-30T12:50:00"/>
    <s v="**"/>
    <s v="**"/>
    <d v="2011-05-02T00:00:00"/>
    <d v="1899-12-30T11:55:00"/>
    <d v="2011-05-02T00:00:00"/>
    <d v="1899-12-30T12:50:00"/>
    <s v="O37033"/>
    <s v="B154"/>
    <s v="Disease or Disorder Female Anatomy"/>
    <n v="20"/>
    <s v="**"/>
    <s v="**"/>
    <s v="**"/>
    <s v="**"/>
    <s v="**"/>
    <d v="2011-05-02T12:09:00"/>
    <d v="2038-09-16T00:00:00"/>
    <d v="2011-05-02T12:50:00"/>
    <n v="239963.85000000003"/>
    <n v="0.68333333329064772"/>
    <s v="Ignore PIA"/>
    <x v="0"/>
    <x v="0"/>
    <x v="1"/>
    <n v="1"/>
    <n v="1"/>
  </r>
  <r>
    <n v="4414"/>
    <n v="50"/>
    <s v="N"/>
    <s v="**"/>
    <s v="**"/>
    <s v="**"/>
    <s v="**"/>
    <x v="1"/>
    <d v="1899-12-30T13:35:00"/>
    <d v="2011-05-02T00:00:00"/>
    <d v="1899-12-30T12:55:00"/>
    <n v="5"/>
    <n v="1985"/>
    <d v="2011-05-02T00:00:00"/>
    <d v="1899-12-30T14:05:00"/>
    <n v="1"/>
    <d v="2011-05-02T00:00:00"/>
    <d v="1899-12-30T18:25:00"/>
    <s v="**"/>
    <s v="**"/>
    <s v="**"/>
    <s v="**"/>
    <d v="2011-05-02T00:00:00"/>
    <d v="1899-12-30T18:25:00"/>
    <s v="Z043"/>
    <s v="B186"/>
    <s v="Other Trauma, Shock (without admission/interv"/>
    <n v="26"/>
    <s v="**"/>
    <s v="**"/>
    <s v="**"/>
    <s v="**"/>
    <s v="**"/>
    <d v="2011-05-02T13:35:00"/>
    <d v="2011-05-02T14:05:00"/>
    <d v="2011-05-02T18:25:00"/>
    <n v="0.50000000005820766"/>
    <n v="4.8333333333721384"/>
    <s v="Keep PIA"/>
    <x v="0"/>
    <x v="0"/>
    <x v="1"/>
    <n v="0"/>
    <n v="1"/>
  </r>
  <r>
    <n v="4414"/>
    <n v="50"/>
    <s v="N"/>
    <s v="**"/>
    <s v="**"/>
    <s v="**"/>
    <s v="**"/>
    <x v="1"/>
    <d v="1899-12-30T17:14:00"/>
    <d v="2011-05-02T00:00:00"/>
    <d v="1899-12-30T17:13:00"/>
    <n v="3"/>
    <n v="1988"/>
    <d v="2011-05-02T00:00:00"/>
    <d v="1899-12-30T19:20:00"/>
    <n v="7"/>
    <d v="2011-05-02T00:00:00"/>
    <d v="1899-12-30T19:20:00"/>
    <s v="**"/>
    <s v="**"/>
    <s v="**"/>
    <s v="**"/>
    <d v="2011-05-02T00:00:00"/>
    <d v="1899-12-30T20:40:00"/>
    <s v="O26803"/>
    <s v="B005"/>
    <s v="Other Condition with Acute Admission/Transfer"/>
    <n v="23"/>
    <s v="**"/>
    <s v="**"/>
    <s v="**"/>
    <s v="**"/>
    <s v="**"/>
    <d v="2011-05-02T17:14:00"/>
    <d v="2011-05-02T19:20:00"/>
    <d v="2011-05-02T20:40:00"/>
    <n v="2.1000000000349246"/>
    <n v="3.4333333333488554"/>
    <s v="Keep PIA"/>
    <x v="0"/>
    <x v="1"/>
    <x v="0"/>
    <n v="1"/>
    <n v="1"/>
  </r>
  <r>
    <n v="4414"/>
    <n v="50"/>
    <s v="N"/>
    <s v="**"/>
    <s v="**"/>
    <s v="**"/>
    <s v="**"/>
    <x v="5"/>
    <d v="1899-12-30T07:58:00"/>
    <d v="2011-05-04T00:00:00"/>
    <d v="1899-12-30T07:50:00"/>
    <n v="3"/>
    <n v="1983"/>
    <d v="2011-05-04T00:00:00"/>
    <d v="1899-12-30T09:50:00"/>
    <n v="1"/>
    <d v="2011-05-04T00:00:00"/>
    <d v="1899-12-30T17:25:00"/>
    <s v="**"/>
    <s v="**"/>
    <s v="**"/>
    <s v="**"/>
    <d v="2011-05-04T00:00:00"/>
    <d v="1899-12-30T17:40:00"/>
    <s v="O26803"/>
    <s v="B154"/>
    <s v="Disease or Disorder Female Anatomy"/>
    <n v="27"/>
    <s v="**"/>
    <s v="**"/>
    <s v="**"/>
    <s v="**"/>
    <s v="**"/>
    <d v="2011-05-04T07:58:00"/>
    <d v="2011-05-04T09:50:00"/>
    <d v="2011-05-04T17:40:00"/>
    <n v="1.8666666666395031"/>
    <n v="9.7000000000116415"/>
    <s v="Keep PIA"/>
    <x v="0"/>
    <x v="0"/>
    <x v="0"/>
    <n v="0"/>
    <n v="0"/>
  </r>
  <r>
    <n v="4414"/>
    <n v="1003"/>
    <s v="N"/>
    <s v="**"/>
    <s v="**"/>
    <s v="**"/>
    <s v="**"/>
    <x v="0"/>
    <d v="1899-12-30T10:13:00"/>
    <d v="2011-05-01T00:00:00"/>
    <d v="1899-12-30T10:07:00"/>
    <n v="4"/>
    <n v="1964"/>
    <d v="2011-05-01T00:00:00"/>
    <d v="1899-12-30T10:33:00"/>
    <n v="1"/>
    <d v="2011-05-01T00:00:00"/>
    <d v="1899-12-30T10:57:00"/>
    <s v="**"/>
    <s v="**"/>
    <d v="2011-05-01T00:00:00"/>
    <d v="1899-12-30T10:33:00"/>
    <d v="2011-05-01T00:00:00"/>
    <d v="1899-12-30T10:57:00"/>
    <s v="K047"/>
    <s v="B112"/>
    <s v="Disease or Disorder Ear, Nose or Throat"/>
    <n v="46"/>
    <s v="**"/>
    <s v="**"/>
    <s v="**"/>
    <s v="**"/>
    <s v="**"/>
    <d v="2011-05-01T10:13:00"/>
    <d v="2011-05-01T10:33:00"/>
    <d v="2011-05-01T10:57:00"/>
    <n v="0.33333333337213844"/>
    <n v="0.73333333345362917"/>
    <s v="Keep PIA"/>
    <x v="0"/>
    <x v="0"/>
    <x v="1"/>
    <n v="1"/>
    <n v="1"/>
  </r>
  <r>
    <n v="4414"/>
    <n v="50"/>
    <s v="N"/>
    <s v="**"/>
    <s v="**"/>
    <s v="**"/>
    <s v="**"/>
    <x v="0"/>
    <d v="1899-12-30T10:49:00"/>
    <d v="2011-05-01T00:00:00"/>
    <d v="1899-12-30T10:48:00"/>
    <n v="3"/>
    <n v="1985"/>
    <d v="2011-05-01T00:00:00"/>
    <d v="1899-12-30T11:40:00"/>
    <n v="1"/>
    <d v="2011-05-01T00:00:00"/>
    <d v="1899-12-30T12:00:00"/>
    <s v="**"/>
    <s v="**"/>
    <s v="**"/>
    <s v="**"/>
    <d v="2011-05-01T00:00:00"/>
    <d v="1899-12-30T12:00:00"/>
    <s v="O99803"/>
    <s v="B154"/>
    <s v="Disease or Disorder Female Anatomy"/>
    <n v="26"/>
    <s v="**"/>
    <s v="**"/>
    <s v="**"/>
    <s v="**"/>
    <s v="**"/>
    <d v="2011-05-01T10:49:00"/>
    <d v="2011-05-01T11:40:00"/>
    <d v="2011-05-01T12:00:00"/>
    <n v="0.84999999997671694"/>
    <n v="1.1833333333488554"/>
    <s v="Keep PIA"/>
    <x v="0"/>
    <x v="0"/>
    <x v="0"/>
    <n v="1"/>
    <n v="1"/>
  </r>
  <r>
    <n v="4414"/>
    <n v="50"/>
    <s v="N"/>
    <s v="**"/>
    <s v="**"/>
    <s v="**"/>
    <s v="**"/>
    <x v="0"/>
    <d v="1899-12-30T10:56:00"/>
    <d v="2011-05-01T00:00:00"/>
    <d v="1899-12-30T10:55:00"/>
    <n v="4"/>
    <n v="1990"/>
    <d v="2011-05-01T00:00:00"/>
    <n v="9999"/>
    <n v="7"/>
    <d v="2011-05-01T00:00:00"/>
    <d v="1899-12-30T11:17:00"/>
    <s v="**"/>
    <s v="**"/>
    <d v="2011-05-01T00:00:00"/>
    <d v="1899-12-30T11:00:00"/>
    <d v="2011-05-01T00:00:00"/>
    <d v="1899-12-30T11:55:00"/>
    <s v="Z349"/>
    <s v="B005"/>
    <s v="Other Condition with Acute Admission/Transfer"/>
    <n v="21"/>
    <s v="**"/>
    <s v="**"/>
    <s v="**"/>
    <s v="**"/>
    <s v="**"/>
    <d v="2011-05-01T10:56:00"/>
    <d v="2038-09-15T00:00:00"/>
    <d v="2011-05-01T11:55:00"/>
    <n v="239965.06666666665"/>
    <n v="0.9833333333954215"/>
    <s v="Ignore PIA"/>
    <x v="0"/>
    <x v="1"/>
    <x v="1"/>
    <n v="1"/>
    <n v="1"/>
  </r>
  <r>
    <n v="4414"/>
    <n v="50"/>
    <s v="N"/>
    <s v="**"/>
    <s v="**"/>
    <s v="**"/>
    <s v="**"/>
    <x v="0"/>
    <d v="1899-12-30T12:14:00"/>
    <d v="2011-05-01T00:00:00"/>
    <d v="1899-12-30T12:13:00"/>
    <n v="3"/>
    <n v="1989"/>
    <d v="2011-05-01T00:00:00"/>
    <d v="1899-12-30T13:05:00"/>
    <n v="1"/>
    <d v="2011-05-01T00:00:00"/>
    <d v="1899-12-30T13:20:00"/>
    <s v="**"/>
    <s v="**"/>
    <s v="**"/>
    <s v="**"/>
    <d v="2011-05-01T00:00:00"/>
    <d v="1899-12-30T13:20:00"/>
    <s v="O46903"/>
    <s v="B154"/>
    <s v="Disease or Disorder Female Anatomy"/>
    <n v="22"/>
    <s v="**"/>
    <s v="**"/>
    <s v="**"/>
    <s v="**"/>
    <s v="**"/>
    <d v="2011-05-01T12:14:00"/>
    <d v="2011-05-01T13:05:00"/>
    <d v="2011-05-01T13:20:00"/>
    <n v="0.84999999997671694"/>
    <n v="1.0999999999185093"/>
    <s v="Keep PIA"/>
    <x v="0"/>
    <x v="0"/>
    <x v="0"/>
    <n v="1"/>
    <n v="1"/>
  </r>
  <r>
    <n v="4414"/>
    <n v="50"/>
    <s v="G"/>
    <d v="2011-05-01T00:00:00"/>
    <d v="1899-12-30T12:28:00"/>
    <d v="2011-05-01T00:00:00"/>
    <d v="1899-12-30T12:35:00"/>
    <x v="0"/>
    <d v="1899-12-30T12:36:00"/>
    <d v="2011-05-01T00:00:00"/>
    <d v="1899-12-30T12:35:00"/>
    <n v="3"/>
    <n v="1987"/>
    <d v="2011-05-01T00:00:00"/>
    <d v="1899-12-30T12:50:00"/>
    <n v="7"/>
    <d v="2011-05-01T00:00:00"/>
    <d v="1899-12-30T13:15:00"/>
    <s v="**"/>
    <s v="**"/>
    <s v="**"/>
    <s v="**"/>
    <d v="2011-05-01T00:00:00"/>
    <d v="1899-12-30T13:25:00"/>
    <s v="O60003"/>
    <s v="B005"/>
    <s v="Other Condition with Acute Admission/Transfer"/>
    <n v="24"/>
    <s v="**"/>
    <s v="**"/>
    <s v="**"/>
    <s v="**"/>
    <s v="**"/>
    <d v="2011-05-01T12:36:00"/>
    <d v="2011-05-01T12:50:00"/>
    <d v="2011-05-01T13:25:00"/>
    <n v="0.23333333322079852"/>
    <n v="0.81666666670935228"/>
    <s v="Keep PIA"/>
    <x v="0"/>
    <x v="1"/>
    <x v="0"/>
    <n v="1"/>
    <n v="1"/>
  </r>
  <r>
    <n v="4414"/>
    <n v="50"/>
    <s v="N"/>
    <s v="**"/>
    <s v="**"/>
    <s v="**"/>
    <s v="**"/>
    <x v="0"/>
    <d v="1899-12-30T14:12:00"/>
    <d v="2011-05-01T00:00:00"/>
    <d v="1899-12-30T14:11:00"/>
    <n v="5"/>
    <n v="1986"/>
    <d v="2011-05-01T00:00:00"/>
    <n v="9999"/>
    <n v="1"/>
    <d v="2011-05-01T00:00:00"/>
    <d v="1899-12-30T15:20:00"/>
    <s v="**"/>
    <s v="**"/>
    <d v="2011-05-01T00:00:00"/>
    <d v="1899-12-30T14:15:00"/>
    <d v="2011-05-01T00:00:00"/>
    <d v="1899-12-30T15:20:00"/>
    <s v="O26803"/>
    <s v="B154"/>
    <s v="Disease or Disorder Female Anatomy"/>
    <n v="24"/>
    <s v="**"/>
    <s v="**"/>
    <s v="**"/>
    <s v="**"/>
    <s v="**"/>
    <d v="2011-05-01T14:12:00"/>
    <d v="2038-09-15T00:00:00"/>
    <d v="2011-05-01T15:20:00"/>
    <n v="239961.8"/>
    <n v="1.1333333333604969"/>
    <s v="Ignore PIA"/>
    <x v="0"/>
    <x v="0"/>
    <x v="1"/>
    <n v="1"/>
    <n v="1"/>
  </r>
  <r>
    <n v="4414"/>
    <n v="50"/>
    <s v="N"/>
    <s v="**"/>
    <s v="**"/>
    <s v="**"/>
    <s v="**"/>
    <x v="0"/>
    <d v="1899-12-30T16:01:00"/>
    <d v="2011-05-01T00:00:00"/>
    <d v="1899-12-30T16:00:00"/>
    <n v="3"/>
    <n v="1985"/>
    <d v="2011-05-01T00:00:00"/>
    <n v="9999"/>
    <n v="1"/>
    <d v="2011-05-01T00:00:00"/>
    <d v="1899-12-30T18:05:00"/>
    <s v="**"/>
    <s v="**"/>
    <d v="2011-05-01T00:00:00"/>
    <d v="1899-12-30T16:05:00"/>
    <d v="2011-05-01T00:00:00"/>
    <d v="1899-12-30T18:05:00"/>
    <s v="O16003"/>
    <s v="B154"/>
    <s v="Disease or Disorder Female Anatomy"/>
    <n v="26"/>
    <s v="**"/>
    <s v="**"/>
    <s v="**"/>
    <s v="**"/>
    <s v="**"/>
    <d v="2011-05-01T16:01:00"/>
    <d v="2038-09-15T00:00:00"/>
    <d v="2011-05-01T18:05:00"/>
    <n v="239959.98333333334"/>
    <n v="2.066666666592937"/>
    <s v="Ignore PIA"/>
    <x v="0"/>
    <x v="0"/>
    <x v="0"/>
    <n v="1"/>
    <n v="1"/>
  </r>
  <r>
    <n v="4414"/>
    <n v="50"/>
    <s v="N"/>
    <s v="**"/>
    <s v="**"/>
    <s v="**"/>
    <s v="**"/>
    <x v="0"/>
    <d v="1899-12-30T16:11:00"/>
    <d v="2011-05-01T00:00:00"/>
    <d v="1899-12-30T16:10:00"/>
    <n v="3"/>
    <n v="1979"/>
    <d v="2011-05-01T00:00:00"/>
    <n v="9999"/>
    <n v="7"/>
    <d v="2011-05-01T00:00:00"/>
    <d v="1899-12-30T16:40:00"/>
    <s v="**"/>
    <s v="**"/>
    <d v="2011-05-01T00:00:00"/>
    <d v="1899-12-30T16:11:00"/>
    <d v="2011-05-01T00:00:00"/>
    <d v="1899-12-30T16:55:00"/>
    <s v="Z349"/>
    <s v="B005"/>
    <s v="Other Condition with Acute Admission/Transfer"/>
    <n v="32"/>
    <s v="**"/>
    <s v="**"/>
    <s v="**"/>
    <s v="**"/>
    <s v="**"/>
    <d v="2011-05-01T16:11:00"/>
    <d v="2038-09-15T00:00:00"/>
    <d v="2011-05-01T16:55:00"/>
    <n v="239959.81666666665"/>
    <n v="0.73333333327900618"/>
    <s v="Ignore PIA"/>
    <x v="0"/>
    <x v="1"/>
    <x v="0"/>
    <n v="1"/>
    <n v="1"/>
  </r>
  <r>
    <n v="4414"/>
    <n v="50"/>
    <s v="N"/>
    <s v="**"/>
    <s v="**"/>
    <s v="**"/>
    <s v="**"/>
    <x v="3"/>
    <d v="1899-12-30T20:06:00"/>
    <d v="2011-05-07T00:00:00"/>
    <d v="1899-12-30T20:05:00"/>
    <n v="3"/>
    <n v="1973"/>
    <d v="2011-05-07T00:00:00"/>
    <d v="1899-12-30T21:03:00"/>
    <n v="1"/>
    <d v="2011-05-07T00:00:00"/>
    <d v="1899-12-30T21:03:00"/>
    <s v="**"/>
    <s v="**"/>
    <s v="**"/>
    <s v="**"/>
    <d v="2011-05-07T00:00:00"/>
    <d v="1899-12-30T21:03:00"/>
    <s v="O37033"/>
    <s v="B154"/>
    <s v="Disease or Disorder Female Anatomy"/>
    <n v="37"/>
    <s v="**"/>
    <s v="**"/>
    <s v="**"/>
    <s v="**"/>
    <s v="**"/>
    <d v="2011-05-07T20:06:00"/>
    <d v="2011-05-07T21:03:00"/>
    <d v="2011-05-07T21:03:00"/>
    <n v="0.94999999995343387"/>
    <n v="0.94999999995343387"/>
    <s v="Keep PIA"/>
    <x v="0"/>
    <x v="0"/>
    <x v="0"/>
    <n v="1"/>
    <n v="1"/>
  </r>
  <r>
    <n v="4414"/>
    <n v="50"/>
    <s v="N"/>
    <s v="**"/>
    <s v="**"/>
    <s v="**"/>
    <s v="**"/>
    <x v="3"/>
    <d v="1899-12-30T20:29:00"/>
    <d v="2011-05-07T00:00:00"/>
    <d v="1899-12-30T20:28:00"/>
    <n v="3"/>
    <n v="1983"/>
    <d v="2011-05-07T00:00:00"/>
    <n v="9999"/>
    <n v="7"/>
    <d v="2011-05-07T00:00:00"/>
    <d v="1899-12-30T20:50:00"/>
    <s v="**"/>
    <s v="**"/>
    <d v="2011-05-07T00:00:00"/>
    <d v="1899-12-30T20:35:00"/>
    <d v="2011-05-07T00:00:00"/>
    <d v="1899-12-30T21:15:00"/>
    <s v="O42903"/>
    <s v="B005"/>
    <s v="Other Condition with Acute Admission/Transfer"/>
    <n v="27"/>
    <s v="**"/>
    <s v="**"/>
    <s v="**"/>
    <s v="**"/>
    <s v="**"/>
    <d v="2011-05-07T20:29:00"/>
    <d v="2038-09-21T00:00:00"/>
    <d v="2011-05-07T21:15:00"/>
    <n v="239955.5166666666"/>
    <n v="0.76666666654637083"/>
    <s v="Ignore PIA"/>
    <x v="0"/>
    <x v="1"/>
    <x v="0"/>
    <n v="1"/>
    <n v="1"/>
  </r>
  <r>
    <n v="4414"/>
    <n v="1"/>
    <s v="G"/>
    <d v="2011-05-02T00:00:00"/>
    <d v="1899-12-30T11:13:00"/>
    <d v="2011-05-02T00:00:00"/>
    <d v="1899-12-30T11:30:00"/>
    <x v="1"/>
    <d v="1899-12-30T11:34:00"/>
    <d v="2011-05-02T00:00:00"/>
    <d v="1899-12-30T11:25:00"/>
    <n v="3"/>
    <n v="1959"/>
    <d v="2011-05-02T00:00:00"/>
    <d v="1899-12-30T15:45:00"/>
    <n v="1"/>
    <d v="2011-05-02T00:00:00"/>
    <d v="1899-12-30T17:30:00"/>
    <s v="**"/>
    <s v="**"/>
    <s v="**"/>
    <s v="**"/>
    <d v="2011-05-02T00:00:00"/>
    <d v="1899-12-30T17:30:00"/>
    <s v="R42"/>
    <s v="B104"/>
    <s v="Other Disease or Disorder Nervous System"/>
    <n v="52"/>
    <s v="**"/>
    <s v="**"/>
    <s v="**"/>
    <s v="**"/>
    <s v="**"/>
    <d v="2011-05-02T11:34:00"/>
    <d v="2011-05-02T15:45:00"/>
    <d v="2011-05-02T17:30:00"/>
    <n v="4.1833333333488554"/>
    <n v="5.9333333332906477"/>
    <s v="Keep PIA"/>
    <x v="0"/>
    <x v="0"/>
    <x v="0"/>
    <n v="0"/>
    <n v="1"/>
  </r>
  <r>
    <n v="4414"/>
    <n v="1"/>
    <s v="N"/>
    <s v="**"/>
    <s v="**"/>
    <s v="**"/>
    <s v="**"/>
    <x v="1"/>
    <d v="1899-12-30T12:18:00"/>
    <d v="2011-05-02T00:00:00"/>
    <d v="1899-12-30T12:03:00"/>
    <n v="2"/>
    <n v="1957"/>
    <d v="2011-05-02T00:00:00"/>
    <d v="1899-12-30T15:45:00"/>
    <n v="1"/>
    <d v="2011-05-02T00:00:00"/>
    <d v="1899-12-30T22:40:00"/>
    <s v="**"/>
    <s v="**"/>
    <s v="**"/>
    <s v="**"/>
    <d v="2011-05-02T00:00:00"/>
    <d v="1899-12-30T22:45:00"/>
    <s v="R51"/>
    <s v="B103"/>
    <s v="Migraine &amp; Headache"/>
    <n v="53"/>
    <s v="**"/>
    <s v="**"/>
    <s v="**"/>
    <s v="**"/>
    <s v="**"/>
    <d v="2011-05-02T12:18:00"/>
    <d v="2011-05-02T15:45:00"/>
    <d v="2011-05-02T22:45:00"/>
    <n v="3.4500000000698492"/>
    <n v="10.450000000011642"/>
    <s v="Keep PIA"/>
    <x v="0"/>
    <x v="0"/>
    <x v="0"/>
    <n v="0"/>
    <n v="0"/>
  </r>
  <r>
    <n v="4414"/>
    <n v="1"/>
    <s v="N"/>
    <s v="**"/>
    <s v="**"/>
    <s v="**"/>
    <s v="**"/>
    <x v="1"/>
    <d v="1899-12-30T12:31:00"/>
    <d v="2011-05-02T00:00:00"/>
    <d v="1899-12-30T12:20:00"/>
    <n v="3"/>
    <n v="1938"/>
    <d v="2011-05-02T00:00:00"/>
    <n v="9999"/>
    <n v="7"/>
    <d v="2011-05-02T00:00:00"/>
    <d v="1899-12-30T21:48:00"/>
    <s v="**"/>
    <s v="**"/>
    <s v="**"/>
    <s v="**"/>
    <d v="2011-05-03T00:00:00"/>
    <d v="1899-12-30T04:56:00"/>
    <s v="R53"/>
    <s v="B005"/>
    <s v="Other Condition with Acute Admission/Transfer"/>
    <n v="73"/>
    <d v="1970-01-01T00:00:00"/>
    <d v="1899-12-30T00:00:00"/>
    <n v="1"/>
    <d v="2011-05-02T00:00:00"/>
    <d v="1899-12-30T21:48:00"/>
    <d v="2011-05-02T12:31:00"/>
    <d v="2038-09-16T00:00:00"/>
    <d v="2011-05-03T04:56:00"/>
    <n v="239963.4833333334"/>
    <n v="16.416666666744277"/>
    <s v="Ignore PIA"/>
    <x v="0"/>
    <x v="1"/>
    <x v="0"/>
    <n v="0"/>
    <n v="0"/>
  </r>
  <r>
    <n v="4414"/>
    <n v="1"/>
    <s v="N"/>
    <s v="**"/>
    <s v="**"/>
    <s v="**"/>
    <s v="**"/>
    <x v="1"/>
    <d v="1899-12-30T12:49:00"/>
    <d v="2011-05-02T00:00:00"/>
    <d v="1899-12-30T12:42:00"/>
    <n v="4"/>
    <n v="1992"/>
    <d v="2011-05-02T00:00:00"/>
    <d v="1899-12-30T15:22:00"/>
    <n v="1"/>
    <d v="2011-05-02T00:00:00"/>
    <d v="1899-12-30T16:29:00"/>
    <s v="**"/>
    <s v="**"/>
    <d v="2011-05-02T00:00:00"/>
    <d v="1899-12-30T15:22:00"/>
    <d v="2011-05-02T00:00:00"/>
    <d v="1899-12-30T16:29:00"/>
    <s v="S62600"/>
    <s v="B181"/>
    <s v="Closed Fracture Fingers &amp; Toes"/>
    <n v="18"/>
    <d v="2011-05-02T00:00:00"/>
    <d v="1899-12-30T16:14:00"/>
    <n v="35"/>
    <d v="2011-05-02T00:00:00"/>
    <d v="1899-12-30T16:20:00"/>
    <d v="2011-05-02T12:49:00"/>
    <d v="2011-05-02T15:22:00"/>
    <d v="2011-05-02T16:29:00"/>
    <n v="2.5499999999301508"/>
    <n v="3.6666666665696539"/>
    <s v="Keep PIA"/>
    <x v="0"/>
    <x v="0"/>
    <x v="1"/>
    <n v="1"/>
    <n v="1"/>
  </r>
  <r>
    <n v="4414"/>
    <n v="1"/>
    <s v="G"/>
    <d v="2011-05-02T00:00:00"/>
    <d v="1899-12-30T12:53:00"/>
    <d v="2011-05-02T00:00:00"/>
    <d v="1899-12-30T13:45:00"/>
    <x v="1"/>
    <d v="1899-12-30T13:05:00"/>
    <d v="2011-05-02T00:00:00"/>
    <d v="1899-12-30T13:00:00"/>
    <n v="2"/>
    <n v="1954"/>
    <d v="2011-05-02T00:00:00"/>
    <d v="1899-12-30T14:45:00"/>
    <n v="1"/>
    <d v="2011-05-02T00:00:00"/>
    <d v="1899-12-30T17:00:00"/>
    <s v="**"/>
    <s v="**"/>
    <s v="**"/>
    <s v="**"/>
    <d v="2011-05-02T00:00:00"/>
    <d v="1899-12-30T17:00:00"/>
    <s v="R074"/>
    <s v="B122"/>
    <s v="Other Disease or Disorder Cardiac System"/>
    <n v="56"/>
    <s v="**"/>
    <s v="**"/>
    <s v="**"/>
    <s v="**"/>
    <s v="**"/>
    <d v="2011-05-02T13:05:00"/>
    <d v="2011-05-02T14:45:00"/>
    <d v="2011-05-02T17:00:00"/>
    <n v="1.6666666666860692"/>
    <n v="3.9166666666860692"/>
    <s v="Keep PIA"/>
    <x v="0"/>
    <x v="0"/>
    <x v="0"/>
    <n v="1"/>
    <n v="1"/>
  </r>
  <r>
    <n v="4414"/>
    <n v="1"/>
    <s v="N"/>
    <s v="**"/>
    <s v="**"/>
    <s v="**"/>
    <s v="**"/>
    <x v="1"/>
    <d v="1899-12-30T13:15:00"/>
    <d v="2011-05-02T00:00:00"/>
    <d v="1899-12-30T13:11:00"/>
    <n v="3"/>
    <n v="1923"/>
    <d v="2011-05-02T00:00:00"/>
    <d v="1899-12-30T21:00:00"/>
    <n v="7"/>
    <d v="2011-05-02T00:00:00"/>
    <d v="1899-12-30T22:09:00"/>
    <s v="**"/>
    <s v="**"/>
    <s v="**"/>
    <s v="**"/>
    <d v="2011-05-03T00:00:00"/>
    <d v="1899-12-30T02:00:00"/>
    <s v="R112"/>
    <s v="B003"/>
    <s v="Digestive System Condition with Acute Admissi"/>
    <n v="87"/>
    <d v="2011-05-02T00:00:00"/>
    <d v="1899-12-30T22:11:00"/>
    <n v="30"/>
    <d v="2011-05-02T00:00:00"/>
    <d v="1899-12-30T22:13:00"/>
    <d v="2011-05-02T13:15:00"/>
    <d v="2011-05-02T21:00:00"/>
    <d v="2011-05-03T02:00:00"/>
    <n v="7.7499999999417923"/>
    <n v="12.75"/>
    <s v="Keep PIA"/>
    <x v="0"/>
    <x v="1"/>
    <x v="0"/>
    <n v="0"/>
    <n v="0"/>
  </r>
  <r>
    <n v="4414"/>
    <n v="1"/>
    <s v="N"/>
    <s v="**"/>
    <s v="**"/>
    <s v="**"/>
    <s v="**"/>
    <x v="1"/>
    <d v="1899-12-30T13:25:00"/>
    <d v="2011-05-02T00:00:00"/>
    <d v="1899-12-30T13:16:00"/>
    <n v="3"/>
    <n v="1984"/>
    <d v="2011-05-02T00:00:00"/>
    <d v="1899-12-30T15:50:00"/>
    <n v="1"/>
    <d v="2011-05-02T00:00:00"/>
    <d v="1899-12-30T17:20:00"/>
    <s v="**"/>
    <s v="**"/>
    <s v="**"/>
    <s v="**"/>
    <d v="2011-05-02T00:00:00"/>
    <d v="1899-12-30T21:19:00"/>
    <s v="M7961"/>
    <s v="B136"/>
    <s v="Disease or Disorder Musculoskeletal and Conne"/>
    <n v="27"/>
    <s v="**"/>
    <s v="**"/>
    <s v="**"/>
    <s v="**"/>
    <s v="**"/>
    <d v="2011-05-02T13:25:00"/>
    <d v="2011-05-02T15:50:00"/>
    <d v="2011-05-02T21:19:00"/>
    <n v="2.4166666665114462"/>
    <n v="7.8999999999068677"/>
    <s v="Keep PIA"/>
    <x v="0"/>
    <x v="0"/>
    <x v="0"/>
    <n v="0"/>
    <n v="1"/>
  </r>
  <r>
    <n v="4414"/>
    <n v="1"/>
    <s v="N"/>
    <s v="**"/>
    <s v="**"/>
    <s v="**"/>
    <s v="**"/>
    <x v="1"/>
    <d v="1899-12-30T13:38:00"/>
    <d v="2011-05-02T00:00:00"/>
    <d v="1899-12-30T13:30:00"/>
    <n v="2"/>
    <n v="1966"/>
    <d v="2011-05-02T00:00:00"/>
    <d v="1899-12-30T20:00:00"/>
    <n v="7"/>
    <d v="2011-05-02T00:00:00"/>
    <d v="1899-12-30T22:32:00"/>
    <s v="**"/>
    <s v="**"/>
    <s v="**"/>
    <s v="**"/>
    <d v="2011-05-02T00:00:00"/>
    <d v="1899-12-30T23:05:00"/>
    <s v="K632"/>
    <s v="B003"/>
    <s v="Digestive System Condition with Acute Admissi"/>
    <n v="44"/>
    <d v="2011-05-02T00:00:00"/>
    <d v="1899-12-30T21:00:00"/>
    <n v="74"/>
    <d v="2011-05-02T00:00:00"/>
    <d v="1899-12-30T21:37:00"/>
    <d v="2011-05-02T13:38:00"/>
    <d v="2011-05-02T20:00:00"/>
    <d v="2011-05-02T23:05:00"/>
    <n v="6.3666666666395031"/>
    <n v="9.4499999998952262"/>
    <s v="Keep PIA"/>
    <x v="0"/>
    <x v="1"/>
    <x v="0"/>
    <n v="0"/>
    <n v="0"/>
  </r>
  <r>
    <n v="4414"/>
    <n v="1"/>
    <s v="N"/>
    <s v="**"/>
    <s v="**"/>
    <s v="**"/>
    <s v="**"/>
    <x v="1"/>
    <d v="1899-12-30T13:45:00"/>
    <d v="2011-05-02T00:00:00"/>
    <d v="1899-12-30T13:36:00"/>
    <n v="2"/>
    <n v="1942"/>
    <d v="2011-05-02T00:00:00"/>
    <d v="1899-12-30T19:50:00"/>
    <n v="1"/>
    <d v="2011-05-02T00:00:00"/>
    <d v="1899-12-30T19:59:00"/>
    <s v="**"/>
    <s v="**"/>
    <s v="**"/>
    <s v="**"/>
    <d v="2011-05-02T00:00:00"/>
    <d v="1899-12-30T20:16:00"/>
    <s v="R074"/>
    <s v="B122"/>
    <s v="Other Disease or Disorder Cardiac System"/>
    <n v="68"/>
    <s v="**"/>
    <s v="**"/>
    <s v="**"/>
    <s v="**"/>
    <s v="**"/>
    <d v="2011-05-02T13:45:00"/>
    <d v="2011-05-02T19:50:00"/>
    <d v="2011-05-02T20:16:00"/>
    <n v="6.0833333334303461"/>
    <n v="6.5166666667792015"/>
    <s v="Keep PIA"/>
    <x v="0"/>
    <x v="0"/>
    <x v="0"/>
    <n v="0"/>
    <n v="1"/>
  </r>
  <r>
    <n v="4414"/>
    <n v="1"/>
    <s v="N"/>
    <s v="**"/>
    <s v="**"/>
    <s v="**"/>
    <s v="**"/>
    <x v="1"/>
    <d v="1899-12-30T13:49:00"/>
    <d v="2011-05-02T00:00:00"/>
    <d v="1899-12-30T13:44:00"/>
    <n v="4"/>
    <n v="1955"/>
    <d v="2011-05-02T00:00:00"/>
    <d v="1899-12-30T16:05:00"/>
    <n v="1"/>
    <d v="2011-05-02T00:00:00"/>
    <d v="1899-12-30T16:25:00"/>
    <s v="**"/>
    <s v="**"/>
    <s v="**"/>
    <s v="**"/>
    <d v="2011-05-02T00:00:00"/>
    <d v="1899-12-30T16:25:00"/>
    <s v="I802"/>
    <s v="B123"/>
    <s v="Disease or Disorder Vascular System"/>
    <n v="55"/>
    <s v="**"/>
    <s v="**"/>
    <s v="**"/>
    <s v="**"/>
    <s v="**"/>
    <d v="2011-05-02T13:49:00"/>
    <d v="2011-05-02T16:05:00"/>
    <d v="2011-05-02T16:25:00"/>
    <n v="2.2666666667209938"/>
    <n v="2.6000000000931323"/>
    <s v="Keep PIA"/>
    <x v="0"/>
    <x v="0"/>
    <x v="1"/>
    <n v="1"/>
    <n v="1"/>
  </r>
  <r>
    <n v="4414"/>
    <n v="1"/>
    <s v="N"/>
    <s v="**"/>
    <s v="**"/>
    <s v="**"/>
    <s v="**"/>
    <x v="1"/>
    <d v="1899-12-30T14:16:00"/>
    <d v="2011-05-02T00:00:00"/>
    <d v="1899-12-30T14:05:00"/>
    <n v="2"/>
    <n v="1996"/>
    <d v="2011-05-02T00:00:00"/>
    <d v="1899-12-30T16:20:00"/>
    <n v="1"/>
    <d v="2011-05-02T00:00:00"/>
    <d v="1899-12-30T16:35:00"/>
    <s v="**"/>
    <s v="**"/>
    <s v="**"/>
    <s v="**"/>
    <d v="2011-05-02T00:00:00"/>
    <d v="1899-12-30T16:35:00"/>
    <s v="F329"/>
    <s v="B170"/>
    <s v="Mental Health &amp; Psychosocial Condition"/>
    <n v="14"/>
    <s v="**"/>
    <s v="**"/>
    <s v="**"/>
    <s v="**"/>
    <s v="**"/>
    <d v="2011-05-02T14:16:00"/>
    <d v="2011-05-02T16:20:00"/>
    <d v="2011-05-02T16:35:00"/>
    <n v="2.066666666592937"/>
    <n v="2.3166666665347293"/>
    <s v="Keep PIA"/>
    <x v="0"/>
    <x v="0"/>
    <x v="0"/>
    <n v="1"/>
    <n v="1"/>
  </r>
  <r>
    <n v="4414"/>
    <n v="1"/>
    <s v="N"/>
    <s v="**"/>
    <s v="**"/>
    <s v="**"/>
    <s v="**"/>
    <x v="1"/>
    <d v="1899-12-30T15:00:00"/>
    <d v="2011-05-02T00:00:00"/>
    <d v="1899-12-30T14:54:00"/>
    <n v="3"/>
    <n v="1976"/>
    <d v="2011-05-02T00:00:00"/>
    <d v="1899-12-30T16:55:00"/>
    <n v="1"/>
    <d v="2011-05-02T00:00:00"/>
    <d v="1899-12-30T16:57:00"/>
    <s v="**"/>
    <s v="**"/>
    <s v="**"/>
    <s v="**"/>
    <d v="2011-05-02T00:00:00"/>
    <d v="1899-12-30T16:57:00"/>
    <s v="M7919"/>
    <s v="B136"/>
    <s v="Disease or Disorder Musculoskeletal and Conne"/>
    <n v="34"/>
    <s v="**"/>
    <s v="**"/>
    <s v="**"/>
    <s v="**"/>
    <s v="**"/>
    <d v="2011-05-02T15:00:00"/>
    <d v="2011-05-02T16:55:00"/>
    <d v="2011-05-02T16:57:00"/>
    <n v="1.9166666666278616"/>
    <n v="1.9500000000698492"/>
    <s v="Keep PIA"/>
    <x v="0"/>
    <x v="0"/>
    <x v="0"/>
    <n v="1"/>
    <n v="1"/>
  </r>
  <r>
    <n v="4414"/>
    <n v="1"/>
    <s v="N"/>
    <s v="**"/>
    <s v="**"/>
    <s v="**"/>
    <s v="**"/>
    <x v="1"/>
    <d v="1899-12-30T15:22:00"/>
    <d v="2011-05-02T00:00:00"/>
    <d v="1899-12-30T15:16:00"/>
    <n v="3"/>
    <n v="1974"/>
    <d v="2011-05-02T00:00:00"/>
    <d v="1899-12-30T16:45:00"/>
    <n v="1"/>
    <d v="2011-05-02T00:00:00"/>
    <d v="1899-12-30T19:42:00"/>
    <s v="**"/>
    <s v="**"/>
    <s v="**"/>
    <s v="**"/>
    <d v="2011-05-02T00:00:00"/>
    <d v="1899-12-30T19:42:00"/>
    <s v="R229"/>
    <s v="B132"/>
    <s v="Disease or Disorder Skin &amp; Breast"/>
    <n v="36"/>
    <s v="**"/>
    <s v="**"/>
    <s v="**"/>
    <s v="**"/>
    <s v="**"/>
    <d v="2011-05-02T15:22:00"/>
    <d v="2011-05-02T16:45:00"/>
    <d v="2011-05-02T19:42:00"/>
    <n v="1.3833333333022892"/>
    <n v="4.3333333333139308"/>
    <s v="Keep PIA"/>
    <x v="0"/>
    <x v="0"/>
    <x v="0"/>
    <n v="0"/>
    <n v="1"/>
  </r>
  <r>
    <n v="4414"/>
    <n v="1"/>
    <s v="N"/>
    <s v="**"/>
    <s v="**"/>
    <s v="**"/>
    <s v="**"/>
    <x v="1"/>
    <d v="1899-12-30T15:35:00"/>
    <d v="2011-05-02T00:00:00"/>
    <d v="1899-12-30T15:30:00"/>
    <n v="2"/>
    <n v="1970"/>
    <d v="2011-05-02T00:00:00"/>
    <n v="9999"/>
    <n v="4"/>
    <d v="2011-05-02T00:00:00"/>
    <d v="1899-12-30T17:42:00"/>
    <s v="**"/>
    <s v="**"/>
    <s v="**"/>
    <s v="**"/>
    <d v="2011-05-02T00:00:00"/>
    <d v="1899-12-30T17:42:00"/>
    <s v="R074"/>
    <s v="B122"/>
    <s v="Other Disease or Disorder Cardiac System"/>
    <n v="40"/>
    <s v="**"/>
    <s v="**"/>
    <s v="**"/>
    <s v="**"/>
    <s v="**"/>
    <d v="2011-05-02T15:35:00"/>
    <d v="2038-09-16T00:00:00"/>
    <d v="2011-05-02T17:42:00"/>
    <n v="239960.41666666669"/>
    <n v="2.1166666667559184"/>
    <s v="Ignore PIA"/>
    <x v="0"/>
    <x v="0"/>
    <x v="0"/>
    <n v="1"/>
    <n v="1"/>
  </r>
  <r>
    <n v="4414"/>
    <n v="1"/>
    <s v="G"/>
    <d v="2011-05-02T00:00:00"/>
    <d v="1899-12-30T15:37:00"/>
    <d v="2011-05-02T00:00:00"/>
    <d v="1899-12-30T15:50:00"/>
    <x v="1"/>
    <d v="1899-12-30T15:52:00"/>
    <d v="2011-05-02T00:00:00"/>
    <d v="1899-12-30T15:45:00"/>
    <n v="2"/>
    <n v="1942"/>
    <d v="2011-05-02T00:00:00"/>
    <d v="1899-12-30T16:30:00"/>
    <n v="1"/>
    <d v="2011-05-02T00:00:00"/>
    <d v="1899-12-30T19:30:00"/>
    <s v="**"/>
    <s v="**"/>
    <s v="**"/>
    <s v="**"/>
    <d v="2011-05-02T00:00:00"/>
    <d v="1899-12-30T19:30:00"/>
    <s v="R55"/>
    <s v="B122"/>
    <s v="Other Disease or Disorder Cardiac System"/>
    <n v="68"/>
    <s v="**"/>
    <s v="**"/>
    <s v="**"/>
    <s v="**"/>
    <s v="**"/>
    <d v="2011-05-02T15:52:00"/>
    <d v="2011-05-02T16:30:00"/>
    <d v="2011-05-02T19:30:00"/>
    <n v="0.63333333330228925"/>
    <n v="3.6333333333022892"/>
    <s v="Keep PIA"/>
    <x v="0"/>
    <x v="0"/>
    <x v="0"/>
    <n v="1"/>
    <n v="1"/>
  </r>
  <r>
    <n v="4414"/>
    <n v="1"/>
    <s v="N"/>
    <s v="**"/>
    <s v="**"/>
    <s v="**"/>
    <s v="**"/>
    <x v="1"/>
    <d v="1899-12-30T15:53:00"/>
    <d v="2011-05-02T00:00:00"/>
    <d v="1899-12-30T15:42:00"/>
    <n v="2"/>
    <n v="1976"/>
    <d v="2011-05-02T00:00:00"/>
    <d v="1899-12-30T17:55:00"/>
    <n v="1"/>
    <d v="2011-05-02T00:00:00"/>
    <d v="1899-12-30T18:45:00"/>
    <s v="**"/>
    <s v="**"/>
    <s v="**"/>
    <s v="**"/>
    <d v="2011-05-02T00:00:00"/>
    <d v="1899-12-30T18:45:00"/>
    <s v="B019"/>
    <s v="B165"/>
    <s v="Systemic Infection"/>
    <n v="35"/>
    <s v="**"/>
    <s v="**"/>
    <s v="**"/>
    <s v="**"/>
    <s v="**"/>
    <d v="2011-05-02T15:53:00"/>
    <d v="2011-05-02T17:55:00"/>
    <d v="2011-05-02T18:45:00"/>
    <n v="2.0333333333255723"/>
    <n v="2.8666666665812954"/>
    <s v="Keep PIA"/>
    <x v="0"/>
    <x v="0"/>
    <x v="0"/>
    <n v="1"/>
    <n v="1"/>
  </r>
  <r>
    <n v="4414"/>
    <n v="1"/>
    <s v="N"/>
    <s v="**"/>
    <s v="**"/>
    <s v="**"/>
    <s v="**"/>
    <x v="1"/>
    <d v="1899-12-30T16:09:00"/>
    <d v="2011-05-02T00:00:00"/>
    <d v="1899-12-30T16:07:00"/>
    <n v="4"/>
    <n v="1981"/>
    <d v="2011-05-02T00:00:00"/>
    <d v="1899-12-30T17:10:00"/>
    <n v="1"/>
    <d v="2011-05-02T00:00:00"/>
    <d v="1899-12-30T19:15:00"/>
    <s v="**"/>
    <s v="**"/>
    <s v="**"/>
    <s v="**"/>
    <d v="2011-05-02T00:00:00"/>
    <d v="1899-12-30T19:15:00"/>
    <s v="O054"/>
    <s v="B154"/>
    <s v="Disease or Disorder Female Anatomy"/>
    <n v="29"/>
    <d v="2011-05-02T00:00:00"/>
    <d v="1899-12-30T17:12:00"/>
    <n v="50"/>
    <d v="2011-05-02T00:00:00"/>
    <d v="1899-12-30T17:13:00"/>
    <d v="2011-05-02T16:09:00"/>
    <d v="2011-05-02T17:10:00"/>
    <d v="2011-05-02T19:15:00"/>
    <n v="1.0166666666627862"/>
    <n v="3.0999999999767169"/>
    <s v="Keep PIA"/>
    <x v="0"/>
    <x v="0"/>
    <x v="1"/>
    <n v="1"/>
    <n v="1"/>
  </r>
  <r>
    <n v="4414"/>
    <n v="1"/>
    <s v="N"/>
    <s v="**"/>
    <s v="**"/>
    <s v="**"/>
    <s v="**"/>
    <x v="1"/>
    <d v="1899-12-30T16:40:00"/>
    <d v="2011-05-02T00:00:00"/>
    <d v="1899-12-30T16:34:00"/>
    <n v="2"/>
    <n v="1972"/>
    <d v="2011-05-02T00:00:00"/>
    <d v="1899-12-30T21:30:00"/>
    <n v="1"/>
    <d v="2011-05-02T00:00:00"/>
    <d v="1899-12-30T22:45:00"/>
    <s v="**"/>
    <s v="**"/>
    <s v="**"/>
    <s v="**"/>
    <d v="2011-05-02T00:00:00"/>
    <d v="1899-12-30T22:45:00"/>
    <s v="N23"/>
    <s v="B146"/>
    <s v="Other Disease or Disorder Urinary System"/>
    <n v="38"/>
    <s v="**"/>
    <s v="**"/>
    <s v="**"/>
    <s v="**"/>
    <s v="**"/>
    <d v="2011-05-02T16:40:00"/>
    <d v="2011-05-02T21:30:00"/>
    <d v="2011-05-02T22:45:00"/>
    <n v="4.8333333333721384"/>
    <n v="6.0833333332557231"/>
    <s v="Keep PIA"/>
    <x v="0"/>
    <x v="0"/>
    <x v="0"/>
    <n v="0"/>
    <n v="1"/>
  </r>
  <r>
    <n v="4414"/>
    <n v="1"/>
    <s v="G"/>
    <d v="2011-05-02T00:00:00"/>
    <d v="1899-12-30T16:58:00"/>
    <d v="2011-05-02T00:00:00"/>
    <d v="1899-12-30T17:00:00"/>
    <x v="1"/>
    <d v="1899-12-30T16:59:00"/>
    <d v="2011-05-02T00:00:00"/>
    <d v="1899-12-30T16:55:00"/>
    <n v="3"/>
    <n v="1924"/>
    <d v="2011-05-02T00:00:00"/>
    <d v="1899-12-30T18:05:00"/>
    <n v="7"/>
    <d v="2011-05-02T00:00:00"/>
    <d v="1899-12-30T21:48:00"/>
    <s v="**"/>
    <s v="**"/>
    <s v="**"/>
    <s v="**"/>
    <d v="2011-05-03T00:00:00"/>
    <d v="1899-12-30T13:03:00"/>
    <s v="M7961"/>
    <s v="B005"/>
    <s v="Other Condition with Acute Admission/Transfer"/>
    <n v="86"/>
    <d v="1970-01-01T00:00:00"/>
    <d v="1899-12-30T00:00:00"/>
    <n v="1"/>
    <d v="2011-05-02T00:00:00"/>
    <d v="1899-12-30T21:48:00"/>
    <d v="2011-05-02T16:59:00"/>
    <d v="2011-05-02T18:05:00"/>
    <d v="2011-05-03T13:03:00"/>
    <n v="1.0999999999185093"/>
    <n v="20.066666666592937"/>
    <s v="Keep PIA"/>
    <x v="0"/>
    <x v="1"/>
    <x v="0"/>
    <n v="0"/>
    <n v="0"/>
  </r>
  <r>
    <n v="4414"/>
    <n v="1"/>
    <s v="G"/>
    <d v="2011-05-02T00:00:00"/>
    <d v="1899-12-30T16:58:00"/>
    <d v="2011-05-02T00:00:00"/>
    <d v="1899-12-30T17:15:00"/>
    <x v="1"/>
    <d v="1899-12-30T17:13:00"/>
    <d v="2011-05-02T00:00:00"/>
    <d v="1899-12-30T17:10:00"/>
    <n v="2"/>
    <n v="1960"/>
    <d v="2011-05-02T00:00:00"/>
    <d v="1899-12-30T18:00:00"/>
    <n v="7"/>
    <d v="2011-05-02T00:00:00"/>
    <d v="1899-12-30T21:20:00"/>
    <s v="**"/>
    <s v="**"/>
    <s v="**"/>
    <s v="**"/>
    <d v="2011-05-03T00:00:00"/>
    <d v="1899-12-30T05:20:00"/>
    <s v="E149"/>
    <s v="B005"/>
    <s v="Other Condition with Acute Admission/Transfer"/>
    <n v="50"/>
    <d v="2011-05-02T00:00:00"/>
    <d v="1899-12-30T19:31:00"/>
    <n v="14"/>
    <d v="2011-05-02T00:00:00"/>
    <d v="1899-12-30T19:33:00"/>
    <d v="2011-05-02T17:13:00"/>
    <d v="2011-05-02T18:00:00"/>
    <d v="2011-05-03T05:20:00"/>
    <n v="0.78333333326736465"/>
    <n v="12.116666666523088"/>
    <s v="Keep PIA"/>
    <x v="0"/>
    <x v="1"/>
    <x v="0"/>
    <n v="0"/>
    <n v="0"/>
  </r>
  <r>
    <n v="4414"/>
    <n v="1"/>
    <s v="N"/>
    <s v="**"/>
    <s v="**"/>
    <s v="**"/>
    <s v="**"/>
    <x v="1"/>
    <d v="1899-12-30T21:07:00"/>
    <d v="2011-05-02T00:00:00"/>
    <d v="1899-12-30T20:57:00"/>
    <n v="3"/>
    <n v="2010"/>
    <d v="2011-05-02T00:00:00"/>
    <d v="1899-12-30T23:45:00"/>
    <n v="1"/>
    <d v="2011-05-02T00:00:00"/>
    <d v="1899-12-30T23:50:00"/>
    <s v="**"/>
    <s v="**"/>
    <s v="**"/>
    <s v="**"/>
    <d v="2011-05-03T00:00:00"/>
    <d v="1899-12-30T23:50:00"/>
    <s v="A099"/>
    <s v="B128"/>
    <s v="Disease or Disorder Digestive System"/>
    <n v="0"/>
    <s v="**"/>
    <s v="**"/>
    <s v="**"/>
    <s v="**"/>
    <s v="**"/>
    <d v="2011-05-02T21:07:00"/>
    <d v="2011-05-02T23:45:00"/>
    <d v="2011-05-03T23:50:00"/>
    <n v="2.6333333333604969"/>
    <n v="26.71666666661622"/>
    <s v="Keep PIA"/>
    <x v="0"/>
    <x v="0"/>
    <x v="0"/>
    <n v="0"/>
    <n v="0"/>
  </r>
  <r>
    <n v="4414"/>
    <n v="1"/>
    <s v="N"/>
    <s v="**"/>
    <s v="**"/>
    <s v="**"/>
    <s v="**"/>
    <x v="1"/>
    <d v="1899-12-30T21:14:00"/>
    <d v="2011-05-02T00:00:00"/>
    <d v="1899-12-30T21:06:00"/>
    <n v="2"/>
    <n v="2011"/>
    <d v="2011-05-02T00:00:00"/>
    <d v="1899-12-30T23:15:00"/>
    <n v="1"/>
    <d v="2011-05-02T00:00:00"/>
    <d v="1899-12-30T23:20:00"/>
    <s v="**"/>
    <s v="**"/>
    <s v="**"/>
    <s v="**"/>
    <d v="2011-05-02T00:00:00"/>
    <d v="1899-12-30T23:20:00"/>
    <s v="L309"/>
    <s v="B132"/>
    <s v="Disease or Disorder Skin &amp; Breast"/>
    <n v="0"/>
    <s v="**"/>
    <s v="**"/>
    <s v="**"/>
    <s v="**"/>
    <s v="**"/>
    <d v="2011-05-02T21:14:00"/>
    <d v="2011-05-02T23:15:00"/>
    <d v="2011-05-02T23:20:00"/>
    <n v="2.0166666666045785"/>
    <n v="2.0999999998603016"/>
    <s v="Keep PIA"/>
    <x v="0"/>
    <x v="0"/>
    <x v="0"/>
    <n v="1"/>
    <n v="1"/>
  </r>
  <r>
    <n v="4414"/>
    <n v="1"/>
    <s v="N"/>
    <s v="**"/>
    <s v="**"/>
    <s v="**"/>
    <s v="**"/>
    <x v="1"/>
    <d v="1899-12-30T21:18:00"/>
    <d v="2011-05-02T00:00:00"/>
    <d v="1899-12-30T21:13:00"/>
    <n v="3"/>
    <n v="1998"/>
    <d v="2011-05-02T00:00:00"/>
    <d v="1899-12-30T23:00:00"/>
    <n v="1"/>
    <d v="2011-05-03T00:00:00"/>
    <d v="1899-12-30T00:33:00"/>
    <s v="**"/>
    <s v="**"/>
    <s v="**"/>
    <s v="**"/>
    <d v="2011-05-03T00:00:00"/>
    <d v="1899-12-30T00:33:00"/>
    <s v="S52500"/>
    <s v="B051"/>
    <s v="Emergency Visit Interventions"/>
    <n v="13"/>
    <s v="**"/>
    <s v="**"/>
    <s v="**"/>
    <s v="**"/>
    <s v="**"/>
    <d v="2011-05-02T21:18:00"/>
    <d v="2011-05-02T23:00:00"/>
    <d v="2011-05-03T00:33:00"/>
    <n v="1.7000000001280569"/>
    <n v="3.2500000001164153"/>
    <s v="Keep PIA"/>
    <x v="0"/>
    <x v="0"/>
    <x v="0"/>
    <n v="1"/>
    <n v="1"/>
  </r>
  <r>
    <n v="4414"/>
    <n v="1"/>
    <s v="N"/>
    <s v="**"/>
    <s v="**"/>
    <s v="**"/>
    <s v="**"/>
    <x v="1"/>
    <d v="1899-12-30T21:43:00"/>
    <d v="2011-05-02T00:00:00"/>
    <d v="1899-12-30T21:35:00"/>
    <n v="4"/>
    <n v="1979"/>
    <d v="2011-05-03T00:00:00"/>
    <d v="1899-12-30T00:15:00"/>
    <n v="1"/>
    <d v="2011-05-03T00:00:00"/>
    <d v="1899-12-30T00:34:00"/>
    <s v="**"/>
    <s v="**"/>
    <s v="**"/>
    <s v="**"/>
    <d v="2011-05-03T00:00:00"/>
    <d v="1899-12-30T00:34:00"/>
    <s v="S0180"/>
    <s v="B176"/>
    <s v="Open Wound"/>
    <n v="31"/>
    <s v="**"/>
    <s v="**"/>
    <s v="**"/>
    <s v="**"/>
    <s v="**"/>
    <d v="2011-05-02T21:43:00"/>
    <d v="2011-05-03T00:15:00"/>
    <d v="2011-05-03T00:34:00"/>
    <n v="2.533333333209157"/>
    <n v="2.8499999998603016"/>
    <s v="Keep PIA"/>
    <x v="0"/>
    <x v="0"/>
    <x v="1"/>
    <n v="1"/>
    <n v="1"/>
  </r>
  <r>
    <n v="4414"/>
    <n v="1"/>
    <s v="N"/>
    <s v="**"/>
    <s v="**"/>
    <s v="**"/>
    <s v="**"/>
    <x v="1"/>
    <d v="1899-12-30T21:48:00"/>
    <d v="2011-05-02T00:00:00"/>
    <d v="1899-12-30T21:43:00"/>
    <n v="3"/>
    <n v="1964"/>
    <d v="2011-05-03T00:00:00"/>
    <d v="1899-12-30T00:30:00"/>
    <n v="1"/>
    <d v="2011-05-03T00:00:00"/>
    <d v="1899-12-30T00:35:00"/>
    <s v="**"/>
    <s v="**"/>
    <s v="**"/>
    <s v="**"/>
    <d v="2011-05-03T00:00:00"/>
    <d v="1899-12-30T00:59:00"/>
    <s v="H109"/>
    <s v="B108"/>
    <s v="Disease or Disorder Eye"/>
    <n v="47"/>
    <s v="**"/>
    <s v="**"/>
    <s v="**"/>
    <s v="**"/>
    <s v="**"/>
    <d v="2011-05-02T21:48:00"/>
    <d v="2011-05-03T00:30:00"/>
    <d v="2011-05-03T00:59:00"/>
    <n v="2.7000000000698492"/>
    <n v="3.183333333407063"/>
    <s v="Keep PIA"/>
    <x v="0"/>
    <x v="0"/>
    <x v="0"/>
    <n v="1"/>
    <n v="1"/>
  </r>
  <r>
    <n v="4414"/>
    <n v="1"/>
    <s v="N"/>
    <s v="**"/>
    <s v="**"/>
    <s v="**"/>
    <s v="**"/>
    <x v="4"/>
    <d v="1899-12-30T00:42:00"/>
    <d v="2011-05-03T00:00:00"/>
    <d v="1899-12-30T00:25:00"/>
    <n v="3"/>
    <n v="1981"/>
    <d v="2011-05-03T00:00:00"/>
    <d v="1899-12-30T00:50:00"/>
    <n v="1"/>
    <d v="2011-05-03T00:00:00"/>
    <d v="1899-12-30T01:43:00"/>
    <s v="**"/>
    <s v="**"/>
    <s v="**"/>
    <s v="**"/>
    <d v="2011-05-03T00:00:00"/>
    <d v="1899-12-30T01:43:00"/>
    <s v="R55"/>
    <s v="B122"/>
    <s v="Other Disease or Disorder Cardiac System"/>
    <n v="30"/>
    <s v="**"/>
    <s v="**"/>
    <s v="**"/>
    <s v="**"/>
    <s v="**"/>
    <d v="2011-05-03T00:42:00"/>
    <d v="2011-05-03T00:50:00"/>
    <d v="2011-05-03T01:43:00"/>
    <n v="0.13333333324408159"/>
    <n v="1.0166666666627862"/>
    <s v="Keep PIA"/>
    <x v="0"/>
    <x v="0"/>
    <x v="0"/>
    <n v="1"/>
    <n v="1"/>
  </r>
  <r>
    <n v="4414"/>
    <n v="1"/>
    <s v="N"/>
    <s v="**"/>
    <s v="**"/>
    <s v="**"/>
    <s v="**"/>
    <x v="6"/>
    <d v="1899-12-30T06:18:00"/>
    <d v="2011-05-05T00:00:00"/>
    <d v="1899-12-30T06:07:00"/>
    <n v="3"/>
    <n v="1987"/>
    <d v="2011-05-05T00:00:00"/>
    <d v="1899-12-30T09:15:00"/>
    <n v="1"/>
    <d v="2011-05-05T00:00:00"/>
    <d v="1899-12-30T09:47:00"/>
    <s v="**"/>
    <s v="**"/>
    <s v="**"/>
    <s v="**"/>
    <d v="2011-05-05T00:00:00"/>
    <d v="1899-12-30T09:47:00"/>
    <s v="T111"/>
    <s v="B176"/>
    <s v="Open Wound"/>
    <n v="23"/>
    <s v="**"/>
    <s v="**"/>
    <s v="**"/>
    <s v="**"/>
    <s v="**"/>
    <d v="2011-05-05T06:18:00"/>
    <d v="2011-05-05T09:15:00"/>
    <d v="2011-05-05T09:47:00"/>
    <n v="2.9500000000116415"/>
    <n v="3.4833333333372138"/>
    <s v="Keep PIA"/>
    <x v="0"/>
    <x v="0"/>
    <x v="0"/>
    <n v="1"/>
    <n v="1"/>
  </r>
  <r>
    <n v="4414"/>
    <n v="1"/>
    <s v="N"/>
    <s v="**"/>
    <s v="**"/>
    <s v="**"/>
    <s v="**"/>
    <x v="6"/>
    <d v="1899-12-30T06:40:00"/>
    <d v="2011-05-05T00:00:00"/>
    <d v="1899-12-30T06:33:00"/>
    <n v="3"/>
    <n v="1931"/>
    <d v="2011-05-05T00:00:00"/>
    <d v="1899-12-30T08:50:00"/>
    <n v="1"/>
    <d v="2011-05-05T00:00:00"/>
    <d v="1899-12-30T17:23:00"/>
    <s v="**"/>
    <s v="**"/>
    <s v="**"/>
    <s v="**"/>
    <d v="2011-05-05T00:00:00"/>
    <d v="1899-12-30T17:25:00"/>
    <s v="N23"/>
    <s v="B146"/>
    <s v="Other Disease or Disorder Urinary System"/>
    <n v="79"/>
    <d v="2011-05-05T00:00:00"/>
    <d v="1899-12-30T16:21:00"/>
    <n v="39"/>
    <d v="2011-05-05T00:00:00"/>
    <d v="1899-12-30T16:17:00"/>
    <d v="2011-05-05T06:40:00"/>
    <d v="2011-05-05T08:50:00"/>
    <d v="2011-05-05T17:25:00"/>
    <n v="2.1666666665696539"/>
    <n v="10.749999999941792"/>
    <s v="Keep PIA"/>
    <x v="0"/>
    <x v="0"/>
    <x v="0"/>
    <n v="0"/>
    <n v="0"/>
  </r>
  <r>
    <n v="4414"/>
    <n v="1"/>
    <s v="N"/>
    <s v="**"/>
    <s v="**"/>
    <s v="**"/>
    <s v="**"/>
    <x v="6"/>
    <d v="1899-12-30T07:29:00"/>
    <d v="2011-05-05T00:00:00"/>
    <d v="1899-12-30T07:15:00"/>
    <n v="4"/>
    <n v="1981"/>
    <d v="2011-05-05T00:00:00"/>
    <d v="1899-12-30T09:00:00"/>
    <n v="1"/>
    <d v="2011-05-05T00:00:00"/>
    <d v="1899-12-30T10:10:00"/>
    <s v="**"/>
    <s v="**"/>
    <d v="2011-05-05T00:00:00"/>
    <d v="1899-12-30T09:00:00"/>
    <d v="2011-05-05T00:00:00"/>
    <d v="1899-12-30T10:10:00"/>
    <s v="M545"/>
    <s v="B136"/>
    <s v="Disease or Disorder Musculoskeletal and Conne"/>
    <n v="30"/>
    <s v="**"/>
    <s v="**"/>
    <s v="**"/>
    <s v="**"/>
    <s v="**"/>
    <d v="2011-05-05T07:29:00"/>
    <d v="2011-05-05T09:00:00"/>
    <d v="2011-05-05T10:10:00"/>
    <n v="1.5166666667209938"/>
    <n v="2.6833333333488554"/>
    <s v="Keep PIA"/>
    <x v="0"/>
    <x v="0"/>
    <x v="1"/>
    <n v="1"/>
    <n v="1"/>
  </r>
  <r>
    <n v="4414"/>
    <n v="1"/>
    <s v="N"/>
    <s v="**"/>
    <s v="**"/>
    <s v="**"/>
    <s v="**"/>
    <x v="6"/>
    <d v="1899-12-30T08:07:00"/>
    <d v="2011-05-05T00:00:00"/>
    <d v="1899-12-30T08:01:00"/>
    <n v="3"/>
    <n v="1941"/>
    <d v="2011-05-05T00:00:00"/>
    <d v="1899-12-30T10:30:00"/>
    <n v="1"/>
    <d v="2011-05-06T00:00:00"/>
    <d v="1899-12-30T01:20:00"/>
    <s v="**"/>
    <s v="**"/>
    <s v="**"/>
    <s v="**"/>
    <d v="2011-05-06T00:00:00"/>
    <d v="1899-12-30T01:20:00"/>
    <s v="D649"/>
    <s v="B160"/>
    <s v="Disease or Disorder Blood or Blood Forming Or"/>
    <n v="69"/>
    <s v="**"/>
    <s v="**"/>
    <s v="**"/>
    <s v="**"/>
    <s v="**"/>
    <d v="2011-05-05T08:07:00"/>
    <d v="2011-05-05T10:30:00"/>
    <d v="2011-05-06T01:20:00"/>
    <n v="2.3833333334187046"/>
    <n v="17.216666666732635"/>
    <s v="Keep PIA"/>
    <x v="0"/>
    <x v="0"/>
    <x v="0"/>
    <n v="0"/>
    <n v="0"/>
  </r>
  <r>
    <n v="4414"/>
    <n v="1"/>
    <s v="N"/>
    <s v="**"/>
    <s v="**"/>
    <s v="**"/>
    <s v="**"/>
    <x v="6"/>
    <d v="1899-12-30T08:29:00"/>
    <d v="2011-05-05T00:00:00"/>
    <d v="1899-12-30T08:24:00"/>
    <n v="4"/>
    <n v="1950"/>
    <d v="2011-05-05T00:00:00"/>
    <n v="9999"/>
    <n v="1"/>
    <d v="2011-05-05T00:00:00"/>
    <d v="1899-12-30T10:25:00"/>
    <s v="**"/>
    <s v="**"/>
    <s v="**"/>
    <s v="**"/>
    <d v="2011-05-05T00:00:00"/>
    <d v="1899-12-30T10:25:00"/>
    <s v="Z512"/>
    <s v="B187"/>
    <s v="Follow-up Examination and Other Non Emergent "/>
    <n v="60"/>
    <s v="**"/>
    <s v="**"/>
    <s v="**"/>
    <s v="**"/>
    <s v="**"/>
    <d v="2011-05-05T08:29:00"/>
    <d v="2038-09-19T00:00:00"/>
    <d v="2011-05-05T10:25:00"/>
    <n v="239967.5166666666"/>
    <n v="1.9333333333488554"/>
    <s v="Ignore PIA"/>
    <x v="0"/>
    <x v="0"/>
    <x v="1"/>
    <n v="1"/>
    <n v="1"/>
  </r>
  <r>
    <n v="4414"/>
    <n v="1"/>
    <s v="N"/>
    <s v="**"/>
    <s v="**"/>
    <s v="**"/>
    <s v="**"/>
    <x v="6"/>
    <d v="1899-12-30T08:40:00"/>
    <d v="2011-05-05T00:00:00"/>
    <d v="1899-12-30T08:33:00"/>
    <n v="3"/>
    <n v="1925"/>
    <d v="2011-05-05T00:00:00"/>
    <d v="1899-12-30T11:35:00"/>
    <n v="1"/>
    <d v="2011-05-05T00:00:00"/>
    <d v="1899-12-30T11:45:00"/>
    <s v="**"/>
    <s v="**"/>
    <s v="**"/>
    <s v="**"/>
    <d v="2011-05-05T00:00:00"/>
    <d v="1899-12-30T11:45:00"/>
    <s v="H811"/>
    <s v="B112"/>
    <s v="Disease or Disorder Ear, Nose or Throat"/>
    <n v="85"/>
    <s v="**"/>
    <s v="**"/>
    <s v="**"/>
    <s v="**"/>
    <s v="**"/>
    <d v="2011-05-05T08:40:00"/>
    <d v="2011-05-05T11:35:00"/>
    <d v="2011-05-05T11:45:00"/>
    <n v="2.9166666667442769"/>
    <n v="3.0833333334303461"/>
    <s v="Keep PIA"/>
    <x v="0"/>
    <x v="0"/>
    <x v="0"/>
    <n v="1"/>
    <n v="1"/>
  </r>
  <r>
    <n v="4414"/>
    <n v="1"/>
    <s v="G"/>
    <d v="2011-05-05T00:00:00"/>
    <d v="1899-12-30T09:04:00"/>
    <d v="2011-05-05T00:00:00"/>
    <d v="1899-12-30T09:06:00"/>
    <x v="6"/>
    <d v="1899-12-30T09:04:00"/>
    <d v="2011-05-05T00:00:00"/>
    <d v="1899-12-30T08:57:00"/>
    <n v="3"/>
    <n v="1987"/>
    <d v="2011-05-05T00:00:00"/>
    <d v="1899-12-30T10:40:00"/>
    <n v="7"/>
    <d v="2011-05-05T00:00:00"/>
    <d v="1899-12-30T17:10:00"/>
    <s v="**"/>
    <s v="**"/>
    <s v="**"/>
    <s v="**"/>
    <d v="2011-05-05T00:00:00"/>
    <d v="1899-12-30T18:50:00"/>
    <s v="K566"/>
    <s v="B003"/>
    <s v="Digestive System Condition with Acute Admissi"/>
    <n v="24"/>
    <d v="1970-01-01T00:00:00"/>
    <d v="1899-12-30T00:00:00"/>
    <n v="30"/>
    <d v="2011-05-05T00:00:00"/>
    <d v="1899-12-30T17:10:00"/>
    <d v="2011-05-05T09:04:00"/>
    <d v="2011-05-05T10:40:00"/>
    <d v="2011-05-05T18:50:00"/>
    <n v="1.5999999999767169"/>
    <n v="9.7666666665463708"/>
    <s v="Keep PIA"/>
    <x v="0"/>
    <x v="1"/>
    <x v="0"/>
    <n v="0"/>
    <n v="0"/>
  </r>
  <r>
    <n v="4414"/>
    <n v="1"/>
    <s v="N"/>
    <s v="**"/>
    <s v="**"/>
    <s v="**"/>
    <s v="**"/>
    <x v="6"/>
    <d v="1899-12-30T09:32:00"/>
    <d v="2011-05-05T00:00:00"/>
    <d v="1899-12-30T09:27:00"/>
    <n v="4"/>
    <n v="1993"/>
    <d v="2011-05-05T00:00:00"/>
    <d v="1899-12-30T10:30:00"/>
    <n v="1"/>
    <d v="2011-05-05T00:00:00"/>
    <d v="1899-12-30T10:53:00"/>
    <s v="**"/>
    <s v="**"/>
    <s v="**"/>
    <s v="**"/>
    <d v="2011-05-05T00:00:00"/>
    <d v="1899-12-30T10:53:00"/>
    <s v="L089"/>
    <s v="B132"/>
    <s v="Disease or Disorder Skin &amp; Breast"/>
    <n v="17"/>
    <s v="**"/>
    <s v="**"/>
    <s v="**"/>
    <s v="**"/>
    <s v="**"/>
    <d v="2011-05-05T09:32:00"/>
    <d v="2011-05-05T10:30:00"/>
    <d v="2011-05-05T10:53:00"/>
    <n v="0.96666666667442769"/>
    <n v="1.3500000000349246"/>
    <s v="Keep PIA"/>
    <x v="0"/>
    <x v="0"/>
    <x v="1"/>
    <n v="1"/>
    <n v="1"/>
  </r>
  <r>
    <n v="4414"/>
    <n v="1"/>
    <s v="N"/>
    <s v="**"/>
    <s v="**"/>
    <s v="**"/>
    <s v="**"/>
    <x v="6"/>
    <d v="1899-12-30T09:37:00"/>
    <d v="2011-05-05T00:00:00"/>
    <d v="1899-12-30T09:31:00"/>
    <n v="4"/>
    <n v="1952"/>
    <d v="2011-05-05T00:00:00"/>
    <d v="1899-12-30T10:30:00"/>
    <n v="1"/>
    <d v="2011-05-05T00:00:00"/>
    <d v="1899-12-30T10:53:00"/>
    <s v="**"/>
    <s v="**"/>
    <d v="2011-05-05T00:00:00"/>
    <d v="1899-12-30T10:30:00"/>
    <d v="2011-05-05T00:00:00"/>
    <d v="1899-12-30T10:53:00"/>
    <s v="T814"/>
    <s v="B186"/>
    <s v="Other Trauma, Shock (without admission/interv"/>
    <n v="58"/>
    <s v="**"/>
    <s v="**"/>
    <s v="**"/>
    <s v="**"/>
    <s v="**"/>
    <d v="2011-05-05T09:37:00"/>
    <d v="2011-05-05T10:30:00"/>
    <d v="2011-05-05T10:53:00"/>
    <n v="0.88333333341870457"/>
    <n v="1.2666666667792015"/>
    <s v="Keep PIA"/>
    <x v="0"/>
    <x v="0"/>
    <x v="1"/>
    <n v="1"/>
    <n v="1"/>
  </r>
  <r>
    <n v="4414"/>
    <n v="1"/>
    <s v="G"/>
    <d v="2011-05-05T00:00:00"/>
    <d v="1899-12-30T09:29:00"/>
    <d v="2011-05-05T00:00:00"/>
    <d v="1899-12-30T11:44:00"/>
    <x v="6"/>
    <d v="1899-12-30T09:54:00"/>
    <d v="2011-05-05T00:00:00"/>
    <d v="1899-12-30T09:45:00"/>
    <n v="3"/>
    <n v="1961"/>
    <d v="2011-05-05T00:00:00"/>
    <n v="9999"/>
    <n v="12"/>
    <d v="2011-05-05T00:00:00"/>
    <d v="1899-12-30T15:05:00"/>
    <s v="**"/>
    <s v="**"/>
    <s v="**"/>
    <s v="**"/>
    <d v="2011-05-05T00:00:00"/>
    <d v="1899-12-30T15:05:00"/>
    <s v="N939"/>
    <s v="B154"/>
    <s v="Disease or Disorder Female Anatomy"/>
    <n v="49"/>
    <d v="1970-01-01T00:00:00"/>
    <d v="1899-12-30T00:00:00"/>
    <n v="50"/>
    <d v="2011-05-05T00:00:00"/>
    <d v="1899-12-30T14:24:00"/>
    <d v="2011-05-05T09:54:00"/>
    <d v="2038-09-19T00:00:00"/>
    <d v="2011-05-05T15:05:00"/>
    <n v="239966.10000000003"/>
    <n v="5.1833333332906477"/>
    <s v="Ignore PIA"/>
    <x v="0"/>
    <x v="0"/>
    <x v="0"/>
    <n v="0"/>
    <n v="1"/>
  </r>
  <r>
    <n v="4414"/>
    <n v="1"/>
    <s v="N"/>
    <s v="**"/>
    <s v="**"/>
    <s v="**"/>
    <s v="**"/>
    <x v="6"/>
    <d v="1899-12-30T10:04:00"/>
    <d v="2011-05-05T00:00:00"/>
    <d v="1899-12-30T09:57:00"/>
    <n v="2"/>
    <n v="1975"/>
    <d v="2011-05-05T00:00:00"/>
    <d v="1899-12-30T10:30:00"/>
    <n v="1"/>
    <d v="2011-05-05T00:00:00"/>
    <d v="1899-12-30T13:20:00"/>
    <s v="**"/>
    <s v="**"/>
    <s v="**"/>
    <s v="**"/>
    <d v="2011-05-05T00:00:00"/>
    <d v="1899-12-30T13:20:00"/>
    <s v="R520"/>
    <s v="B187"/>
    <s v="Follow-up Examination and Other Non Emergent "/>
    <n v="35"/>
    <d v="1970-01-01T00:00:00"/>
    <d v="1899-12-30T00:00:00"/>
    <n v="39"/>
    <d v="2011-05-05T00:00:00"/>
    <d v="1899-12-30T10:59:00"/>
    <d v="2011-05-05T10:04:00"/>
    <d v="2011-05-05T10:30:00"/>
    <d v="2011-05-05T13:20:00"/>
    <n v="0.43333333334885538"/>
    <n v="3.2666666666627862"/>
    <s v="Keep PIA"/>
    <x v="0"/>
    <x v="0"/>
    <x v="0"/>
    <n v="1"/>
    <n v="1"/>
  </r>
  <r>
    <n v="4414"/>
    <n v="1"/>
    <s v="N"/>
    <s v="**"/>
    <s v="**"/>
    <s v="**"/>
    <s v="**"/>
    <x v="6"/>
    <d v="1899-12-30T10:12:00"/>
    <d v="2011-05-05T00:00:00"/>
    <d v="1899-12-30T10:05:00"/>
    <n v="3"/>
    <n v="1972"/>
    <d v="2011-05-05T00:00:00"/>
    <d v="1899-12-30T13:45:00"/>
    <n v="1"/>
    <d v="2011-05-05T00:00:00"/>
    <d v="1899-12-30T15:30:00"/>
    <s v="**"/>
    <s v="**"/>
    <s v="**"/>
    <s v="**"/>
    <d v="2011-05-05T00:00:00"/>
    <d v="1899-12-30T15:59:00"/>
    <s v="R102"/>
    <s v="B128"/>
    <s v="Disease or Disorder Digestive System"/>
    <n v="38"/>
    <s v="**"/>
    <s v="**"/>
    <s v="**"/>
    <s v="**"/>
    <s v="**"/>
    <d v="2011-05-05T10:12:00"/>
    <d v="2011-05-05T13:45:00"/>
    <d v="2011-05-05T15:59:00"/>
    <n v="3.5499999998719431"/>
    <n v="5.7833333333255723"/>
    <s v="Keep PIA"/>
    <x v="0"/>
    <x v="0"/>
    <x v="0"/>
    <n v="0"/>
    <n v="1"/>
  </r>
  <r>
    <n v="4414"/>
    <n v="1"/>
    <s v="N"/>
    <s v="**"/>
    <s v="**"/>
    <s v="**"/>
    <s v="**"/>
    <x v="6"/>
    <d v="1899-12-30T10:26:00"/>
    <d v="2011-05-05T00:00:00"/>
    <d v="1899-12-30T10:16:00"/>
    <n v="4"/>
    <n v="1972"/>
    <d v="2011-05-05T00:00:00"/>
    <d v="1899-12-30T11:45:00"/>
    <n v="1"/>
    <d v="2011-05-05T00:00:00"/>
    <d v="1899-12-30T12:45:00"/>
    <s v="**"/>
    <s v="**"/>
    <d v="2011-05-05T00:00:00"/>
    <d v="1899-12-30T11:45:00"/>
    <d v="2011-05-05T00:00:00"/>
    <d v="1899-12-30T12:45:00"/>
    <s v="S335"/>
    <s v="B180"/>
    <s v="Contusion, Dislocation, Nerve &amp; Other Soft Ti"/>
    <n v="38"/>
    <s v="**"/>
    <s v="**"/>
    <s v="**"/>
    <s v="**"/>
    <s v="**"/>
    <d v="2011-05-05T10:26:00"/>
    <d v="2011-05-05T11:45:00"/>
    <d v="2011-05-05T12:45:00"/>
    <n v="1.3166666667675599"/>
    <n v="2.3166666667093523"/>
    <s v="Keep PIA"/>
    <x v="0"/>
    <x v="0"/>
    <x v="1"/>
    <n v="1"/>
    <n v="1"/>
  </r>
  <r>
    <n v="4414"/>
    <n v="1"/>
    <s v="N"/>
    <s v="**"/>
    <s v="**"/>
    <s v="**"/>
    <s v="**"/>
    <x v="6"/>
    <d v="1899-12-30T10:49:00"/>
    <d v="2011-05-05T00:00:00"/>
    <d v="1899-12-30T10:41:00"/>
    <n v="4"/>
    <n v="1967"/>
    <d v="2011-05-05T00:00:00"/>
    <d v="1899-12-30T12:05:00"/>
    <n v="1"/>
    <d v="2011-05-05T00:00:00"/>
    <d v="1899-12-30T15:24:00"/>
    <s v="**"/>
    <s v="**"/>
    <s v="**"/>
    <s v="**"/>
    <d v="2011-05-05T00:00:00"/>
    <d v="1899-12-30T15:25:00"/>
    <s v="H492"/>
    <s v="B108"/>
    <s v="Disease or Disorder Eye"/>
    <n v="43"/>
    <d v="1970-01-01T00:00:00"/>
    <d v="1899-12-30T00:00:00"/>
    <n v="17"/>
    <d v="2011-05-05T00:00:00"/>
    <d v="1899-12-30T15:11:00"/>
    <d v="2011-05-05T10:49:00"/>
    <d v="2011-05-05T12:05:00"/>
    <d v="2011-05-05T15:25:00"/>
    <n v="1.2666666666045785"/>
    <n v="4.5999999999767169"/>
    <s v="Keep PIA"/>
    <x v="0"/>
    <x v="0"/>
    <x v="1"/>
    <n v="0"/>
    <n v="1"/>
  </r>
  <r>
    <n v="4414"/>
    <n v="1"/>
    <s v="N"/>
    <s v="**"/>
    <s v="**"/>
    <s v="**"/>
    <s v="**"/>
    <x v="6"/>
    <d v="1899-12-30T11:40:00"/>
    <d v="2011-05-05T00:00:00"/>
    <d v="1899-12-30T11:36:00"/>
    <n v="2"/>
    <n v="1949"/>
    <d v="2011-05-05T00:00:00"/>
    <d v="1899-12-30T12:30:00"/>
    <n v="1"/>
    <d v="2011-05-05T00:00:00"/>
    <d v="1899-12-30T15:00:00"/>
    <s v="**"/>
    <s v="**"/>
    <s v="**"/>
    <s v="**"/>
    <d v="2011-05-05T00:00:00"/>
    <d v="1899-12-30T15:00:00"/>
    <s v="R073"/>
    <s v="B122"/>
    <s v="Other Disease or Disorder Cardiac System"/>
    <n v="61"/>
    <s v="**"/>
    <s v="**"/>
    <s v="**"/>
    <s v="**"/>
    <s v="**"/>
    <d v="2011-05-05T11:40:00"/>
    <d v="2011-05-05T12:30:00"/>
    <d v="2011-05-05T15:00:00"/>
    <n v="0.8333333334303461"/>
    <n v="3.3333333333721384"/>
    <s v="Keep PIA"/>
    <x v="0"/>
    <x v="0"/>
    <x v="0"/>
    <n v="1"/>
    <n v="1"/>
  </r>
  <r>
    <n v="4414"/>
    <n v="1"/>
    <s v="N"/>
    <s v="**"/>
    <s v="**"/>
    <s v="**"/>
    <s v="**"/>
    <x v="6"/>
    <d v="1899-12-30T12:31:00"/>
    <d v="2011-05-05T00:00:00"/>
    <d v="1899-12-30T12:21:00"/>
    <n v="4"/>
    <n v="1926"/>
    <d v="2011-05-05T00:00:00"/>
    <d v="1899-12-30T13:30:00"/>
    <n v="1"/>
    <d v="2011-05-05T00:00:00"/>
    <d v="1899-12-30T14:10:00"/>
    <s v="**"/>
    <s v="**"/>
    <s v="**"/>
    <s v="**"/>
    <d v="2011-05-05T00:00:00"/>
    <d v="1899-12-30T14:15:00"/>
    <s v="A099"/>
    <s v="B128"/>
    <s v="Disease or Disorder Digestive System"/>
    <n v="84"/>
    <s v="**"/>
    <s v="**"/>
    <s v="**"/>
    <s v="**"/>
    <s v="**"/>
    <d v="2011-05-05T12:31:00"/>
    <d v="2011-05-05T13:30:00"/>
    <d v="2011-05-05T14:15:00"/>
    <n v="0.9833333333954215"/>
    <n v="1.7333333333954215"/>
    <s v="Keep PIA"/>
    <x v="0"/>
    <x v="0"/>
    <x v="1"/>
    <n v="1"/>
    <n v="1"/>
  </r>
  <r>
    <n v="4414"/>
    <n v="1"/>
    <s v="N"/>
    <s v="**"/>
    <s v="**"/>
    <s v="**"/>
    <s v="**"/>
    <x v="6"/>
    <d v="1899-12-30T12:43:00"/>
    <d v="2011-05-05T00:00:00"/>
    <d v="1899-12-30T12:33:00"/>
    <n v="2"/>
    <n v="1959"/>
    <d v="2011-05-05T00:00:00"/>
    <d v="1899-12-30T16:00:00"/>
    <n v="1"/>
    <d v="2011-05-05T00:00:00"/>
    <d v="1899-12-30T17:00:00"/>
    <s v="**"/>
    <s v="**"/>
    <s v="**"/>
    <s v="**"/>
    <d v="2011-05-05T00:00:00"/>
    <d v="1899-12-30T17:02:00"/>
    <s v="R074"/>
    <s v="B122"/>
    <s v="Other Disease or Disorder Cardiac System"/>
    <n v="51"/>
    <s v="**"/>
    <s v="**"/>
    <s v="**"/>
    <s v="**"/>
    <s v="**"/>
    <d v="2011-05-05T12:43:00"/>
    <d v="2011-05-05T16:00:00"/>
    <d v="2011-05-05T17:02:00"/>
    <n v="3.283333333209157"/>
    <n v="4.316666666592937"/>
    <s v="Keep PIA"/>
    <x v="0"/>
    <x v="0"/>
    <x v="0"/>
    <n v="0"/>
    <n v="1"/>
  </r>
  <r>
    <n v="4414"/>
    <n v="1"/>
    <s v="N"/>
    <s v="**"/>
    <s v="**"/>
    <s v="**"/>
    <s v="**"/>
    <x v="6"/>
    <d v="1899-12-30T13:08:00"/>
    <d v="2011-05-05T00:00:00"/>
    <d v="1899-12-30T13:00:00"/>
    <n v="4"/>
    <n v="1929"/>
    <d v="2011-05-05T00:00:00"/>
    <d v="1899-12-30T14:00:00"/>
    <n v="1"/>
    <d v="2011-05-05T00:00:00"/>
    <d v="1899-12-30T15:33:00"/>
    <s v="**"/>
    <s v="**"/>
    <s v="**"/>
    <s v="**"/>
    <d v="2011-05-05T00:00:00"/>
    <d v="1899-12-30T15:38:00"/>
    <s v="T240"/>
    <s v="B183"/>
    <s v="Burn"/>
    <n v="82"/>
    <s v="**"/>
    <s v="**"/>
    <s v="**"/>
    <s v="**"/>
    <s v="**"/>
    <d v="2011-05-05T13:08:00"/>
    <d v="2011-05-05T14:00:00"/>
    <d v="2011-05-05T15:38:00"/>
    <n v="0.86666666669771075"/>
    <n v="2.4999999999417923"/>
    <s v="Keep PIA"/>
    <x v="0"/>
    <x v="0"/>
    <x v="1"/>
    <n v="1"/>
    <n v="1"/>
  </r>
  <r>
    <n v="4414"/>
    <n v="1"/>
    <s v="N"/>
    <s v="**"/>
    <s v="**"/>
    <s v="**"/>
    <s v="**"/>
    <x v="6"/>
    <d v="1899-12-30T16:01:00"/>
    <d v="2011-05-05T00:00:00"/>
    <d v="1899-12-30T15:56:00"/>
    <n v="4"/>
    <n v="1955"/>
    <d v="2011-05-05T00:00:00"/>
    <d v="1899-12-30T16:35:00"/>
    <n v="1"/>
    <d v="2011-05-05T00:00:00"/>
    <d v="1899-12-30T16:35:00"/>
    <s v="**"/>
    <s v="**"/>
    <s v="**"/>
    <s v="**"/>
    <d v="2011-05-05T00:00:00"/>
    <d v="1899-12-30T16:36:00"/>
    <s v="R104"/>
    <s v="B128"/>
    <s v="Disease or Disorder Digestive System"/>
    <n v="55"/>
    <s v="**"/>
    <s v="**"/>
    <s v="**"/>
    <s v="**"/>
    <s v="**"/>
    <d v="2011-05-05T16:01:00"/>
    <d v="2011-05-05T16:35:00"/>
    <d v="2011-05-05T16:36:00"/>
    <n v="0.56666666659293696"/>
    <n v="0.58333333331393078"/>
    <s v="Keep PIA"/>
    <x v="0"/>
    <x v="0"/>
    <x v="1"/>
    <n v="1"/>
    <n v="1"/>
  </r>
  <r>
    <n v="4414"/>
    <n v="1"/>
    <s v="N"/>
    <s v="**"/>
    <s v="**"/>
    <s v="**"/>
    <s v="**"/>
    <x v="6"/>
    <d v="1899-12-30T16:26:00"/>
    <d v="2011-05-05T00:00:00"/>
    <d v="1899-12-30T16:19:00"/>
    <n v="3"/>
    <n v="1989"/>
    <d v="2011-05-05T00:00:00"/>
    <n v="9999"/>
    <n v="1"/>
    <d v="2011-05-05T00:00:00"/>
    <d v="1899-12-30T17:10:00"/>
    <s v="**"/>
    <s v="**"/>
    <s v="**"/>
    <s v="**"/>
    <d v="2011-05-05T00:00:00"/>
    <d v="1899-12-30T17:19:00"/>
    <s v="M549"/>
    <s v="B136"/>
    <s v="Disease or Disorder Musculoskeletal and Conne"/>
    <n v="21"/>
    <s v="**"/>
    <s v="**"/>
    <s v="**"/>
    <s v="**"/>
    <s v="**"/>
    <d v="2011-05-05T16:26:00"/>
    <d v="2038-09-19T00:00:00"/>
    <d v="2011-05-05T17:19:00"/>
    <n v="239959.56666666671"/>
    <n v="0.88333333341870457"/>
    <s v="Ignore PIA"/>
    <x v="0"/>
    <x v="0"/>
    <x v="0"/>
    <n v="1"/>
    <n v="1"/>
  </r>
  <r>
    <n v="4414"/>
    <n v="1"/>
    <s v="N"/>
    <s v="**"/>
    <s v="**"/>
    <s v="**"/>
    <s v="**"/>
    <x v="2"/>
    <d v="1899-12-30T11:38:00"/>
    <d v="2011-05-06T00:00:00"/>
    <d v="1899-12-30T11:30:00"/>
    <n v="3"/>
    <n v="1957"/>
    <d v="2011-05-06T00:00:00"/>
    <d v="1899-12-30T18:10:00"/>
    <n v="1"/>
    <d v="2011-05-06T00:00:00"/>
    <d v="1899-12-30T19:05:00"/>
    <s v="**"/>
    <s v="**"/>
    <s v="**"/>
    <s v="**"/>
    <d v="2011-05-06T00:00:00"/>
    <d v="1899-12-30T19:20:00"/>
    <s v="N939"/>
    <s v="B154"/>
    <s v="Disease or Disorder Female Anatomy"/>
    <n v="53"/>
    <d v="2011-05-06T00:00:00"/>
    <d v="1899-12-30T18:11:00"/>
    <n v="50"/>
    <d v="2011-05-06T00:00:00"/>
    <d v="1899-12-30T18:14:00"/>
    <d v="2011-05-06T11:38:00"/>
    <d v="2011-05-06T18:10:00"/>
    <d v="2011-05-06T19:20:00"/>
    <n v="6.5333333333255723"/>
    <n v="7.6999999999534339"/>
    <s v="Keep PIA"/>
    <x v="0"/>
    <x v="0"/>
    <x v="0"/>
    <n v="0"/>
    <n v="1"/>
  </r>
  <r>
    <n v="4414"/>
    <n v="1"/>
    <s v="G"/>
    <d v="2011-05-06T00:00:00"/>
    <d v="1899-12-30T11:25:00"/>
    <d v="2011-05-06T00:00:00"/>
    <d v="1899-12-30T00:00:00"/>
    <x v="2"/>
    <d v="1899-12-30T11:54:00"/>
    <d v="2011-05-06T00:00:00"/>
    <d v="1899-12-30T11:30:00"/>
    <n v="2"/>
    <n v="1939"/>
    <d v="2011-05-06T00:00:00"/>
    <d v="1899-12-30T17:50:00"/>
    <n v="1"/>
    <d v="2011-05-06T00:00:00"/>
    <d v="1899-12-30T19:10:00"/>
    <s v="**"/>
    <s v="**"/>
    <s v="**"/>
    <s v="**"/>
    <d v="2011-05-06T00:00:00"/>
    <d v="1899-12-30T19:10:00"/>
    <s v="R104"/>
    <s v="B128"/>
    <s v="Disease or Disorder Digestive System"/>
    <n v="71"/>
    <s v="**"/>
    <s v="**"/>
    <s v="**"/>
    <s v="**"/>
    <s v="**"/>
    <d v="2011-05-06T11:54:00"/>
    <d v="2011-05-06T17:50:00"/>
    <d v="2011-05-06T19:10:00"/>
    <n v="5.9333333332906477"/>
    <n v="7.2666666666045785"/>
    <s v="Keep PIA"/>
    <x v="0"/>
    <x v="0"/>
    <x v="0"/>
    <n v="0"/>
    <n v="1"/>
  </r>
  <r>
    <n v="4414"/>
    <n v="1"/>
    <s v="N"/>
    <s v="**"/>
    <s v="**"/>
    <s v="**"/>
    <s v="**"/>
    <x v="2"/>
    <d v="1899-12-30T12:12:00"/>
    <d v="2011-05-06T00:00:00"/>
    <d v="1899-12-30T12:03:00"/>
    <n v="2"/>
    <n v="1934"/>
    <d v="2011-05-06T00:00:00"/>
    <d v="1899-12-30T18:59:00"/>
    <n v="1"/>
    <d v="2011-05-06T00:00:00"/>
    <d v="1899-12-30T21:00:00"/>
    <s v="**"/>
    <s v="**"/>
    <s v="**"/>
    <s v="**"/>
    <d v="2011-05-06T00:00:00"/>
    <d v="1899-12-30T21:00:00"/>
    <s v="R53"/>
    <s v="B187"/>
    <s v="Follow-up Examination and Other Non Emergent "/>
    <n v="76"/>
    <s v="**"/>
    <s v="**"/>
    <s v="**"/>
    <s v="**"/>
    <s v="**"/>
    <d v="2011-05-06T12:12:00"/>
    <d v="2011-05-06T18:59:00"/>
    <d v="2011-05-06T21:00:00"/>
    <n v="6.7833333334419876"/>
    <n v="8.8000000000465661"/>
    <s v="Keep PIA"/>
    <x v="0"/>
    <x v="0"/>
    <x v="0"/>
    <n v="0"/>
    <n v="0"/>
  </r>
  <r>
    <n v="4414"/>
    <n v="1"/>
    <s v="N"/>
    <s v="**"/>
    <s v="**"/>
    <s v="**"/>
    <s v="**"/>
    <x v="2"/>
    <d v="1899-12-30T12:37:00"/>
    <d v="2011-05-06T00:00:00"/>
    <d v="1899-12-30T12:30:00"/>
    <n v="2"/>
    <n v="1935"/>
    <d v="2011-05-06T00:00:00"/>
    <d v="1899-12-30T18:30:00"/>
    <n v="1"/>
    <d v="2011-05-06T00:00:00"/>
    <d v="1899-12-30T20:45:00"/>
    <s v="**"/>
    <s v="**"/>
    <s v="**"/>
    <s v="**"/>
    <d v="2011-05-06T00:00:00"/>
    <d v="1899-12-30T20:54:00"/>
    <s v="R074"/>
    <s v="B122"/>
    <s v="Other Disease or Disorder Cardiac System"/>
    <n v="75"/>
    <s v="**"/>
    <s v="**"/>
    <s v="**"/>
    <s v="**"/>
    <s v="**"/>
    <d v="2011-05-06T12:37:00"/>
    <d v="2011-05-06T18:30:00"/>
    <d v="2011-05-06T20:54:00"/>
    <n v="5.8833333334769122"/>
    <n v="8.2833333334419876"/>
    <s v="Keep PIA"/>
    <x v="0"/>
    <x v="0"/>
    <x v="0"/>
    <n v="0"/>
    <n v="0"/>
  </r>
  <r>
    <n v="4414"/>
    <n v="1"/>
    <s v="N"/>
    <s v="**"/>
    <s v="**"/>
    <s v="**"/>
    <s v="**"/>
    <x v="2"/>
    <d v="1899-12-30T13:27:00"/>
    <d v="2011-05-06T00:00:00"/>
    <d v="1899-12-30T13:20:00"/>
    <n v="3"/>
    <n v="1950"/>
    <d v="2011-05-06T00:00:00"/>
    <d v="1899-12-30T19:15:00"/>
    <n v="1"/>
    <d v="2011-05-06T00:00:00"/>
    <d v="1899-12-30T22:00:00"/>
    <s v="**"/>
    <s v="**"/>
    <s v="**"/>
    <s v="**"/>
    <d v="2011-05-06T00:00:00"/>
    <d v="1899-12-30T22:01:00"/>
    <s v="R073"/>
    <s v="B122"/>
    <s v="Other Disease or Disorder Cardiac System"/>
    <n v="60"/>
    <s v="**"/>
    <s v="**"/>
    <s v="**"/>
    <s v="**"/>
    <s v="**"/>
    <d v="2011-05-06T13:27:00"/>
    <d v="2011-05-06T19:15:00"/>
    <d v="2011-05-06T22:01:00"/>
    <n v="5.8000000000465661"/>
    <n v="8.5666666666511446"/>
    <s v="Keep PIA"/>
    <x v="0"/>
    <x v="0"/>
    <x v="0"/>
    <n v="0"/>
    <n v="0"/>
  </r>
  <r>
    <n v="4414"/>
    <n v="1"/>
    <s v="N"/>
    <s v="**"/>
    <s v="**"/>
    <s v="**"/>
    <s v="**"/>
    <x v="2"/>
    <d v="1899-12-30T13:46:00"/>
    <d v="2011-05-06T00:00:00"/>
    <d v="1899-12-30T13:40:00"/>
    <n v="3"/>
    <n v="1985"/>
    <d v="2011-05-06T00:00:00"/>
    <d v="1899-12-30T17:00:00"/>
    <n v="1"/>
    <d v="2011-05-06T00:00:00"/>
    <d v="1899-12-30T18:00:00"/>
    <s v="**"/>
    <s v="**"/>
    <s v="**"/>
    <s v="**"/>
    <d v="2011-05-06T00:00:00"/>
    <d v="1899-12-30T18:33:00"/>
    <s v="O46903"/>
    <s v="B154"/>
    <s v="Disease or Disorder Female Anatomy"/>
    <n v="25"/>
    <s v="**"/>
    <s v="**"/>
    <s v="**"/>
    <s v="**"/>
    <s v="**"/>
    <d v="2011-05-06T13:46:00"/>
    <d v="2011-05-06T17:00:00"/>
    <d v="2011-05-06T18:33:00"/>
    <n v="3.2333333333954215"/>
    <n v="4.78333333338378"/>
    <s v="Keep PIA"/>
    <x v="0"/>
    <x v="0"/>
    <x v="0"/>
    <n v="0"/>
    <n v="1"/>
  </r>
  <r>
    <n v="4414"/>
    <n v="1"/>
    <s v="G"/>
    <d v="2011-05-06T00:00:00"/>
    <d v="1899-12-30T14:41:00"/>
    <d v="2011-05-06T00:00:00"/>
    <d v="1899-12-30T15:30:00"/>
    <x v="2"/>
    <d v="1899-12-30T14:41:00"/>
    <d v="2011-05-06T00:00:00"/>
    <d v="1899-12-30T14:30:00"/>
    <n v="3"/>
    <n v="1988"/>
    <d v="2011-05-06T00:00:00"/>
    <d v="1899-12-30T15:40:00"/>
    <n v="1"/>
    <d v="2011-05-06T00:00:00"/>
    <d v="1899-12-30T16:15:00"/>
    <s v="**"/>
    <s v="**"/>
    <s v="**"/>
    <s v="**"/>
    <d v="2011-05-06T00:00:00"/>
    <d v="1899-12-30T16:15:00"/>
    <s v="S9349"/>
    <s v="B180"/>
    <s v="Contusion, Dislocation, Nerve &amp; Other Soft Ti"/>
    <n v="22"/>
    <s v="**"/>
    <s v="**"/>
    <s v="**"/>
    <s v="**"/>
    <s v="**"/>
    <d v="2011-05-06T14:41:00"/>
    <d v="2011-05-06T15:40:00"/>
    <d v="2011-05-06T16:15:00"/>
    <n v="0.9833333333954215"/>
    <n v="1.5666666667093523"/>
    <s v="Keep PIA"/>
    <x v="0"/>
    <x v="0"/>
    <x v="0"/>
    <n v="1"/>
    <n v="1"/>
  </r>
  <r>
    <n v="4414"/>
    <n v="1"/>
    <s v="N"/>
    <s v="**"/>
    <s v="**"/>
    <s v="**"/>
    <s v="**"/>
    <x v="2"/>
    <d v="1899-12-30T14:45:00"/>
    <d v="2011-05-06T00:00:00"/>
    <d v="1899-12-30T14:38:00"/>
    <n v="3"/>
    <n v="1989"/>
    <d v="2011-05-06T00:00:00"/>
    <d v="1899-12-30T15:40:00"/>
    <n v="1"/>
    <d v="2011-05-06T00:00:00"/>
    <d v="1899-12-30T16:15:00"/>
    <s v="**"/>
    <s v="**"/>
    <s v="**"/>
    <s v="**"/>
    <d v="2011-05-06T00:00:00"/>
    <d v="1899-12-30T16:15:00"/>
    <s v="T793"/>
    <s v="B165"/>
    <s v="Systemic Infection"/>
    <n v="21"/>
    <d v="1970-01-01T00:00:00"/>
    <d v="1899-12-30T00:00:00"/>
    <n v="30"/>
    <d v="2011-05-06T00:00:00"/>
    <d v="1899-12-30T15:45:00"/>
    <d v="2011-05-06T14:45:00"/>
    <d v="2011-05-06T15:40:00"/>
    <d v="2011-05-06T16:15:00"/>
    <n v="0.91666666668606922"/>
    <n v="1.5"/>
    <s v="Keep PIA"/>
    <x v="0"/>
    <x v="0"/>
    <x v="0"/>
    <n v="1"/>
    <n v="1"/>
  </r>
  <r>
    <n v="4414"/>
    <n v="1"/>
    <s v="N"/>
    <s v="**"/>
    <s v="**"/>
    <s v="**"/>
    <s v="**"/>
    <x v="2"/>
    <d v="1899-12-30T14:53:00"/>
    <d v="2011-05-06T00:00:00"/>
    <d v="1899-12-30T14:43:00"/>
    <n v="2"/>
    <n v="2008"/>
    <d v="2011-05-06T00:00:00"/>
    <d v="1899-12-30T15:55:00"/>
    <n v="1"/>
    <d v="2011-05-06T00:00:00"/>
    <d v="1899-12-30T16:28:00"/>
    <s v="**"/>
    <s v="**"/>
    <s v="**"/>
    <s v="**"/>
    <d v="2011-05-06T00:00:00"/>
    <d v="1899-12-30T16:28:00"/>
    <s v="H669"/>
    <s v="B112"/>
    <s v="Disease or Disorder Ear, Nose or Throat"/>
    <n v="2"/>
    <s v="**"/>
    <s v="**"/>
    <s v="**"/>
    <s v="**"/>
    <s v="**"/>
    <d v="2011-05-06T14:53:00"/>
    <d v="2011-05-06T15:55:00"/>
    <d v="2011-05-06T16:28:00"/>
    <n v="1.03333333338378"/>
    <n v="1.5833333334303461"/>
    <s v="Keep PIA"/>
    <x v="0"/>
    <x v="0"/>
    <x v="0"/>
    <n v="1"/>
    <n v="1"/>
  </r>
  <r>
    <n v="4414"/>
    <n v="1"/>
    <s v="G"/>
    <d v="2011-05-06T00:00:00"/>
    <d v="1899-12-30T14:53:00"/>
    <d v="2011-05-06T00:00:00"/>
    <d v="1899-12-30T15:52:00"/>
    <x v="2"/>
    <d v="1899-12-30T15:14:00"/>
    <d v="2011-05-06T00:00:00"/>
    <d v="1899-12-30T15:00:00"/>
    <n v="3"/>
    <n v="1921"/>
    <d v="2011-05-06T00:00:00"/>
    <d v="1899-12-30T16:10:00"/>
    <n v="15"/>
    <d v="2011-05-06T00:00:00"/>
    <d v="1899-12-30T17:00:00"/>
    <s v="**"/>
    <s v="**"/>
    <s v="**"/>
    <s v="**"/>
    <d v="2011-05-06T00:00:00"/>
    <d v="1899-12-30T17:00:00"/>
    <s v="J90"/>
    <s v="B116"/>
    <s v="Disease or Disorder Respiratory System"/>
    <n v="90"/>
    <d v="2011-05-06T00:00:00"/>
    <d v="1899-12-30T16:35:00"/>
    <n v="18"/>
    <d v="2011-05-06T00:00:00"/>
    <d v="1899-12-30T00:00:00"/>
    <d v="2011-05-06T15:14:00"/>
    <d v="2011-05-06T16:10:00"/>
    <d v="2011-05-06T17:00:00"/>
    <n v="0.93333333323244005"/>
    <n v="1.7666666666627862"/>
    <s v="Keep PIA"/>
    <x v="0"/>
    <x v="0"/>
    <x v="0"/>
    <n v="1"/>
    <n v="1"/>
  </r>
  <r>
    <n v="4414"/>
    <n v="1"/>
    <s v="N"/>
    <s v="**"/>
    <s v="**"/>
    <s v="**"/>
    <s v="**"/>
    <x v="2"/>
    <d v="1899-12-30T15:17:00"/>
    <d v="2011-05-06T00:00:00"/>
    <d v="1899-12-30T15:12:00"/>
    <n v="3"/>
    <n v="1975"/>
    <d v="2011-05-06T00:00:00"/>
    <d v="1899-12-30T17:05:00"/>
    <n v="1"/>
    <d v="2011-05-06T00:00:00"/>
    <d v="1899-12-30T17:15:00"/>
    <s v="**"/>
    <s v="**"/>
    <s v="**"/>
    <s v="**"/>
    <d v="2011-05-06T00:00:00"/>
    <d v="1899-12-30T17:21:00"/>
    <s v="L0311"/>
    <s v="B132"/>
    <s v="Disease or Disorder Skin &amp; Breast"/>
    <n v="35"/>
    <s v="**"/>
    <s v="**"/>
    <s v="**"/>
    <s v="**"/>
    <s v="**"/>
    <d v="2011-05-06T15:17:00"/>
    <d v="2011-05-06T17:05:00"/>
    <d v="2011-05-06T17:21:00"/>
    <n v="1.7999999999301508"/>
    <n v="2.066666666592937"/>
    <s v="Keep PIA"/>
    <x v="0"/>
    <x v="0"/>
    <x v="0"/>
    <n v="1"/>
    <n v="1"/>
  </r>
  <r>
    <n v="4414"/>
    <n v="1"/>
    <s v="N"/>
    <s v="**"/>
    <s v="**"/>
    <s v="**"/>
    <s v="**"/>
    <x v="2"/>
    <d v="1899-12-30T16:28:00"/>
    <d v="2011-05-06T00:00:00"/>
    <d v="1899-12-30T16:22:00"/>
    <n v="3"/>
    <n v="1999"/>
    <d v="2011-05-06T00:00:00"/>
    <d v="1899-12-30T17:25:00"/>
    <n v="1"/>
    <d v="2011-05-06T00:00:00"/>
    <d v="1899-12-30T17:41:00"/>
    <s v="**"/>
    <s v="**"/>
    <s v="**"/>
    <s v="**"/>
    <d v="2011-05-06T00:00:00"/>
    <d v="1899-12-30T17:42:00"/>
    <s v="S42090"/>
    <s v="B182"/>
    <s v="Closed Fracture Other Site"/>
    <n v="11"/>
    <s v="**"/>
    <s v="**"/>
    <s v="**"/>
    <s v="**"/>
    <s v="**"/>
    <d v="2011-05-06T16:28:00"/>
    <d v="2011-05-06T17:25:00"/>
    <d v="2011-05-06T17:42:00"/>
    <n v="0.94999999995343387"/>
    <n v="1.2333333333372138"/>
    <s v="Keep PIA"/>
    <x v="0"/>
    <x v="0"/>
    <x v="0"/>
    <n v="1"/>
    <n v="1"/>
  </r>
  <r>
    <n v="4414"/>
    <n v="1"/>
    <s v="N"/>
    <s v="**"/>
    <s v="**"/>
    <s v="**"/>
    <s v="**"/>
    <x v="2"/>
    <d v="1899-12-30T17:04:00"/>
    <d v="2011-05-06T00:00:00"/>
    <d v="1899-12-30T16:57:00"/>
    <n v="3"/>
    <n v="1957"/>
    <d v="2011-05-06T00:00:00"/>
    <d v="1899-12-30T20:00:00"/>
    <n v="1"/>
    <d v="2011-05-06T00:00:00"/>
    <d v="1899-12-30T23:00:00"/>
    <s v="**"/>
    <s v="**"/>
    <s v="**"/>
    <s v="**"/>
    <d v="2011-05-06T00:00:00"/>
    <d v="1899-12-30T23:42:00"/>
    <s v="R002"/>
    <s v="B122"/>
    <s v="Other Disease or Disorder Cardiac System"/>
    <n v="53"/>
    <s v="**"/>
    <s v="**"/>
    <s v="**"/>
    <s v="**"/>
    <s v="**"/>
    <d v="2011-05-06T17:04:00"/>
    <d v="2011-05-06T20:00:00"/>
    <d v="2011-05-06T23:42:00"/>
    <n v="2.9333333334652707"/>
    <n v="6.6333333334769122"/>
    <s v="Keep PIA"/>
    <x v="0"/>
    <x v="0"/>
    <x v="0"/>
    <n v="0"/>
    <n v="1"/>
  </r>
  <r>
    <n v="4414"/>
    <n v="1"/>
    <s v="N"/>
    <s v="**"/>
    <s v="**"/>
    <s v="**"/>
    <s v="**"/>
    <x v="2"/>
    <d v="1899-12-30T18:24:00"/>
    <d v="2011-05-06T00:00:00"/>
    <d v="1899-12-30T18:17:00"/>
    <n v="3"/>
    <n v="2009"/>
    <d v="2011-05-06T00:00:00"/>
    <d v="1899-12-30T19:30:00"/>
    <n v="1"/>
    <d v="2011-05-06T00:00:00"/>
    <d v="1899-12-30T19:45:00"/>
    <s v="**"/>
    <s v="**"/>
    <s v="**"/>
    <s v="**"/>
    <d v="2011-05-06T00:00:00"/>
    <d v="1899-12-30T19:47:00"/>
    <s v="H109"/>
    <s v="B108"/>
    <s v="Disease or Disorder Eye"/>
    <n v="1"/>
    <s v="**"/>
    <s v="**"/>
    <s v="**"/>
    <s v="**"/>
    <s v="**"/>
    <d v="2011-05-06T18:24:00"/>
    <d v="2011-05-06T19:30:00"/>
    <d v="2011-05-06T19:47:00"/>
    <n v="1.0999999999185093"/>
    <n v="1.3833333333022892"/>
    <s v="Keep PIA"/>
    <x v="0"/>
    <x v="0"/>
    <x v="0"/>
    <n v="1"/>
    <n v="1"/>
  </r>
  <r>
    <n v="4414"/>
    <n v="1"/>
    <s v="N"/>
    <s v="**"/>
    <s v="**"/>
    <s v="**"/>
    <s v="**"/>
    <x v="2"/>
    <d v="1899-12-30T18:55:00"/>
    <d v="2011-05-06T00:00:00"/>
    <d v="1899-12-30T18:47:00"/>
    <n v="2"/>
    <n v="1999"/>
    <d v="2011-05-06T00:00:00"/>
    <d v="1899-12-30T19:49:00"/>
    <n v="1"/>
    <d v="2011-05-06T00:00:00"/>
    <d v="1899-12-30T21:50:00"/>
    <s v="**"/>
    <s v="**"/>
    <s v="**"/>
    <s v="**"/>
    <d v="2011-05-06T00:00:00"/>
    <d v="1899-12-30T21:50:00"/>
    <s v="S62690"/>
    <s v="B181"/>
    <s v="Closed Fracture Fingers &amp; Toes"/>
    <n v="11"/>
    <s v="**"/>
    <s v="**"/>
    <s v="**"/>
    <s v="**"/>
    <s v="**"/>
    <d v="2011-05-06T18:55:00"/>
    <d v="2011-05-06T19:49:00"/>
    <d v="2011-05-06T21:50:00"/>
    <n v="0.8999999999650754"/>
    <n v="2.9166666665696539"/>
    <s v="Keep PIA"/>
    <x v="0"/>
    <x v="0"/>
    <x v="0"/>
    <n v="1"/>
    <n v="1"/>
  </r>
  <r>
    <n v="4414"/>
    <n v="1"/>
    <s v="N"/>
    <s v="**"/>
    <s v="**"/>
    <s v="**"/>
    <s v="**"/>
    <x v="2"/>
    <d v="1899-12-30T19:10:00"/>
    <d v="2011-05-06T00:00:00"/>
    <d v="1899-12-30T19:04:00"/>
    <n v="3"/>
    <n v="1970"/>
    <d v="2011-05-06T00:00:00"/>
    <d v="1899-12-30T19:45:00"/>
    <n v="1"/>
    <d v="2011-05-06T00:00:00"/>
    <d v="1899-12-30T20:03:00"/>
    <s v="**"/>
    <s v="**"/>
    <s v="**"/>
    <s v="**"/>
    <d v="2011-05-06T00:00:00"/>
    <d v="1899-12-30T20:19:00"/>
    <s v="I100"/>
    <s v="B122"/>
    <s v="Other Disease or Disorder Cardiac System"/>
    <n v="41"/>
    <s v="**"/>
    <s v="**"/>
    <s v="**"/>
    <s v="**"/>
    <s v="**"/>
    <d v="2011-05-06T19:10:00"/>
    <d v="2011-05-06T19:45:00"/>
    <d v="2011-05-06T20:19:00"/>
    <n v="0.58333333331393078"/>
    <n v="1.1500000000814907"/>
    <s v="Keep PIA"/>
    <x v="0"/>
    <x v="0"/>
    <x v="0"/>
    <n v="1"/>
    <n v="1"/>
  </r>
  <r>
    <n v="4414"/>
    <n v="1"/>
    <s v="N"/>
    <s v="**"/>
    <s v="**"/>
    <s v="**"/>
    <s v="**"/>
    <x v="2"/>
    <d v="1899-12-30T21:19:00"/>
    <d v="2011-05-06T00:00:00"/>
    <d v="1899-12-30T21:10:00"/>
    <n v="3"/>
    <n v="2007"/>
    <d v="2011-05-06T00:00:00"/>
    <d v="1899-12-30T23:10:00"/>
    <n v="1"/>
    <d v="2011-05-06T00:00:00"/>
    <d v="1899-12-30T23:23:00"/>
    <s v="**"/>
    <s v="**"/>
    <s v="**"/>
    <s v="**"/>
    <d v="2011-05-06T00:00:00"/>
    <d v="1899-12-30T23:23:00"/>
    <s v="J069"/>
    <s v="B112"/>
    <s v="Disease or Disorder Ear, Nose or Throat"/>
    <n v="4"/>
    <s v="**"/>
    <s v="**"/>
    <s v="**"/>
    <s v="**"/>
    <s v="**"/>
    <d v="2011-05-06T21:19:00"/>
    <d v="2011-05-06T23:10:00"/>
    <d v="2011-05-06T23:23:00"/>
    <n v="1.8500000000931323"/>
    <n v="2.0666666667675599"/>
    <s v="Keep PIA"/>
    <x v="0"/>
    <x v="0"/>
    <x v="0"/>
    <n v="1"/>
    <n v="1"/>
  </r>
  <r>
    <n v="4414"/>
    <n v="1"/>
    <s v="N"/>
    <s v="**"/>
    <s v="**"/>
    <s v="**"/>
    <s v="**"/>
    <x v="2"/>
    <d v="1899-12-30T21:43:00"/>
    <d v="2011-05-06T00:00:00"/>
    <d v="1899-12-30T21:35:00"/>
    <n v="3"/>
    <n v="2006"/>
    <d v="2011-05-06T00:00:00"/>
    <d v="1899-12-30T23:50:00"/>
    <n v="1"/>
    <d v="2011-05-07T00:00:00"/>
    <d v="1899-12-30T01:04:00"/>
    <s v="**"/>
    <s v="**"/>
    <s v="**"/>
    <s v="**"/>
    <d v="2011-05-07T00:00:00"/>
    <d v="1899-12-30T01:04:00"/>
    <s v="R300"/>
    <s v="B146"/>
    <s v="Other Disease or Disorder Urinary System"/>
    <n v="4"/>
    <d v="2011-05-07T00:00:00"/>
    <d v="1899-12-30T00:45:00"/>
    <n v="20"/>
    <d v="2011-05-07T00:00:00"/>
    <d v="1899-12-30T00:45:00"/>
    <d v="2011-05-06T21:43:00"/>
    <d v="2011-05-06T23:50:00"/>
    <d v="2011-05-07T01:04:00"/>
    <n v="2.1166666665812954"/>
    <n v="3.3499999999185093"/>
    <s v="Keep PIA"/>
    <x v="0"/>
    <x v="0"/>
    <x v="0"/>
    <n v="1"/>
    <n v="1"/>
  </r>
  <r>
    <n v="4414"/>
    <n v="1"/>
    <s v="N"/>
    <s v="**"/>
    <s v="**"/>
    <s v="**"/>
    <s v="**"/>
    <x v="2"/>
    <d v="1899-12-30T21:49:00"/>
    <d v="2011-05-06T00:00:00"/>
    <d v="1899-12-30T21:42:00"/>
    <n v="4"/>
    <n v="1993"/>
    <d v="2011-05-07T00:00:00"/>
    <d v="1899-12-30T00:30:00"/>
    <n v="1"/>
    <d v="2011-05-07T00:00:00"/>
    <d v="1899-12-30T00:54:00"/>
    <s v="**"/>
    <s v="**"/>
    <s v="**"/>
    <s v="**"/>
    <d v="2011-05-07T00:00:00"/>
    <d v="1899-12-30T00:55:00"/>
    <s v="K590"/>
    <s v="B128"/>
    <s v="Disease or Disorder Digestive System"/>
    <n v="18"/>
    <s v="**"/>
    <s v="**"/>
    <s v="**"/>
    <s v="**"/>
    <s v="**"/>
    <d v="2011-05-06T21:49:00"/>
    <d v="2011-05-07T00:30:00"/>
    <d v="2011-05-07T00:55:00"/>
    <n v="2.6833333333488554"/>
    <n v="3.0999999999767169"/>
    <s v="Keep PIA"/>
    <x v="0"/>
    <x v="0"/>
    <x v="1"/>
    <n v="1"/>
    <n v="1"/>
  </r>
  <r>
    <n v="4414"/>
    <n v="1"/>
    <s v="N"/>
    <s v="**"/>
    <s v="**"/>
    <s v="**"/>
    <s v="**"/>
    <x v="2"/>
    <d v="1899-12-30T22:36:00"/>
    <d v="2011-05-06T00:00:00"/>
    <d v="1899-12-30T22:31:00"/>
    <n v="3"/>
    <n v="1990"/>
    <d v="2011-05-07T00:00:00"/>
    <d v="1899-12-30T00:35:00"/>
    <n v="1"/>
    <d v="2011-05-07T00:00:00"/>
    <d v="1899-12-30T00:40:00"/>
    <s v="**"/>
    <s v="**"/>
    <s v="**"/>
    <s v="**"/>
    <d v="2011-05-07T00:00:00"/>
    <d v="1899-12-30T00:40:00"/>
    <s v="H612"/>
    <s v="B112"/>
    <s v="Disease or Disorder Ear, Nose or Throat"/>
    <n v="20"/>
    <s v="**"/>
    <s v="**"/>
    <s v="**"/>
    <s v="**"/>
    <s v="**"/>
    <d v="2011-05-06T22:36:00"/>
    <d v="2011-05-07T00:35:00"/>
    <d v="2011-05-07T00:40:00"/>
    <n v="1.9833333333372138"/>
    <n v="2.0666666667675599"/>
    <s v="Keep PIA"/>
    <x v="0"/>
    <x v="0"/>
    <x v="0"/>
    <n v="1"/>
    <n v="1"/>
  </r>
  <r>
    <n v="4414"/>
    <n v="1"/>
    <s v="N"/>
    <s v="**"/>
    <s v="**"/>
    <s v="**"/>
    <s v="**"/>
    <x v="3"/>
    <d v="1899-12-30T12:38:00"/>
    <d v="2011-05-07T00:00:00"/>
    <d v="1899-12-30T12:29:00"/>
    <n v="3"/>
    <n v="1972"/>
    <d v="2011-05-07T00:00:00"/>
    <d v="1899-12-30T16:45:00"/>
    <n v="1"/>
    <d v="2011-05-07T00:00:00"/>
    <d v="1899-12-30T18:30:00"/>
    <s v="**"/>
    <s v="**"/>
    <s v="**"/>
    <s v="**"/>
    <d v="2011-05-07T00:00:00"/>
    <d v="1899-12-30T18:30:00"/>
    <s v="R53"/>
    <s v="B187"/>
    <s v="Follow-up Examination and Other Non Emergent "/>
    <n v="39"/>
    <s v="**"/>
    <s v="**"/>
    <s v="**"/>
    <s v="**"/>
    <s v="**"/>
    <d v="2011-05-07T12:38:00"/>
    <d v="2011-05-07T16:45:00"/>
    <d v="2011-05-07T18:30:00"/>
    <n v="4.1166666666395031"/>
    <n v="5.8666666667559184"/>
    <s v="Keep PIA"/>
    <x v="0"/>
    <x v="0"/>
    <x v="0"/>
    <n v="0"/>
    <n v="1"/>
  </r>
  <r>
    <n v="4414"/>
    <n v="1"/>
    <s v="N"/>
    <s v="**"/>
    <s v="**"/>
    <s v="**"/>
    <s v="**"/>
    <x v="3"/>
    <d v="1899-12-30T12:43:00"/>
    <d v="2011-05-07T00:00:00"/>
    <d v="1899-12-30T12:35:00"/>
    <n v="3"/>
    <n v="1996"/>
    <d v="2011-05-07T00:00:00"/>
    <d v="1899-12-30T15:30:00"/>
    <n v="1"/>
    <d v="2011-05-07T00:00:00"/>
    <d v="1899-12-30T17:40:00"/>
    <s v="**"/>
    <s v="**"/>
    <s v="**"/>
    <s v="**"/>
    <d v="2011-05-07T00:00:00"/>
    <d v="1899-12-30T17:40:00"/>
    <s v="S32300"/>
    <s v="B182"/>
    <s v="Closed Fracture Other Site"/>
    <n v="14"/>
    <s v="**"/>
    <s v="**"/>
    <s v="**"/>
    <s v="**"/>
    <s v="**"/>
    <d v="2011-05-07T12:43:00"/>
    <d v="2011-05-07T15:30:00"/>
    <d v="2011-05-07T17:40:00"/>
    <n v="2.7833333333255723"/>
    <n v="4.9499999998952262"/>
    <s v="Keep PIA"/>
    <x v="0"/>
    <x v="0"/>
    <x v="0"/>
    <n v="0"/>
    <n v="1"/>
  </r>
  <r>
    <n v="4414"/>
    <n v="1"/>
    <s v="N"/>
    <s v="**"/>
    <s v="**"/>
    <s v="**"/>
    <s v="**"/>
    <x v="3"/>
    <d v="1899-12-30T12:49:00"/>
    <d v="2011-05-07T00:00:00"/>
    <d v="1899-12-30T12:41:00"/>
    <n v="3"/>
    <n v="2006"/>
    <d v="2011-05-07T00:00:00"/>
    <d v="1899-12-30T15:30:00"/>
    <n v="1"/>
    <d v="2011-05-07T00:00:00"/>
    <d v="1899-12-30T16:35:00"/>
    <s v="**"/>
    <s v="**"/>
    <d v="2011-05-07T00:00:00"/>
    <d v="1899-12-30T15:30:00"/>
    <d v="2011-05-07T00:00:00"/>
    <d v="1899-12-30T16:37:00"/>
    <s v="J988"/>
    <s v="B116"/>
    <s v="Disease or Disorder Respiratory System"/>
    <n v="4"/>
    <s v="**"/>
    <s v="**"/>
    <s v="**"/>
    <s v="**"/>
    <s v="**"/>
    <d v="2011-05-07T12:49:00"/>
    <d v="2011-05-07T15:30:00"/>
    <d v="2011-05-07T16:37:00"/>
    <n v="2.6833333333488554"/>
    <n v="3.7999999999883585"/>
    <s v="Keep PIA"/>
    <x v="0"/>
    <x v="0"/>
    <x v="0"/>
    <n v="1"/>
    <n v="1"/>
  </r>
  <r>
    <n v="4414"/>
    <n v="1"/>
    <s v="N"/>
    <s v="**"/>
    <s v="**"/>
    <s v="**"/>
    <s v="**"/>
    <x v="3"/>
    <d v="1899-12-30T14:13:00"/>
    <d v="2011-05-07T00:00:00"/>
    <d v="1899-12-30T14:06:00"/>
    <n v="3"/>
    <n v="2004"/>
    <d v="2011-05-07T00:00:00"/>
    <d v="1899-12-30T18:50:00"/>
    <n v="1"/>
    <d v="2011-05-07T00:00:00"/>
    <d v="1899-12-30T19:00:00"/>
    <s v="**"/>
    <s v="**"/>
    <s v="**"/>
    <s v="**"/>
    <d v="2011-05-07T00:00:00"/>
    <d v="1899-12-30T19:03:00"/>
    <s v="S999"/>
    <s v="B180"/>
    <s v="Contusion, Dislocation, Nerve &amp; Other Soft Ti"/>
    <n v="6"/>
    <s v="**"/>
    <s v="**"/>
    <s v="**"/>
    <s v="**"/>
    <s v="**"/>
    <d v="2011-05-07T14:13:00"/>
    <d v="2011-05-07T18:50:00"/>
    <d v="2011-05-07T19:03:00"/>
    <n v="4.6166666665230878"/>
    <n v="4.8333333331975155"/>
    <s v="Keep PIA"/>
    <x v="0"/>
    <x v="0"/>
    <x v="0"/>
    <n v="0"/>
    <n v="1"/>
  </r>
  <r>
    <n v="4414"/>
    <n v="1"/>
    <s v="N"/>
    <s v="**"/>
    <s v="**"/>
    <s v="**"/>
    <s v="**"/>
    <x v="3"/>
    <d v="1899-12-30T14:19:00"/>
    <d v="2011-05-07T00:00:00"/>
    <d v="1899-12-30T14:11:00"/>
    <n v="2"/>
    <n v="2009"/>
    <d v="2011-05-07T00:00:00"/>
    <d v="1899-12-30T16:40:00"/>
    <n v="1"/>
    <d v="2011-05-07T00:00:00"/>
    <d v="1899-12-30T18:40:00"/>
    <s v="**"/>
    <s v="**"/>
    <s v="**"/>
    <s v="**"/>
    <d v="2011-05-07T00:00:00"/>
    <d v="1899-12-30T18:40:00"/>
    <s v="T393"/>
    <s v="B184"/>
    <s v="Poisoning"/>
    <n v="2"/>
    <s v="**"/>
    <s v="**"/>
    <s v="**"/>
    <s v="**"/>
    <s v="**"/>
    <d v="2011-05-07T14:19:00"/>
    <d v="2011-05-07T16:40:00"/>
    <d v="2011-05-07T18:40:00"/>
    <n v="2.3499999999767169"/>
    <n v="4.3500000000349246"/>
    <s v="Keep PIA"/>
    <x v="0"/>
    <x v="0"/>
    <x v="0"/>
    <n v="0"/>
    <n v="1"/>
  </r>
  <r>
    <n v="4414"/>
    <n v="1"/>
    <s v="N"/>
    <s v="**"/>
    <s v="**"/>
    <s v="**"/>
    <s v="**"/>
    <x v="3"/>
    <d v="1899-12-30T14:38:00"/>
    <d v="2011-05-07T00:00:00"/>
    <d v="1899-12-30T14:28:00"/>
    <n v="3"/>
    <n v="2000"/>
    <d v="2011-05-07T00:00:00"/>
    <d v="1899-12-30T19:15:00"/>
    <n v="1"/>
    <d v="2011-05-07T00:00:00"/>
    <d v="1899-12-30T19:51:00"/>
    <s v="**"/>
    <s v="**"/>
    <s v="**"/>
    <s v="**"/>
    <d v="2011-05-07T00:00:00"/>
    <d v="1899-12-30T20:04:00"/>
    <s v="S52700"/>
    <s v="B182"/>
    <s v="Closed Fracture Other Site"/>
    <n v="11"/>
    <s v="**"/>
    <s v="**"/>
    <s v="**"/>
    <s v="**"/>
    <s v="**"/>
    <d v="2011-05-07T14:38:00"/>
    <d v="2011-05-07T19:15:00"/>
    <d v="2011-05-07T20:04:00"/>
    <n v="4.6166666666977108"/>
    <n v="5.4333333332324401"/>
    <s v="Keep PIA"/>
    <x v="0"/>
    <x v="0"/>
    <x v="0"/>
    <n v="0"/>
    <n v="1"/>
  </r>
  <r>
    <n v="4414"/>
    <n v="1"/>
    <s v="G"/>
    <d v="2011-05-07T00:00:00"/>
    <d v="1899-12-30T14:53:00"/>
    <d v="2011-05-07T00:00:00"/>
    <d v="1899-12-30T15:10:00"/>
    <x v="3"/>
    <d v="1899-12-30T15:01:00"/>
    <d v="2011-05-07T00:00:00"/>
    <d v="1899-12-30T14:55:00"/>
    <n v="1"/>
    <n v="1939"/>
    <d v="2011-05-07T00:00:00"/>
    <d v="1899-12-30T15:15:00"/>
    <n v="7"/>
    <d v="2011-05-07T00:00:00"/>
    <d v="1899-12-30T21:50:00"/>
    <s v="**"/>
    <s v="**"/>
    <s v="**"/>
    <s v="**"/>
    <d v="2011-05-08T00:00:00"/>
    <d v="1899-12-30T11:28:00"/>
    <s v="I500"/>
    <s v="B001"/>
    <s v="Cardiovascular Condition with Acute Admission"/>
    <n v="71"/>
    <d v="1970-01-01T00:00:00"/>
    <d v="1899-12-30T00:00:00"/>
    <n v="1"/>
    <d v="2011-05-07T00:00:00"/>
    <d v="1899-12-30T21:48:00"/>
    <d v="2011-05-07T15:01:00"/>
    <d v="2011-05-07T15:15:00"/>
    <d v="2011-05-08T11:28:00"/>
    <n v="0.23333333322079852"/>
    <n v="20.449999999953434"/>
    <s v="Keep PIA"/>
    <x v="0"/>
    <x v="1"/>
    <x v="0"/>
    <n v="0"/>
    <n v="0"/>
  </r>
  <r>
    <n v="4414"/>
    <n v="1"/>
    <s v="N"/>
    <s v="**"/>
    <s v="**"/>
    <s v="**"/>
    <s v="**"/>
    <x v="3"/>
    <d v="1899-12-30T15:24:00"/>
    <d v="2011-05-07T00:00:00"/>
    <d v="1899-12-30T15:13:00"/>
    <n v="3"/>
    <n v="1980"/>
    <d v="2011-05-07T00:00:00"/>
    <d v="1899-12-30T15:40:00"/>
    <n v="1"/>
    <d v="2011-05-07T00:00:00"/>
    <d v="1899-12-30T16:00:00"/>
    <s v="**"/>
    <s v="**"/>
    <d v="2011-05-07T00:00:00"/>
    <d v="1899-12-30T15:40:00"/>
    <d v="2011-05-07T00:00:00"/>
    <d v="1899-12-30T16:00:00"/>
    <s v="S42090"/>
    <s v="B182"/>
    <s v="Closed Fracture Other Site"/>
    <n v="31"/>
    <s v="**"/>
    <s v="**"/>
    <s v="**"/>
    <s v="**"/>
    <s v="**"/>
    <d v="2011-05-07T15:24:00"/>
    <d v="2011-05-07T15:40:00"/>
    <d v="2011-05-07T16:00:00"/>
    <n v="0.26666666666278616"/>
    <n v="0.59999999986030161"/>
    <s v="Keep PIA"/>
    <x v="0"/>
    <x v="0"/>
    <x v="0"/>
    <n v="1"/>
    <n v="1"/>
  </r>
  <r>
    <n v="4414"/>
    <n v="1"/>
    <s v="N"/>
    <s v="**"/>
    <s v="**"/>
    <s v="**"/>
    <s v="**"/>
    <x v="3"/>
    <d v="1899-12-30T15:48:00"/>
    <d v="2011-05-07T00:00:00"/>
    <d v="1899-12-30T15:33:00"/>
    <n v="3"/>
    <n v="1996"/>
    <d v="2011-05-07T00:00:00"/>
    <d v="1899-12-30T21:00:00"/>
    <n v="1"/>
    <d v="2011-05-07T00:00:00"/>
    <d v="1899-12-30T22:35:00"/>
    <s v="**"/>
    <s v="**"/>
    <d v="2011-05-07T00:00:00"/>
    <d v="1899-12-30T21:00:00"/>
    <d v="2011-05-07T00:00:00"/>
    <d v="1899-12-30T22:35:00"/>
    <s v="S8180"/>
    <s v="B176"/>
    <s v="Open Wound"/>
    <n v="15"/>
    <s v="**"/>
    <s v="**"/>
    <s v="**"/>
    <s v="**"/>
    <s v="**"/>
    <d v="2011-05-07T15:48:00"/>
    <d v="2011-05-07T21:00:00"/>
    <d v="2011-05-07T22:35:00"/>
    <n v="5.2000000000116415"/>
    <n v="6.7833333332673647"/>
    <s v="Keep PIA"/>
    <x v="0"/>
    <x v="0"/>
    <x v="0"/>
    <n v="0"/>
    <n v="1"/>
  </r>
  <r>
    <n v="4414"/>
    <n v="1"/>
    <s v="N"/>
    <s v="**"/>
    <s v="**"/>
    <s v="**"/>
    <s v="**"/>
    <x v="3"/>
    <d v="1899-12-30T16:07:00"/>
    <d v="2011-05-07T00:00:00"/>
    <d v="1899-12-30T16:01:00"/>
    <n v="3"/>
    <n v="1963"/>
    <d v="2011-05-07T00:00:00"/>
    <d v="1899-12-30T23:45:00"/>
    <n v="1"/>
    <d v="2011-05-07T00:00:00"/>
    <d v="1899-12-30T23:57:00"/>
    <s v="**"/>
    <s v="**"/>
    <s v="**"/>
    <s v="**"/>
    <d v="2011-05-07T00:00:00"/>
    <d v="1899-12-30T23:57:00"/>
    <s v="M549"/>
    <s v="B136"/>
    <s v="Disease or Disorder Musculoskeletal and Conne"/>
    <n v="47"/>
    <s v="**"/>
    <s v="**"/>
    <s v="**"/>
    <s v="**"/>
    <s v="**"/>
    <d v="2011-05-07T16:07:00"/>
    <d v="2011-05-07T23:45:00"/>
    <d v="2011-05-07T23:57:00"/>
    <n v="7.6333333334187046"/>
    <n v="7.8333333333721384"/>
    <s v="Keep PIA"/>
    <x v="0"/>
    <x v="0"/>
    <x v="0"/>
    <n v="0"/>
    <n v="1"/>
  </r>
  <r>
    <n v="4414"/>
    <n v="1"/>
    <s v="G"/>
    <d v="2011-05-07T00:00:00"/>
    <d v="1899-12-30T16:14:00"/>
    <d v="2011-05-07T00:00:00"/>
    <d v="1899-12-30T16:27:00"/>
    <x v="3"/>
    <d v="1899-12-30T16:25:00"/>
    <d v="2011-05-07T00:00:00"/>
    <d v="1899-12-30T16:20:00"/>
    <n v="2"/>
    <n v="2003"/>
    <d v="2011-05-07T00:00:00"/>
    <d v="1899-12-30T16:35:00"/>
    <n v="1"/>
    <d v="2011-05-07T00:00:00"/>
    <d v="1899-12-30T20:30:00"/>
    <s v="**"/>
    <s v="**"/>
    <s v="**"/>
    <s v="**"/>
    <d v="2011-05-07T00:00:00"/>
    <d v="1899-12-30T21:00:00"/>
    <s v="R5680"/>
    <s v="B102"/>
    <s v="Seizure Disorder"/>
    <n v="7"/>
    <s v="**"/>
    <s v="**"/>
    <s v="**"/>
    <s v="**"/>
    <s v="**"/>
    <d v="2011-05-07T16:25:00"/>
    <d v="2011-05-07T16:35:00"/>
    <d v="2011-05-07T21:00:00"/>
    <n v="0.16666666651144624"/>
    <n v="4.5833333332557231"/>
    <s v="Keep PIA"/>
    <x v="0"/>
    <x v="0"/>
    <x v="0"/>
    <n v="0"/>
    <n v="1"/>
  </r>
  <r>
    <n v="4414"/>
    <n v="1"/>
    <s v="N"/>
    <s v="**"/>
    <s v="**"/>
    <s v="**"/>
    <s v="**"/>
    <x v="3"/>
    <d v="1899-12-30T17:29:00"/>
    <d v="2011-05-07T00:00:00"/>
    <d v="1899-12-30T17:18:00"/>
    <n v="4"/>
    <n v="1965"/>
    <d v="2011-05-07T00:00:00"/>
    <d v="1899-12-30T17:40:00"/>
    <n v="1"/>
    <d v="2011-05-07T00:00:00"/>
    <d v="1899-12-30T18:30:00"/>
    <s v="**"/>
    <s v="**"/>
    <d v="2011-05-07T00:00:00"/>
    <d v="1899-12-30T17:40:00"/>
    <d v="2011-05-07T00:00:00"/>
    <d v="1899-12-30T19:07:00"/>
    <s v="S42190"/>
    <s v="B182"/>
    <s v="Closed Fracture Other Site"/>
    <n v="46"/>
    <s v="**"/>
    <s v="**"/>
    <s v="**"/>
    <s v="**"/>
    <s v="**"/>
    <d v="2011-05-07T17:29:00"/>
    <d v="2011-05-07T17:40:00"/>
    <d v="2011-05-07T19:07:00"/>
    <n v="0.18333333323244005"/>
    <n v="1.6333333332440816"/>
    <s v="Keep PIA"/>
    <x v="0"/>
    <x v="0"/>
    <x v="1"/>
    <n v="1"/>
    <n v="1"/>
  </r>
  <r>
    <n v="4414"/>
    <n v="1"/>
    <s v="G"/>
    <d v="2011-05-07T00:00:00"/>
    <d v="1899-12-30T17:44:00"/>
    <d v="2011-05-07T00:00:00"/>
    <d v="1899-12-30T00:00:00"/>
    <x v="3"/>
    <d v="1899-12-30T17:44:00"/>
    <d v="2011-05-07T00:00:00"/>
    <d v="1899-12-30T17:37:00"/>
    <n v="2"/>
    <n v="1936"/>
    <d v="2011-05-07T00:00:00"/>
    <d v="1899-12-30T17:50:00"/>
    <n v="6"/>
    <d v="2011-05-07T00:00:00"/>
    <d v="1899-12-30T20:10:00"/>
    <s v="**"/>
    <s v="**"/>
    <s v="**"/>
    <s v="**"/>
    <d v="2011-05-07T00:00:00"/>
    <d v="1899-12-30T22:12:00"/>
    <s v="I499"/>
    <s v="B001"/>
    <s v="Cardiovascular Condition with Acute Admission"/>
    <n v="74"/>
    <d v="2011-05-07T00:00:00"/>
    <d v="1899-12-30T17:59:00"/>
    <n v="12"/>
    <d v="2011-05-07T00:00:00"/>
    <d v="1899-12-30T20:09:00"/>
    <d v="2011-05-07T17:44:00"/>
    <d v="2011-05-07T17:50:00"/>
    <d v="2011-05-07T22:12:00"/>
    <n v="9.9999999976716936E-2"/>
    <n v="4.4666666667326353"/>
    <s v="Keep PIA"/>
    <x v="0"/>
    <x v="1"/>
    <x v="0"/>
    <n v="0"/>
    <n v="1"/>
  </r>
  <r>
    <n v="4414"/>
    <n v="1"/>
    <s v="N"/>
    <s v="**"/>
    <s v="**"/>
    <s v="**"/>
    <s v="**"/>
    <x v="3"/>
    <d v="1899-12-30T18:06:00"/>
    <d v="2011-05-07T00:00:00"/>
    <d v="1899-12-30T18:00:00"/>
    <n v="3"/>
    <n v="1961"/>
    <d v="2011-05-07T00:00:00"/>
    <n v="9999"/>
    <n v="4"/>
    <d v="2011-05-07T00:00:00"/>
    <d v="1899-12-30T22:30:00"/>
    <s v="**"/>
    <s v="**"/>
    <s v="**"/>
    <s v="**"/>
    <d v="2011-05-07T00:00:00"/>
    <d v="1899-12-30T22:30:00"/>
    <s v="R104"/>
    <s v="B128"/>
    <s v="Disease or Disorder Digestive System"/>
    <n v="49"/>
    <s v="**"/>
    <s v="**"/>
    <s v="**"/>
    <s v="**"/>
    <s v="**"/>
    <d v="2011-05-07T18:06:00"/>
    <d v="2038-09-21T00:00:00"/>
    <d v="2011-05-07T22:30:00"/>
    <n v="239957.90000000002"/>
    <n v="4.4000000000232831"/>
    <s v="Ignore PIA"/>
    <x v="0"/>
    <x v="0"/>
    <x v="0"/>
    <n v="0"/>
    <n v="1"/>
  </r>
  <r>
    <n v="4414"/>
    <n v="1"/>
    <s v="G"/>
    <d v="2011-05-07T00:00:00"/>
    <d v="1899-12-30T18:50:00"/>
    <d v="2011-05-07T00:00:00"/>
    <d v="1899-12-30T18:58:00"/>
    <x v="3"/>
    <d v="1899-12-30T18:58:00"/>
    <d v="2011-05-07T00:00:00"/>
    <d v="1899-12-30T18:50:00"/>
    <n v="3"/>
    <n v="1937"/>
    <d v="2011-05-07T00:00:00"/>
    <d v="1899-12-30T21:26:00"/>
    <n v="1"/>
    <d v="2011-05-07T00:00:00"/>
    <d v="1899-12-30T22:30:00"/>
    <s v="**"/>
    <s v="**"/>
    <s v="**"/>
    <s v="**"/>
    <d v="2011-05-07T00:00:00"/>
    <d v="1899-12-30T22:30:00"/>
    <s v="I802"/>
    <s v="B123"/>
    <s v="Disease or Disorder Vascular System"/>
    <n v="73"/>
    <s v="**"/>
    <s v="**"/>
    <s v="**"/>
    <s v="**"/>
    <s v="**"/>
    <d v="2011-05-07T18:58:00"/>
    <d v="2011-05-07T21:26:00"/>
    <d v="2011-05-07T22:30:00"/>
    <n v="2.4666666666744277"/>
    <n v="3.5333333333255723"/>
    <s v="Keep PIA"/>
    <x v="0"/>
    <x v="0"/>
    <x v="0"/>
    <n v="1"/>
    <n v="1"/>
  </r>
  <r>
    <n v="4414"/>
    <n v="1"/>
    <s v="N"/>
    <s v="**"/>
    <s v="**"/>
    <s v="**"/>
    <s v="**"/>
    <x v="3"/>
    <d v="1899-12-30T19:59:00"/>
    <d v="2011-05-07T00:00:00"/>
    <d v="1899-12-30T19:47:00"/>
    <n v="2"/>
    <n v="2008"/>
    <d v="2011-05-07T00:00:00"/>
    <d v="1899-12-30T21:05:00"/>
    <n v="1"/>
    <d v="2011-05-07T00:00:00"/>
    <d v="1899-12-30T23:02:00"/>
    <s v="**"/>
    <s v="**"/>
    <s v="**"/>
    <s v="**"/>
    <d v="2011-05-08T00:00:00"/>
    <d v="1899-12-30T00:15:00"/>
    <s v="R060"/>
    <s v="B116"/>
    <s v="Disease or Disorder Respiratory System"/>
    <n v="2"/>
    <s v="**"/>
    <s v="**"/>
    <s v="**"/>
    <s v="**"/>
    <s v="**"/>
    <d v="2011-05-07T19:59:00"/>
    <d v="2011-05-07T21:05:00"/>
    <d v="2011-05-08T00:15:00"/>
    <n v="1.0999999999185093"/>
    <n v="4.2666666666045785"/>
    <s v="Keep PIA"/>
    <x v="0"/>
    <x v="0"/>
    <x v="0"/>
    <n v="0"/>
    <n v="1"/>
  </r>
  <r>
    <n v="4414"/>
    <n v="1"/>
    <s v="G"/>
    <d v="2011-05-07T00:00:00"/>
    <d v="1899-12-30T20:28:00"/>
    <d v="2011-05-07T00:00:00"/>
    <d v="1899-12-30T00:00:00"/>
    <x v="3"/>
    <d v="1899-12-30T20:28:00"/>
    <d v="2011-05-07T00:00:00"/>
    <d v="1899-12-30T20:15:00"/>
    <n v="1"/>
    <n v="1966"/>
    <d v="2011-05-07T00:00:00"/>
    <n v="9999"/>
    <n v="6"/>
    <d v="2011-05-07T00:00:00"/>
    <d v="1899-12-30T22:20:00"/>
    <s v="**"/>
    <s v="**"/>
    <s v="**"/>
    <s v="**"/>
    <d v="2011-05-08T00:00:00"/>
    <d v="1899-12-30T00:02:00"/>
    <s v="R092"/>
    <s v="B002"/>
    <s v="Respiratory Condition with Acute Admission/Tr"/>
    <n v="44"/>
    <d v="1970-01-01T00:00:00"/>
    <d v="1899-12-30T00:00:00"/>
    <n v="18"/>
    <d v="2011-05-07T00:00:00"/>
    <d v="1899-12-30T22:10:00"/>
    <d v="2011-05-07T20:28:00"/>
    <d v="2038-09-21T00:00:00"/>
    <d v="2011-05-08T00:02:00"/>
    <n v="239955.53333333333"/>
    <n v="3.566666666592937"/>
    <s v="Ignore PIA"/>
    <x v="0"/>
    <x v="1"/>
    <x v="0"/>
    <n v="1"/>
    <n v="1"/>
  </r>
  <r>
    <n v="4414"/>
    <n v="1"/>
    <s v="G"/>
    <d v="2011-05-07T00:00:00"/>
    <d v="1899-12-30T20:24:00"/>
    <d v="2011-05-07T00:00:00"/>
    <d v="1899-12-30T20:50:00"/>
    <x v="3"/>
    <d v="1899-12-30T20:50:00"/>
    <d v="2011-05-07T00:00:00"/>
    <d v="1899-12-30T20:24:00"/>
    <n v="2"/>
    <n v="1969"/>
    <d v="2011-05-07T00:00:00"/>
    <d v="1899-12-30T21:05:00"/>
    <n v="1"/>
    <d v="2011-05-07T00:00:00"/>
    <d v="1899-12-30T23:20:00"/>
    <s v="**"/>
    <s v="**"/>
    <s v="**"/>
    <s v="**"/>
    <d v="2011-05-07T00:00:00"/>
    <d v="1899-12-30T23:33:00"/>
    <s v="T781"/>
    <s v="B187"/>
    <s v="Follow-up Examination and Other Non Emergent "/>
    <n v="42"/>
    <s v="**"/>
    <s v="**"/>
    <s v="**"/>
    <s v="**"/>
    <s v="**"/>
    <d v="2011-05-07T20:50:00"/>
    <d v="2011-05-07T21:05:00"/>
    <d v="2011-05-07T23:33:00"/>
    <n v="0.24999999994179234"/>
    <n v="2.71666666661622"/>
    <s v="Keep PIA"/>
    <x v="0"/>
    <x v="0"/>
    <x v="0"/>
    <n v="1"/>
    <n v="1"/>
  </r>
  <r>
    <n v="4414"/>
    <n v="1"/>
    <s v="N"/>
    <s v="**"/>
    <s v="**"/>
    <s v="**"/>
    <s v="**"/>
    <x v="3"/>
    <d v="1899-12-30T21:14:00"/>
    <d v="2011-05-07T00:00:00"/>
    <d v="1899-12-30T21:06:00"/>
    <n v="3"/>
    <n v="1983"/>
    <d v="2011-05-07T00:00:00"/>
    <d v="1899-12-30T22:30:00"/>
    <n v="1"/>
    <d v="2011-05-07T00:00:00"/>
    <d v="1899-12-30T23:00:00"/>
    <s v="**"/>
    <s v="**"/>
    <s v="**"/>
    <s v="**"/>
    <d v="2011-05-08T00:00:00"/>
    <d v="1899-12-30T01:12:00"/>
    <s v="R104"/>
    <s v="B128"/>
    <s v="Disease or Disorder Digestive System"/>
    <n v="28"/>
    <s v="**"/>
    <s v="**"/>
    <s v="**"/>
    <s v="**"/>
    <s v="**"/>
    <d v="2011-05-07T21:14:00"/>
    <d v="2011-05-07T22:30:00"/>
    <d v="2011-05-08T01:12:00"/>
    <n v="1.2666666666045785"/>
    <n v="3.9666666666744277"/>
    <s v="Keep PIA"/>
    <x v="0"/>
    <x v="0"/>
    <x v="0"/>
    <n v="1"/>
    <n v="1"/>
  </r>
  <r>
    <n v="4414"/>
    <n v="50"/>
    <s v="N"/>
    <s v="**"/>
    <s v="**"/>
    <s v="**"/>
    <s v="**"/>
    <x v="0"/>
    <d v="1899-12-30T18:28:00"/>
    <d v="2011-05-01T00:00:00"/>
    <d v="1899-12-30T18:27:00"/>
    <n v="5"/>
    <n v="1991"/>
    <d v="2011-05-01T00:00:00"/>
    <d v="1899-12-30T19:15:00"/>
    <n v="1"/>
    <d v="2011-05-01T00:00:00"/>
    <d v="1899-12-30T19:20:00"/>
    <s v="**"/>
    <s v="**"/>
    <s v="**"/>
    <s v="**"/>
    <d v="2011-05-01T00:00:00"/>
    <d v="1899-12-30T19:20:00"/>
    <s v="O99803"/>
    <s v="B154"/>
    <s v="Disease or Disorder Female Anatomy"/>
    <n v="19"/>
    <s v="**"/>
    <s v="**"/>
    <s v="**"/>
    <s v="**"/>
    <s v="**"/>
    <d v="2011-05-01T18:28:00"/>
    <d v="2011-05-01T19:15:00"/>
    <d v="2011-05-01T19:20:00"/>
    <n v="0.78333333344198763"/>
    <n v="0.86666666669771075"/>
    <s v="Keep PIA"/>
    <x v="0"/>
    <x v="0"/>
    <x v="1"/>
    <n v="1"/>
    <n v="1"/>
  </r>
  <r>
    <n v="4414"/>
    <n v="50"/>
    <s v="N"/>
    <s v="**"/>
    <s v="**"/>
    <s v="**"/>
    <s v="**"/>
    <x v="0"/>
    <d v="1899-12-30T18:47:00"/>
    <d v="2011-05-01T00:00:00"/>
    <d v="1899-12-30T18:49:00"/>
    <n v="3"/>
    <n v="1987"/>
    <d v="2011-05-01T00:00:00"/>
    <d v="1899-12-30T19:15:00"/>
    <n v="1"/>
    <d v="2011-05-01T00:00:00"/>
    <d v="1899-12-30T20:48:00"/>
    <s v="**"/>
    <s v="**"/>
    <s v="**"/>
    <s v="**"/>
    <d v="2011-05-01T00:00:00"/>
    <d v="1899-12-30T20:48:00"/>
    <s v="O21903"/>
    <s v="B154"/>
    <s v="Disease or Disorder Female Anatomy"/>
    <n v="23"/>
    <s v="**"/>
    <s v="**"/>
    <s v="**"/>
    <s v="**"/>
    <s v="**"/>
    <d v="2011-05-01T18:47:00"/>
    <d v="2011-05-01T19:15:00"/>
    <d v="2011-05-01T20:48:00"/>
    <n v="0.46666666679084301"/>
    <n v="2.0166666667792015"/>
    <s v="Keep PIA"/>
    <x v="0"/>
    <x v="0"/>
    <x v="0"/>
    <n v="1"/>
    <n v="1"/>
  </r>
  <r>
    <n v="4414"/>
    <n v="50"/>
    <s v="N"/>
    <s v="**"/>
    <s v="**"/>
    <s v="**"/>
    <s v="**"/>
    <x v="0"/>
    <d v="1899-12-30T20:18:00"/>
    <d v="2011-05-01T00:00:00"/>
    <d v="1899-12-30T20:17:00"/>
    <n v="3"/>
    <n v="1978"/>
    <d v="2011-05-01T00:00:00"/>
    <n v="9999"/>
    <n v="1"/>
    <d v="2011-05-01T00:00:00"/>
    <d v="1899-12-30T22:10:00"/>
    <s v="**"/>
    <s v="**"/>
    <d v="2011-05-01T00:00:00"/>
    <d v="1899-12-30T20:20:00"/>
    <d v="2011-05-01T00:00:00"/>
    <d v="1899-12-30T22:10:00"/>
    <s v="O60003"/>
    <s v="B154"/>
    <s v="Disease or Disorder Female Anatomy"/>
    <n v="32"/>
    <s v="**"/>
    <s v="**"/>
    <s v="**"/>
    <s v="**"/>
    <s v="**"/>
    <d v="2011-05-01T20:18:00"/>
    <d v="2038-09-15T00:00:00"/>
    <d v="2011-05-01T22:10:00"/>
    <n v="239955.7"/>
    <n v="1.8666666666395031"/>
    <s v="Ignore PIA"/>
    <x v="0"/>
    <x v="0"/>
    <x v="0"/>
    <n v="1"/>
    <n v="1"/>
  </r>
  <r>
    <n v="4414"/>
    <n v="50"/>
    <s v="N"/>
    <s v="**"/>
    <s v="**"/>
    <s v="**"/>
    <s v="**"/>
    <x v="0"/>
    <d v="1899-12-30T22:22:00"/>
    <d v="2011-05-01T00:00:00"/>
    <d v="1899-12-30T22:21:00"/>
    <n v="3"/>
    <n v="1978"/>
    <d v="2011-05-01T00:00:00"/>
    <d v="1899-12-30T23:20:00"/>
    <n v="1"/>
    <d v="2011-05-02T00:00:00"/>
    <d v="1899-12-30T00:32:00"/>
    <s v="**"/>
    <s v="**"/>
    <s v="**"/>
    <s v="**"/>
    <d v="2011-05-02T00:00:00"/>
    <d v="1899-12-30T00:32:00"/>
    <s v="O47003"/>
    <s v="B154"/>
    <s v="Disease or Disorder Female Anatomy"/>
    <n v="33"/>
    <s v="**"/>
    <s v="**"/>
    <s v="**"/>
    <s v="**"/>
    <s v="**"/>
    <d v="2011-05-01T22:22:00"/>
    <d v="2011-05-01T23:20:00"/>
    <d v="2011-05-02T00:32:00"/>
    <n v="0.96666666667442769"/>
    <n v="2.1666666667442769"/>
    <s v="Keep PIA"/>
    <x v="0"/>
    <x v="0"/>
    <x v="0"/>
    <n v="1"/>
    <n v="1"/>
  </r>
  <r>
    <n v="4414"/>
    <n v="50"/>
    <s v="N"/>
    <s v="**"/>
    <s v="**"/>
    <s v="**"/>
    <s v="**"/>
    <x v="1"/>
    <d v="1899-12-30T00:41:00"/>
    <d v="2011-05-02T00:00:00"/>
    <d v="1899-12-30T00:40:00"/>
    <n v="4"/>
    <n v="1980"/>
    <d v="2011-05-02T00:00:00"/>
    <n v="9999"/>
    <n v="7"/>
    <d v="2011-05-02T00:00:00"/>
    <d v="1899-12-30T01:10:00"/>
    <s v="**"/>
    <s v="**"/>
    <d v="2011-05-02T00:00:00"/>
    <d v="1899-12-30T00:46:00"/>
    <d v="2011-05-02T00:00:00"/>
    <d v="1899-12-30T01:15:00"/>
    <s v="O26803"/>
    <s v="B005"/>
    <s v="Other Condition with Acute Admission/Transfer"/>
    <n v="30"/>
    <s v="**"/>
    <s v="**"/>
    <s v="**"/>
    <s v="**"/>
    <s v="**"/>
    <d v="2011-05-02T00:41:00"/>
    <d v="2038-09-16T00:00:00"/>
    <d v="2011-05-02T01:15:00"/>
    <n v="239975.31666666671"/>
    <n v="0.56666666676755995"/>
    <s v="Ignore PIA"/>
    <x v="0"/>
    <x v="1"/>
    <x v="1"/>
    <n v="1"/>
    <n v="1"/>
  </r>
  <r>
    <n v="4414"/>
    <n v="50"/>
    <s v="N"/>
    <s v="**"/>
    <s v="**"/>
    <s v="**"/>
    <s v="**"/>
    <x v="1"/>
    <d v="1899-12-30T02:24:00"/>
    <d v="2011-05-02T00:00:00"/>
    <d v="1899-12-30T02:23:00"/>
    <n v="3"/>
    <n v="1983"/>
    <d v="2011-05-02T00:00:00"/>
    <n v="9999"/>
    <n v="7"/>
    <d v="2011-05-02T00:00:00"/>
    <d v="1899-12-30T04:10:00"/>
    <s v="**"/>
    <s v="**"/>
    <d v="2011-05-02T00:00:00"/>
    <d v="1899-12-30T02:25:00"/>
    <d v="2011-05-02T00:00:00"/>
    <d v="1899-12-30T04:40:00"/>
    <s v="O26803"/>
    <s v="B005"/>
    <s v="Other Condition with Acute Admission/Transfer"/>
    <n v="27"/>
    <s v="**"/>
    <s v="**"/>
    <s v="**"/>
    <s v="**"/>
    <s v="**"/>
    <d v="2011-05-02T02:24:00"/>
    <d v="2038-09-16T00:00:00"/>
    <d v="2011-05-02T04:40:00"/>
    <n v="239973.60000000003"/>
    <n v="2.2666666667209938"/>
    <s v="Ignore PIA"/>
    <x v="0"/>
    <x v="1"/>
    <x v="0"/>
    <n v="1"/>
    <n v="1"/>
  </r>
  <r>
    <n v="4414"/>
    <n v="50"/>
    <s v="N"/>
    <s v="**"/>
    <s v="**"/>
    <s v="**"/>
    <s v="**"/>
    <x v="1"/>
    <d v="1899-12-30T05:36:00"/>
    <d v="2011-05-02T00:00:00"/>
    <d v="1899-12-30T05:35:00"/>
    <n v="4"/>
    <n v="1985"/>
    <d v="2011-05-02T00:00:00"/>
    <n v="9999"/>
    <n v="7"/>
    <d v="2011-05-02T00:00:00"/>
    <d v="1899-12-30T06:00:00"/>
    <s v="**"/>
    <s v="**"/>
    <d v="2011-05-02T00:00:00"/>
    <d v="1899-12-30T05:42:00"/>
    <d v="2011-05-02T00:00:00"/>
    <d v="1899-12-30T06:20:00"/>
    <s v="O26803"/>
    <s v="B005"/>
    <s v="Other Condition with Acute Admission/Transfer"/>
    <n v="26"/>
    <s v="**"/>
    <s v="**"/>
    <s v="**"/>
    <s v="**"/>
    <s v="**"/>
    <d v="2011-05-02T05:36:00"/>
    <d v="2038-09-16T00:00:00"/>
    <d v="2011-05-02T06:20:00"/>
    <n v="239970.40000000008"/>
    <n v="0.73333333345362917"/>
    <s v="Ignore PIA"/>
    <x v="0"/>
    <x v="1"/>
    <x v="1"/>
    <n v="1"/>
    <n v="1"/>
  </r>
  <r>
    <n v="4414"/>
    <n v="50"/>
    <s v="N"/>
    <s v="**"/>
    <s v="**"/>
    <s v="**"/>
    <s v="**"/>
    <x v="1"/>
    <d v="1899-12-30T06:11:00"/>
    <d v="2011-05-02T00:00:00"/>
    <d v="1899-12-30T06:10:00"/>
    <n v="4"/>
    <n v="1978"/>
    <d v="2011-05-02T00:00:00"/>
    <n v="9999"/>
    <n v="1"/>
    <d v="2011-05-02T00:00:00"/>
    <d v="1899-12-30T06:55:00"/>
    <s v="**"/>
    <s v="**"/>
    <s v="**"/>
    <s v="**"/>
    <d v="2011-05-02T00:00:00"/>
    <d v="1899-12-30T08:30:00"/>
    <s v="O42903"/>
    <s v="B154"/>
    <s v="Disease or Disorder Female Anatomy"/>
    <n v="32"/>
    <s v="**"/>
    <s v="**"/>
    <s v="**"/>
    <s v="**"/>
    <s v="**"/>
    <d v="2011-05-02T06:11:00"/>
    <d v="2038-09-16T00:00:00"/>
    <d v="2011-05-02T08:30:00"/>
    <n v="239969.81666666659"/>
    <n v="2.3166666665347293"/>
    <s v="Ignore PIA"/>
    <x v="0"/>
    <x v="0"/>
    <x v="1"/>
    <n v="1"/>
    <n v="1"/>
  </r>
  <r>
    <n v="4414"/>
    <n v="50"/>
    <s v="N"/>
    <s v="**"/>
    <s v="**"/>
    <s v="**"/>
    <s v="**"/>
    <x v="1"/>
    <d v="1899-12-30T14:08:00"/>
    <d v="2011-05-02T00:00:00"/>
    <d v="1899-12-30T14:07:00"/>
    <n v="4"/>
    <n v="1982"/>
    <d v="2011-05-02T00:00:00"/>
    <d v="1899-12-30T14:20:00"/>
    <n v="1"/>
    <d v="2011-05-02T00:00:00"/>
    <d v="1899-12-30T14:45:00"/>
    <s v="**"/>
    <s v="**"/>
    <d v="2011-05-02T00:00:00"/>
    <d v="1899-12-30T14:10:00"/>
    <d v="2011-05-02T00:00:00"/>
    <d v="1899-12-30T14:45:00"/>
    <s v="R42"/>
    <s v="B104"/>
    <s v="Other Disease or Disorder Nervous System"/>
    <n v="29"/>
    <s v="**"/>
    <s v="**"/>
    <s v="**"/>
    <s v="**"/>
    <s v="**"/>
    <d v="2011-05-02T14:08:00"/>
    <d v="2011-05-02T14:20:00"/>
    <d v="2011-05-02T14:45:00"/>
    <n v="0.19999999995343387"/>
    <n v="0.61666666675591841"/>
    <s v="Keep PIA"/>
    <x v="0"/>
    <x v="0"/>
    <x v="1"/>
    <n v="1"/>
    <n v="1"/>
  </r>
  <r>
    <n v="4414"/>
    <n v="50"/>
    <s v="N"/>
    <s v="**"/>
    <s v="**"/>
    <s v="**"/>
    <s v="**"/>
    <x v="4"/>
    <d v="1899-12-30T17:31:00"/>
    <d v="2011-05-03T00:00:00"/>
    <d v="1899-12-30T17:25:00"/>
    <n v="3"/>
    <n v="1990"/>
    <d v="2011-05-03T00:00:00"/>
    <d v="1899-12-30T18:20:00"/>
    <n v="7"/>
    <d v="2011-05-03T00:00:00"/>
    <d v="1899-12-30T20:10:00"/>
    <s v="**"/>
    <s v="**"/>
    <s v="**"/>
    <s v="**"/>
    <d v="2011-05-03T00:00:00"/>
    <d v="1899-12-30T22:00:00"/>
    <s v="O13003"/>
    <s v="B005"/>
    <s v="Other Condition with Acute Admission/Transfer"/>
    <n v="20"/>
    <s v="**"/>
    <s v="**"/>
    <s v="**"/>
    <s v="**"/>
    <s v="**"/>
    <d v="2011-05-03T17:31:00"/>
    <d v="2011-05-03T18:20:00"/>
    <d v="2011-05-03T22:00:00"/>
    <n v="0.81666666670935228"/>
    <n v="4.4833333332790062"/>
    <s v="Keep PIA"/>
    <x v="0"/>
    <x v="1"/>
    <x v="0"/>
    <n v="0"/>
    <n v="1"/>
  </r>
  <r>
    <n v="4414"/>
    <n v="50"/>
    <s v="N"/>
    <s v="**"/>
    <s v="**"/>
    <s v="**"/>
    <s v="**"/>
    <x v="5"/>
    <d v="1899-12-30T00:46:00"/>
    <d v="2011-05-04T00:00:00"/>
    <d v="1899-12-30T00:45:00"/>
    <n v="3"/>
    <n v="1981"/>
    <d v="2011-05-04T00:00:00"/>
    <d v="1899-12-30T01:00:00"/>
    <n v="7"/>
    <d v="2011-05-04T00:00:00"/>
    <d v="1899-12-30T01:05:00"/>
    <s v="**"/>
    <s v="**"/>
    <d v="2011-05-04T00:00:00"/>
    <d v="1899-12-30T00:50:00"/>
    <d v="2011-05-04T00:00:00"/>
    <d v="1899-12-30T03:45:00"/>
    <s v="Z349"/>
    <s v="B005"/>
    <s v="Other Condition with Acute Admission/Transfer"/>
    <n v="29"/>
    <s v="**"/>
    <s v="**"/>
    <s v="**"/>
    <s v="**"/>
    <s v="**"/>
    <d v="2011-05-04T00:46:00"/>
    <d v="2011-05-04T01:00:00"/>
    <d v="2011-05-04T03:45:00"/>
    <n v="0.23333333322079852"/>
    <n v="2.9833333332790062"/>
    <s v="Keep PIA"/>
    <x v="0"/>
    <x v="1"/>
    <x v="0"/>
    <n v="1"/>
    <n v="1"/>
  </r>
  <r>
    <n v="4414"/>
    <n v="50"/>
    <s v="N"/>
    <s v="**"/>
    <s v="**"/>
    <s v="**"/>
    <s v="**"/>
    <x v="5"/>
    <d v="1899-12-30T06:34:00"/>
    <d v="2011-05-04T00:00:00"/>
    <d v="1899-12-30T06:33:00"/>
    <n v="3"/>
    <n v="1982"/>
    <d v="2011-05-04T00:00:00"/>
    <d v="1899-12-30T07:40:00"/>
    <n v="1"/>
    <d v="2011-05-04T00:00:00"/>
    <d v="1899-12-30T07:45:00"/>
    <s v="**"/>
    <s v="**"/>
    <d v="2011-05-04T00:00:00"/>
    <d v="1899-12-30T06:40:00"/>
    <d v="2011-05-04T00:00:00"/>
    <d v="1899-12-30T07:45:00"/>
    <s v="O99803"/>
    <s v="B154"/>
    <s v="Disease or Disorder Female Anatomy"/>
    <n v="29"/>
    <s v="**"/>
    <s v="**"/>
    <s v="**"/>
    <s v="**"/>
    <s v="**"/>
    <d v="2011-05-04T06:34:00"/>
    <d v="2011-05-04T07:40:00"/>
    <d v="2011-05-04T07:45:00"/>
    <n v="1.1000000000931323"/>
    <n v="1.1833333333488554"/>
    <s v="Keep PIA"/>
    <x v="0"/>
    <x v="0"/>
    <x v="0"/>
    <n v="1"/>
    <n v="1"/>
  </r>
  <r>
    <n v="4414"/>
    <n v="50"/>
    <s v="N"/>
    <s v="**"/>
    <s v="**"/>
    <s v="**"/>
    <s v="**"/>
    <x v="5"/>
    <d v="1899-12-30T09:20:00"/>
    <d v="2011-05-04T00:00:00"/>
    <d v="1899-12-30T09:19:00"/>
    <n v="3"/>
    <n v="1978"/>
    <d v="2011-05-04T00:00:00"/>
    <d v="1899-12-30T09:40:00"/>
    <n v="1"/>
    <d v="2011-05-04T00:00:00"/>
    <d v="1899-12-30T11:20:00"/>
    <s v="**"/>
    <s v="**"/>
    <s v="**"/>
    <s v="**"/>
    <d v="2011-05-04T00:00:00"/>
    <d v="1899-12-30T11:20:00"/>
    <s v="Z349"/>
    <s v="B187"/>
    <s v="Follow-up Examination and Other Non Emergent "/>
    <n v="33"/>
    <s v="**"/>
    <s v="**"/>
    <s v="**"/>
    <s v="**"/>
    <s v="**"/>
    <d v="2011-05-04T09:20:00"/>
    <d v="2011-05-04T09:40:00"/>
    <d v="2011-05-04T11:20:00"/>
    <n v="0.33333333337213844"/>
    <n v="1.9999999998835847"/>
    <s v="Keep PIA"/>
    <x v="0"/>
    <x v="0"/>
    <x v="0"/>
    <n v="1"/>
    <n v="1"/>
  </r>
  <r>
    <n v="4414"/>
    <n v="50"/>
    <s v="N"/>
    <s v="**"/>
    <s v="**"/>
    <s v="**"/>
    <s v="**"/>
    <x v="5"/>
    <d v="1899-12-30T09:28:00"/>
    <d v="2011-05-04T00:00:00"/>
    <d v="1899-12-30T09:27:00"/>
    <n v="3"/>
    <n v="1979"/>
    <d v="2011-05-04T00:00:00"/>
    <d v="1899-12-30T10:40:00"/>
    <n v="1"/>
    <d v="2011-05-04T00:00:00"/>
    <d v="1899-12-30T10:45:00"/>
    <s v="**"/>
    <s v="**"/>
    <s v="**"/>
    <s v="**"/>
    <d v="2011-05-04T00:00:00"/>
    <d v="1899-12-30T10:45:00"/>
    <s v="O26803"/>
    <s v="B154"/>
    <s v="Disease or Disorder Female Anatomy"/>
    <n v="31"/>
    <s v="**"/>
    <s v="**"/>
    <s v="**"/>
    <s v="**"/>
    <s v="**"/>
    <d v="2011-05-04T09:28:00"/>
    <d v="2011-05-04T10:40:00"/>
    <d v="2011-05-04T10:45:00"/>
    <n v="1.2000000000698492"/>
    <n v="1.2833333333255723"/>
    <s v="Keep PIA"/>
    <x v="0"/>
    <x v="0"/>
    <x v="0"/>
    <n v="1"/>
    <n v="1"/>
  </r>
  <r>
    <n v="4414"/>
    <n v="50"/>
    <s v="N"/>
    <s v="**"/>
    <s v="**"/>
    <s v="**"/>
    <s v="**"/>
    <x v="5"/>
    <d v="1899-12-30T09:58:00"/>
    <d v="2011-05-04T00:00:00"/>
    <d v="1899-12-30T09:50:00"/>
    <n v="5"/>
    <n v="1984"/>
    <d v="2011-05-04T00:00:00"/>
    <n v="9999"/>
    <n v="1"/>
    <d v="2011-05-04T00:00:00"/>
    <d v="1899-12-30T13:55:00"/>
    <s v="**"/>
    <s v="**"/>
    <d v="2011-05-04T00:00:00"/>
    <d v="1899-12-30T10:20:00"/>
    <d v="2011-05-04T00:00:00"/>
    <d v="1899-12-30T13:55:00"/>
    <s v="Z349"/>
    <s v="B187"/>
    <s v="Follow-up Examination and Other Non Emergent "/>
    <n v="26"/>
    <s v="**"/>
    <s v="**"/>
    <s v="**"/>
    <s v="**"/>
    <s v="**"/>
    <d v="2011-05-04T09:58:00"/>
    <d v="2038-09-18T00:00:00"/>
    <d v="2011-05-04T13:55:00"/>
    <n v="239966.03333333333"/>
    <n v="3.9499999999534339"/>
    <s v="Ignore PIA"/>
    <x v="0"/>
    <x v="0"/>
    <x v="1"/>
    <n v="1"/>
    <n v="1"/>
  </r>
  <r>
    <n v="4414"/>
    <n v="50"/>
    <s v="N"/>
    <s v="**"/>
    <s v="**"/>
    <s v="**"/>
    <s v="**"/>
    <x v="5"/>
    <d v="1899-12-30T10:07:00"/>
    <d v="2011-05-04T00:00:00"/>
    <d v="1899-12-30T10:06:00"/>
    <n v="5"/>
    <n v="1976"/>
    <d v="2011-05-04T00:00:00"/>
    <d v="1899-12-30T11:45:00"/>
    <n v="1"/>
    <d v="2011-05-04T00:00:00"/>
    <d v="1899-12-30T11:50:00"/>
    <s v="**"/>
    <s v="**"/>
    <s v="**"/>
    <s v="**"/>
    <d v="2011-05-04T00:00:00"/>
    <d v="1899-12-30T11:50:00"/>
    <s v="Z349"/>
    <s v="B187"/>
    <s v="Follow-up Examination and Other Non Emergent "/>
    <n v="34"/>
    <s v="**"/>
    <s v="**"/>
    <s v="**"/>
    <s v="**"/>
    <s v="**"/>
    <d v="2011-05-04T10:07:00"/>
    <d v="2011-05-04T11:45:00"/>
    <d v="2011-05-04T11:50:00"/>
    <n v="1.6333333334187046"/>
    <n v="1.7166666666744277"/>
    <s v="Keep PIA"/>
    <x v="0"/>
    <x v="0"/>
    <x v="1"/>
    <n v="1"/>
    <n v="1"/>
  </r>
  <r>
    <n v="4414"/>
    <n v="50"/>
    <s v="N"/>
    <s v="**"/>
    <s v="**"/>
    <s v="**"/>
    <s v="**"/>
    <x v="5"/>
    <d v="1899-12-30T10:36:00"/>
    <d v="2011-05-04T00:00:00"/>
    <d v="1899-12-30T10:27:00"/>
    <n v="3"/>
    <n v="1985"/>
    <d v="2011-05-04T00:00:00"/>
    <d v="1899-12-30T10:37:00"/>
    <n v="1"/>
    <d v="2011-05-04T00:00:00"/>
    <d v="1899-12-30T10:37:00"/>
    <s v="**"/>
    <s v="**"/>
    <s v="**"/>
    <s v="**"/>
    <d v="2011-05-04T00:00:00"/>
    <d v="1899-12-30T10:37:00"/>
    <s v="O37093"/>
    <s v="B154"/>
    <s v="Disease or Disorder Female Anatomy"/>
    <n v="25"/>
    <s v="**"/>
    <s v="**"/>
    <s v="**"/>
    <s v="**"/>
    <s v="**"/>
    <d v="2011-05-04T10:36:00"/>
    <d v="2011-05-04T10:37:00"/>
    <d v="2011-05-04T10:37:00"/>
    <n v="1.6666666720993817E-2"/>
    <n v="1.6666666720993817E-2"/>
    <s v="Keep PIA"/>
    <x v="0"/>
    <x v="0"/>
    <x v="0"/>
    <n v="1"/>
    <n v="1"/>
  </r>
  <r>
    <n v="4414"/>
    <n v="50"/>
    <s v="N"/>
    <s v="**"/>
    <s v="**"/>
    <s v="**"/>
    <s v="**"/>
    <x v="5"/>
    <d v="1899-12-30T10:48:00"/>
    <d v="2011-05-04T00:00:00"/>
    <d v="1899-12-30T10:47:00"/>
    <n v="5"/>
    <n v="1982"/>
    <d v="2011-05-04T00:00:00"/>
    <d v="1899-12-30T12:00:00"/>
    <n v="1"/>
    <d v="2011-05-04T00:00:00"/>
    <d v="1899-12-30T12:05:00"/>
    <s v="**"/>
    <s v="**"/>
    <s v="**"/>
    <s v="**"/>
    <d v="2011-05-04T00:00:00"/>
    <d v="1899-12-30T12:05:00"/>
    <s v="O99803"/>
    <s v="B154"/>
    <s v="Disease or Disorder Female Anatomy"/>
    <n v="29"/>
    <s v="**"/>
    <s v="**"/>
    <s v="**"/>
    <s v="**"/>
    <s v="**"/>
    <d v="2011-05-04T10:48:00"/>
    <d v="2011-05-04T12:00:00"/>
    <d v="2011-05-04T12:05:00"/>
    <n v="1.2000000000698492"/>
    <n v="1.2833333333255723"/>
    <s v="Keep PIA"/>
    <x v="0"/>
    <x v="0"/>
    <x v="1"/>
    <n v="1"/>
    <n v="1"/>
  </r>
  <r>
    <n v="4414"/>
    <n v="50"/>
    <s v="N"/>
    <s v="**"/>
    <s v="**"/>
    <s v="**"/>
    <s v="**"/>
    <x v="5"/>
    <d v="1899-12-30T10:58:00"/>
    <d v="2011-05-04T00:00:00"/>
    <d v="1899-12-30T10:57:00"/>
    <n v="3"/>
    <n v="1992"/>
    <d v="2011-05-04T00:00:00"/>
    <d v="1899-12-30T11:30:00"/>
    <n v="1"/>
    <d v="2011-05-04T00:00:00"/>
    <d v="1899-12-30T17:30:00"/>
    <s v="**"/>
    <s v="**"/>
    <s v="**"/>
    <s v="**"/>
    <d v="2011-05-04T00:00:00"/>
    <d v="1899-12-30T17:57:00"/>
    <s v="O99803"/>
    <s v="B154"/>
    <s v="Disease or Disorder Female Anatomy"/>
    <n v="19"/>
    <s v="**"/>
    <s v="**"/>
    <s v="**"/>
    <s v="**"/>
    <s v="**"/>
    <d v="2011-05-04T10:58:00"/>
    <d v="2011-05-04T11:30:00"/>
    <d v="2011-05-04T17:57:00"/>
    <n v="0.53333333332557231"/>
    <n v="6.9833333333954215"/>
    <s v="Keep PIA"/>
    <x v="0"/>
    <x v="0"/>
    <x v="0"/>
    <n v="0"/>
    <n v="1"/>
  </r>
  <r>
    <n v="4414"/>
    <n v="50"/>
    <s v="N"/>
    <s v="**"/>
    <s v="**"/>
    <s v="**"/>
    <s v="**"/>
    <x v="5"/>
    <d v="1899-12-30T14:50:00"/>
    <d v="2011-05-04T00:00:00"/>
    <d v="1899-12-30T14:49:00"/>
    <n v="3"/>
    <n v="1986"/>
    <d v="2011-05-04T00:00:00"/>
    <d v="1899-12-30T17:20:00"/>
    <n v="1"/>
    <d v="2011-05-04T00:00:00"/>
    <d v="1899-12-30T17:20:00"/>
    <s v="**"/>
    <s v="**"/>
    <s v="**"/>
    <s v="**"/>
    <d v="2011-05-04T00:00:00"/>
    <d v="1899-12-30T17:20:00"/>
    <s v="O26803"/>
    <s v="B154"/>
    <s v="Disease or Disorder Female Anatomy"/>
    <n v="24"/>
    <s v="**"/>
    <s v="**"/>
    <s v="**"/>
    <s v="**"/>
    <s v="**"/>
    <d v="2011-05-04T14:50:00"/>
    <d v="2011-05-04T17:20:00"/>
    <d v="2011-05-04T17:20:00"/>
    <n v="2.4999999999417923"/>
    <n v="2.4999999999417923"/>
    <s v="Keep PIA"/>
    <x v="0"/>
    <x v="0"/>
    <x v="0"/>
    <n v="1"/>
    <n v="1"/>
  </r>
  <r>
    <n v="4414"/>
    <n v="50"/>
    <s v="N"/>
    <s v="**"/>
    <s v="**"/>
    <s v="**"/>
    <s v="**"/>
    <x v="5"/>
    <d v="1899-12-30T15:00:00"/>
    <d v="2011-05-04T00:00:00"/>
    <d v="1899-12-30T14:59:00"/>
    <n v="4"/>
    <n v="1984"/>
    <d v="2011-05-04T00:00:00"/>
    <d v="1899-12-30T16:05:00"/>
    <n v="1"/>
    <d v="2011-05-04T00:00:00"/>
    <d v="1899-12-30T17:40:00"/>
    <s v="**"/>
    <s v="**"/>
    <s v="**"/>
    <s v="**"/>
    <d v="2011-05-04T00:00:00"/>
    <d v="1899-12-30T17:40:00"/>
    <s v="O26803"/>
    <s v="B154"/>
    <s v="Disease or Disorder Female Anatomy"/>
    <n v="26"/>
    <s v="**"/>
    <s v="**"/>
    <s v="**"/>
    <s v="**"/>
    <s v="**"/>
    <d v="2011-05-04T15:00:00"/>
    <d v="2011-05-04T16:05:00"/>
    <d v="2011-05-04T17:40:00"/>
    <n v="1.0833333333721384"/>
    <n v="2.6666666666278616"/>
    <s v="Keep PIA"/>
    <x v="0"/>
    <x v="0"/>
    <x v="1"/>
    <n v="1"/>
    <n v="1"/>
  </r>
  <r>
    <n v="4414"/>
    <n v="50"/>
    <s v="N"/>
    <s v="**"/>
    <s v="**"/>
    <s v="**"/>
    <s v="**"/>
    <x v="5"/>
    <d v="1899-12-30T15:57:00"/>
    <d v="2011-05-04T00:00:00"/>
    <d v="1899-12-30T15:56:00"/>
    <n v="5"/>
    <n v="1983"/>
    <d v="2011-05-04T00:00:00"/>
    <d v="1899-12-30T17:45:00"/>
    <n v="1"/>
    <d v="2011-05-04T00:00:00"/>
    <d v="1899-12-30T17:50:00"/>
    <s v="**"/>
    <s v="**"/>
    <s v="**"/>
    <s v="**"/>
    <d v="2011-05-04T00:00:00"/>
    <d v="1899-12-30T17:50:00"/>
    <s v="O26803"/>
    <s v="B154"/>
    <s v="Disease or Disorder Female Anatomy"/>
    <n v="27"/>
    <s v="**"/>
    <s v="**"/>
    <s v="**"/>
    <s v="**"/>
    <s v="**"/>
    <d v="2011-05-04T15:57:00"/>
    <d v="2011-05-04T17:45:00"/>
    <d v="2011-05-04T17:50:00"/>
    <n v="1.8000000001047738"/>
    <n v="1.8833333333604969"/>
    <s v="Keep PIA"/>
    <x v="0"/>
    <x v="0"/>
    <x v="1"/>
    <n v="1"/>
    <n v="1"/>
  </r>
  <r>
    <n v="4414"/>
    <n v="11001"/>
    <s v="N"/>
    <s v="**"/>
    <s v="**"/>
    <s v="**"/>
    <s v="**"/>
    <x v="0"/>
    <d v="1899-12-30T00:14:00"/>
    <d v="2011-05-01T00:00:00"/>
    <d v="1899-12-30T00:04:00"/>
    <n v="3"/>
    <n v="2007"/>
    <s v="**"/>
    <d v="1899-12-30T00:00:00"/>
    <n v="3"/>
    <d v="2011-05-01T00:00:00"/>
    <d v="1899-12-30T03:15:00"/>
    <s v="**"/>
    <s v="**"/>
    <s v="**"/>
    <s v="**"/>
    <d v="2011-05-01T00:00:00"/>
    <d v="1899-12-30T03:15:00"/>
    <s v="R102"/>
    <s v="A002"/>
    <s v="Left without being seen or Triage and not see"/>
    <n v="3"/>
    <s v="**"/>
    <s v="**"/>
    <s v="**"/>
    <s v="**"/>
    <s v="**"/>
    <d v="2011-05-01T00:14:00"/>
    <e v="#VALUE!"/>
    <d v="2011-05-01T03:15:00"/>
    <e v="#VALUE!"/>
    <n v="3.0166666665463708"/>
    <s v="Ignore PIA"/>
    <x v="0"/>
    <x v="0"/>
    <x v="0"/>
    <n v="1"/>
    <n v="1"/>
  </r>
  <r>
    <n v="4414"/>
    <n v="11001"/>
    <s v="N"/>
    <s v="**"/>
    <s v="**"/>
    <s v="**"/>
    <s v="**"/>
    <x v="0"/>
    <d v="1899-12-30T00:28:00"/>
    <d v="2011-05-01T00:00:00"/>
    <d v="1899-12-30T00:23:00"/>
    <n v="3"/>
    <n v="1954"/>
    <s v="**"/>
    <d v="1899-12-30T00:00:00"/>
    <n v="3"/>
    <d v="2011-05-01T00:00:00"/>
    <d v="1899-12-30T02:10:00"/>
    <s v="**"/>
    <s v="**"/>
    <s v="**"/>
    <s v="**"/>
    <d v="2011-05-01T00:00:00"/>
    <d v="1899-12-30T02:10:00"/>
    <s v="R040"/>
    <s v="A002"/>
    <s v="Left without being seen or Triage and not see"/>
    <n v="56"/>
    <s v="**"/>
    <s v="**"/>
    <s v="**"/>
    <s v="**"/>
    <s v="**"/>
    <d v="2011-05-01T00:28:00"/>
    <e v="#VALUE!"/>
    <d v="2011-05-01T02:10:00"/>
    <e v="#VALUE!"/>
    <n v="1.7000000001280569"/>
    <s v="Ignore PIA"/>
    <x v="0"/>
    <x v="0"/>
    <x v="0"/>
    <n v="1"/>
    <n v="1"/>
  </r>
  <r>
    <n v="4414"/>
    <n v="11001"/>
    <s v="N"/>
    <s v="**"/>
    <s v="**"/>
    <s v="**"/>
    <s v="**"/>
    <x v="0"/>
    <d v="1899-12-30T01:53:00"/>
    <d v="2011-05-01T00:00:00"/>
    <d v="1899-12-30T01:43:00"/>
    <n v="3"/>
    <n v="1999"/>
    <s v="**"/>
    <d v="1899-12-30T00:00:00"/>
    <n v="3"/>
    <d v="2011-05-01T00:00:00"/>
    <d v="1899-12-30T03:21:00"/>
    <s v="**"/>
    <s v="**"/>
    <s v="**"/>
    <s v="**"/>
    <d v="2011-05-01T00:00:00"/>
    <d v="1899-12-30T03:21:00"/>
    <s v="R05"/>
    <s v="A002"/>
    <s v="Left without being seen or Triage and not see"/>
    <n v="12"/>
    <s v="**"/>
    <s v="**"/>
    <s v="**"/>
    <s v="**"/>
    <s v="**"/>
    <d v="2011-05-01T01:53:00"/>
    <e v="#VALUE!"/>
    <d v="2011-05-01T03:21:00"/>
    <e v="#VALUE!"/>
    <n v="1.4666666665580124"/>
    <s v="Ignore PIA"/>
    <x v="0"/>
    <x v="0"/>
    <x v="0"/>
    <n v="1"/>
    <n v="1"/>
  </r>
  <r>
    <n v="4414"/>
    <n v="11001"/>
    <s v="N"/>
    <s v="**"/>
    <s v="**"/>
    <s v="**"/>
    <s v="**"/>
    <x v="0"/>
    <d v="1899-12-30T03:09:00"/>
    <d v="2011-05-01T00:00:00"/>
    <d v="1899-12-30T02:59:00"/>
    <n v="3"/>
    <n v="2004"/>
    <s v="**"/>
    <d v="1899-12-30T00:00:00"/>
    <n v="3"/>
    <d v="2011-05-01T00:00:00"/>
    <d v="1899-12-30T04:46:00"/>
    <s v="**"/>
    <s v="**"/>
    <s v="**"/>
    <s v="**"/>
    <d v="2011-05-01T00:00:00"/>
    <d v="1899-12-30T04:46:00"/>
    <s v="H920"/>
    <s v="A002"/>
    <s v="Left without being seen or Triage and not see"/>
    <n v="6"/>
    <s v="**"/>
    <s v="**"/>
    <s v="**"/>
    <s v="**"/>
    <s v="**"/>
    <d v="2011-05-01T03:09:00"/>
    <e v="#VALUE!"/>
    <d v="2011-05-01T04:46:00"/>
    <e v="#VALUE!"/>
    <n v="1.6166666666977108"/>
    <s v="Ignore PIA"/>
    <x v="0"/>
    <x v="0"/>
    <x v="0"/>
    <n v="1"/>
    <n v="1"/>
  </r>
  <r>
    <n v="4414"/>
    <n v="11001"/>
    <s v="N"/>
    <s v="**"/>
    <s v="**"/>
    <s v="**"/>
    <s v="**"/>
    <x v="0"/>
    <d v="1899-12-30T03:18:00"/>
    <d v="2011-05-01T00:00:00"/>
    <d v="1899-12-30T03:04:00"/>
    <n v="3"/>
    <n v="2010"/>
    <s v="**"/>
    <d v="1899-12-30T00:00:00"/>
    <n v="3"/>
    <d v="2011-05-01T00:00:00"/>
    <d v="1899-12-30T04:30:00"/>
    <s v="**"/>
    <s v="**"/>
    <s v="**"/>
    <s v="**"/>
    <d v="2011-05-01T00:00:00"/>
    <d v="1899-12-30T04:30:00"/>
    <s v="R509"/>
    <s v="A002"/>
    <s v="Left without being seen or Triage and not see"/>
    <n v="0"/>
    <s v="**"/>
    <s v="**"/>
    <s v="**"/>
    <s v="**"/>
    <s v="**"/>
    <d v="2011-05-01T03:18:00"/>
    <e v="#VALUE!"/>
    <d v="2011-05-01T04:30:00"/>
    <e v="#VALUE!"/>
    <n v="1.2000000000698492"/>
    <s v="Ignore PIA"/>
    <x v="0"/>
    <x v="0"/>
    <x v="0"/>
    <n v="1"/>
    <n v="1"/>
  </r>
  <r>
    <n v="4414"/>
    <n v="11001"/>
    <s v="G"/>
    <d v="2011-05-01T00:00:00"/>
    <d v="1899-12-30T04:29:00"/>
    <d v="2011-05-01T00:00:00"/>
    <d v="1899-12-30T00:00:00"/>
    <x v="0"/>
    <d v="1899-12-30T04:47:00"/>
    <d v="2011-05-01T00:00:00"/>
    <d v="1899-12-30T04:34:00"/>
    <n v="3"/>
    <n v="1970"/>
    <s v="**"/>
    <d v="1899-12-30T00:00:00"/>
    <n v="3"/>
    <d v="2011-05-01T00:00:00"/>
    <d v="1899-12-30T05:29:00"/>
    <s v="**"/>
    <s v="**"/>
    <s v="**"/>
    <s v="**"/>
    <d v="2011-05-01T00:00:00"/>
    <d v="1899-12-30T05:29:00"/>
    <s v="M549"/>
    <s v="A002"/>
    <s v="Left without being seen or Triage and not see"/>
    <n v="40"/>
    <s v="**"/>
    <s v="**"/>
    <s v="**"/>
    <s v="**"/>
    <s v="**"/>
    <d v="2011-05-01T04:47:00"/>
    <e v="#VALUE!"/>
    <d v="2011-05-01T05:29:00"/>
    <e v="#VALUE!"/>
    <n v="0.70000000001164153"/>
    <s v="Ignore PIA"/>
    <x v="0"/>
    <x v="0"/>
    <x v="0"/>
    <n v="1"/>
    <n v="1"/>
  </r>
  <r>
    <n v="4414"/>
    <n v="11001"/>
    <s v="N"/>
    <s v="**"/>
    <s v="**"/>
    <s v="**"/>
    <s v="**"/>
    <x v="0"/>
    <d v="1899-12-30T07:14:00"/>
    <d v="2011-05-01T00:00:00"/>
    <d v="1899-12-30T07:10:00"/>
    <n v="4"/>
    <n v="1945"/>
    <s v="**"/>
    <d v="1899-12-30T00:00:00"/>
    <n v="3"/>
    <d v="2011-05-01T00:00:00"/>
    <d v="1899-12-30T09:54:00"/>
    <s v="**"/>
    <s v="**"/>
    <s v="**"/>
    <s v="**"/>
    <d v="2011-05-01T00:00:00"/>
    <d v="1899-12-30T09:54:00"/>
    <s v="Z760"/>
    <s v="A002"/>
    <s v="Left without being seen or Triage and not see"/>
    <n v="65"/>
    <s v="**"/>
    <s v="**"/>
    <s v="**"/>
    <s v="**"/>
    <s v="**"/>
    <d v="2011-05-01T07:14:00"/>
    <e v="#VALUE!"/>
    <d v="2011-05-01T09:54:00"/>
    <e v="#VALUE!"/>
    <n v="2.6666666666278616"/>
    <s v="Ignore PIA"/>
    <x v="0"/>
    <x v="0"/>
    <x v="1"/>
    <n v="1"/>
    <n v="1"/>
  </r>
  <r>
    <n v="4414"/>
    <n v="11001"/>
    <s v="N"/>
    <s v="**"/>
    <s v="**"/>
    <s v="**"/>
    <s v="**"/>
    <x v="0"/>
    <d v="1899-12-30T11:02:00"/>
    <d v="2011-05-01T00:00:00"/>
    <d v="1899-12-30T10:52:00"/>
    <n v="4"/>
    <n v="1969"/>
    <s v="**"/>
    <d v="1899-12-30T00:00:00"/>
    <n v="3"/>
    <d v="2011-05-01T00:00:00"/>
    <d v="1899-12-30T14:20:00"/>
    <s v="**"/>
    <s v="**"/>
    <s v="**"/>
    <s v="**"/>
    <d v="2011-05-01T00:00:00"/>
    <d v="1899-12-30T14:20:00"/>
    <s v="R05"/>
    <s v="A002"/>
    <s v="Left without being seen or Triage and not see"/>
    <n v="41"/>
    <s v="**"/>
    <s v="**"/>
    <s v="**"/>
    <s v="**"/>
    <s v="**"/>
    <d v="2011-05-01T11:02:00"/>
    <e v="#VALUE!"/>
    <d v="2011-05-01T14:20:00"/>
    <e v="#VALUE!"/>
    <n v="3.2999999999301508"/>
    <s v="Ignore PIA"/>
    <x v="0"/>
    <x v="0"/>
    <x v="1"/>
    <n v="1"/>
    <n v="1"/>
  </r>
  <r>
    <n v="4414"/>
    <n v="11001"/>
    <s v="N"/>
    <s v="**"/>
    <s v="**"/>
    <s v="**"/>
    <s v="**"/>
    <x v="0"/>
    <d v="1899-12-30T15:46:00"/>
    <d v="2011-05-01T00:00:00"/>
    <d v="1899-12-30T15:42:00"/>
    <n v="4"/>
    <n v="1962"/>
    <s v="**"/>
    <d v="1899-12-30T00:00:00"/>
    <n v="3"/>
    <d v="2011-05-01T00:00:00"/>
    <d v="1899-12-30T19:28:00"/>
    <s v="**"/>
    <s v="**"/>
    <s v="**"/>
    <s v="**"/>
    <d v="2011-05-01T00:00:00"/>
    <d v="1899-12-30T19:28:00"/>
    <s v="M7960"/>
    <s v="A002"/>
    <s v="Left without being seen or Triage and not see"/>
    <n v="49"/>
    <s v="**"/>
    <s v="**"/>
    <s v="**"/>
    <s v="**"/>
    <s v="**"/>
    <d v="2011-05-01T15:46:00"/>
    <e v="#VALUE!"/>
    <d v="2011-05-01T19:28:00"/>
    <e v="#VALUE!"/>
    <n v="3.7000000000116415"/>
    <s v="Ignore PIA"/>
    <x v="0"/>
    <x v="0"/>
    <x v="1"/>
    <n v="1"/>
    <n v="1"/>
  </r>
  <r>
    <n v="4414"/>
    <n v="11001"/>
    <s v="N"/>
    <s v="**"/>
    <s v="**"/>
    <s v="**"/>
    <s v="**"/>
    <x v="0"/>
    <d v="1899-12-30T15:59:00"/>
    <d v="2011-05-01T00:00:00"/>
    <d v="1899-12-30T15:53:00"/>
    <n v="4"/>
    <n v="2007"/>
    <s v="**"/>
    <d v="1899-12-30T00:00:00"/>
    <n v="3"/>
    <d v="2011-05-01T00:00:00"/>
    <d v="1899-12-30T16:20:00"/>
    <s v="**"/>
    <s v="**"/>
    <s v="**"/>
    <s v="**"/>
    <d v="2011-05-01T00:00:00"/>
    <d v="1899-12-30T16:20:00"/>
    <s v="R060"/>
    <s v="A002"/>
    <s v="Left without being seen or Triage and not see"/>
    <n v="3"/>
    <s v="**"/>
    <s v="**"/>
    <s v="**"/>
    <s v="**"/>
    <s v="**"/>
    <d v="2011-05-01T15:59:00"/>
    <e v="#VALUE!"/>
    <d v="2011-05-01T16:20:00"/>
    <e v="#VALUE!"/>
    <n v="0.34999999991850927"/>
    <s v="Ignore PIA"/>
    <x v="0"/>
    <x v="0"/>
    <x v="1"/>
    <n v="1"/>
    <n v="1"/>
  </r>
  <r>
    <n v="4414"/>
    <n v="11001"/>
    <s v="N"/>
    <s v="**"/>
    <s v="**"/>
    <s v="**"/>
    <s v="**"/>
    <x v="0"/>
    <d v="1899-12-30T16:40:00"/>
    <d v="2011-05-01T00:00:00"/>
    <d v="1899-12-30T16:30:00"/>
    <n v="3"/>
    <n v="1992"/>
    <s v="**"/>
    <d v="1899-12-30T00:00:00"/>
    <n v="3"/>
    <d v="2011-05-01T00:00:00"/>
    <d v="1899-12-30T19:50:00"/>
    <s v="**"/>
    <s v="**"/>
    <s v="**"/>
    <s v="**"/>
    <d v="2011-05-01T00:00:00"/>
    <d v="1899-12-30T19:50:00"/>
    <s v="O26903"/>
    <s v="A002"/>
    <s v="Left without being seen or Triage and not see"/>
    <n v="18"/>
    <s v="**"/>
    <s v="**"/>
    <s v="**"/>
    <s v="**"/>
    <s v="**"/>
    <d v="2011-05-01T16:40:00"/>
    <e v="#VALUE!"/>
    <d v="2011-05-01T19:50:00"/>
    <e v="#VALUE!"/>
    <n v="3.1666666666860692"/>
    <s v="Ignore PIA"/>
    <x v="0"/>
    <x v="0"/>
    <x v="0"/>
    <n v="1"/>
    <n v="1"/>
  </r>
  <r>
    <n v="4414"/>
    <n v="11001"/>
    <s v="N"/>
    <s v="**"/>
    <s v="**"/>
    <s v="**"/>
    <s v="**"/>
    <x v="0"/>
    <d v="1899-12-30T16:49:00"/>
    <d v="2011-05-01T00:00:00"/>
    <d v="1899-12-30T16:43:00"/>
    <n v="4"/>
    <n v="2008"/>
    <s v="**"/>
    <d v="1899-12-30T00:00:00"/>
    <n v="3"/>
    <d v="2011-05-01T00:00:00"/>
    <d v="1899-12-30T18:25:00"/>
    <s v="**"/>
    <s v="**"/>
    <s v="**"/>
    <s v="**"/>
    <d v="2011-05-01T00:00:00"/>
    <d v="1899-12-30T18:25:00"/>
    <s v="S099"/>
    <s v="A002"/>
    <s v="Left without being seen or Triage and not see"/>
    <n v="2"/>
    <s v="**"/>
    <s v="**"/>
    <s v="**"/>
    <s v="**"/>
    <s v="**"/>
    <d v="2011-05-01T16:49:00"/>
    <e v="#VALUE!"/>
    <d v="2011-05-01T18:25:00"/>
    <e v="#VALUE!"/>
    <n v="1.5999999999767169"/>
    <s v="Ignore PIA"/>
    <x v="0"/>
    <x v="0"/>
    <x v="1"/>
    <n v="1"/>
    <n v="1"/>
  </r>
  <r>
    <n v="4414"/>
    <n v="11001"/>
    <s v="N"/>
    <s v="**"/>
    <s v="**"/>
    <s v="**"/>
    <s v="**"/>
    <x v="0"/>
    <d v="1899-12-30T17:50:00"/>
    <d v="2011-05-01T00:00:00"/>
    <d v="1899-12-30T17:44:00"/>
    <n v="3"/>
    <n v="2010"/>
    <s v="**"/>
    <d v="1899-12-30T00:00:00"/>
    <n v="3"/>
    <d v="2011-05-01T00:00:00"/>
    <d v="1899-12-30T18:28:00"/>
    <s v="**"/>
    <s v="**"/>
    <s v="**"/>
    <s v="**"/>
    <d v="2011-05-01T00:00:00"/>
    <d v="1899-12-30T18:28:00"/>
    <s v="R21"/>
    <s v="A002"/>
    <s v="Left without being seen or Triage and not see"/>
    <n v="0"/>
    <s v="**"/>
    <s v="**"/>
    <s v="**"/>
    <s v="**"/>
    <s v="**"/>
    <d v="2011-05-01T17:50:00"/>
    <e v="#VALUE!"/>
    <d v="2011-05-01T18:28:00"/>
    <e v="#VALUE!"/>
    <n v="0.63333333330228925"/>
    <s v="Ignore PIA"/>
    <x v="0"/>
    <x v="0"/>
    <x v="0"/>
    <n v="1"/>
    <n v="1"/>
  </r>
  <r>
    <n v="4414"/>
    <n v="11001"/>
    <s v="N"/>
    <s v="**"/>
    <s v="**"/>
    <s v="**"/>
    <s v="**"/>
    <x v="0"/>
    <d v="1899-12-30T18:12:00"/>
    <d v="2011-05-01T00:00:00"/>
    <d v="1899-12-30T18:04:00"/>
    <n v="3"/>
    <n v="2008"/>
    <s v="**"/>
    <d v="1899-12-30T00:00:00"/>
    <n v="3"/>
    <d v="2011-05-01T00:00:00"/>
    <d v="1899-12-30T22:03:00"/>
    <s v="**"/>
    <s v="**"/>
    <s v="**"/>
    <s v="**"/>
    <d v="2011-05-01T00:00:00"/>
    <d v="1899-12-30T22:03:00"/>
    <s v="R104"/>
    <s v="A002"/>
    <s v="Left without being seen or Triage and not see"/>
    <n v="3"/>
    <s v="**"/>
    <s v="**"/>
    <s v="**"/>
    <s v="**"/>
    <s v="**"/>
    <d v="2011-05-01T18:12:00"/>
    <e v="#VALUE!"/>
    <d v="2011-05-01T22:03:00"/>
    <e v="#VALUE!"/>
    <n v="3.8499999999767169"/>
    <s v="Ignore PIA"/>
    <x v="0"/>
    <x v="0"/>
    <x v="0"/>
    <n v="1"/>
    <n v="1"/>
  </r>
  <r>
    <n v="4414"/>
    <n v="11001"/>
    <s v="N"/>
    <s v="**"/>
    <s v="**"/>
    <s v="**"/>
    <s v="**"/>
    <x v="0"/>
    <d v="1899-12-30T18:16:00"/>
    <d v="2011-05-01T00:00:00"/>
    <d v="1899-12-30T18:09:00"/>
    <n v="4"/>
    <n v="1975"/>
    <s v="**"/>
    <d v="1899-12-30T00:00:00"/>
    <n v="3"/>
    <d v="2011-05-01T00:00:00"/>
    <d v="1899-12-30T19:02:00"/>
    <s v="**"/>
    <s v="**"/>
    <s v="**"/>
    <s v="**"/>
    <d v="2011-05-01T00:00:00"/>
    <d v="1899-12-30T19:02:00"/>
    <s v="K628"/>
    <s v="A002"/>
    <s v="Left without being seen or Triage and not see"/>
    <n v="35"/>
    <s v="**"/>
    <s v="**"/>
    <s v="**"/>
    <s v="**"/>
    <s v="**"/>
    <d v="2011-05-01T18:16:00"/>
    <e v="#VALUE!"/>
    <d v="2011-05-01T19:02:00"/>
    <e v="#VALUE!"/>
    <n v="0.76666666672099382"/>
    <s v="Ignore PIA"/>
    <x v="0"/>
    <x v="0"/>
    <x v="1"/>
    <n v="1"/>
    <n v="1"/>
  </r>
  <r>
    <n v="4414"/>
    <n v="11001"/>
    <s v="N"/>
    <s v="**"/>
    <s v="**"/>
    <s v="**"/>
    <s v="**"/>
    <x v="0"/>
    <d v="1899-12-30T20:20:00"/>
    <d v="2011-05-01T00:00:00"/>
    <d v="1899-12-30T20:13:00"/>
    <n v="3"/>
    <n v="1980"/>
    <s v="**"/>
    <d v="1899-12-30T00:00:00"/>
    <n v="3"/>
    <d v="2011-05-01T00:00:00"/>
    <d v="1899-12-30T22:05:00"/>
    <s v="**"/>
    <s v="**"/>
    <s v="**"/>
    <s v="**"/>
    <d v="2011-05-01T00:00:00"/>
    <d v="1899-12-30T22:05:00"/>
    <s v="T159"/>
    <s v="A002"/>
    <s v="Left without being seen or Triage and not see"/>
    <n v="30"/>
    <s v="**"/>
    <s v="**"/>
    <s v="**"/>
    <s v="**"/>
    <s v="**"/>
    <d v="2011-05-01T20:20:00"/>
    <e v="#VALUE!"/>
    <d v="2011-05-01T22:05:00"/>
    <e v="#VALUE!"/>
    <n v="1.7500000001164153"/>
    <s v="Ignore PIA"/>
    <x v="0"/>
    <x v="0"/>
    <x v="0"/>
    <n v="1"/>
    <n v="1"/>
  </r>
  <r>
    <n v="4414"/>
    <n v="11001"/>
    <s v="N"/>
    <s v="**"/>
    <s v="**"/>
    <s v="**"/>
    <s v="**"/>
    <x v="0"/>
    <d v="1899-12-30T20:43:00"/>
    <d v="2011-05-01T00:00:00"/>
    <d v="1899-12-30T20:35:00"/>
    <n v="2"/>
    <n v="2000"/>
    <s v="**"/>
    <d v="1899-12-30T00:00:00"/>
    <n v="3"/>
    <d v="2011-05-02T00:00:00"/>
    <d v="1899-12-30T03:30:00"/>
    <s v="**"/>
    <s v="**"/>
    <s v="**"/>
    <s v="**"/>
    <d v="2011-05-02T00:00:00"/>
    <d v="1899-12-30T03:30:00"/>
    <s v="R51"/>
    <s v="A002"/>
    <s v="Left without being seen or Triage and not see"/>
    <n v="10"/>
    <s v="**"/>
    <s v="**"/>
    <s v="**"/>
    <s v="**"/>
    <s v="**"/>
    <d v="2011-05-01T20:43:00"/>
    <e v="#VALUE!"/>
    <d v="2011-05-02T03:30:00"/>
    <e v="#VALUE!"/>
    <n v="6.7833333334419876"/>
    <s v="Ignore PIA"/>
    <x v="0"/>
    <x v="0"/>
    <x v="0"/>
    <n v="0"/>
    <n v="1"/>
  </r>
  <r>
    <n v="4414"/>
    <n v="11001"/>
    <s v="N"/>
    <s v="**"/>
    <s v="**"/>
    <s v="**"/>
    <s v="**"/>
    <x v="1"/>
    <d v="1899-12-30T00:48:00"/>
    <d v="2011-05-02T00:00:00"/>
    <d v="1899-12-30T00:40:00"/>
    <n v="4"/>
    <n v="1962"/>
    <s v="**"/>
    <d v="1899-12-30T00:00:00"/>
    <n v="3"/>
    <d v="2011-05-02T00:00:00"/>
    <d v="1899-12-30T07:38:00"/>
    <s v="**"/>
    <s v="**"/>
    <s v="**"/>
    <s v="**"/>
    <d v="2011-05-02T00:00:00"/>
    <d v="1899-12-30T07:39:00"/>
    <s v="M7961"/>
    <s v="A002"/>
    <s v="Left without being seen or Triage and not see"/>
    <n v="48"/>
    <s v="**"/>
    <s v="**"/>
    <s v="**"/>
    <s v="**"/>
    <s v="**"/>
    <d v="2011-05-02T00:48:00"/>
    <e v="#VALUE!"/>
    <d v="2011-05-02T07:39:00"/>
    <e v="#VALUE!"/>
    <n v="6.8499999999767169"/>
    <s v="Ignore PIA"/>
    <x v="0"/>
    <x v="0"/>
    <x v="1"/>
    <n v="0"/>
    <n v="1"/>
  </r>
  <r>
    <n v="4414"/>
    <n v="11001"/>
    <s v="N"/>
    <s v="**"/>
    <s v="**"/>
    <s v="**"/>
    <s v="**"/>
    <x v="1"/>
    <d v="1899-12-30T02:16:00"/>
    <d v="2011-05-02T00:00:00"/>
    <d v="1899-12-30T02:09:00"/>
    <n v="3"/>
    <n v="2006"/>
    <s v="**"/>
    <d v="1899-12-30T00:00:00"/>
    <n v="3"/>
    <d v="2011-05-02T00:00:00"/>
    <d v="1899-12-30T07:37:00"/>
    <s v="**"/>
    <s v="**"/>
    <s v="**"/>
    <s v="**"/>
    <d v="2011-05-02T00:00:00"/>
    <d v="1899-12-30T07:39:00"/>
    <s v="R104"/>
    <s v="A002"/>
    <s v="Left without being seen or Triage and not see"/>
    <n v="4"/>
    <s v="**"/>
    <s v="**"/>
    <s v="**"/>
    <s v="**"/>
    <s v="**"/>
    <d v="2011-05-02T02:16:00"/>
    <e v="#VALUE!"/>
    <d v="2011-05-02T07:39:00"/>
    <e v="#VALUE!"/>
    <n v="5.3833333332440816"/>
    <s v="Ignore PIA"/>
    <x v="0"/>
    <x v="0"/>
    <x v="0"/>
    <n v="0"/>
    <n v="1"/>
  </r>
  <r>
    <n v="4414"/>
    <n v="11001"/>
    <s v="N"/>
    <s v="**"/>
    <s v="**"/>
    <s v="**"/>
    <s v="**"/>
    <x v="1"/>
    <d v="1899-12-30T04:58:00"/>
    <d v="2011-05-02T00:00:00"/>
    <d v="1899-12-30T04:51:00"/>
    <n v="3"/>
    <n v="1994"/>
    <s v="**"/>
    <d v="1899-12-30T00:00:00"/>
    <n v="3"/>
    <d v="2011-05-02T00:00:00"/>
    <d v="1899-12-30T06:25:00"/>
    <s v="**"/>
    <s v="**"/>
    <s v="**"/>
    <s v="**"/>
    <d v="2011-05-02T00:00:00"/>
    <d v="1899-12-30T06:25:00"/>
    <s v="T889"/>
    <s v="A002"/>
    <s v="Left without being seen or Triage and not see"/>
    <n v="16"/>
    <s v="**"/>
    <s v="**"/>
    <s v="**"/>
    <s v="**"/>
    <s v="**"/>
    <d v="2011-05-02T04:58:00"/>
    <e v="#VALUE!"/>
    <d v="2011-05-02T06:25:00"/>
    <e v="#VALUE!"/>
    <n v="1.4500000000116415"/>
    <s v="Ignore PIA"/>
    <x v="0"/>
    <x v="0"/>
    <x v="0"/>
    <n v="1"/>
    <n v="1"/>
  </r>
  <r>
    <n v="4414"/>
    <n v="11001"/>
    <s v="N"/>
    <s v="**"/>
    <s v="**"/>
    <s v="**"/>
    <s v="**"/>
    <x v="1"/>
    <d v="1899-12-30T06:04:00"/>
    <d v="2011-05-02T00:00:00"/>
    <d v="1899-12-30T05:54:00"/>
    <n v="3"/>
    <n v="1965"/>
    <s v="**"/>
    <d v="1899-12-30T00:00:00"/>
    <n v="3"/>
    <d v="2011-05-02T00:00:00"/>
    <d v="1899-12-30T08:45:00"/>
    <s v="**"/>
    <s v="**"/>
    <s v="**"/>
    <s v="**"/>
    <d v="2011-05-02T00:00:00"/>
    <d v="1899-12-30T08:46:00"/>
    <s v="M549"/>
    <s v="A002"/>
    <s v="Left without being seen or Triage and not see"/>
    <n v="45"/>
    <s v="**"/>
    <s v="**"/>
    <s v="**"/>
    <s v="**"/>
    <s v="**"/>
    <d v="2011-05-02T06:04:00"/>
    <e v="#VALUE!"/>
    <d v="2011-05-02T08:46:00"/>
    <e v="#VALUE!"/>
    <n v="2.6999999998952262"/>
    <s v="Ignore PIA"/>
    <x v="0"/>
    <x v="0"/>
    <x v="0"/>
    <n v="1"/>
    <n v="1"/>
  </r>
  <r>
    <n v="4414"/>
    <n v="11001"/>
    <s v="N"/>
    <s v="**"/>
    <s v="**"/>
    <s v="**"/>
    <s v="**"/>
    <x v="1"/>
    <d v="1899-12-30T14:46:00"/>
    <d v="2011-05-02T00:00:00"/>
    <d v="1899-12-30T14:40:00"/>
    <n v="3"/>
    <n v="1973"/>
    <s v="**"/>
    <d v="1899-12-30T00:00:00"/>
    <n v="3"/>
    <d v="2011-05-02T00:00:00"/>
    <d v="1899-12-30T15:40:00"/>
    <s v="**"/>
    <s v="**"/>
    <s v="**"/>
    <s v="**"/>
    <d v="2011-05-02T00:00:00"/>
    <d v="1899-12-30T15:40:00"/>
    <s v="R51"/>
    <s v="A002"/>
    <s v="Left without being seen or Triage and not see"/>
    <n v="37"/>
    <s v="**"/>
    <s v="**"/>
    <s v="**"/>
    <s v="**"/>
    <s v="**"/>
    <d v="2011-05-02T14:46:00"/>
    <e v="#VALUE!"/>
    <d v="2011-05-02T15:40:00"/>
    <e v="#VALUE!"/>
    <n v="0.90000000013969839"/>
    <s v="Ignore PIA"/>
    <x v="0"/>
    <x v="0"/>
    <x v="0"/>
    <n v="1"/>
    <n v="1"/>
  </r>
  <r>
    <n v="4414"/>
    <n v="11001"/>
    <s v="N"/>
    <s v="**"/>
    <s v="**"/>
    <s v="**"/>
    <s v="**"/>
    <x v="1"/>
    <d v="1899-12-30T21:31:00"/>
    <d v="2011-05-02T00:00:00"/>
    <d v="1899-12-30T21:26:00"/>
    <n v="3"/>
    <n v="1982"/>
    <s v="**"/>
    <d v="1899-12-30T00:00:00"/>
    <n v="3"/>
    <d v="2011-05-02T00:00:00"/>
    <d v="1899-12-30T22:20:00"/>
    <s v="**"/>
    <s v="**"/>
    <s v="**"/>
    <s v="**"/>
    <d v="2011-05-02T00:00:00"/>
    <d v="1899-12-30T22:20:00"/>
    <s v="R398"/>
    <s v="A002"/>
    <s v="Left without being seen or Triage and not see"/>
    <n v="29"/>
    <s v="**"/>
    <s v="**"/>
    <s v="**"/>
    <s v="**"/>
    <s v="**"/>
    <d v="2011-05-02T21:31:00"/>
    <e v="#VALUE!"/>
    <d v="2011-05-02T22:20:00"/>
    <e v="#VALUE!"/>
    <n v="0.81666666670935228"/>
    <s v="Ignore PIA"/>
    <x v="0"/>
    <x v="0"/>
    <x v="0"/>
    <n v="1"/>
    <n v="1"/>
  </r>
  <r>
    <n v="4414"/>
    <n v="11001"/>
    <s v="N"/>
    <s v="**"/>
    <s v="**"/>
    <s v="**"/>
    <s v="**"/>
    <x v="1"/>
    <d v="1899-12-30T22:27:00"/>
    <d v="2011-05-02T00:00:00"/>
    <d v="1899-12-30T22:18:00"/>
    <n v="3"/>
    <n v="1990"/>
    <s v="**"/>
    <d v="1899-12-30T00:00:00"/>
    <n v="3"/>
    <d v="2011-05-03T00:00:00"/>
    <d v="1899-12-30T02:51:00"/>
    <s v="**"/>
    <s v="**"/>
    <s v="**"/>
    <s v="**"/>
    <d v="2011-05-03T00:00:00"/>
    <d v="1899-12-30T02:51:00"/>
    <s v="R53"/>
    <s v="A002"/>
    <s v="Left without being seen or Triage and not see"/>
    <n v="20"/>
    <s v="**"/>
    <s v="**"/>
    <s v="**"/>
    <s v="**"/>
    <s v="**"/>
    <d v="2011-05-02T22:27:00"/>
    <e v="#VALUE!"/>
    <d v="2011-05-03T02:51:00"/>
    <e v="#VALUE!"/>
    <n v="4.4000000000232831"/>
    <s v="Ignore PIA"/>
    <x v="0"/>
    <x v="0"/>
    <x v="0"/>
    <n v="0"/>
    <n v="1"/>
  </r>
  <r>
    <n v="4414"/>
    <n v="11001"/>
    <s v="N"/>
    <s v="**"/>
    <s v="**"/>
    <s v="**"/>
    <s v="**"/>
    <x v="4"/>
    <d v="1899-12-30T00:35:00"/>
    <d v="2011-05-03T00:00:00"/>
    <d v="1899-12-30T00:23:00"/>
    <n v="4"/>
    <n v="1987"/>
    <s v="**"/>
    <d v="1899-12-30T00:00:00"/>
    <n v="3"/>
    <d v="2011-05-03T00:00:00"/>
    <d v="1899-12-30T04:10:00"/>
    <s v="**"/>
    <s v="**"/>
    <s v="**"/>
    <s v="**"/>
    <d v="2011-05-03T00:00:00"/>
    <d v="1899-12-30T04:10:00"/>
    <s v="R05"/>
    <s v="A002"/>
    <s v="Left without being seen or Triage and not see"/>
    <n v="23"/>
    <s v="**"/>
    <s v="**"/>
    <s v="**"/>
    <s v="**"/>
    <s v="**"/>
    <d v="2011-05-03T00:35:00"/>
    <e v="#VALUE!"/>
    <d v="2011-05-03T04:10:00"/>
    <e v="#VALUE!"/>
    <n v="3.5833333333139308"/>
    <s v="Ignore PIA"/>
    <x v="0"/>
    <x v="0"/>
    <x v="1"/>
    <n v="1"/>
    <n v="1"/>
  </r>
  <r>
    <n v="4414"/>
    <n v="11001"/>
    <s v="N"/>
    <s v="**"/>
    <s v="**"/>
    <s v="**"/>
    <s v="**"/>
    <x v="4"/>
    <d v="1899-12-30T05:53:00"/>
    <d v="2011-05-03T00:00:00"/>
    <d v="1899-12-30T05:39:00"/>
    <n v="2"/>
    <n v="2005"/>
    <s v="**"/>
    <d v="1899-12-30T00:00:00"/>
    <n v="3"/>
    <d v="2011-05-03T00:00:00"/>
    <d v="1899-12-30T07:20:00"/>
    <s v="**"/>
    <s v="**"/>
    <s v="**"/>
    <s v="**"/>
    <d v="2011-05-03T00:00:00"/>
    <d v="1899-12-30T07:20:00"/>
    <s v="R060"/>
    <s v="A002"/>
    <s v="Left without being seen or Triage and not see"/>
    <n v="5"/>
    <s v="**"/>
    <s v="**"/>
    <s v="**"/>
    <s v="**"/>
    <s v="**"/>
    <d v="2011-05-03T05:53:00"/>
    <e v="#VALUE!"/>
    <d v="2011-05-03T07:20:00"/>
    <e v="#VALUE!"/>
    <n v="1.4500000000116415"/>
    <s v="Ignore PIA"/>
    <x v="0"/>
    <x v="0"/>
    <x v="0"/>
    <n v="1"/>
    <n v="1"/>
  </r>
  <r>
    <n v="4414"/>
    <n v="11001"/>
    <s v="N"/>
    <s v="**"/>
    <s v="**"/>
    <s v="**"/>
    <s v="**"/>
    <x v="4"/>
    <d v="1899-12-30T09:42:00"/>
    <d v="2011-05-03T00:00:00"/>
    <d v="1899-12-30T09:35:00"/>
    <n v="3"/>
    <n v="1959"/>
    <s v="**"/>
    <d v="1899-12-30T00:00:00"/>
    <n v="3"/>
    <d v="2011-05-03T00:00:00"/>
    <d v="1899-12-30T13:53:00"/>
    <s v="**"/>
    <s v="**"/>
    <s v="**"/>
    <s v="**"/>
    <d v="2011-05-03T00:00:00"/>
    <d v="1899-12-30T13:53:00"/>
    <s v="I100"/>
    <s v="A002"/>
    <s v="Left without being seen or Triage and not see"/>
    <n v="51"/>
    <s v="**"/>
    <s v="**"/>
    <s v="**"/>
    <s v="**"/>
    <s v="**"/>
    <d v="2011-05-03T09:42:00"/>
    <e v="#VALUE!"/>
    <d v="2011-05-03T13:53:00"/>
    <e v="#VALUE!"/>
    <n v="4.1833333333488554"/>
    <s v="Ignore PIA"/>
    <x v="0"/>
    <x v="0"/>
    <x v="0"/>
    <n v="0"/>
    <n v="1"/>
  </r>
  <r>
    <n v="4414"/>
    <n v="11001"/>
    <s v="N"/>
    <s v="**"/>
    <s v="**"/>
    <s v="**"/>
    <s v="**"/>
    <x v="4"/>
    <d v="1899-12-30T11:12:00"/>
    <d v="2011-05-03T00:00:00"/>
    <d v="1899-12-30T10:59:00"/>
    <n v="3"/>
    <n v="1953"/>
    <s v="**"/>
    <d v="1899-12-30T00:00:00"/>
    <n v="3"/>
    <d v="2011-05-03T00:00:00"/>
    <d v="1899-12-30T16:00:00"/>
    <s v="**"/>
    <s v="**"/>
    <s v="**"/>
    <s v="**"/>
    <d v="2011-05-03T00:00:00"/>
    <d v="1899-12-30T16:00:00"/>
    <s v="R53"/>
    <s v="A002"/>
    <s v="Left without being seen or Triage and not see"/>
    <n v="57"/>
    <s v="**"/>
    <s v="**"/>
    <s v="**"/>
    <s v="**"/>
    <s v="**"/>
    <d v="2011-05-03T11:12:00"/>
    <e v="#VALUE!"/>
    <d v="2011-05-03T16:00:00"/>
    <e v="#VALUE!"/>
    <n v="4.7999999999301508"/>
    <s v="Ignore PIA"/>
    <x v="0"/>
    <x v="0"/>
    <x v="0"/>
    <n v="0"/>
    <n v="1"/>
  </r>
  <r>
    <n v="4414"/>
    <n v="11001"/>
    <s v="N"/>
    <s v="**"/>
    <s v="**"/>
    <s v="**"/>
    <s v="**"/>
    <x v="4"/>
    <d v="1899-12-30T12:12:00"/>
    <d v="2011-05-03T00:00:00"/>
    <d v="1899-12-30T12:08:00"/>
    <n v="3"/>
    <n v="1952"/>
    <s v="**"/>
    <d v="1899-12-30T00:00:00"/>
    <n v="3"/>
    <d v="2011-05-03T00:00:00"/>
    <d v="1899-12-30T14:13:00"/>
    <s v="**"/>
    <s v="**"/>
    <s v="**"/>
    <s v="**"/>
    <d v="2011-05-03T00:00:00"/>
    <d v="1899-12-30T14:13:00"/>
    <s v="R688"/>
    <s v="A002"/>
    <s v="Left without being seen or Triage and not see"/>
    <n v="58"/>
    <s v="**"/>
    <s v="**"/>
    <s v="**"/>
    <s v="**"/>
    <s v="**"/>
    <d v="2011-05-03T12:12:00"/>
    <e v="#VALUE!"/>
    <d v="2011-05-03T14:13:00"/>
    <e v="#VALUE!"/>
    <n v="2.0166666667792015"/>
    <s v="Ignore PIA"/>
    <x v="0"/>
    <x v="0"/>
    <x v="0"/>
    <n v="1"/>
    <n v="1"/>
  </r>
  <r>
    <n v="4414"/>
    <n v="11001"/>
    <s v="N"/>
    <s v="**"/>
    <s v="**"/>
    <s v="**"/>
    <s v="**"/>
    <x v="4"/>
    <d v="1899-12-30T13:53:00"/>
    <d v="2011-05-03T00:00:00"/>
    <d v="1899-12-30T13:48:00"/>
    <n v="3"/>
    <n v="1991"/>
    <s v="**"/>
    <d v="1899-12-30T00:00:00"/>
    <n v="3"/>
    <d v="2011-05-03T00:00:00"/>
    <d v="1899-12-30T16:37:00"/>
    <s v="**"/>
    <s v="**"/>
    <s v="**"/>
    <s v="**"/>
    <d v="2011-05-03T00:00:00"/>
    <d v="1899-12-30T16:37:00"/>
    <s v="R688"/>
    <s v="A002"/>
    <s v="Left without being seen or Triage and not see"/>
    <n v="19"/>
    <s v="**"/>
    <s v="**"/>
    <s v="**"/>
    <s v="**"/>
    <s v="**"/>
    <d v="2011-05-03T13:53:00"/>
    <e v="#VALUE!"/>
    <d v="2011-05-03T16:37:00"/>
    <e v="#VALUE!"/>
    <n v="2.7333333333372138"/>
    <s v="Ignore PIA"/>
    <x v="0"/>
    <x v="0"/>
    <x v="0"/>
    <n v="1"/>
    <n v="1"/>
  </r>
  <r>
    <n v="4414"/>
    <n v="11001"/>
    <s v="G"/>
    <d v="2011-05-03T00:00:00"/>
    <d v="1899-12-30T20:58:00"/>
    <d v="2011-05-03T00:00:00"/>
    <d v="1899-12-30T21:05:00"/>
    <x v="4"/>
    <d v="1899-12-30T21:06:00"/>
    <d v="2011-05-03T00:00:00"/>
    <d v="1899-12-30T21:00:00"/>
    <n v="4"/>
    <n v="2011"/>
    <s v="**"/>
    <d v="1899-12-30T00:00:00"/>
    <n v="3"/>
    <d v="2011-05-03T00:00:00"/>
    <d v="1899-12-30T22:06:00"/>
    <s v="**"/>
    <s v="**"/>
    <s v="**"/>
    <s v="**"/>
    <d v="2011-05-03T00:00:00"/>
    <d v="1899-12-30T22:06:00"/>
    <s v="R688"/>
    <s v="A002"/>
    <s v="Left without being seen or Triage and not see"/>
    <n v="0"/>
    <s v="**"/>
    <s v="**"/>
    <s v="**"/>
    <s v="**"/>
    <s v="**"/>
    <d v="2011-05-03T21:06:00"/>
    <e v="#VALUE!"/>
    <d v="2011-05-03T22:06:00"/>
    <e v="#VALUE!"/>
    <n v="0.99999999994179234"/>
    <s v="Ignore PIA"/>
    <x v="0"/>
    <x v="0"/>
    <x v="1"/>
    <n v="1"/>
    <n v="1"/>
  </r>
  <r>
    <n v="4414"/>
    <n v="11001"/>
    <s v="N"/>
    <s v="**"/>
    <s v="**"/>
    <s v="**"/>
    <s v="**"/>
    <x v="4"/>
    <d v="1899-12-30T21:16:00"/>
    <d v="2011-05-03T00:00:00"/>
    <d v="1899-12-30T21:07:00"/>
    <n v="2"/>
    <n v="1940"/>
    <s v="**"/>
    <d v="1899-12-30T00:00:00"/>
    <n v="3"/>
    <d v="2011-05-04T00:00:00"/>
    <d v="1899-12-30T00:15:00"/>
    <s v="**"/>
    <s v="**"/>
    <s v="**"/>
    <s v="**"/>
    <d v="2011-05-04T00:00:00"/>
    <d v="1899-12-30T00:15:00"/>
    <s v="T784"/>
    <s v="A002"/>
    <s v="Left without being seen or Triage and not see"/>
    <n v="71"/>
    <s v="**"/>
    <s v="**"/>
    <s v="**"/>
    <s v="**"/>
    <s v="**"/>
    <d v="2011-05-03T21:16:00"/>
    <e v="#VALUE!"/>
    <d v="2011-05-04T00:15:00"/>
    <e v="#VALUE!"/>
    <n v="2.9833333332790062"/>
    <s v="Ignore PIA"/>
    <x v="0"/>
    <x v="0"/>
    <x v="0"/>
    <n v="1"/>
    <n v="1"/>
  </r>
  <r>
    <n v="4414"/>
    <n v="11001"/>
    <s v="N"/>
    <s v="**"/>
    <s v="**"/>
    <s v="**"/>
    <s v="**"/>
    <x v="4"/>
    <d v="1899-12-30T21:20:00"/>
    <d v="2011-05-03T00:00:00"/>
    <d v="1899-12-30T21:15:00"/>
    <n v="4"/>
    <n v="1999"/>
    <s v="**"/>
    <d v="1899-12-30T00:00:00"/>
    <n v="3"/>
    <d v="2011-05-03T00:00:00"/>
    <d v="1899-12-30T22:30:00"/>
    <s v="**"/>
    <s v="**"/>
    <s v="**"/>
    <s v="**"/>
    <d v="2011-05-03T00:00:00"/>
    <d v="1899-12-30T22:30:00"/>
    <s v="S599"/>
    <s v="A002"/>
    <s v="Left without being seen or Triage and not see"/>
    <n v="11"/>
    <s v="**"/>
    <s v="**"/>
    <s v="**"/>
    <s v="**"/>
    <s v="**"/>
    <d v="2011-05-03T21:20:00"/>
    <e v="#VALUE!"/>
    <d v="2011-05-03T22:30:00"/>
    <e v="#VALUE!"/>
    <n v="1.1666666666278616"/>
    <s v="Ignore PIA"/>
    <x v="0"/>
    <x v="0"/>
    <x v="1"/>
    <n v="1"/>
    <n v="1"/>
  </r>
  <r>
    <n v="4414"/>
    <n v="11001"/>
    <s v="N"/>
    <s v="**"/>
    <s v="**"/>
    <s v="**"/>
    <s v="**"/>
    <x v="4"/>
    <d v="1899-12-30T21:24:00"/>
    <d v="2011-05-03T00:00:00"/>
    <d v="1899-12-30T21:18:00"/>
    <n v="4"/>
    <n v="2008"/>
    <s v="**"/>
    <d v="1899-12-30T00:00:00"/>
    <n v="3"/>
    <d v="2011-05-03T00:00:00"/>
    <d v="1899-12-30T21:38:00"/>
    <s v="**"/>
    <s v="**"/>
    <s v="**"/>
    <s v="**"/>
    <d v="2011-05-03T00:00:00"/>
    <d v="1899-12-30T21:38:00"/>
    <s v="M2544"/>
    <s v="A002"/>
    <s v="Left without being seen or Triage and not see"/>
    <n v="2"/>
    <s v="**"/>
    <s v="**"/>
    <s v="**"/>
    <s v="**"/>
    <s v="**"/>
    <d v="2011-05-03T21:24:00"/>
    <e v="#VALUE!"/>
    <d v="2011-05-03T21:38:00"/>
    <e v="#VALUE!"/>
    <n v="0.23333333322079852"/>
    <s v="Ignore PIA"/>
    <x v="0"/>
    <x v="0"/>
    <x v="1"/>
    <n v="1"/>
    <n v="1"/>
  </r>
  <r>
    <n v="4414"/>
    <n v="11001"/>
    <s v="N"/>
    <s v="**"/>
    <s v="**"/>
    <s v="**"/>
    <s v="**"/>
    <x v="5"/>
    <d v="1899-12-30T10:19:00"/>
    <d v="2011-05-04T00:00:00"/>
    <d v="1899-12-30T10:14:00"/>
    <n v="4"/>
    <n v="1958"/>
    <s v="**"/>
    <d v="1899-12-30T00:00:00"/>
    <n v="3"/>
    <d v="2011-05-04T00:00:00"/>
    <d v="1899-12-30T12:30:00"/>
    <s v="**"/>
    <s v="**"/>
    <s v="**"/>
    <s v="**"/>
    <d v="2011-05-04T00:00:00"/>
    <d v="1899-12-30T12:30:00"/>
    <s v="M7961"/>
    <s v="A002"/>
    <s v="Left without being seen or Triage and not see"/>
    <n v="52"/>
    <s v="**"/>
    <s v="**"/>
    <s v="**"/>
    <s v="**"/>
    <s v="**"/>
    <d v="2011-05-04T10:19:00"/>
    <e v="#VALUE!"/>
    <d v="2011-05-04T12:30:00"/>
    <e v="#VALUE!"/>
    <n v="2.1833333334652707"/>
    <s v="Ignore PIA"/>
    <x v="0"/>
    <x v="0"/>
    <x v="1"/>
    <n v="1"/>
    <n v="1"/>
  </r>
  <r>
    <n v="4414"/>
    <n v="11001"/>
    <s v="N"/>
    <s v="**"/>
    <s v="**"/>
    <s v="**"/>
    <s v="**"/>
    <x v="5"/>
    <d v="1899-12-30T11:33:00"/>
    <d v="2011-05-04T00:00:00"/>
    <d v="1899-12-30T11:29:00"/>
    <n v="3"/>
    <n v="1966"/>
    <s v="**"/>
    <d v="1899-12-30T00:00:00"/>
    <n v="3"/>
    <d v="2011-05-04T00:00:00"/>
    <d v="1899-12-30T13:52:00"/>
    <s v="**"/>
    <s v="**"/>
    <s v="**"/>
    <s v="**"/>
    <d v="2011-05-04T00:00:00"/>
    <d v="1899-12-30T13:52:00"/>
    <s v="Z712"/>
    <s v="A002"/>
    <s v="Left without being seen or Triage and not see"/>
    <n v="44"/>
    <s v="**"/>
    <s v="**"/>
    <s v="**"/>
    <s v="**"/>
    <s v="**"/>
    <d v="2011-05-04T11:33:00"/>
    <e v="#VALUE!"/>
    <d v="2011-05-04T13:52:00"/>
    <e v="#VALUE!"/>
    <n v="2.3166666667093523"/>
    <s v="Ignore PIA"/>
    <x v="0"/>
    <x v="0"/>
    <x v="0"/>
    <n v="1"/>
    <n v="1"/>
  </r>
  <r>
    <n v="4414"/>
    <n v="11001"/>
    <s v="N"/>
    <s v="**"/>
    <s v="**"/>
    <s v="**"/>
    <s v="**"/>
    <x v="5"/>
    <d v="1899-12-30T23:26:00"/>
    <d v="2011-05-04T00:00:00"/>
    <d v="1899-12-30T23:17:00"/>
    <n v="3"/>
    <n v="1961"/>
    <s v="**"/>
    <d v="1899-12-30T00:00:00"/>
    <n v="3"/>
    <d v="2011-05-05T00:00:00"/>
    <d v="1899-12-30T01:57:00"/>
    <s v="**"/>
    <s v="**"/>
    <s v="**"/>
    <s v="**"/>
    <d v="2011-05-05T00:00:00"/>
    <d v="1899-12-30T01:57:00"/>
    <s v="L039"/>
    <s v="A002"/>
    <s v="Left without being seen or Triage and not see"/>
    <n v="50"/>
    <s v="**"/>
    <s v="**"/>
    <s v="**"/>
    <s v="**"/>
    <s v="**"/>
    <d v="2011-05-04T23:26:00"/>
    <e v="#VALUE!"/>
    <d v="2011-05-05T01:57:00"/>
    <e v="#VALUE!"/>
    <n v="2.5166666666627862"/>
    <s v="Ignore PIA"/>
    <x v="0"/>
    <x v="0"/>
    <x v="0"/>
    <n v="1"/>
    <n v="1"/>
  </r>
  <r>
    <n v="4414"/>
    <n v="11001"/>
    <s v="N"/>
    <s v="**"/>
    <s v="**"/>
    <s v="**"/>
    <s v="**"/>
    <x v="6"/>
    <d v="1899-12-30T00:45:00"/>
    <d v="2011-05-05T00:00:00"/>
    <d v="1899-12-30T00:33:00"/>
    <n v="3"/>
    <n v="2009"/>
    <s v="**"/>
    <d v="1899-12-30T00:00:00"/>
    <n v="3"/>
    <d v="2011-05-05T00:00:00"/>
    <d v="1899-12-30T06:00:00"/>
    <s v="**"/>
    <s v="**"/>
    <s v="**"/>
    <s v="**"/>
    <d v="2011-05-05T00:00:00"/>
    <d v="1899-12-30T06:00:00"/>
    <s v="R21"/>
    <s v="A002"/>
    <s v="Left without being seen or Triage and not see"/>
    <n v="2"/>
    <s v="**"/>
    <s v="**"/>
    <s v="**"/>
    <s v="**"/>
    <s v="**"/>
    <d v="2011-05-05T00:45:00"/>
    <e v="#VALUE!"/>
    <d v="2011-05-05T06:00:00"/>
    <e v="#VALUE!"/>
    <n v="5.25"/>
    <s v="Ignore PIA"/>
    <x v="0"/>
    <x v="0"/>
    <x v="0"/>
    <n v="0"/>
    <n v="1"/>
  </r>
  <r>
    <n v="4414"/>
    <n v="11001"/>
    <s v="N"/>
    <s v="**"/>
    <s v="**"/>
    <s v="**"/>
    <s v="**"/>
    <x v="6"/>
    <d v="1899-12-30T02:18:00"/>
    <d v="2011-05-05T00:00:00"/>
    <d v="1899-12-30T02:09:00"/>
    <n v="4"/>
    <n v="1956"/>
    <s v="**"/>
    <d v="1899-12-30T00:00:00"/>
    <n v="3"/>
    <d v="2011-05-05T00:00:00"/>
    <d v="1899-12-30T07:45:00"/>
    <s v="**"/>
    <s v="**"/>
    <s v="**"/>
    <s v="**"/>
    <d v="2011-05-05T00:00:00"/>
    <d v="1899-12-30T07:45:00"/>
    <s v="M7960"/>
    <s v="A002"/>
    <s v="Left without being seen or Triage and not see"/>
    <n v="54"/>
    <s v="**"/>
    <s v="**"/>
    <s v="**"/>
    <s v="**"/>
    <s v="**"/>
    <d v="2011-05-05T02:18:00"/>
    <e v="#VALUE!"/>
    <d v="2011-05-05T07:45:00"/>
    <e v="#VALUE!"/>
    <n v="5.4499999999534339"/>
    <s v="Ignore PIA"/>
    <x v="0"/>
    <x v="0"/>
    <x v="1"/>
    <n v="0"/>
    <n v="1"/>
  </r>
  <r>
    <n v="4414"/>
    <n v="11001"/>
    <s v="N"/>
    <s v="**"/>
    <s v="**"/>
    <s v="**"/>
    <s v="**"/>
    <x v="6"/>
    <d v="1899-12-30T02:57:00"/>
    <d v="2011-05-05T00:00:00"/>
    <d v="1899-12-30T02:46:00"/>
    <n v="3"/>
    <n v="1965"/>
    <s v="**"/>
    <d v="1899-12-30T00:00:00"/>
    <n v="3"/>
    <d v="2011-05-05T00:00:00"/>
    <d v="1899-12-30T06:17:00"/>
    <s v="**"/>
    <s v="**"/>
    <s v="**"/>
    <s v="**"/>
    <d v="2011-05-05T00:00:00"/>
    <d v="1899-12-30T06:17:00"/>
    <s v="F419"/>
    <s v="A002"/>
    <s v="Left without being seen or Triage and not see"/>
    <n v="45"/>
    <s v="**"/>
    <s v="**"/>
    <s v="**"/>
    <s v="**"/>
    <s v="**"/>
    <d v="2011-05-05T02:57:00"/>
    <e v="#VALUE!"/>
    <d v="2011-05-05T06:17:00"/>
    <e v="#VALUE!"/>
    <n v="3.3333333333721384"/>
    <s v="Ignore PIA"/>
    <x v="0"/>
    <x v="0"/>
    <x v="0"/>
    <n v="1"/>
    <n v="1"/>
  </r>
  <r>
    <n v="4414"/>
    <n v="11001"/>
    <s v="N"/>
    <s v="**"/>
    <s v="**"/>
    <s v="**"/>
    <s v="**"/>
    <x v="6"/>
    <d v="1899-12-30T10:35:00"/>
    <d v="2011-05-05T00:00:00"/>
    <d v="1899-12-30T10:25:00"/>
    <n v="3"/>
    <n v="1944"/>
    <s v="**"/>
    <d v="1899-12-30T00:00:00"/>
    <n v="3"/>
    <d v="2011-05-05T00:00:00"/>
    <d v="1899-12-30T11:43:00"/>
    <s v="**"/>
    <s v="**"/>
    <s v="**"/>
    <s v="**"/>
    <d v="2011-05-05T00:00:00"/>
    <d v="1899-12-30T11:43:00"/>
    <s v="R060"/>
    <s v="A002"/>
    <s v="Left without being seen or Triage and not see"/>
    <n v="67"/>
    <s v="**"/>
    <s v="**"/>
    <s v="**"/>
    <s v="**"/>
    <s v="**"/>
    <d v="2011-05-05T10:35:00"/>
    <e v="#VALUE!"/>
    <d v="2011-05-05T11:43:00"/>
    <e v="#VALUE!"/>
    <n v="1.1333333333604969"/>
    <s v="Ignore PIA"/>
    <x v="0"/>
    <x v="0"/>
    <x v="0"/>
    <n v="1"/>
    <n v="1"/>
  </r>
  <r>
    <n v="4414"/>
    <n v="11001"/>
    <s v="N"/>
    <s v="**"/>
    <s v="**"/>
    <s v="**"/>
    <s v="**"/>
    <x v="6"/>
    <d v="1899-12-30T21:13:00"/>
    <d v="2011-05-05T00:00:00"/>
    <d v="1899-12-30T20:55:00"/>
    <n v="3"/>
    <n v="1959"/>
    <s v="**"/>
    <d v="1899-12-30T00:00:00"/>
    <n v="3"/>
    <d v="2011-05-06T00:00:00"/>
    <d v="1899-12-30T01:32:00"/>
    <s v="**"/>
    <s v="**"/>
    <s v="**"/>
    <s v="**"/>
    <d v="2011-05-06T00:00:00"/>
    <d v="1899-12-30T01:32:00"/>
    <s v="M7989"/>
    <s v="A002"/>
    <s v="Left without being seen or Triage and not see"/>
    <n v="52"/>
    <s v="**"/>
    <s v="**"/>
    <s v="**"/>
    <s v="**"/>
    <s v="**"/>
    <d v="2011-05-05T21:13:00"/>
    <e v="#VALUE!"/>
    <d v="2011-05-06T01:32:00"/>
    <e v="#VALUE!"/>
    <n v="4.316666666592937"/>
    <s v="Ignore PIA"/>
    <x v="0"/>
    <x v="0"/>
    <x v="0"/>
    <n v="0"/>
    <n v="1"/>
  </r>
  <r>
    <n v="4414"/>
    <n v="11001"/>
    <s v="N"/>
    <s v="**"/>
    <s v="**"/>
    <s v="**"/>
    <s v="**"/>
    <x v="6"/>
    <d v="1899-12-30T22:15:00"/>
    <d v="2011-05-05T00:00:00"/>
    <d v="1899-12-30T22:07:00"/>
    <n v="4"/>
    <n v="1986"/>
    <s v="**"/>
    <d v="1899-12-30T00:00:00"/>
    <n v="3"/>
    <d v="2011-05-05T00:00:00"/>
    <d v="1899-12-30T23:40:00"/>
    <s v="**"/>
    <s v="**"/>
    <s v="**"/>
    <s v="**"/>
    <d v="2011-05-05T00:00:00"/>
    <d v="1899-12-30T23:40:00"/>
    <s v="T139"/>
    <s v="A002"/>
    <s v="Left without being seen or Triage and not see"/>
    <n v="25"/>
    <s v="**"/>
    <s v="**"/>
    <s v="**"/>
    <s v="**"/>
    <s v="**"/>
    <d v="2011-05-05T22:15:00"/>
    <e v="#VALUE!"/>
    <d v="2011-05-05T23:40:00"/>
    <e v="#VALUE!"/>
    <n v="1.4166666665696539"/>
    <s v="Ignore PIA"/>
    <x v="0"/>
    <x v="0"/>
    <x v="1"/>
    <n v="1"/>
    <n v="1"/>
  </r>
  <r>
    <n v="4414"/>
    <n v="11001"/>
    <s v="N"/>
    <s v="**"/>
    <s v="**"/>
    <s v="**"/>
    <s v="**"/>
    <x v="2"/>
    <d v="1899-12-30T06:16:00"/>
    <d v="2011-05-06T00:00:00"/>
    <d v="1899-12-30T06:10:00"/>
    <n v="3"/>
    <n v="2009"/>
    <s v="**"/>
    <d v="1899-12-30T00:00:00"/>
    <n v="3"/>
    <d v="2011-05-06T00:00:00"/>
    <d v="1899-12-30T08:10:00"/>
    <s v="**"/>
    <s v="**"/>
    <s v="**"/>
    <s v="**"/>
    <d v="2011-05-06T00:00:00"/>
    <d v="1899-12-30T08:10:00"/>
    <s v="H920"/>
    <s v="A002"/>
    <s v="Left without being seen or Triage and not see"/>
    <n v="1"/>
    <s v="**"/>
    <s v="**"/>
    <s v="**"/>
    <s v="**"/>
    <s v="**"/>
    <d v="2011-05-06T06:16:00"/>
    <e v="#VALUE!"/>
    <d v="2011-05-06T08:10:00"/>
    <e v="#VALUE!"/>
    <n v="1.9000000000814907"/>
    <s v="Ignore PIA"/>
    <x v="0"/>
    <x v="0"/>
    <x v="0"/>
    <n v="1"/>
    <n v="1"/>
  </r>
  <r>
    <n v="4414"/>
    <n v="11001"/>
    <s v="N"/>
    <s v="**"/>
    <s v="**"/>
    <s v="**"/>
    <s v="**"/>
    <x v="2"/>
    <d v="1899-12-30T06:26:00"/>
    <d v="2011-05-06T00:00:00"/>
    <d v="1899-12-30T06:22:00"/>
    <n v="3"/>
    <n v="2010"/>
    <s v="**"/>
    <d v="1899-12-30T00:00:00"/>
    <n v="3"/>
    <d v="2011-05-06T00:00:00"/>
    <d v="1899-12-30T09:22:00"/>
    <s v="**"/>
    <s v="**"/>
    <s v="**"/>
    <s v="**"/>
    <d v="2011-05-06T00:00:00"/>
    <d v="1899-12-30T09:22:00"/>
    <s v="R509"/>
    <s v="A002"/>
    <s v="Left without being seen or Triage and not see"/>
    <n v="0"/>
    <s v="**"/>
    <s v="**"/>
    <s v="**"/>
    <s v="**"/>
    <s v="**"/>
    <d v="2011-05-06T06:26:00"/>
    <e v="#VALUE!"/>
    <d v="2011-05-06T09:22:00"/>
    <e v="#VALUE!"/>
    <n v="2.9333333332906477"/>
    <s v="Ignore PIA"/>
    <x v="0"/>
    <x v="0"/>
    <x v="0"/>
    <n v="1"/>
    <n v="1"/>
  </r>
  <r>
    <n v="4414"/>
    <n v="11001"/>
    <s v="G"/>
    <d v="2011-05-06T00:00:00"/>
    <d v="1899-12-30T18:55:00"/>
    <d v="2011-05-06T00:00:00"/>
    <d v="1899-12-30T00:00:00"/>
    <x v="2"/>
    <d v="1899-12-30T19:27:00"/>
    <d v="2011-05-06T00:00:00"/>
    <d v="1899-12-30T19:13:00"/>
    <n v="4"/>
    <n v="1949"/>
    <s v="**"/>
    <d v="1899-12-30T00:00:00"/>
    <n v="3"/>
    <d v="2011-05-06T00:00:00"/>
    <d v="1899-12-30T20:00:00"/>
    <s v="**"/>
    <s v="**"/>
    <s v="**"/>
    <s v="**"/>
    <d v="2011-05-06T00:00:00"/>
    <d v="1899-12-30T20:00:00"/>
    <s v="M7960"/>
    <s v="A002"/>
    <s v="Left without being seen or Triage and not see"/>
    <n v="62"/>
    <s v="**"/>
    <s v="**"/>
    <s v="**"/>
    <s v="**"/>
    <s v="**"/>
    <d v="2011-05-06T19:27:00"/>
    <e v="#VALUE!"/>
    <d v="2011-05-06T20:00:00"/>
    <e v="#VALUE!"/>
    <n v="0.55000000004656613"/>
    <s v="Ignore PIA"/>
    <x v="0"/>
    <x v="0"/>
    <x v="1"/>
    <n v="1"/>
    <n v="1"/>
  </r>
  <r>
    <n v="4414"/>
    <n v="11001"/>
    <s v="N"/>
    <s v="**"/>
    <s v="**"/>
    <s v="**"/>
    <s v="**"/>
    <x v="2"/>
    <d v="1899-12-30T22:30:00"/>
    <d v="2011-05-06T00:00:00"/>
    <d v="1899-12-30T22:21:00"/>
    <n v="3"/>
    <n v="1941"/>
    <s v="**"/>
    <d v="1899-12-30T00:00:00"/>
    <n v="3"/>
    <d v="2011-05-07T00:00:00"/>
    <d v="1899-12-30T02:11:00"/>
    <s v="**"/>
    <s v="**"/>
    <s v="**"/>
    <s v="**"/>
    <d v="2011-05-07T00:00:00"/>
    <d v="1899-12-30T02:11:00"/>
    <s v="R060"/>
    <s v="A002"/>
    <s v="Left without being seen or Triage and not see"/>
    <n v="70"/>
    <s v="**"/>
    <s v="**"/>
    <s v="**"/>
    <s v="**"/>
    <s v="**"/>
    <d v="2011-05-06T22:30:00"/>
    <e v="#VALUE!"/>
    <d v="2011-05-07T02:11:00"/>
    <e v="#VALUE!"/>
    <n v="3.6833333332906477"/>
    <s v="Ignore PIA"/>
    <x v="0"/>
    <x v="0"/>
    <x v="0"/>
    <n v="1"/>
    <n v="1"/>
  </r>
  <r>
    <n v="4414"/>
    <n v="11001"/>
    <s v="N"/>
    <s v="**"/>
    <s v="**"/>
    <s v="**"/>
    <s v="**"/>
    <x v="2"/>
    <d v="1899-12-30T23:59:00"/>
    <d v="2011-05-06T00:00:00"/>
    <d v="1899-12-30T23:49:00"/>
    <n v="3"/>
    <n v="1967"/>
    <s v="**"/>
    <d v="1899-12-30T00:00:00"/>
    <n v="3"/>
    <d v="2011-05-07T00:00:00"/>
    <d v="1899-12-30T01:29:00"/>
    <s v="**"/>
    <s v="**"/>
    <s v="**"/>
    <s v="**"/>
    <d v="2011-05-07T00:00:00"/>
    <d v="1899-12-30T01:29:00"/>
    <s v="I100"/>
    <s v="A002"/>
    <s v="Left without being seen or Triage and not see"/>
    <n v="43"/>
    <s v="**"/>
    <s v="**"/>
    <s v="**"/>
    <s v="**"/>
    <s v="**"/>
    <d v="2011-05-06T23:59:00"/>
    <e v="#VALUE!"/>
    <d v="2011-05-07T01:29:00"/>
    <e v="#VALUE!"/>
    <n v="1.5"/>
    <s v="Ignore PIA"/>
    <x v="0"/>
    <x v="0"/>
    <x v="0"/>
    <n v="1"/>
    <n v="1"/>
  </r>
  <r>
    <n v="4414"/>
    <n v="11001"/>
    <s v="N"/>
    <s v="**"/>
    <s v="**"/>
    <s v="**"/>
    <s v="**"/>
    <x v="3"/>
    <d v="1899-12-30T00:45:00"/>
    <d v="2011-05-07T00:00:00"/>
    <d v="1899-12-30T00:36:00"/>
    <n v="4"/>
    <n v="1985"/>
    <s v="**"/>
    <d v="1899-12-30T00:00:00"/>
    <n v="3"/>
    <d v="2011-05-07T00:00:00"/>
    <d v="1899-12-30T02:05:00"/>
    <s v="**"/>
    <s v="**"/>
    <s v="**"/>
    <s v="**"/>
    <d v="2011-05-07T00:00:00"/>
    <d v="1899-12-30T02:05:00"/>
    <s v="J029"/>
    <s v="A002"/>
    <s v="Left without being seen or Triage and not see"/>
    <n v="25"/>
    <s v="**"/>
    <s v="**"/>
    <s v="**"/>
    <s v="**"/>
    <s v="**"/>
    <d v="2011-05-07T00:45:00"/>
    <e v="#VALUE!"/>
    <d v="2011-05-07T02:05:00"/>
    <e v="#VALUE!"/>
    <n v="1.3333333333139308"/>
    <s v="Ignore PIA"/>
    <x v="0"/>
    <x v="0"/>
    <x v="1"/>
    <n v="1"/>
    <n v="1"/>
  </r>
  <r>
    <n v="4414"/>
    <n v="11001"/>
    <s v="N"/>
    <s v="**"/>
    <s v="**"/>
    <s v="**"/>
    <s v="**"/>
    <x v="3"/>
    <d v="1899-12-30T01:25:00"/>
    <d v="2011-05-07T00:00:00"/>
    <d v="1899-12-30T01:16:00"/>
    <n v="3"/>
    <n v="1982"/>
    <s v="**"/>
    <d v="1899-12-30T00:00:00"/>
    <n v="3"/>
    <d v="2011-05-07T00:00:00"/>
    <d v="1899-12-30T04:00:00"/>
    <s v="**"/>
    <s v="**"/>
    <s v="**"/>
    <s v="**"/>
    <d v="2011-05-07T00:00:00"/>
    <d v="1899-12-30T04:00:00"/>
    <s v="R05"/>
    <s v="A002"/>
    <s v="Left without being seen or Triage and not see"/>
    <n v="28"/>
    <s v="**"/>
    <s v="**"/>
    <s v="**"/>
    <s v="**"/>
    <s v="**"/>
    <d v="2011-05-07T01:25:00"/>
    <e v="#VALUE!"/>
    <d v="2011-05-07T04:00:00"/>
    <e v="#VALUE!"/>
    <n v="2.5833333331975155"/>
    <s v="Ignore PIA"/>
    <x v="0"/>
    <x v="0"/>
    <x v="0"/>
    <n v="1"/>
    <n v="1"/>
  </r>
  <r>
    <n v="4414"/>
    <n v="11001"/>
    <s v="N"/>
    <s v="**"/>
    <s v="**"/>
    <s v="**"/>
    <s v="**"/>
    <x v="3"/>
    <d v="1899-12-30T01:40:00"/>
    <d v="2011-05-07T00:00:00"/>
    <d v="1899-12-30T01:32:00"/>
    <n v="3"/>
    <n v="2011"/>
    <s v="**"/>
    <d v="1899-12-30T00:00:00"/>
    <n v="3"/>
    <d v="2011-05-07T00:00:00"/>
    <d v="1899-12-30T06:10:00"/>
    <s v="**"/>
    <s v="**"/>
    <s v="**"/>
    <s v="**"/>
    <d v="2011-05-07T00:00:00"/>
    <d v="1899-12-30T06:10:00"/>
    <s v="R05"/>
    <s v="A002"/>
    <s v="Left without being seen or Triage and not see"/>
    <n v="0"/>
    <s v="**"/>
    <s v="**"/>
    <s v="**"/>
    <s v="**"/>
    <s v="**"/>
    <d v="2011-05-07T01:40:00"/>
    <e v="#VALUE!"/>
    <d v="2011-05-07T06:10:00"/>
    <e v="#VALUE!"/>
    <n v="4.5"/>
    <s v="Ignore PIA"/>
    <x v="0"/>
    <x v="0"/>
    <x v="0"/>
    <n v="0"/>
    <n v="1"/>
  </r>
  <r>
    <n v="4414"/>
    <n v="11001"/>
    <s v="N"/>
    <s v="**"/>
    <s v="**"/>
    <s v="**"/>
    <s v="**"/>
    <x v="3"/>
    <d v="1899-12-30T04:16:00"/>
    <d v="2011-05-07T00:00:00"/>
    <d v="1899-12-30T04:08:00"/>
    <n v="3"/>
    <n v="1985"/>
    <s v="**"/>
    <d v="1899-12-30T00:00:00"/>
    <n v="3"/>
    <d v="2011-05-07T00:00:00"/>
    <d v="1899-12-30T07:30:00"/>
    <s v="**"/>
    <s v="**"/>
    <s v="**"/>
    <s v="**"/>
    <d v="2011-05-07T00:00:00"/>
    <d v="1899-12-30T07:30:00"/>
    <s v="S099"/>
    <s v="A002"/>
    <s v="Left without being seen or Triage and not see"/>
    <n v="26"/>
    <s v="**"/>
    <s v="**"/>
    <s v="**"/>
    <s v="**"/>
    <s v="**"/>
    <d v="2011-05-07T04:16:00"/>
    <e v="#VALUE!"/>
    <d v="2011-05-07T07:30:00"/>
    <e v="#VALUE!"/>
    <n v="3.2333333333954215"/>
    <s v="Ignore PIA"/>
    <x v="0"/>
    <x v="0"/>
    <x v="0"/>
    <n v="1"/>
    <n v="1"/>
  </r>
  <r>
    <n v="4414"/>
    <n v="11001"/>
    <s v="N"/>
    <s v="**"/>
    <s v="**"/>
    <s v="**"/>
    <s v="**"/>
    <x v="3"/>
    <d v="1899-12-30T13:47:00"/>
    <d v="2011-05-07T00:00:00"/>
    <d v="1899-12-30T13:41:00"/>
    <n v="4"/>
    <n v="1990"/>
    <s v="**"/>
    <d v="1899-12-30T00:00:00"/>
    <n v="3"/>
    <d v="2011-05-07T00:00:00"/>
    <d v="1899-12-30T15:35:00"/>
    <s v="**"/>
    <s v="**"/>
    <s v="**"/>
    <s v="**"/>
    <d v="2011-05-07T00:00:00"/>
    <d v="1899-12-30T15:35:00"/>
    <s v="Z712"/>
    <s v="A002"/>
    <s v="Left without being seen or Triage and not see"/>
    <n v="20"/>
    <s v="**"/>
    <s v="**"/>
    <s v="**"/>
    <s v="**"/>
    <s v="**"/>
    <d v="2011-05-07T13:47:00"/>
    <e v="#VALUE!"/>
    <d v="2011-05-07T15:35:00"/>
    <e v="#VALUE!"/>
    <n v="1.7999999999301508"/>
    <s v="Ignore PIA"/>
    <x v="0"/>
    <x v="0"/>
    <x v="1"/>
    <n v="1"/>
    <n v="1"/>
  </r>
  <r>
    <n v="4414"/>
    <n v="11001"/>
    <s v="N"/>
    <s v="**"/>
    <s v="**"/>
    <s v="**"/>
    <s v="**"/>
    <x v="3"/>
    <d v="1899-12-30T14:43:00"/>
    <d v="2011-05-07T00:00:00"/>
    <d v="1899-12-30T14:36:00"/>
    <n v="3"/>
    <n v="2009"/>
    <s v="**"/>
    <d v="1899-12-30T00:00:00"/>
    <n v="3"/>
    <d v="2011-05-07T00:00:00"/>
    <d v="1899-12-30T19:40:00"/>
    <s v="**"/>
    <s v="**"/>
    <s v="**"/>
    <s v="**"/>
    <d v="2011-05-07T00:00:00"/>
    <d v="1899-12-30T19:40:00"/>
    <s v="Z760"/>
    <s v="A002"/>
    <s v="Left without being seen or Triage and not see"/>
    <n v="1"/>
    <s v="**"/>
    <s v="**"/>
    <s v="**"/>
    <s v="**"/>
    <s v="**"/>
    <d v="2011-05-07T14:43:00"/>
    <e v="#VALUE!"/>
    <d v="2011-05-07T19:40:00"/>
    <e v="#VALUE!"/>
    <n v="4.9500000000698492"/>
    <s v="Ignore PIA"/>
    <x v="0"/>
    <x v="0"/>
    <x v="0"/>
    <n v="0"/>
    <n v="1"/>
  </r>
  <r>
    <n v="4414"/>
    <n v="11001"/>
    <s v="N"/>
    <s v="**"/>
    <s v="**"/>
    <s v="**"/>
    <s v="**"/>
    <x v="3"/>
    <d v="1899-12-30T16:57:00"/>
    <d v="2011-05-07T00:00:00"/>
    <d v="1899-12-30T16:45:00"/>
    <n v="2"/>
    <n v="2011"/>
    <s v="**"/>
    <d v="1899-12-30T00:00:00"/>
    <n v="3"/>
    <d v="2011-05-07T00:00:00"/>
    <d v="1899-12-30T19:51:00"/>
    <s v="**"/>
    <s v="**"/>
    <s v="**"/>
    <s v="**"/>
    <d v="2011-05-07T00:00:00"/>
    <d v="1899-12-30T19:51:00"/>
    <s v="R688"/>
    <s v="A002"/>
    <s v="Left without being seen or Triage and not see"/>
    <n v="0"/>
    <s v="**"/>
    <s v="**"/>
    <s v="**"/>
    <s v="**"/>
    <s v="**"/>
    <d v="2011-05-07T16:57:00"/>
    <e v="#VALUE!"/>
    <d v="2011-05-07T19:51:00"/>
    <e v="#VALUE!"/>
    <n v="2.8999999998486601"/>
    <s v="Ignore PIA"/>
    <x v="0"/>
    <x v="0"/>
    <x v="0"/>
    <n v="1"/>
    <n v="1"/>
  </r>
  <r>
    <n v="4414"/>
    <n v="11001"/>
    <s v="N"/>
    <s v="**"/>
    <s v="**"/>
    <s v="**"/>
    <s v="**"/>
    <x v="3"/>
    <d v="1899-12-30T18:14:00"/>
    <d v="2011-05-07T00:00:00"/>
    <d v="1899-12-30T18:08:00"/>
    <n v="3"/>
    <n v="1991"/>
    <s v="**"/>
    <d v="1899-12-30T00:00:00"/>
    <n v="3"/>
    <d v="2011-05-07T00:00:00"/>
    <d v="1899-12-30T21:00:00"/>
    <s v="**"/>
    <s v="**"/>
    <s v="**"/>
    <s v="**"/>
    <d v="2011-05-07T00:00:00"/>
    <d v="1899-12-30T21:00:00"/>
    <s v="S099"/>
    <s v="A002"/>
    <s v="Left without being seen or Triage and not see"/>
    <n v="20"/>
    <s v="**"/>
    <s v="**"/>
    <s v="**"/>
    <s v="**"/>
    <s v="**"/>
    <d v="2011-05-07T18:14:00"/>
    <e v="#VALUE!"/>
    <d v="2011-05-07T21:00:00"/>
    <e v="#VALUE!"/>
    <n v="2.7666666666045785"/>
    <s v="Ignore PIA"/>
    <x v="0"/>
    <x v="0"/>
    <x v="0"/>
    <n v="1"/>
    <n v="1"/>
  </r>
  <r>
    <n v="4414"/>
    <n v="11001"/>
    <s v="N"/>
    <s v="**"/>
    <s v="**"/>
    <s v="**"/>
    <s v="**"/>
    <x v="3"/>
    <d v="1899-12-30T19:40:00"/>
    <d v="2011-05-07T00:00:00"/>
    <d v="1899-12-30T19:30:00"/>
    <n v="3"/>
    <n v="1944"/>
    <s v="**"/>
    <d v="1899-12-30T00:00:00"/>
    <n v="3"/>
    <d v="2011-05-07T00:00:00"/>
    <d v="1899-12-30T19:49:00"/>
    <s v="**"/>
    <s v="**"/>
    <s v="**"/>
    <s v="**"/>
    <d v="2011-05-07T00:00:00"/>
    <d v="1899-12-30T19:49:00"/>
    <s v="H571"/>
    <s v="A002"/>
    <s v="Left without being seen or Triage and not see"/>
    <n v="66"/>
    <s v="**"/>
    <s v="**"/>
    <s v="**"/>
    <s v="**"/>
    <s v="**"/>
    <d v="2011-05-07T19:40:00"/>
    <e v="#VALUE!"/>
    <d v="2011-05-07T19:49:00"/>
    <e v="#VALUE!"/>
    <n v="0.1499999999650754"/>
    <s v="Ignore PIA"/>
    <x v="0"/>
    <x v="0"/>
    <x v="0"/>
    <n v="1"/>
    <n v="1"/>
  </r>
  <r>
    <n v="4414"/>
    <n v="11001"/>
    <s v="N"/>
    <s v="**"/>
    <s v="**"/>
    <s v="**"/>
    <s v="**"/>
    <x v="3"/>
    <d v="1899-12-30T20:16:00"/>
    <d v="2011-05-07T00:00:00"/>
    <d v="1899-12-30T20:03:00"/>
    <n v="3"/>
    <n v="2011"/>
    <s v="**"/>
    <d v="1899-12-30T00:00:00"/>
    <n v="3"/>
    <d v="2011-05-07T00:00:00"/>
    <d v="1899-12-30T21:30:00"/>
    <s v="**"/>
    <s v="**"/>
    <s v="**"/>
    <s v="**"/>
    <d v="2011-05-07T00:00:00"/>
    <d v="1899-12-30T21:30:00"/>
    <s v="R633"/>
    <s v="A002"/>
    <s v="Left without being seen or Triage and not see"/>
    <n v="0"/>
    <s v="**"/>
    <s v="**"/>
    <s v="**"/>
    <s v="**"/>
    <s v="**"/>
    <d v="2011-05-07T20:16:00"/>
    <e v="#VALUE!"/>
    <d v="2011-05-07T21:30:00"/>
    <e v="#VALUE!"/>
    <n v="1.2333333333372138"/>
    <s v="Ignore PIA"/>
    <x v="0"/>
    <x v="0"/>
    <x v="0"/>
    <n v="1"/>
    <n v="1"/>
  </r>
  <r>
    <n v="4414"/>
    <n v="11001"/>
    <s v="N"/>
    <s v="**"/>
    <s v="**"/>
    <s v="**"/>
    <s v="**"/>
    <x v="3"/>
    <d v="1899-12-30T20:29:00"/>
    <d v="2011-05-07T00:00:00"/>
    <d v="1899-12-30T20:21:00"/>
    <n v="3"/>
    <n v="2008"/>
    <s v="**"/>
    <d v="1899-12-30T00:00:00"/>
    <n v="3"/>
    <d v="2011-05-07T00:00:00"/>
    <d v="1899-12-30T21:28:00"/>
    <s v="**"/>
    <s v="**"/>
    <s v="**"/>
    <s v="**"/>
    <d v="2011-05-07T00:00:00"/>
    <d v="1899-12-30T21:28:00"/>
    <s v="T781"/>
    <s v="A002"/>
    <s v="Left without being seen or Triage and not see"/>
    <n v="2"/>
    <s v="**"/>
    <s v="**"/>
    <s v="**"/>
    <s v="**"/>
    <s v="**"/>
    <d v="2011-05-07T20:29:00"/>
    <e v="#VALUE!"/>
    <d v="2011-05-07T21:28:00"/>
    <e v="#VALUE!"/>
    <n v="0.98333333322079852"/>
    <s v="Ignore PIA"/>
    <x v="0"/>
    <x v="0"/>
    <x v="0"/>
    <n v="1"/>
    <n v="1"/>
  </r>
  <r>
    <n v="4414"/>
    <n v="11001"/>
    <s v="N"/>
    <s v="**"/>
    <s v="**"/>
    <s v="**"/>
    <s v="**"/>
    <x v="3"/>
    <d v="1899-12-30T21:38:00"/>
    <d v="2011-05-07T00:00:00"/>
    <d v="1899-12-30T21:37:00"/>
    <n v="3"/>
    <n v="1978"/>
    <s v="**"/>
    <d v="1899-12-30T00:00:00"/>
    <n v="3"/>
    <d v="2011-05-08T00:00:00"/>
    <d v="1899-12-30T04:00:00"/>
    <s v="**"/>
    <s v="**"/>
    <s v="**"/>
    <s v="**"/>
    <d v="2011-05-08T00:00:00"/>
    <d v="1899-12-30T04:00:00"/>
    <s v="S6100"/>
    <s v="A002"/>
    <s v="Left without being seen or Triage and not see"/>
    <n v="32"/>
    <s v="**"/>
    <s v="**"/>
    <s v="**"/>
    <s v="**"/>
    <s v="**"/>
    <d v="2011-05-07T21:38:00"/>
    <e v="#VALUE!"/>
    <d v="2011-05-08T04:00:00"/>
    <e v="#VALUE!"/>
    <n v="6.3666666666395031"/>
    <s v="Ignore PIA"/>
    <x v="0"/>
    <x v="0"/>
    <x v="0"/>
    <n v="0"/>
    <n v="1"/>
  </r>
  <r>
    <n v="4414"/>
    <n v="11001"/>
    <s v="G"/>
    <d v="2011-05-07T00:00:00"/>
    <d v="1899-12-30T21:32:00"/>
    <d v="2011-05-07T00:00:00"/>
    <d v="1899-12-30T00:00:00"/>
    <x v="3"/>
    <d v="1899-12-30T21:49:00"/>
    <d v="2011-05-07T00:00:00"/>
    <d v="1899-12-30T21:43:00"/>
    <n v="4"/>
    <n v="1994"/>
    <s v="**"/>
    <d v="1899-12-30T00:00:00"/>
    <n v="3"/>
    <d v="2011-05-08T00:00:00"/>
    <d v="1899-12-30T01:09:00"/>
    <s v="**"/>
    <s v="**"/>
    <s v="**"/>
    <s v="**"/>
    <d v="2011-05-08T00:00:00"/>
    <d v="1899-12-30T01:09:00"/>
    <s v="F419"/>
    <s v="A002"/>
    <s v="Left without being seen or Triage and not see"/>
    <n v="16"/>
    <s v="**"/>
    <s v="**"/>
    <s v="**"/>
    <s v="**"/>
    <s v="**"/>
    <d v="2011-05-07T21:49:00"/>
    <e v="#VALUE!"/>
    <d v="2011-05-08T01:09:00"/>
    <e v="#VALUE!"/>
    <n v="3.3333333333721384"/>
    <s v="Ignore PIA"/>
    <x v="0"/>
    <x v="0"/>
    <x v="1"/>
    <n v="1"/>
    <n v="1"/>
  </r>
  <r>
    <n v="4414"/>
    <n v="11001"/>
    <s v="N"/>
    <s v="**"/>
    <s v="**"/>
    <s v="**"/>
    <s v="**"/>
    <x v="3"/>
    <d v="1899-12-30T21:50:00"/>
    <d v="2011-05-07T00:00:00"/>
    <d v="1899-12-30T21:41:00"/>
    <n v="3"/>
    <n v="2009"/>
    <s v="**"/>
    <d v="1899-12-30T00:00:00"/>
    <n v="3"/>
    <d v="2011-05-08T00:00:00"/>
    <d v="1899-12-30T02:45:00"/>
    <s v="**"/>
    <s v="**"/>
    <s v="**"/>
    <s v="**"/>
    <d v="2011-05-08T00:00:00"/>
    <d v="1899-12-30T02:45:00"/>
    <s v="R509"/>
    <s v="A002"/>
    <s v="Left without being seen or Triage and not see"/>
    <n v="1"/>
    <s v="**"/>
    <s v="**"/>
    <s v="**"/>
    <s v="**"/>
    <s v="**"/>
    <d v="2011-05-07T21:50:00"/>
    <e v="#VALUE!"/>
    <d v="2011-05-08T02:45:00"/>
    <e v="#VALUE!"/>
    <n v="4.9166666668024845"/>
    <s v="Ignore PIA"/>
    <x v="0"/>
    <x v="0"/>
    <x v="0"/>
    <n v="0"/>
    <n v="1"/>
  </r>
  <r>
    <n v="4414"/>
    <n v="11001"/>
    <s v="N"/>
    <s v="**"/>
    <s v="**"/>
    <s v="**"/>
    <s v="**"/>
    <x v="3"/>
    <d v="1899-12-30T23:11:00"/>
    <d v="2011-05-07T00:00:00"/>
    <d v="1899-12-30T23:04:00"/>
    <n v="3"/>
    <n v="1965"/>
    <s v="**"/>
    <d v="1899-12-30T00:00:00"/>
    <n v="3"/>
    <d v="2011-05-08T00:00:00"/>
    <d v="1899-12-30T04:09:00"/>
    <s v="**"/>
    <s v="**"/>
    <s v="**"/>
    <s v="**"/>
    <d v="2011-05-08T00:00:00"/>
    <d v="1899-12-30T04:09:00"/>
    <s v="S6190"/>
    <s v="A002"/>
    <s v="Left without being seen or Triage and not see"/>
    <n v="45"/>
    <s v="**"/>
    <s v="**"/>
    <s v="**"/>
    <s v="**"/>
    <s v="**"/>
    <d v="2011-05-07T23:11:00"/>
    <e v="#VALUE!"/>
    <d v="2011-05-08T04:09:00"/>
    <e v="#VALUE!"/>
    <n v="4.966666666790843"/>
    <s v="Ignore PIA"/>
    <x v="0"/>
    <x v="0"/>
    <x v="0"/>
    <n v="0"/>
    <n v="1"/>
  </r>
  <r>
    <n v="4414"/>
    <n v="1"/>
    <s v="N"/>
    <s v="**"/>
    <s v="**"/>
    <s v="**"/>
    <s v="**"/>
    <x v="2"/>
    <d v="1899-12-30T05:38:00"/>
    <d v="2011-05-06T00:00:00"/>
    <d v="1899-12-30T05:31:00"/>
    <n v="3"/>
    <n v="2004"/>
    <d v="2011-05-06T00:00:00"/>
    <d v="1899-12-30T08:25:00"/>
    <n v="1"/>
    <d v="2011-05-06T00:00:00"/>
    <d v="1899-12-30T09:10:00"/>
    <s v="**"/>
    <s v="**"/>
    <d v="2011-05-06T00:00:00"/>
    <d v="1899-12-30T08:25:00"/>
    <d v="2011-05-06T00:00:00"/>
    <d v="1899-12-30T09:10:00"/>
    <s v="B349"/>
    <s v="B165"/>
    <s v="Systemic Infection"/>
    <n v="6"/>
    <s v="**"/>
    <s v="**"/>
    <s v="**"/>
    <s v="**"/>
    <s v="**"/>
    <d v="2011-05-06T05:38:00"/>
    <d v="2011-05-06T08:25:00"/>
    <d v="2011-05-06T09:10:00"/>
    <n v="2.7833333333255723"/>
    <n v="3.5333333333255723"/>
    <s v="Keep PIA"/>
    <x v="0"/>
    <x v="0"/>
    <x v="0"/>
    <n v="1"/>
    <n v="1"/>
  </r>
  <r>
    <n v="4414"/>
    <n v="1"/>
    <s v="N"/>
    <s v="**"/>
    <s v="**"/>
    <s v="**"/>
    <s v="**"/>
    <x v="0"/>
    <d v="1899-12-30T00:01:00"/>
    <d v="2011-04-30T00:00:00"/>
    <d v="1899-12-30T23:54:00"/>
    <n v="3"/>
    <n v="1991"/>
    <d v="2011-05-01T00:00:00"/>
    <d v="1899-12-30T05:40:00"/>
    <n v="1"/>
    <d v="2011-05-01T00:00:00"/>
    <d v="1899-12-30T05:50:00"/>
    <s v="**"/>
    <s v="**"/>
    <s v="**"/>
    <s v="**"/>
    <d v="2011-05-01T00:00:00"/>
    <d v="1899-12-30T05:50:00"/>
    <s v="J339"/>
    <s v="B112"/>
    <s v="Disease or Disorder Ear, Nose or Throat"/>
    <n v="20"/>
    <s v="**"/>
    <s v="**"/>
    <s v="**"/>
    <s v="**"/>
    <s v="**"/>
    <d v="2011-05-01T00:01:00"/>
    <d v="2011-05-01T05:40:00"/>
    <d v="2011-05-01T05:50:00"/>
    <n v="5.6499999999068677"/>
    <n v="5.816666666592937"/>
    <s v="Keep PIA"/>
    <x v="0"/>
    <x v="0"/>
    <x v="0"/>
    <n v="0"/>
    <n v="1"/>
  </r>
  <r>
    <n v="4414"/>
    <n v="1"/>
    <s v="G"/>
    <d v="2011-05-01T00:00:00"/>
    <d v="1899-12-30T00:21:00"/>
    <d v="2011-05-01T00:00:00"/>
    <d v="1899-12-30T04:05:00"/>
    <x v="0"/>
    <d v="1899-12-30T00:21:00"/>
    <d v="2011-05-01T00:00:00"/>
    <d v="1899-12-30T00:11:00"/>
    <n v="3"/>
    <n v="2006"/>
    <d v="2011-05-01T00:00:00"/>
    <d v="1899-12-30T05:50:00"/>
    <n v="1"/>
    <d v="2011-05-01T00:00:00"/>
    <d v="1899-12-30T06:45:00"/>
    <s v="**"/>
    <s v="**"/>
    <s v="**"/>
    <s v="**"/>
    <d v="2011-05-01T00:00:00"/>
    <d v="1899-12-30T06:53:00"/>
    <s v="J988"/>
    <s v="B116"/>
    <s v="Disease or Disorder Respiratory System"/>
    <n v="5"/>
    <s v="**"/>
    <s v="**"/>
    <s v="**"/>
    <s v="**"/>
    <s v="**"/>
    <d v="2011-05-01T00:21:00"/>
    <d v="2011-05-01T05:50:00"/>
    <d v="2011-05-01T06:53:00"/>
    <n v="5.4833333333954215"/>
    <n v="6.5333333335001953"/>
    <s v="Keep PIA"/>
    <x v="0"/>
    <x v="0"/>
    <x v="0"/>
    <n v="0"/>
    <n v="1"/>
  </r>
  <r>
    <n v="4414"/>
    <n v="1"/>
    <s v="N"/>
    <s v="**"/>
    <s v="**"/>
    <s v="**"/>
    <s v="**"/>
    <x v="0"/>
    <d v="1899-12-30T00:24:00"/>
    <d v="2011-05-01T00:00:00"/>
    <d v="1899-12-30T00:11:00"/>
    <n v="4"/>
    <n v="1970"/>
    <d v="2011-05-01T00:00:00"/>
    <d v="1899-12-30T06:00:00"/>
    <n v="1"/>
    <d v="2011-05-01T00:00:00"/>
    <d v="1899-12-30T09:18:00"/>
    <s v="**"/>
    <s v="**"/>
    <s v="**"/>
    <s v="**"/>
    <d v="2011-05-01T00:00:00"/>
    <d v="1899-12-30T09:18:00"/>
    <s v="R358"/>
    <s v="B146"/>
    <s v="Other Disease or Disorder Urinary System"/>
    <n v="41"/>
    <s v="**"/>
    <s v="**"/>
    <s v="**"/>
    <s v="**"/>
    <s v="**"/>
    <d v="2011-05-01T00:24:00"/>
    <d v="2011-05-01T06:00:00"/>
    <d v="2011-05-01T09:18:00"/>
    <n v="5.5999999999185093"/>
    <n v="8.8999999998486601"/>
    <s v="Keep PIA"/>
    <x v="0"/>
    <x v="0"/>
    <x v="1"/>
    <n v="0"/>
    <n v="0"/>
  </r>
  <r>
    <n v="4414"/>
    <n v="1"/>
    <s v="G"/>
    <d v="2011-05-01T00:00:00"/>
    <d v="1899-12-30T00:21:00"/>
    <d v="2011-05-01T00:00:00"/>
    <d v="1899-12-30T02:50:00"/>
    <x v="0"/>
    <d v="1899-12-30T00:34:00"/>
    <d v="2011-05-01T00:00:00"/>
    <d v="1899-12-30T00:24:00"/>
    <n v="3"/>
    <n v="1982"/>
    <d v="2011-05-01T00:00:00"/>
    <d v="1899-12-30T04:30:00"/>
    <n v="1"/>
    <d v="2011-05-01T00:00:00"/>
    <d v="1899-12-30T04:45:00"/>
    <s v="**"/>
    <s v="**"/>
    <s v="**"/>
    <s v="**"/>
    <d v="2011-05-01T00:00:00"/>
    <d v="1899-12-30T04:45:00"/>
    <s v="R1012"/>
    <s v="B128"/>
    <s v="Disease or Disorder Digestive System"/>
    <n v="28"/>
    <s v="**"/>
    <s v="**"/>
    <s v="**"/>
    <s v="**"/>
    <s v="**"/>
    <d v="2011-05-01T00:34:00"/>
    <d v="2011-05-01T04:30:00"/>
    <d v="2011-05-01T04:45:00"/>
    <n v="3.933333333407063"/>
    <n v="4.1833333333488554"/>
    <s v="Keep PIA"/>
    <x v="0"/>
    <x v="0"/>
    <x v="0"/>
    <n v="0"/>
    <n v="1"/>
  </r>
  <r>
    <n v="4414"/>
    <n v="1"/>
    <s v="G"/>
    <d v="2011-05-01T00:00:00"/>
    <d v="1899-12-30T00:24:00"/>
    <d v="2011-05-01T00:00:00"/>
    <d v="1899-12-30T01:22:00"/>
    <x v="0"/>
    <d v="1899-12-30T00:39:00"/>
    <d v="2011-05-01T00:00:00"/>
    <d v="1899-12-30T00:33:00"/>
    <n v="2"/>
    <n v="2007"/>
    <d v="2011-05-01T00:00:00"/>
    <d v="1899-12-30T02:50:00"/>
    <n v="1"/>
    <d v="2011-05-01T00:00:00"/>
    <d v="1899-12-30T03:15:00"/>
    <s v="**"/>
    <s v="**"/>
    <s v="**"/>
    <s v="**"/>
    <d v="2011-05-01T00:00:00"/>
    <d v="1899-12-30T03:15:00"/>
    <s v="B349"/>
    <s v="B165"/>
    <s v="Systemic Infection"/>
    <n v="3"/>
    <s v="**"/>
    <s v="**"/>
    <s v="**"/>
    <s v="**"/>
    <s v="**"/>
    <d v="2011-05-01T00:39:00"/>
    <d v="2011-05-01T02:50:00"/>
    <d v="2011-05-01T03:15:00"/>
    <n v="2.1833333332906477"/>
    <n v="2.5999999999185093"/>
    <s v="Keep PIA"/>
    <x v="0"/>
    <x v="0"/>
    <x v="0"/>
    <n v="1"/>
    <n v="1"/>
  </r>
  <r>
    <n v="4414"/>
    <n v="1"/>
    <s v="N"/>
    <s v="**"/>
    <s v="**"/>
    <s v="**"/>
    <s v="**"/>
    <x v="0"/>
    <d v="1899-12-30T00:43:00"/>
    <d v="2011-05-01T00:00:00"/>
    <d v="1899-12-30T00:33:00"/>
    <n v="3"/>
    <n v="1992"/>
    <d v="2011-05-01T00:00:00"/>
    <d v="1899-12-30T06:05:00"/>
    <n v="1"/>
    <d v="2011-05-01T00:00:00"/>
    <d v="1899-12-30T07:30:00"/>
    <s v="**"/>
    <s v="**"/>
    <s v="**"/>
    <s v="**"/>
    <d v="2011-05-01T00:00:00"/>
    <d v="1899-12-30T07:30:00"/>
    <s v="S6190"/>
    <s v="B176"/>
    <s v="Open Wound"/>
    <n v="18"/>
    <d v="1970-01-01T00:00:00"/>
    <d v="1899-12-30T00:00:00"/>
    <n v="35"/>
    <d v="2011-05-01T00:00:00"/>
    <d v="1899-12-30T07:15:00"/>
    <d v="2011-05-01T00:43:00"/>
    <d v="2011-05-01T06:05:00"/>
    <d v="2011-05-01T07:30:00"/>
    <n v="5.3666666665230878"/>
    <n v="6.7833333332673647"/>
    <s v="Keep PIA"/>
    <x v="0"/>
    <x v="0"/>
    <x v="0"/>
    <n v="0"/>
    <n v="1"/>
  </r>
  <r>
    <n v="4414"/>
    <n v="1"/>
    <s v="G"/>
    <d v="2011-05-01T00:00:00"/>
    <d v="1899-12-30T00:37:00"/>
    <d v="2011-05-01T00:00:00"/>
    <d v="1899-12-30T05:55:00"/>
    <x v="0"/>
    <d v="1899-12-30T01:14:00"/>
    <d v="2011-05-01T00:00:00"/>
    <d v="1899-12-30T00:46:00"/>
    <n v="3"/>
    <n v="1994"/>
    <d v="2011-05-01T00:00:00"/>
    <d v="1899-12-30T06:20:00"/>
    <n v="1"/>
    <d v="2011-05-01T00:00:00"/>
    <d v="1899-12-30T06:40:00"/>
    <s v="**"/>
    <s v="**"/>
    <s v="**"/>
    <s v="**"/>
    <d v="2011-05-01T00:00:00"/>
    <d v="1899-12-30T06:40:00"/>
    <s v="S6100"/>
    <s v="B176"/>
    <s v="Open Wound"/>
    <n v="16"/>
    <s v="**"/>
    <s v="**"/>
    <s v="**"/>
    <s v="**"/>
    <s v="**"/>
    <d v="2011-05-01T01:14:00"/>
    <d v="2011-05-01T06:20:00"/>
    <d v="2011-05-01T06:40:00"/>
    <n v="5.1000000000349246"/>
    <n v="5.433333333407063"/>
    <s v="Keep PIA"/>
    <x v="0"/>
    <x v="0"/>
    <x v="0"/>
    <n v="0"/>
    <n v="1"/>
  </r>
  <r>
    <n v="4414"/>
    <n v="1"/>
    <s v="N"/>
    <s v="**"/>
    <s v="**"/>
    <s v="**"/>
    <s v="**"/>
    <x v="0"/>
    <d v="1899-12-30T01:59:00"/>
    <d v="2011-05-01T00:00:00"/>
    <d v="1899-12-30T01:51:00"/>
    <n v="2"/>
    <n v="1991"/>
    <d v="2011-05-01T00:00:00"/>
    <n v="9999"/>
    <n v="4"/>
    <d v="2011-05-01T00:00:00"/>
    <d v="1899-12-30T06:10:00"/>
    <s v="**"/>
    <s v="**"/>
    <s v="**"/>
    <s v="**"/>
    <d v="2011-05-01T00:00:00"/>
    <d v="1899-12-30T06:10:00"/>
    <s v="R074"/>
    <s v="B122"/>
    <s v="Other Disease or Disorder Cardiac System"/>
    <n v="19"/>
    <s v="**"/>
    <s v="**"/>
    <s v="**"/>
    <s v="**"/>
    <s v="**"/>
    <d v="2011-05-01T01:59:00"/>
    <d v="2038-09-15T00:00:00"/>
    <d v="2011-05-01T06:10:00"/>
    <n v="239974.01666666666"/>
    <n v="4.1833333333488554"/>
    <s v="Ignore PIA"/>
    <x v="0"/>
    <x v="0"/>
    <x v="0"/>
    <n v="0"/>
    <n v="1"/>
  </r>
  <r>
    <n v="4414"/>
    <n v="1"/>
    <s v="G"/>
    <d v="2011-05-01T00:00:00"/>
    <d v="1899-12-30T02:08:00"/>
    <d v="2011-05-01T00:00:00"/>
    <d v="1899-12-30T02:20:00"/>
    <x v="0"/>
    <d v="1899-12-30T02:18:00"/>
    <d v="2011-05-01T00:00:00"/>
    <d v="1899-12-30T02:09:00"/>
    <n v="2"/>
    <n v="2009"/>
    <d v="2011-05-01T00:00:00"/>
    <d v="1899-12-30T03:00:00"/>
    <n v="1"/>
    <d v="2011-05-01T00:00:00"/>
    <d v="1899-12-30T07:50:00"/>
    <s v="**"/>
    <s v="**"/>
    <s v="**"/>
    <s v="**"/>
    <d v="2011-05-01T00:00:00"/>
    <d v="1899-12-30T07:50:00"/>
    <s v="R5609"/>
    <s v="B102"/>
    <s v="Seizure Disorder"/>
    <n v="1"/>
    <s v="**"/>
    <s v="**"/>
    <s v="**"/>
    <s v="**"/>
    <s v="**"/>
    <d v="2011-05-01T02:18:00"/>
    <d v="2011-05-01T03:00:00"/>
    <d v="2011-05-01T07:50:00"/>
    <n v="0.70000000001164153"/>
    <n v="5.53333333338378"/>
    <s v="Keep PIA"/>
    <x v="0"/>
    <x v="0"/>
    <x v="0"/>
    <n v="0"/>
    <n v="1"/>
  </r>
  <r>
    <n v="4414"/>
    <n v="1"/>
    <s v="N"/>
    <s v="**"/>
    <s v="**"/>
    <s v="**"/>
    <s v="**"/>
    <x v="0"/>
    <d v="1899-12-30T06:42:00"/>
    <d v="2011-05-01T00:00:00"/>
    <d v="1899-12-30T06:33:00"/>
    <n v="3"/>
    <n v="1986"/>
    <d v="2011-05-01T00:00:00"/>
    <n v="9999"/>
    <n v="4"/>
    <d v="2011-05-01T00:00:00"/>
    <d v="1899-12-30T10:26:00"/>
    <s v="**"/>
    <s v="**"/>
    <s v="**"/>
    <s v="**"/>
    <d v="2011-05-01T00:00:00"/>
    <d v="1899-12-30T10:26:00"/>
    <s v="O26903"/>
    <s v="B154"/>
    <s v="Disease or Disorder Female Anatomy"/>
    <n v="25"/>
    <s v="**"/>
    <s v="**"/>
    <s v="**"/>
    <s v="**"/>
    <s v="**"/>
    <d v="2011-05-01T06:42:00"/>
    <d v="2038-09-15T00:00:00"/>
    <d v="2011-05-01T10:26:00"/>
    <n v="239969.3"/>
    <n v="3.7333333332790062"/>
    <s v="Ignore PIA"/>
    <x v="0"/>
    <x v="0"/>
    <x v="0"/>
    <n v="1"/>
    <n v="1"/>
  </r>
  <r>
    <n v="4414"/>
    <n v="1"/>
    <s v="G"/>
    <d v="2011-05-04T00:00:00"/>
    <d v="1899-12-30T00:00:00"/>
    <d v="2011-05-04T00:00:00"/>
    <d v="1899-12-30T12:20:00"/>
    <x v="5"/>
    <d v="1899-12-30T12:20:00"/>
    <d v="2011-05-04T00:00:00"/>
    <d v="1899-12-30T12:15:00"/>
    <n v="4"/>
    <n v="1996"/>
    <d v="2011-05-04T00:00:00"/>
    <d v="1899-12-30T14:58:00"/>
    <n v="1"/>
    <d v="2011-05-04T00:00:00"/>
    <d v="1899-12-30T16:30:00"/>
    <s v="**"/>
    <s v="**"/>
    <d v="2011-05-04T00:00:00"/>
    <d v="1899-12-30T14:58:00"/>
    <d v="2011-05-04T00:00:00"/>
    <d v="1899-12-30T16:34:00"/>
    <s v="S9349"/>
    <s v="B180"/>
    <s v="Contusion, Dislocation, Nerve &amp; Other Soft Ti"/>
    <n v="14"/>
    <s v="**"/>
    <s v="**"/>
    <s v="**"/>
    <s v="**"/>
    <s v="**"/>
    <d v="2011-05-04T12:20:00"/>
    <d v="2011-05-04T14:58:00"/>
    <d v="2011-05-04T16:34:00"/>
    <n v="2.6333333333604969"/>
    <n v="4.2333333333372138"/>
    <s v="Keep PIA"/>
    <x v="0"/>
    <x v="0"/>
    <x v="1"/>
    <n v="0"/>
    <n v="1"/>
  </r>
  <r>
    <n v="4414"/>
    <n v="1"/>
    <s v="N"/>
    <s v="**"/>
    <s v="**"/>
    <s v="**"/>
    <s v="**"/>
    <x v="5"/>
    <d v="1899-12-30T12:37:00"/>
    <d v="2011-05-04T00:00:00"/>
    <d v="1899-12-30T12:30:00"/>
    <n v="2"/>
    <n v="1965"/>
    <d v="2011-05-04T00:00:00"/>
    <d v="1899-12-30T15:40:00"/>
    <n v="1"/>
    <d v="2011-05-04T00:00:00"/>
    <d v="1899-12-30T17:50:00"/>
    <s v="**"/>
    <s v="**"/>
    <s v="**"/>
    <s v="**"/>
    <d v="2011-05-04T00:00:00"/>
    <d v="1899-12-30T17:51:00"/>
    <s v="R55"/>
    <s v="B122"/>
    <s v="Other Disease or Disorder Cardiac System"/>
    <n v="45"/>
    <s v="**"/>
    <s v="**"/>
    <s v="**"/>
    <s v="**"/>
    <s v="**"/>
    <d v="2011-05-04T12:37:00"/>
    <d v="2011-05-04T15:40:00"/>
    <d v="2011-05-04T17:51:00"/>
    <n v="3.0500000001629815"/>
    <n v="5.2333333334536292"/>
    <s v="Keep PIA"/>
    <x v="0"/>
    <x v="0"/>
    <x v="0"/>
    <n v="0"/>
    <n v="1"/>
  </r>
  <r>
    <n v="4414"/>
    <n v="1"/>
    <s v="G"/>
    <d v="2011-05-04T00:00:00"/>
    <d v="1899-12-30T12:47:00"/>
    <d v="2011-05-04T00:00:00"/>
    <d v="1899-12-30T13:00:00"/>
    <x v="5"/>
    <d v="1899-12-30T12:57:00"/>
    <d v="2011-05-04T00:00:00"/>
    <d v="1899-12-30T12:50:00"/>
    <n v="2"/>
    <n v="1939"/>
    <d v="2011-05-04T00:00:00"/>
    <d v="1899-12-30T16:00:00"/>
    <n v="7"/>
    <d v="2011-05-04T00:00:00"/>
    <d v="1899-12-30T17:06:00"/>
    <s v="**"/>
    <s v="**"/>
    <s v="**"/>
    <s v="**"/>
    <d v="2011-05-05T00:00:00"/>
    <d v="1899-12-30T16:05:00"/>
    <s v="R509"/>
    <s v="B005"/>
    <s v="Other Condition with Acute Admission/Transfer"/>
    <n v="71"/>
    <d v="1970-01-01T00:00:00"/>
    <d v="1899-12-30T00:00:00"/>
    <n v="1"/>
    <d v="2011-05-04T00:00:00"/>
    <d v="1899-12-30T17:06:00"/>
    <d v="2011-05-04T12:57:00"/>
    <d v="2011-05-04T16:00:00"/>
    <d v="2011-05-05T16:05:00"/>
    <n v="3.0499999999883585"/>
    <n v="27.133333333418705"/>
    <s v="Keep PIA"/>
    <x v="0"/>
    <x v="1"/>
    <x v="0"/>
    <n v="0"/>
    <n v="0"/>
  </r>
  <r>
    <n v="4414"/>
    <n v="1"/>
    <s v="N"/>
    <s v="**"/>
    <s v="**"/>
    <s v="**"/>
    <s v="**"/>
    <x v="5"/>
    <d v="1899-12-30T14:17:00"/>
    <d v="2011-05-04T00:00:00"/>
    <d v="1899-12-30T14:05:00"/>
    <n v="3"/>
    <n v="1950"/>
    <d v="2011-05-04T00:00:00"/>
    <d v="1899-12-30T15:05:00"/>
    <n v="7"/>
    <d v="2011-05-04T00:00:00"/>
    <d v="1899-12-30T17:56:00"/>
    <s v="**"/>
    <s v="**"/>
    <s v="**"/>
    <s v="**"/>
    <d v="2011-05-05T00:00:00"/>
    <d v="1899-12-30T01:40:00"/>
    <s v="R410"/>
    <s v="B005"/>
    <s v="Other Condition with Acute Admission/Transfer"/>
    <n v="60"/>
    <d v="2011-05-04T00:00:00"/>
    <d v="1899-12-30T17:25:00"/>
    <n v="17"/>
    <d v="2011-05-04T00:00:00"/>
    <d v="1899-12-30T17:55:00"/>
    <d v="2011-05-04T14:17:00"/>
    <d v="2011-05-04T15:05:00"/>
    <d v="2011-05-05T01:40:00"/>
    <n v="0.79999999998835847"/>
    <n v="11.383333333418705"/>
    <s v="Keep PIA"/>
    <x v="0"/>
    <x v="1"/>
    <x v="0"/>
    <n v="0"/>
    <n v="0"/>
  </r>
  <r>
    <n v="4414"/>
    <n v="1"/>
    <s v="N"/>
    <s v="**"/>
    <s v="**"/>
    <s v="**"/>
    <s v="**"/>
    <x v="5"/>
    <d v="1899-12-30T14:51:00"/>
    <d v="2011-05-04T00:00:00"/>
    <d v="1899-12-30T14:46:00"/>
    <n v="3"/>
    <n v="1978"/>
    <d v="2011-05-04T00:00:00"/>
    <d v="1899-12-30T16:28:00"/>
    <n v="1"/>
    <d v="2011-05-04T00:00:00"/>
    <d v="1899-12-30T18:20:00"/>
    <s v="**"/>
    <s v="**"/>
    <s v="**"/>
    <s v="**"/>
    <d v="2011-05-04T00:00:00"/>
    <d v="1899-12-30T18:30:00"/>
    <s v="K920"/>
    <s v="B128"/>
    <s v="Disease or Disorder Digestive System"/>
    <n v="33"/>
    <d v="1970-01-01T00:00:00"/>
    <d v="1899-12-30T00:00:00"/>
    <n v="18"/>
    <s v="**"/>
    <s v="**"/>
    <d v="2011-05-04T14:51:00"/>
    <d v="2011-05-04T16:28:00"/>
    <d v="2011-05-04T18:30:00"/>
    <n v="1.6166666666977108"/>
    <n v="3.6500000000232831"/>
    <s v="Keep PIA"/>
    <x v="0"/>
    <x v="0"/>
    <x v="0"/>
    <n v="1"/>
    <n v="1"/>
  </r>
  <r>
    <n v="4414"/>
    <n v="1"/>
    <s v="N"/>
    <s v="**"/>
    <s v="**"/>
    <s v="**"/>
    <s v="**"/>
    <x v="5"/>
    <d v="1899-12-30T15:11:00"/>
    <d v="2011-05-04T00:00:00"/>
    <d v="1899-12-30T15:06:00"/>
    <n v="3"/>
    <n v="1955"/>
    <d v="2011-05-04T00:00:00"/>
    <d v="1899-12-30T16:42:00"/>
    <n v="7"/>
    <d v="2011-05-04T00:00:00"/>
    <d v="1899-12-30T18:05:00"/>
    <s v="**"/>
    <s v="**"/>
    <s v="**"/>
    <s v="**"/>
    <d v="2011-05-04T00:00:00"/>
    <d v="1899-12-30T21:12:00"/>
    <s v="N23"/>
    <s v="B005"/>
    <s v="Other Condition with Acute Admission/Transfer"/>
    <n v="56"/>
    <d v="1970-01-01T00:00:00"/>
    <d v="1899-12-30T00:00:00"/>
    <n v="39"/>
    <d v="2011-05-04T00:00:00"/>
    <d v="1899-12-30T17:06:00"/>
    <d v="2011-05-04T15:11:00"/>
    <d v="2011-05-04T16:42:00"/>
    <d v="2011-05-04T21:12:00"/>
    <n v="1.5166666665463708"/>
    <n v="6.0166666665463708"/>
    <s v="Keep PIA"/>
    <x v="0"/>
    <x v="1"/>
    <x v="0"/>
    <n v="0"/>
    <n v="1"/>
  </r>
  <r>
    <n v="4414"/>
    <n v="1"/>
    <s v="N"/>
    <s v="**"/>
    <s v="**"/>
    <s v="**"/>
    <s v="**"/>
    <x v="5"/>
    <d v="1899-12-30T15:56:00"/>
    <d v="2011-05-04T00:00:00"/>
    <d v="1899-12-30T15:42:00"/>
    <n v="3"/>
    <n v="2009"/>
    <d v="2011-05-04T00:00:00"/>
    <d v="1899-12-30T17:14:00"/>
    <n v="1"/>
    <d v="2011-05-04T00:00:00"/>
    <d v="1899-12-30T17:30:00"/>
    <s v="**"/>
    <s v="**"/>
    <s v="**"/>
    <s v="**"/>
    <d v="2011-05-04T00:00:00"/>
    <d v="1899-12-30T17:30:00"/>
    <s v="J069"/>
    <s v="B112"/>
    <s v="Disease or Disorder Ear, Nose or Throat"/>
    <n v="1"/>
    <s v="**"/>
    <s v="**"/>
    <s v="**"/>
    <s v="**"/>
    <s v="**"/>
    <d v="2011-05-04T15:56:00"/>
    <d v="2011-05-04T17:14:00"/>
    <d v="2011-05-04T17:30:00"/>
    <n v="1.2999999998719431"/>
    <n v="1.5666666665347293"/>
    <s v="Keep PIA"/>
    <x v="0"/>
    <x v="0"/>
    <x v="0"/>
    <n v="1"/>
    <n v="1"/>
  </r>
  <r>
    <n v="4414"/>
    <n v="1"/>
    <s v="N"/>
    <s v="**"/>
    <s v="**"/>
    <s v="**"/>
    <s v="**"/>
    <x v="5"/>
    <d v="1899-12-30T16:03:00"/>
    <d v="2011-05-04T00:00:00"/>
    <d v="1899-12-30T15:57:00"/>
    <n v="3"/>
    <n v="1984"/>
    <d v="2011-05-04T00:00:00"/>
    <d v="1899-12-30T21:13:00"/>
    <n v="1"/>
    <d v="2011-05-04T00:00:00"/>
    <d v="1899-12-30T23:58:00"/>
    <s v="**"/>
    <s v="**"/>
    <s v="**"/>
    <s v="**"/>
    <d v="2011-05-04T00:00:00"/>
    <d v="1899-12-30T23:58:00"/>
    <s v="A084"/>
    <s v="B128"/>
    <s v="Disease or Disorder Digestive System"/>
    <n v="26"/>
    <s v="**"/>
    <s v="**"/>
    <s v="**"/>
    <s v="**"/>
    <s v="**"/>
    <d v="2011-05-04T16:03:00"/>
    <d v="2011-05-04T21:13:00"/>
    <d v="2011-05-04T23:58:00"/>
    <n v="5.1666666667442769"/>
    <n v="7.9166666668024845"/>
    <s v="Keep PIA"/>
    <x v="0"/>
    <x v="0"/>
    <x v="0"/>
    <n v="0"/>
    <n v="1"/>
  </r>
  <r>
    <n v="4414"/>
    <n v="1"/>
    <s v="N"/>
    <s v="**"/>
    <s v="**"/>
    <s v="**"/>
    <s v="**"/>
    <x v="5"/>
    <d v="1899-12-30T16:08:00"/>
    <d v="2011-05-04T00:00:00"/>
    <d v="1899-12-30T16:03:00"/>
    <n v="3"/>
    <n v="1940"/>
    <d v="2011-05-04T00:00:00"/>
    <d v="1899-12-30T18:45:00"/>
    <n v="7"/>
    <d v="2011-05-04T00:00:00"/>
    <d v="1899-12-30T21:54:00"/>
    <s v="**"/>
    <s v="**"/>
    <s v="**"/>
    <s v="**"/>
    <d v="2011-05-05T00:00:00"/>
    <d v="1899-12-30T01:25:00"/>
    <s v="**"/>
    <s v="**"/>
    <s v="**"/>
    <n v="70"/>
    <d v="2011-05-04T00:00:00"/>
    <d v="1899-12-30T21:51:00"/>
    <n v="74"/>
    <s v="**"/>
    <s v="**"/>
    <d v="2011-05-04T16:08:00"/>
    <d v="2011-05-04T18:45:00"/>
    <d v="2011-05-05T01:25:00"/>
    <n v="2.6166666666395031"/>
    <n v="9.28333333338378"/>
    <s v="Keep PIA"/>
    <x v="0"/>
    <x v="1"/>
    <x v="0"/>
    <n v="0"/>
    <n v="0"/>
  </r>
  <r>
    <n v="4414"/>
    <n v="1"/>
    <s v="N"/>
    <s v="**"/>
    <s v="**"/>
    <s v="**"/>
    <s v="**"/>
    <x v="5"/>
    <d v="1899-12-30T16:47:00"/>
    <d v="2011-05-04T00:00:00"/>
    <d v="1899-12-30T16:39:00"/>
    <n v="3"/>
    <n v="2001"/>
    <d v="2011-05-04T00:00:00"/>
    <d v="1899-12-30T16:55:00"/>
    <n v="7"/>
    <d v="2011-05-04T00:00:00"/>
    <d v="1899-12-30T17:05:00"/>
    <s v="**"/>
    <s v="**"/>
    <s v="**"/>
    <s v="**"/>
    <d v="2011-05-04T00:00:00"/>
    <d v="1899-12-30T18:18:00"/>
    <s v="**"/>
    <s v="**"/>
    <s v="**"/>
    <n v="9"/>
    <d v="1970-01-01T00:00:00"/>
    <d v="1899-12-30T00:00:00"/>
    <n v="20"/>
    <d v="2011-05-04T00:00:00"/>
    <d v="1899-12-30T00:00:00"/>
    <d v="2011-05-04T16:47:00"/>
    <d v="2011-05-04T16:55:00"/>
    <d v="2011-05-04T18:18:00"/>
    <n v="0.13333333324408159"/>
    <n v="1.5166666665463708"/>
    <s v="Keep PIA"/>
    <x v="0"/>
    <x v="1"/>
    <x v="0"/>
    <n v="1"/>
    <n v="1"/>
  </r>
  <r>
    <n v="4414"/>
    <n v="1"/>
    <s v="G"/>
    <d v="2011-05-04T00:00:00"/>
    <d v="1899-12-30T17:08:00"/>
    <d v="2011-05-04T00:00:00"/>
    <d v="1899-12-30T17:15:00"/>
    <x v="5"/>
    <d v="1899-12-30T17:19:00"/>
    <d v="2011-05-04T00:00:00"/>
    <d v="1899-12-30T17:10:00"/>
    <n v="3"/>
    <n v="1942"/>
    <d v="2011-05-04T00:00:00"/>
    <d v="1899-12-30T18:15:00"/>
    <n v="1"/>
    <d v="2011-05-04T00:00:00"/>
    <d v="1899-12-30T20:04:00"/>
    <s v="**"/>
    <s v="**"/>
    <s v="**"/>
    <s v="**"/>
    <d v="2011-05-04T00:00:00"/>
    <d v="1899-12-30T20:04:00"/>
    <s v="S43090"/>
    <s v="B180"/>
    <s v="Contusion, Dislocation, Nerve &amp; Other Soft Ti"/>
    <n v="68"/>
    <s v="**"/>
    <s v="**"/>
    <s v="**"/>
    <s v="**"/>
    <s v="**"/>
    <d v="2011-05-04T17:19:00"/>
    <d v="2011-05-04T18:15:00"/>
    <d v="2011-05-04T20:04:00"/>
    <n v="0.93333333323244005"/>
    <n v="2.7499999998835847"/>
    <s v="Keep PIA"/>
    <x v="0"/>
    <x v="0"/>
    <x v="0"/>
    <n v="1"/>
    <n v="1"/>
  </r>
  <r>
    <n v="4414"/>
    <n v="1"/>
    <s v="G"/>
    <d v="2011-05-04T00:00:00"/>
    <d v="1899-12-30T17:10:00"/>
    <d v="2011-05-04T00:00:00"/>
    <d v="1899-12-30T17:25:00"/>
    <x v="5"/>
    <d v="1899-12-30T17:24:00"/>
    <d v="2011-05-04T00:00:00"/>
    <d v="1899-12-30T17:20:00"/>
    <n v="2"/>
    <n v="1931"/>
    <d v="2011-05-04T00:00:00"/>
    <d v="1899-12-30T19:20:00"/>
    <n v="7"/>
    <d v="2011-05-04T00:00:00"/>
    <d v="1899-12-30T20:56:00"/>
    <s v="**"/>
    <s v="**"/>
    <s v="**"/>
    <s v="**"/>
    <d v="2011-05-05T00:00:00"/>
    <d v="1899-12-30T13:20:00"/>
    <s v="J90"/>
    <s v="B002"/>
    <s v="Respiratory Condition with Acute Admission/Tr"/>
    <n v="79"/>
    <d v="1970-01-01T00:00:00"/>
    <d v="1899-12-30T00:00:00"/>
    <n v="10"/>
    <d v="2011-05-04T00:00:00"/>
    <d v="1899-12-30T20:56:00"/>
    <d v="2011-05-04T17:24:00"/>
    <d v="2011-05-04T19:20:00"/>
    <d v="2011-05-05T13:20:00"/>
    <n v="1.9333333333488554"/>
    <n v="19.933333333348855"/>
    <s v="Keep PIA"/>
    <x v="0"/>
    <x v="1"/>
    <x v="0"/>
    <n v="0"/>
    <n v="0"/>
  </r>
  <r>
    <n v="4414"/>
    <n v="1"/>
    <s v="N"/>
    <s v="**"/>
    <s v="**"/>
    <s v="**"/>
    <s v="**"/>
    <x v="5"/>
    <d v="1899-12-30T17:28:00"/>
    <d v="2011-05-04T00:00:00"/>
    <d v="1899-12-30T17:20:00"/>
    <n v="2"/>
    <n v="1957"/>
    <d v="2011-05-04T00:00:00"/>
    <d v="1899-12-30T19:10:00"/>
    <n v="1"/>
    <d v="2011-05-04T00:00:00"/>
    <d v="1899-12-30T19:15:00"/>
    <s v="**"/>
    <s v="**"/>
    <s v="**"/>
    <s v="**"/>
    <d v="2011-05-04T00:00:00"/>
    <d v="1899-12-30T19:15:00"/>
    <s v="R55"/>
    <s v="B122"/>
    <s v="Other Disease or Disorder Cardiac System"/>
    <n v="53"/>
    <s v="**"/>
    <s v="**"/>
    <s v="**"/>
    <s v="**"/>
    <s v="**"/>
    <d v="2011-05-04T17:28:00"/>
    <d v="2011-05-04T19:10:00"/>
    <d v="2011-05-04T19:15:00"/>
    <n v="1.6999999999534339"/>
    <n v="1.78333333338378"/>
    <s v="Keep PIA"/>
    <x v="0"/>
    <x v="0"/>
    <x v="0"/>
    <n v="1"/>
    <n v="1"/>
  </r>
  <r>
    <n v="4414"/>
    <n v="1"/>
    <s v="N"/>
    <s v="**"/>
    <s v="**"/>
    <s v="**"/>
    <s v="**"/>
    <x v="5"/>
    <d v="1899-12-30T17:50:00"/>
    <d v="2011-05-04T00:00:00"/>
    <d v="1899-12-30T17:40:00"/>
    <n v="2"/>
    <n v="2009"/>
    <d v="2011-05-04T00:00:00"/>
    <d v="1899-12-30T19:10:00"/>
    <n v="7"/>
    <d v="2011-05-04T00:00:00"/>
    <d v="1899-12-30T21:40:00"/>
    <s v="**"/>
    <s v="**"/>
    <s v="**"/>
    <s v="**"/>
    <d v="2011-05-05T00:00:00"/>
    <d v="1899-12-30T00:15:00"/>
    <s v="J039"/>
    <s v="B005"/>
    <s v="Other Condition with Acute Admission/Transfer"/>
    <n v="2"/>
    <d v="2011-05-04T00:00:00"/>
    <d v="1899-12-30T19:11:00"/>
    <n v="20"/>
    <d v="2011-05-04T00:00:00"/>
    <d v="1899-12-30T21:40:00"/>
    <d v="2011-05-04T17:50:00"/>
    <d v="2011-05-04T19:10:00"/>
    <d v="2011-05-05T00:15:00"/>
    <n v="1.3333333333139308"/>
    <n v="6.4166666666278616"/>
    <s v="Keep PIA"/>
    <x v="0"/>
    <x v="1"/>
    <x v="0"/>
    <n v="0"/>
    <n v="1"/>
  </r>
  <r>
    <n v="4414"/>
    <n v="1"/>
    <s v="N"/>
    <s v="**"/>
    <s v="**"/>
    <s v="**"/>
    <s v="**"/>
    <x v="5"/>
    <d v="1899-12-30T18:13:00"/>
    <d v="2011-05-04T00:00:00"/>
    <d v="1899-12-30T18:04:00"/>
    <n v="3"/>
    <n v="1989"/>
    <d v="2011-05-05T00:00:00"/>
    <d v="1899-12-30T00:55:00"/>
    <n v="1"/>
    <d v="2011-05-05T00:00:00"/>
    <d v="1899-12-30T02:30:00"/>
    <s v="**"/>
    <s v="**"/>
    <s v="**"/>
    <s v="**"/>
    <d v="2011-05-05T00:00:00"/>
    <d v="1899-12-30T02:30:00"/>
    <s v="N23"/>
    <s v="B146"/>
    <s v="Other Disease or Disorder Urinary System"/>
    <n v="21"/>
    <s v="**"/>
    <s v="**"/>
    <s v="**"/>
    <s v="**"/>
    <s v="**"/>
    <d v="2011-05-04T18:13:00"/>
    <d v="2011-05-05T00:55:00"/>
    <d v="2011-05-05T02:30:00"/>
    <n v="6.7000000000116415"/>
    <n v="8.2833333332673647"/>
    <s v="Keep PIA"/>
    <x v="0"/>
    <x v="0"/>
    <x v="0"/>
    <n v="0"/>
    <n v="0"/>
  </r>
  <r>
    <n v="4414"/>
    <n v="1"/>
    <s v="N"/>
    <s v="**"/>
    <s v="**"/>
    <s v="**"/>
    <s v="**"/>
    <x v="5"/>
    <d v="1899-12-30T18:29:00"/>
    <d v="2011-05-04T00:00:00"/>
    <d v="1899-12-30T18:19:00"/>
    <n v="2"/>
    <n v="1954"/>
    <d v="2011-05-04T00:00:00"/>
    <d v="1899-12-30T20:00:00"/>
    <n v="7"/>
    <d v="2011-05-04T00:00:00"/>
    <d v="1899-12-30T23:50:00"/>
    <s v="**"/>
    <s v="**"/>
    <s v="**"/>
    <s v="**"/>
    <d v="2011-05-05T00:00:00"/>
    <d v="1899-12-30T00:50:00"/>
    <s v="I249"/>
    <s v="B001"/>
    <s v="Cardiovascular Condition with Acute Admission"/>
    <n v="56"/>
    <d v="2011-05-04T00:00:00"/>
    <d v="1899-12-30T23:36:00"/>
    <n v="12"/>
    <s v="**"/>
    <s v="**"/>
    <d v="2011-05-04T18:29:00"/>
    <d v="2011-05-04T20:00:00"/>
    <d v="2011-05-05T00:50:00"/>
    <n v="1.5166666667209938"/>
    <n v="6.3499999999185093"/>
    <s v="Keep PIA"/>
    <x v="0"/>
    <x v="1"/>
    <x v="0"/>
    <n v="0"/>
    <n v="1"/>
  </r>
  <r>
    <n v="4414"/>
    <n v="1"/>
    <s v="N"/>
    <s v="**"/>
    <s v="**"/>
    <s v="**"/>
    <s v="**"/>
    <x v="5"/>
    <d v="1899-12-30T19:11:00"/>
    <d v="2011-05-04T00:00:00"/>
    <d v="1899-12-30T19:04:00"/>
    <n v="3"/>
    <n v="1991"/>
    <d v="2011-05-04T00:00:00"/>
    <n v="9999"/>
    <n v="5"/>
    <d v="2011-05-04T00:00:00"/>
    <d v="1899-12-30T23:00:00"/>
    <s v="**"/>
    <s v="**"/>
    <s v="**"/>
    <s v="**"/>
    <d v="2011-05-04T00:00:00"/>
    <d v="1899-12-30T23:00:00"/>
    <s v="R55"/>
    <s v="B122"/>
    <s v="Other Disease or Disorder Cardiac System"/>
    <n v="19"/>
    <s v="**"/>
    <s v="**"/>
    <s v="**"/>
    <s v="**"/>
    <s v="**"/>
    <d v="2011-05-04T19:11:00"/>
    <d v="2038-09-18T00:00:00"/>
    <d v="2011-05-04T23:00:00"/>
    <n v="239956.81666666665"/>
    <n v="3.8166666667093523"/>
    <s v="Ignore PIA"/>
    <x v="0"/>
    <x v="0"/>
    <x v="0"/>
    <n v="1"/>
    <n v="1"/>
  </r>
  <r>
    <n v="4414"/>
    <n v="1"/>
    <s v="N"/>
    <s v="**"/>
    <s v="**"/>
    <s v="**"/>
    <s v="**"/>
    <x v="5"/>
    <d v="1899-12-30T19:40:00"/>
    <d v="2011-05-04T00:00:00"/>
    <d v="1899-12-30T19:33:00"/>
    <n v="2"/>
    <n v="1988"/>
    <d v="2011-05-04T00:00:00"/>
    <n v="9999"/>
    <n v="4"/>
    <d v="2011-05-04T00:00:00"/>
    <d v="1899-12-30T21:14:00"/>
    <s v="**"/>
    <s v="**"/>
    <s v="**"/>
    <s v="**"/>
    <d v="2011-05-04T00:00:00"/>
    <d v="1899-12-30T21:15:00"/>
    <s v="R112"/>
    <s v="B128"/>
    <s v="Disease or Disorder Digestive System"/>
    <n v="23"/>
    <s v="**"/>
    <s v="**"/>
    <s v="**"/>
    <s v="**"/>
    <s v="**"/>
    <d v="2011-05-04T19:40:00"/>
    <d v="2038-09-18T00:00:00"/>
    <d v="2011-05-04T21:15:00"/>
    <n v="239956.33333333331"/>
    <n v="1.5833333332557231"/>
    <s v="Ignore PIA"/>
    <x v="0"/>
    <x v="0"/>
    <x v="0"/>
    <n v="1"/>
    <n v="1"/>
  </r>
  <r>
    <n v="4414"/>
    <n v="1"/>
    <s v="G"/>
    <d v="2011-05-04T00:00:00"/>
    <d v="1899-12-30T19:34:00"/>
    <d v="2011-05-04T00:00:00"/>
    <d v="1899-12-30T19:59:00"/>
    <x v="5"/>
    <d v="1899-12-30T19:45:00"/>
    <d v="2011-05-04T00:00:00"/>
    <d v="1899-12-30T19:40:00"/>
    <n v="2"/>
    <n v="1942"/>
    <d v="2011-05-04T00:00:00"/>
    <d v="1899-12-30T20:45:00"/>
    <n v="7"/>
    <d v="2011-05-05T00:00:00"/>
    <d v="1899-12-30T09:47:00"/>
    <d v="2011-05-05T00:00:00"/>
    <d v="1899-12-30T01:45:00"/>
    <s v="**"/>
    <s v="**"/>
    <d v="2011-05-05T00:00:00"/>
    <d v="1899-12-30T11:00:00"/>
    <s v="R090"/>
    <s v="B002"/>
    <s v="Respiratory Condition with Acute Admission/Tr"/>
    <n v="69"/>
    <d v="2011-05-05T00:00:00"/>
    <d v="1899-12-30T08:17:00"/>
    <n v="18"/>
    <s v="**"/>
    <s v="**"/>
    <d v="2011-05-04T19:45:00"/>
    <d v="2011-05-04T20:45:00"/>
    <d v="2011-05-05T11:00:00"/>
    <n v="1.0000000001164153"/>
    <n v="15.250000000116415"/>
    <s v="Keep PIA"/>
    <x v="0"/>
    <x v="1"/>
    <x v="0"/>
    <n v="0"/>
    <n v="0"/>
  </r>
  <r>
    <n v="4414"/>
    <n v="1"/>
    <s v="G"/>
    <d v="2011-05-04T00:00:00"/>
    <d v="1899-12-30T19:23:00"/>
    <d v="2011-05-04T00:00:00"/>
    <d v="1899-12-30T21:36:00"/>
    <x v="5"/>
    <d v="1899-12-30T19:47:00"/>
    <d v="2011-05-04T00:00:00"/>
    <d v="1899-12-30T19:25:00"/>
    <n v="3"/>
    <n v="1936"/>
    <d v="2011-05-04T00:00:00"/>
    <d v="1899-12-30T21:50:00"/>
    <n v="7"/>
    <d v="2011-05-04T00:00:00"/>
    <d v="1899-12-30T22:08:00"/>
    <s v="**"/>
    <s v="**"/>
    <s v="**"/>
    <s v="**"/>
    <d v="2011-05-04T00:00:00"/>
    <d v="1899-12-30T23:45:00"/>
    <s v="S12900"/>
    <s v="B004"/>
    <s v="Trauma with Acute Admission/Transfer"/>
    <n v="74"/>
    <d v="2011-05-04T00:00:00"/>
    <d v="1899-12-30T22:09:00"/>
    <n v="34"/>
    <d v="2011-05-04T00:00:00"/>
    <d v="1899-12-30T22:08:00"/>
    <d v="2011-05-04T19:47:00"/>
    <d v="2011-05-04T21:50:00"/>
    <d v="2011-05-04T23:45:00"/>
    <n v="2.0499999998719431"/>
    <n v="3.9666666666744277"/>
    <s v="Keep PIA"/>
    <x v="0"/>
    <x v="1"/>
    <x v="0"/>
    <n v="1"/>
    <n v="1"/>
  </r>
  <r>
    <n v="4414"/>
    <n v="1"/>
    <s v="G"/>
    <d v="2011-05-04T00:00:00"/>
    <d v="1899-12-30T19:43:00"/>
    <d v="2011-05-04T00:00:00"/>
    <d v="1899-12-30T20:09:00"/>
    <x v="5"/>
    <d v="1899-12-30T20:00:00"/>
    <d v="2011-05-04T00:00:00"/>
    <d v="1899-12-30T19:48:00"/>
    <n v="2"/>
    <n v="1950"/>
    <d v="2011-05-04T00:00:00"/>
    <d v="1899-12-30T20:20:00"/>
    <n v="1"/>
    <d v="2011-05-05T00:00:00"/>
    <d v="1899-12-30T00:30:00"/>
    <s v="**"/>
    <s v="**"/>
    <s v="**"/>
    <s v="**"/>
    <d v="2011-05-05T00:00:00"/>
    <d v="1899-12-30T00:50:00"/>
    <s v="R1012"/>
    <s v="B128"/>
    <s v="Disease or Disorder Digestive System"/>
    <n v="61"/>
    <d v="2011-05-04T00:00:00"/>
    <d v="1899-12-30T23:11:00"/>
    <n v="15"/>
    <s v="**"/>
    <s v="**"/>
    <d v="2011-05-04T20:00:00"/>
    <d v="2011-05-04T20:20:00"/>
    <d v="2011-05-05T00:50:00"/>
    <n v="0.33333333319751546"/>
    <n v="4.8333333331975155"/>
    <s v="Keep PIA"/>
    <x v="0"/>
    <x v="0"/>
    <x v="0"/>
    <n v="0"/>
    <n v="1"/>
  </r>
  <r>
    <n v="4414"/>
    <n v="1"/>
    <s v="G"/>
    <d v="2011-05-04T00:00:00"/>
    <d v="1899-12-30T00:00:00"/>
    <d v="2011-05-04T00:00:00"/>
    <d v="1899-12-30T21:30:00"/>
    <x v="5"/>
    <d v="1899-12-30T21:29:00"/>
    <d v="2011-05-04T00:00:00"/>
    <d v="1899-12-30T21:25:00"/>
    <n v="3"/>
    <n v="1970"/>
    <d v="2011-05-04T00:00:00"/>
    <d v="1899-12-30T23:50:00"/>
    <n v="1"/>
    <d v="2011-05-05T00:00:00"/>
    <d v="1899-12-30T00:45:00"/>
    <s v="**"/>
    <s v="**"/>
    <s v="**"/>
    <s v="**"/>
    <d v="2011-05-05T00:00:00"/>
    <d v="1899-12-30T00:45:00"/>
    <s v="F410"/>
    <s v="B170"/>
    <s v="Mental Health &amp; Psychosocial Condition"/>
    <n v="40"/>
    <s v="**"/>
    <s v="**"/>
    <s v="**"/>
    <s v="**"/>
    <s v="**"/>
    <d v="2011-05-04T21:29:00"/>
    <d v="2011-05-04T23:50:00"/>
    <d v="2011-05-05T00:45:00"/>
    <n v="2.3499999999767169"/>
    <n v="3.2666666666627862"/>
    <s v="Keep PIA"/>
    <x v="0"/>
    <x v="0"/>
    <x v="0"/>
    <n v="1"/>
    <n v="1"/>
  </r>
  <r>
    <n v="4414"/>
    <n v="1"/>
    <s v="N"/>
    <s v="**"/>
    <s v="**"/>
    <s v="**"/>
    <s v="**"/>
    <x v="5"/>
    <d v="1899-12-30T21:39:00"/>
    <d v="2011-05-04T00:00:00"/>
    <d v="1899-12-30T21:30:00"/>
    <n v="3"/>
    <n v="2010"/>
    <d v="2011-05-05T00:00:00"/>
    <d v="1899-12-30T00:28:00"/>
    <n v="1"/>
    <d v="2011-05-05T00:00:00"/>
    <d v="1899-12-30T00:55:00"/>
    <s v="**"/>
    <s v="**"/>
    <s v="**"/>
    <s v="**"/>
    <d v="2011-05-05T00:00:00"/>
    <d v="1899-12-30T00:55:00"/>
    <s v="H669"/>
    <s v="B112"/>
    <s v="Disease or Disorder Ear, Nose or Throat"/>
    <n v="0"/>
    <s v="**"/>
    <s v="**"/>
    <s v="**"/>
    <s v="**"/>
    <s v="**"/>
    <d v="2011-05-04T21:39:00"/>
    <d v="2011-05-05T00:28:00"/>
    <d v="2011-05-05T00:55:00"/>
    <n v="2.816666666592937"/>
    <n v="3.2666666666627862"/>
    <s v="Keep PIA"/>
    <x v="0"/>
    <x v="0"/>
    <x v="0"/>
    <n v="1"/>
    <n v="1"/>
  </r>
  <r>
    <n v="4414"/>
    <n v="1"/>
    <s v="N"/>
    <s v="**"/>
    <s v="**"/>
    <s v="**"/>
    <s v="**"/>
    <x v="5"/>
    <d v="1899-12-30T22:10:00"/>
    <d v="2011-05-04T00:00:00"/>
    <d v="1899-12-30T21:59:00"/>
    <n v="2"/>
    <n v="2007"/>
    <d v="2011-05-04T00:00:00"/>
    <n v="9999"/>
    <n v="5"/>
    <d v="2011-05-05T00:00:00"/>
    <d v="1899-12-30T01:35:00"/>
    <s v="**"/>
    <s v="**"/>
    <s v="**"/>
    <s v="**"/>
    <d v="2011-05-05T00:00:00"/>
    <d v="1899-12-30T01:35:00"/>
    <s v="R509"/>
    <s v="B165"/>
    <s v="Systemic Infection"/>
    <n v="3"/>
    <s v="**"/>
    <s v="**"/>
    <s v="**"/>
    <s v="**"/>
    <s v="**"/>
    <d v="2011-05-04T22:10:00"/>
    <d v="2038-09-18T00:00:00"/>
    <d v="2011-05-05T01:35:00"/>
    <n v="239953.83333333337"/>
    <n v="3.4166666666278616"/>
    <s v="Ignore PIA"/>
    <x v="0"/>
    <x v="0"/>
    <x v="0"/>
    <n v="1"/>
    <n v="1"/>
  </r>
  <r>
    <n v="4414"/>
    <n v="1"/>
    <s v="N"/>
    <s v="**"/>
    <s v="**"/>
    <s v="**"/>
    <s v="**"/>
    <x v="2"/>
    <d v="1899-12-30T10:14:00"/>
    <d v="2011-05-06T00:00:00"/>
    <d v="1899-12-30T10:05:00"/>
    <n v="3"/>
    <n v="1932"/>
    <d v="2011-05-06T00:00:00"/>
    <d v="1899-12-30T15:05:00"/>
    <n v="1"/>
    <d v="2011-05-06T00:00:00"/>
    <d v="1899-12-30T18:40:00"/>
    <s v="**"/>
    <s v="**"/>
    <s v="**"/>
    <s v="**"/>
    <d v="2011-05-06T00:00:00"/>
    <d v="1899-12-30T19:03:00"/>
    <s v="N23"/>
    <s v="B146"/>
    <s v="Other Disease or Disorder Urinary System"/>
    <n v="79"/>
    <d v="1970-01-01T00:00:00"/>
    <d v="1899-12-30T00:00:00"/>
    <n v="39"/>
    <d v="2011-05-06T00:00:00"/>
    <d v="1899-12-30T18:20:00"/>
    <d v="2011-05-06T10:14:00"/>
    <d v="2011-05-06T15:05:00"/>
    <d v="2011-05-06T19:03:00"/>
    <n v="4.8499999999185093"/>
    <n v="8.816666666592937"/>
    <s v="Keep PIA"/>
    <x v="0"/>
    <x v="0"/>
    <x v="0"/>
    <n v="0"/>
    <n v="0"/>
  </r>
  <r>
    <n v="4414"/>
    <n v="1"/>
    <s v="N"/>
    <s v="**"/>
    <s v="**"/>
    <s v="**"/>
    <s v="**"/>
    <x v="2"/>
    <d v="1899-12-30T10:40:00"/>
    <d v="2011-05-06T00:00:00"/>
    <d v="1899-12-30T10:34:00"/>
    <n v="3"/>
    <n v="1965"/>
    <d v="2011-05-06T00:00:00"/>
    <d v="1899-12-30T15:35:00"/>
    <n v="1"/>
    <d v="2011-05-06T00:00:00"/>
    <d v="1899-12-30T23:30:00"/>
    <s v="**"/>
    <s v="**"/>
    <s v="**"/>
    <s v="**"/>
    <d v="2011-05-06T00:00:00"/>
    <d v="1899-12-30T23:30:00"/>
    <s v="R51"/>
    <s v="B103"/>
    <s v="Migraine &amp; Headache"/>
    <n v="46"/>
    <d v="1970-01-01T00:00:00"/>
    <d v="1899-12-30T00:00:00"/>
    <n v="17"/>
    <d v="2011-05-06T00:00:00"/>
    <d v="1899-12-30T15:59:00"/>
    <d v="2011-05-06T10:40:00"/>
    <d v="2011-05-06T15:35:00"/>
    <d v="2011-05-06T23:30:00"/>
    <n v="4.9166666666278616"/>
    <n v="12.833333333255723"/>
    <s v="Keep PIA"/>
    <x v="0"/>
    <x v="0"/>
    <x v="0"/>
    <n v="0"/>
    <n v="0"/>
  </r>
  <r>
    <n v="4414"/>
    <n v="1"/>
    <s v="N"/>
    <s v="**"/>
    <s v="**"/>
    <s v="**"/>
    <s v="**"/>
    <x v="2"/>
    <d v="1899-12-30T10:48:00"/>
    <d v="2011-05-06T00:00:00"/>
    <d v="1899-12-30T10:39:00"/>
    <n v="3"/>
    <n v="1986"/>
    <d v="2011-05-06T00:00:00"/>
    <d v="1899-12-30T16:30:00"/>
    <n v="1"/>
    <d v="2011-05-06T00:00:00"/>
    <d v="1899-12-30T20:20:00"/>
    <s v="**"/>
    <s v="**"/>
    <s v="**"/>
    <s v="**"/>
    <d v="2011-05-06T00:00:00"/>
    <d v="1899-12-30T20:21:00"/>
    <s v="R102"/>
    <s v="B128"/>
    <s v="Disease or Disorder Digestive System"/>
    <n v="24"/>
    <s v="**"/>
    <s v="**"/>
    <s v="**"/>
    <s v="**"/>
    <s v="**"/>
    <d v="2011-05-06T10:48:00"/>
    <d v="2011-05-06T16:30:00"/>
    <d v="2011-05-06T20:21:00"/>
    <n v="5.7000000000698492"/>
    <n v="9.5500000000465661"/>
    <s v="Keep PIA"/>
    <x v="0"/>
    <x v="0"/>
    <x v="0"/>
    <n v="0"/>
    <n v="0"/>
  </r>
  <r>
    <n v="4414"/>
    <n v="1"/>
    <s v="N"/>
    <s v="**"/>
    <s v="**"/>
    <s v="**"/>
    <s v="**"/>
    <x v="2"/>
    <d v="1899-12-30T11:18:00"/>
    <d v="2011-05-06T00:00:00"/>
    <d v="1899-12-30T11:10:00"/>
    <n v="3"/>
    <n v="1925"/>
    <d v="2011-05-06T00:00:00"/>
    <d v="1899-12-30T17:09:00"/>
    <n v="1"/>
    <d v="2011-05-06T00:00:00"/>
    <d v="1899-12-30T19:05:00"/>
    <s v="**"/>
    <s v="**"/>
    <s v="**"/>
    <s v="**"/>
    <d v="2011-05-06T00:00:00"/>
    <d v="1899-12-30T19:13:00"/>
    <s v="K625"/>
    <s v="B128"/>
    <s v="Disease or Disorder Digestive System"/>
    <n v="86"/>
    <s v="**"/>
    <s v="**"/>
    <s v="**"/>
    <s v="**"/>
    <s v="**"/>
    <d v="2011-05-06T11:18:00"/>
    <d v="2011-05-06T17:09:00"/>
    <d v="2011-05-06T19:13:00"/>
    <n v="5.8500000000349246"/>
    <n v="7.9166666666278616"/>
    <s v="Keep PIA"/>
    <x v="0"/>
    <x v="0"/>
    <x v="0"/>
    <n v="0"/>
    <n v="1"/>
  </r>
  <r>
    <n v="4414"/>
    <n v="1"/>
    <s v="N"/>
    <s v="**"/>
    <s v="**"/>
    <s v="**"/>
    <s v="**"/>
    <x v="2"/>
    <d v="1899-12-30T12:21:00"/>
    <d v="2011-05-06T00:00:00"/>
    <d v="1899-12-30T12:10:00"/>
    <n v="3"/>
    <n v="1929"/>
    <d v="2011-05-06T00:00:00"/>
    <d v="1899-12-30T16:15:00"/>
    <n v="7"/>
    <d v="2011-05-06T00:00:00"/>
    <d v="1899-12-30T17:45:00"/>
    <s v="**"/>
    <s v="**"/>
    <s v="**"/>
    <s v="**"/>
    <d v="2011-05-06T00:00:00"/>
    <d v="1899-12-30T17:45:00"/>
    <s v="K859"/>
    <s v="B003"/>
    <s v="Digestive System Condition with Acute Admissi"/>
    <n v="82"/>
    <d v="1970-01-01T00:00:00"/>
    <d v="1899-12-30T00:00:00"/>
    <n v="15"/>
    <d v="2011-05-06T00:00:00"/>
    <d v="1899-12-30T17:45:00"/>
    <d v="2011-05-06T12:21:00"/>
    <d v="2011-05-06T16:15:00"/>
    <d v="2011-05-06T17:45:00"/>
    <n v="3.9000000001396984"/>
    <n v="5.4000000001396984"/>
    <s v="Keep PIA"/>
    <x v="0"/>
    <x v="1"/>
    <x v="0"/>
    <n v="0"/>
    <n v="1"/>
  </r>
  <r>
    <n v="4414"/>
    <n v="1"/>
    <s v="N"/>
    <s v="**"/>
    <s v="**"/>
    <s v="**"/>
    <s v="**"/>
    <x v="2"/>
    <d v="1899-12-30T12:59:00"/>
    <d v="2011-05-06T00:00:00"/>
    <d v="1899-12-30T12:48:00"/>
    <n v="3"/>
    <n v="1994"/>
    <d v="2011-05-06T00:00:00"/>
    <d v="1899-12-30T15:20:00"/>
    <n v="8"/>
    <d v="2011-05-06T00:00:00"/>
    <d v="1899-12-30T20:45:00"/>
    <s v="**"/>
    <s v="**"/>
    <s v="**"/>
    <s v="**"/>
    <d v="2011-05-06T00:00:00"/>
    <d v="1899-12-30T20:45:00"/>
    <s v="R258"/>
    <s v="B005"/>
    <s v="Other Condition with Acute Admission/Transfer"/>
    <n v="16"/>
    <d v="1970-01-01T00:00:00"/>
    <d v="1899-12-30T00:00:00"/>
    <n v="20"/>
    <d v="2011-05-06T00:00:00"/>
    <d v="1899-12-30T19:12:00"/>
    <d v="2011-05-06T12:59:00"/>
    <d v="2011-05-06T15:20:00"/>
    <d v="2011-05-06T20:45:00"/>
    <n v="2.3499999999767169"/>
    <n v="7.7666666666627862"/>
    <s v="Keep PIA"/>
    <x v="0"/>
    <x v="0"/>
    <x v="0"/>
    <n v="0"/>
    <n v="1"/>
  </r>
  <r>
    <n v="4414"/>
    <n v="1"/>
    <s v="N"/>
    <s v="**"/>
    <s v="**"/>
    <s v="**"/>
    <s v="**"/>
    <x v="2"/>
    <d v="1899-12-30T13:52:00"/>
    <d v="2011-05-06T00:00:00"/>
    <d v="1899-12-30T13:45:00"/>
    <n v="4"/>
    <n v="1982"/>
    <d v="2011-05-06T00:00:00"/>
    <d v="1899-12-30T17:30:00"/>
    <n v="1"/>
    <d v="2011-05-06T00:00:00"/>
    <d v="1899-12-30T17:45:00"/>
    <s v="**"/>
    <s v="**"/>
    <d v="2011-05-06T00:00:00"/>
    <d v="1899-12-30T17:30:00"/>
    <d v="2011-05-06T00:00:00"/>
    <d v="1899-12-30T17:45:00"/>
    <s v="O039"/>
    <s v="B154"/>
    <s v="Disease or Disorder Female Anatomy"/>
    <n v="28"/>
    <s v="**"/>
    <s v="**"/>
    <s v="**"/>
    <s v="**"/>
    <s v="**"/>
    <d v="2011-05-06T13:52:00"/>
    <d v="2011-05-06T17:30:00"/>
    <d v="2011-05-06T17:45:00"/>
    <n v="3.6333333333022892"/>
    <n v="3.8833333334187046"/>
    <s v="Keep PIA"/>
    <x v="0"/>
    <x v="0"/>
    <x v="1"/>
    <n v="1"/>
    <n v="1"/>
  </r>
  <r>
    <n v="4414"/>
    <n v="1"/>
    <s v="N"/>
    <s v="**"/>
    <s v="**"/>
    <s v="**"/>
    <s v="**"/>
    <x v="2"/>
    <d v="1899-12-30T14:00:00"/>
    <d v="2011-05-06T00:00:00"/>
    <d v="1899-12-30T13:50:00"/>
    <n v="2"/>
    <n v="1950"/>
    <d v="2011-05-06T00:00:00"/>
    <d v="1899-12-30T15:20:00"/>
    <n v="7"/>
    <d v="2011-05-06T00:00:00"/>
    <d v="1899-12-30T16:15:00"/>
    <s v="**"/>
    <s v="**"/>
    <s v="**"/>
    <s v="**"/>
    <d v="2011-05-06T00:00:00"/>
    <d v="1899-12-30T19:55:00"/>
    <s v="I249"/>
    <s v="B001"/>
    <s v="Cardiovascular Condition with Acute Admission"/>
    <n v="61"/>
    <d v="2011-05-06T00:00:00"/>
    <d v="1899-12-30T16:14:00"/>
    <n v="12"/>
    <d v="2011-05-06T00:00:00"/>
    <d v="1899-12-30T16:15:00"/>
    <d v="2011-05-06T14:00:00"/>
    <d v="2011-05-06T15:20:00"/>
    <d v="2011-05-06T19:55:00"/>
    <n v="1.3333333333139308"/>
    <n v="5.9166666665696539"/>
    <s v="Keep PIA"/>
    <x v="0"/>
    <x v="1"/>
    <x v="0"/>
    <n v="0"/>
    <n v="1"/>
  </r>
  <r>
    <n v="4414"/>
    <n v="1"/>
    <s v="N"/>
    <s v="**"/>
    <s v="**"/>
    <s v="**"/>
    <s v="**"/>
    <x v="2"/>
    <d v="1899-12-30T14:41:00"/>
    <d v="2011-05-06T00:00:00"/>
    <d v="1899-12-30T14:33:00"/>
    <n v="2"/>
    <n v="1934"/>
    <d v="2011-05-06T00:00:00"/>
    <d v="1899-12-30T19:50:00"/>
    <n v="1"/>
    <d v="2011-05-06T00:00:00"/>
    <d v="1899-12-30T21:20:00"/>
    <s v="**"/>
    <s v="**"/>
    <s v="**"/>
    <s v="**"/>
    <d v="2011-05-06T00:00:00"/>
    <d v="1899-12-30T21:20:00"/>
    <s v="R074"/>
    <s v="B122"/>
    <s v="Other Disease or Disorder Cardiac System"/>
    <n v="76"/>
    <s v="**"/>
    <s v="**"/>
    <s v="**"/>
    <s v="**"/>
    <s v="**"/>
    <d v="2011-05-06T14:41:00"/>
    <d v="2011-05-06T19:50:00"/>
    <d v="2011-05-06T21:20:00"/>
    <n v="5.1500000000232831"/>
    <n v="6.6500000000232831"/>
    <s v="Keep PIA"/>
    <x v="0"/>
    <x v="0"/>
    <x v="0"/>
    <n v="0"/>
    <n v="1"/>
  </r>
  <r>
    <n v="4414"/>
    <n v="1"/>
    <s v="G"/>
    <d v="2011-05-06T00:00:00"/>
    <d v="1899-12-30T14:53:00"/>
    <d v="2011-05-06T00:00:00"/>
    <d v="1899-12-30T00:00:00"/>
    <x v="2"/>
    <d v="1899-12-30T15:03:00"/>
    <d v="2011-05-06T00:00:00"/>
    <d v="1899-12-30T14:55:00"/>
    <n v="2"/>
    <n v="1997"/>
    <d v="2011-05-06T00:00:00"/>
    <d v="1899-12-30T17:00:00"/>
    <n v="1"/>
    <d v="2011-05-06T00:00:00"/>
    <d v="1899-12-30T18:00:00"/>
    <s v="**"/>
    <s v="**"/>
    <s v="**"/>
    <s v="**"/>
    <d v="2011-05-06T00:00:00"/>
    <d v="1899-12-30T18:00:00"/>
    <s v="F938"/>
    <s v="B170"/>
    <s v="Mental Health &amp; Psychosocial Condition"/>
    <n v="14"/>
    <d v="1970-01-01T00:00:00"/>
    <d v="1899-12-30T00:00:00"/>
    <n v="20"/>
    <s v="**"/>
    <s v="**"/>
    <d v="2011-05-06T15:03:00"/>
    <d v="2011-05-06T17:00:00"/>
    <d v="2011-05-06T18:00:00"/>
    <n v="1.9500000000698492"/>
    <n v="2.9500000000116415"/>
    <s v="Keep PIA"/>
    <x v="0"/>
    <x v="0"/>
    <x v="0"/>
    <n v="1"/>
    <n v="1"/>
  </r>
  <r>
    <n v="4414"/>
    <n v="1"/>
    <s v="G"/>
    <d v="2011-05-06T00:00:00"/>
    <d v="1899-12-30T15:24:00"/>
    <d v="2011-05-06T00:00:00"/>
    <d v="1899-12-30T18:18:00"/>
    <x v="2"/>
    <d v="1899-12-30T15:35:00"/>
    <d v="2011-05-06T00:00:00"/>
    <d v="1899-12-30T15:28:00"/>
    <n v="3"/>
    <n v="1937"/>
    <d v="2011-05-06T00:00:00"/>
    <d v="1899-12-30T19:10:00"/>
    <n v="1"/>
    <d v="2011-05-06T00:00:00"/>
    <d v="1899-12-30T23:15:00"/>
    <s v="**"/>
    <s v="**"/>
    <s v="**"/>
    <s v="**"/>
    <d v="2011-05-06T00:00:00"/>
    <d v="1899-12-30T23:42:00"/>
    <s v="J449"/>
    <s v="B116"/>
    <s v="Disease or Disorder Respiratory System"/>
    <n v="73"/>
    <s v="**"/>
    <s v="**"/>
    <s v="**"/>
    <s v="**"/>
    <s v="**"/>
    <d v="2011-05-06T15:35:00"/>
    <d v="2011-05-06T19:10:00"/>
    <d v="2011-05-06T23:42:00"/>
    <n v="3.5833333333139308"/>
    <n v="8.1166666667559184"/>
    <s v="Keep PIA"/>
    <x v="0"/>
    <x v="0"/>
    <x v="0"/>
    <n v="0"/>
    <n v="0"/>
  </r>
  <r>
    <n v="4414"/>
    <n v="1"/>
    <s v="N"/>
    <s v="**"/>
    <s v="**"/>
    <s v="**"/>
    <s v="**"/>
    <x v="2"/>
    <d v="1899-12-30T15:49:00"/>
    <d v="2011-05-06T00:00:00"/>
    <d v="1899-12-30T15:42:00"/>
    <n v="2"/>
    <n v="1987"/>
    <d v="2011-05-06T00:00:00"/>
    <d v="1899-12-30T21:15:00"/>
    <n v="1"/>
    <d v="2011-05-06T00:00:00"/>
    <d v="1899-12-30T22:00:00"/>
    <s v="**"/>
    <s v="**"/>
    <s v="**"/>
    <s v="**"/>
    <d v="2011-05-06T00:00:00"/>
    <d v="1899-12-30T22:00:00"/>
    <s v="F419"/>
    <s v="B170"/>
    <s v="Mental Health &amp; Psychosocial Condition"/>
    <n v="23"/>
    <s v="**"/>
    <s v="**"/>
    <s v="**"/>
    <s v="**"/>
    <s v="**"/>
    <d v="2011-05-06T15:49:00"/>
    <d v="2011-05-06T21:15:00"/>
    <d v="2011-05-06T22:00:00"/>
    <n v="5.4333333332324401"/>
    <n v="6.1833333332324401"/>
    <s v="Keep PIA"/>
    <x v="0"/>
    <x v="0"/>
    <x v="0"/>
    <n v="0"/>
    <n v="1"/>
  </r>
  <r>
    <n v="4414"/>
    <n v="1"/>
    <s v="N"/>
    <s v="**"/>
    <s v="**"/>
    <s v="**"/>
    <s v="**"/>
    <x v="2"/>
    <d v="1899-12-30T15:55:00"/>
    <d v="2011-05-06T00:00:00"/>
    <d v="1899-12-30T15:50:00"/>
    <n v="4"/>
    <n v="1989"/>
    <d v="2011-05-06T00:00:00"/>
    <d v="1899-12-30T16:38:00"/>
    <n v="1"/>
    <d v="2011-05-06T00:00:00"/>
    <d v="1899-12-30T19:23:00"/>
    <s v="**"/>
    <s v="**"/>
    <d v="2011-05-06T00:00:00"/>
    <d v="1899-12-30T16:38:00"/>
    <d v="2011-05-06T00:00:00"/>
    <d v="1899-12-30T19:26:00"/>
    <s v="Z478"/>
    <s v="B187"/>
    <s v="Follow-up Examination and Other Non Emergent "/>
    <n v="21"/>
    <s v="**"/>
    <s v="**"/>
    <s v="**"/>
    <s v="**"/>
    <s v="**"/>
    <d v="2011-05-06T15:55:00"/>
    <d v="2011-05-06T16:38:00"/>
    <d v="2011-05-06T19:26:00"/>
    <n v="0.71666666673263535"/>
    <n v="3.5166666666045785"/>
    <s v="Keep PIA"/>
    <x v="0"/>
    <x v="0"/>
    <x v="1"/>
    <n v="1"/>
    <n v="1"/>
  </r>
  <r>
    <n v="4414"/>
    <n v="1"/>
    <s v="G"/>
    <d v="2011-05-06T00:00:00"/>
    <d v="1899-12-30T16:03:00"/>
    <d v="2011-05-06T00:00:00"/>
    <d v="1899-12-30T16:40:00"/>
    <x v="2"/>
    <d v="1899-12-30T16:17:00"/>
    <d v="2011-05-06T00:00:00"/>
    <d v="1899-12-30T16:05:00"/>
    <n v="3"/>
    <n v="1968"/>
    <d v="2011-05-06T00:00:00"/>
    <d v="1899-12-30T16:40:00"/>
    <n v="1"/>
    <d v="2011-05-06T00:00:00"/>
    <d v="1899-12-30T18:35:00"/>
    <s v="**"/>
    <s v="**"/>
    <d v="2011-05-06T00:00:00"/>
    <d v="1899-12-30T16:40:00"/>
    <d v="2011-05-06T00:00:00"/>
    <d v="1899-12-30T18:42:00"/>
    <s v="T8188"/>
    <s v="B186"/>
    <s v="Other Trauma, Shock (without admission/interv"/>
    <n v="43"/>
    <s v="**"/>
    <s v="**"/>
    <s v="**"/>
    <s v="**"/>
    <s v="**"/>
    <d v="2011-05-06T16:17:00"/>
    <d v="2011-05-06T16:40:00"/>
    <d v="2011-05-06T18:42:00"/>
    <n v="0.38333333336049691"/>
    <n v="2.4166666666860692"/>
    <s v="Keep PIA"/>
    <x v="0"/>
    <x v="0"/>
    <x v="0"/>
    <n v="1"/>
    <n v="1"/>
  </r>
  <r>
    <n v="4414"/>
    <n v="1"/>
    <s v="G"/>
    <d v="2011-05-06T00:00:00"/>
    <d v="1899-12-30T16:57:00"/>
    <d v="2011-05-06T00:00:00"/>
    <d v="1899-12-30T17:25:00"/>
    <x v="2"/>
    <d v="1899-12-30T17:12:00"/>
    <d v="2011-05-06T00:00:00"/>
    <d v="1899-12-30T17:00:00"/>
    <n v="3"/>
    <n v="1937"/>
    <d v="2011-05-06T00:00:00"/>
    <d v="1899-12-30T17:28:00"/>
    <n v="1"/>
    <d v="2011-05-06T00:00:00"/>
    <d v="1899-12-30T21:45:00"/>
    <s v="**"/>
    <s v="**"/>
    <s v="**"/>
    <s v="**"/>
    <d v="2011-05-06T00:00:00"/>
    <d v="1899-12-30T21:45:00"/>
    <s v="G459"/>
    <s v="B104"/>
    <s v="Other Disease or Disorder Nervous System"/>
    <n v="73"/>
    <d v="1970-01-01T00:00:00"/>
    <d v="1899-12-30T00:00:00"/>
    <n v="17"/>
    <d v="2011-05-06T00:00:00"/>
    <d v="1899-12-30T19:43:00"/>
    <d v="2011-05-06T17:12:00"/>
    <d v="2011-05-06T17:28:00"/>
    <d v="2011-05-06T21:45:00"/>
    <n v="0.26666666666278616"/>
    <n v="4.5499999999883585"/>
    <s v="Keep PIA"/>
    <x v="0"/>
    <x v="0"/>
    <x v="0"/>
    <n v="0"/>
    <n v="1"/>
  </r>
  <r>
    <n v="4414"/>
    <n v="1"/>
    <s v="N"/>
    <s v="**"/>
    <s v="**"/>
    <s v="**"/>
    <s v="**"/>
    <x v="2"/>
    <d v="1899-12-30T17:48:00"/>
    <d v="2011-05-06T00:00:00"/>
    <d v="1899-12-30T17:39:00"/>
    <n v="3"/>
    <n v="1955"/>
    <d v="2011-05-06T00:00:00"/>
    <d v="1899-12-30T19:14:00"/>
    <n v="1"/>
    <d v="2011-05-06T00:00:00"/>
    <d v="1899-12-30T21:00:00"/>
    <s v="**"/>
    <s v="**"/>
    <d v="2011-05-06T00:00:00"/>
    <d v="1899-12-30T19:14:00"/>
    <d v="2011-05-06T00:00:00"/>
    <d v="1899-12-30T21:24:00"/>
    <s v="L0311"/>
    <s v="B132"/>
    <s v="Disease or Disorder Skin &amp; Breast"/>
    <n v="55"/>
    <s v="**"/>
    <s v="**"/>
    <s v="**"/>
    <s v="**"/>
    <s v="**"/>
    <d v="2011-05-06T17:48:00"/>
    <d v="2011-05-06T19:14:00"/>
    <d v="2011-05-06T21:24:00"/>
    <n v="1.4333333332906477"/>
    <n v="3.6000000000349246"/>
    <s v="Keep PIA"/>
    <x v="0"/>
    <x v="0"/>
    <x v="0"/>
    <n v="1"/>
    <n v="1"/>
  </r>
  <r>
    <n v="4414"/>
    <n v="1"/>
    <s v="N"/>
    <s v="**"/>
    <s v="**"/>
    <s v="**"/>
    <s v="**"/>
    <x v="2"/>
    <d v="1899-12-30T18:08:00"/>
    <d v="2011-05-06T00:00:00"/>
    <d v="1899-12-30T17:55:00"/>
    <n v="3"/>
    <n v="1937"/>
    <d v="2011-05-06T00:00:00"/>
    <d v="1899-12-30T18:40:00"/>
    <n v="1"/>
    <d v="2011-05-07T00:00:00"/>
    <d v="1899-12-30T01:30:00"/>
    <s v="**"/>
    <s v="**"/>
    <s v="**"/>
    <s v="**"/>
    <d v="2011-05-07T00:00:00"/>
    <d v="1899-12-30T01:37:00"/>
    <s v="I480"/>
    <s v="B122"/>
    <s v="Other Disease or Disorder Cardiac System"/>
    <n v="73"/>
    <s v="**"/>
    <s v="**"/>
    <s v="**"/>
    <s v="**"/>
    <s v="**"/>
    <d v="2011-05-06T18:08:00"/>
    <d v="2011-05-06T18:40:00"/>
    <d v="2011-05-07T01:37:00"/>
    <n v="0.53333333332557231"/>
    <n v="7.4833333332790062"/>
    <s v="Keep PIA"/>
    <x v="0"/>
    <x v="0"/>
    <x v="0"/>
    <n v="0"/>
    <n v="1"/>
  </r>
  <r>
    <n v="4414"/>
    <n v="1"/>
    <s v="N"/>
    <s v="**"/>
    <s v="**"/>
    <s v="**"/>
    <s v="**"/>
    <x v="2"/>
    <d v="1899-12-30T18:30:00"/>
    <d v="2011-05-06T00:00:00"/>
    <d v="1899-12-30T18:23:00"/>
    <n v="2"/>
    <n v="1957"/>
    <d v="2011-05-06T00:00:00"/>
    <d v="1899-12-30T19:10:00"/>
    <n v="7"/>
    <d v="2011-05-06T00:00:00"/>
    <d v="1899-12-30T20:15:00"/>
    <s v="**"/>
    <s v="**"/>
    <s v="**"/>
    <s v="**"/>
    <d v="2011-05-06T00:00:00"/>
    <d v="1899-12-30T20:30:00"/>
    <s v="T889"/>
    <s v="B004"/>
    <s v="Trauma with Acute Admission/Transfer"/>
    <n v="53"/>
    <d v="1970-01-01T00:00:00"/>
    <d v="1899-12-30T00:00:00"/>
    <n v="35"/>
    <d v="2011-05-06T00:00:00"/>
    <d v="1899-12-30T20:00:00"/>
    <d v="2011-05-06T18:30:00"/>
    <d v="2011-05-06T19:10:00"/>
    <d v="2011-05-06T20:30:00"/>
    <n v="0.6666666665696539"/>
    <n v="1.9999999998835847"/>
    <s v="Keep PIA"/>
    <x v="0"/>
    <x v="1"/>
    <x v="0"/>
    <n v="1"/>
    <n v="1"/>
  </r>
  <r>
    <n v="4414"/>
    <n v="1"/>
    <s v="G"/>
    <d v="2011-05-06T00:00:00"/>
    <d v="1899-12-30T18:51:00"/>
    <d v="2011-05-06T00:00:00"/>
    <d v="1899-12-30T19:55:00"/>
    <x v="2"/>
    <d v="1899-12-30T19:02:00"/>
    <d v="2011-05-06T00:00:00"/>
    <d v="1899-12-30T18:53:00"/>
    <n v="3"/>
    <n v="1972"/>
    <d v="2011-05-06T00:00:00"/>
    <d v="1899-12-30T22:05:00"/>
    <n v="1"/>
    <d v="2011-05-07T00:00:00"/>
    <d v="1899-12-30T00:30:00"/>
    <s v="**"/>
    <s v="**"/>
    <s v="**"/>
    <s v="**"/>
    <d v="2011-05-07T00:00:00"/>
    <d v="1899-12-30T00:48:00"/>
    <s v="N832"/>
    <s v="B154"/>
    <s v="Disease or Disorder Female Anatomy"/>
    <n v="38"/>
    <s v="**"/>
    <s v="**"/>
    <s v="**"/>
    <s v="**"/>
    <s v="**"/>
    <d v="2011-05-06T19:02:00"/>
    <d v="2011-05-06T22:05:00"/>
    <d v="2011-05-07T00:48:00"/>
    <n v="3.0499999999883585"/>
    <n v="5.7666666666045785"/>
    <s v="Keep PIA"/>
    <x v="0"/>
    <x v="0"/>
    <x v="0"/>
    <n v="0"/>
    <n v="1"/>
  </r>
  <r>
    <n v="4414"/>
    <n v="1"/>
    <s v="N"/>
    <s v="**"/>
    <s v="**"/>
    <s v="**"/>
    <s v="**"/>
    <x v="2"/>
    <d v="1899-12-30T19:16:00"/>
    <d v="2011-05-06T00:00:00"/>
    <d v="1899-12-30T19:09:00"/>
    <n v="2"/>
    <n v="1944"/>
    <d v="2011-05-06T00:00:00"/>
    <d v="1899-12-30T21:50:00"/>
    <n v="1"/>
    <d v="2011-05-07T00:00:00"/>
    <d v="1899-12-30T02:30:00"/>
    <s v="**"/>
    <s v="**"/>
    <s v="**"/>
    <s v="**"/>
    <d v="2011-05-07T00:00:00"/>
    <d v="1899-12-30T02:30:00"/>
    <s v="R104"/>
    <s v="B128"/>
    <s v="Disease or Disorder Digestive System"/>
    <n v="66"/>
    <s v="**"/>
    <s v="**"/>
    <s v="**"/>
    <s v="**"/>
    <s v="**"/>
    <d v="2011-05-06T19:16:00"/>
    <d v="2011-05-06T21:50:00"/>
    <d v="2011-05-07T02:30:00"/>
    <n v="2.5666666666511446"/>
    <n v="7.2333333333372138"/>
    <s v="Keep PIA"/>
    <x v="0"/>
    <x v="0"/>
    <x v="0"/>
    <n v="0"/>
    <n v="1"/>
  </r>
  <r>
    <n v="4414"/>
    <n v="1"/>
    <s v="G"/>
    <d v="2011-05-06T00:00:00"/>
    <d v="1899-12-30T18:56:00"/>
    <d v="2011-05-06T00:00:00"/>
    <d v="1899-12-30T19:35:00"/>
    <x v="2"/>
    <d v="1899-12-30T19:25:00"/>
    <d v="2011-05-06T00:00:00"/>
    <d v="1899-12-30T19:07:00"/>
    <n v="2"/>
    <n v="1925"/>
    <d v="2011-05-06T00:00:00"/>
    <d v="1899-12-30T20:18:00"/>
    <n v="7"/>
    <d v="2011-05-07T00:00:00"/>
    <d v="1899-12-30T00:30:00"/>
    <s v="**"/>
    <s v="**"/>
    <s v="**"/>
    <s v="**"/>
    <d v="2011-05-07T00:00:00"/>
    <d v="1899-12-30T23:22:00"/>
    <s v="I499"/>
    <s v="B001"/>
    <s v="Cardiovascular Condition with Acute Admission"/>
    <n v="86"/>
    <d v="2011-05-07T00:00:00"/>
    <d v="1899-12-30T00:30:00"/>
    <n v="10"/>
    <d v="2011-05-07T00:00:00"/>
    <d v="1899-12-30T00:00:00"/>
    <d v="2011-05-06T19:25:00"/>
    <d v="2011-05-06T20:18:00"/>
    <d v="2011-05-07T23:22:00"/>
    <n v="0.88333333324408159"/>
    <n v="27.949999999953434"/>
    <s v="Keep PIA"/>
    <x v="0"/>
    <x v="1"/>
    <x v="0"/>
    <n v="0"/>
    <n v="0"/>
  </r>
  <r>
    <n v="4414"/>
    <n v="1"/>
    <s v="G"/>
    <d v="2011-05-06T00:00:00"/>
    <d v="1899-12-30T19:30:00"/>
    <d v="2011-05-06T00:00:00"/>
    <d v="1899-12-30T20:10:00"/>
    <x v="2"/>
    <d v="1899-12-30T19:53:00"/>
    <d v="2011-05-06T00:00:00"/>
    <d v="1899-12-30T19:30:00"/>
    <n v="2"/>
    <n v="1946"/>
    <d v="2011-05-06T00:00:00"/>
    <d v="1899-12-30T21:30:00"/>
    <n v="7"/>
    <d v="2011-05-06T00:00:00"/>
    <d v="1899-12-30T21:30:00"/>
    <s v="**"/>
    <s v="**"/>
    <s v="**"/>
    <s v="**"/>
    <d v="2011-05-06T00:00:00"/>
    <d v="1899-12-30T22:16:00"/>
    <s v="E1123"/>
    <s v="B005"/>
    <s v="Other Condition with Acute Admission/Transfer"/>
    <n v="65"/>
    <d v="1970-01-01T00:00:00"/>
    <d v="1899-12-30T00:00:00"/>
    <n v="10"/>
    <d v="2011-05-06T00:00:00"/>
    <d v="1899-12-30T21:30:00"/>
    <d v="2011-05-06T19:53:00"/>
    <d v="2011-05-06T21:30:00"/>
    <d v="2011-05-06T22:16:00"/>
    <n v="1.6166666666977108"/>
    <n v="2.3833333332440816"/>
    <s v="Keep PIA"/>
    <x v="0"/>
    <x v="1"/>
    <x v="0"/>
    <n v="1"/>
    <n v="1"/>
  </r>
  <r>
    <n v="4414"/>
    <n v="1"/>
    <s v="N"/>
    <s v="**"/>
    <s v="**"/>
    <s v="**"/>
    <s v="**"/>
    <x v="2"/>
    <d v="1899-12-30T19:58:00"/>
    <d v="2011-05-06T00:00:00"/>
    <d v="1899-12-30T19:49:00"/>
    <n v="3"/>
    <n v="1990"/>
    <d v="2011-05-06T00:00:00"/>
    <d v="1899-12-30T22:45:00"/>
    <n v="1"/>
    <d v="2011-05-06T00:00:00"/>
    <d v="1899-12-30T23:20:00"/>
    <s v="**"/>
    <s v="**"/>
    <s v="**"/>
    <s v="**"/>
    <d v="2011-05-06T00:00:00"/>
    <d v="1899-12-30T23:20:00"/>
    <s v="R55"/>
    <s v="B122"/>
    <s v="Other Disease or Disorder Cardiac System"/>
    <n v="21"/>
    <s v="**"/>
    <s v="**"/>
    <s v="**"/>
    <s v="**"/>
    <s v="**"/>
    <d v="2011-05-06T19:58:00"/>
    <d v="2011-05-06T22:45:00"/>
    <d v="2011-05-06T23:20:00"/>
    <n v="2.7833333333255723"/>
    <n v="3.3666666666395031"/>
    <s v="Keep PIA"/>
    <x v="0"/>
    <x v="0"/>
    <x v="0"/>
    <n v="1"/>
    <n v="1"/>
  </r>
  <r>
    <n v="4414"/>
    <n v="1"/>
    <s v="N"/>
    <s v="**"/>
    <s v="**"/>
    <s v="**"/>
    <s v="**"/>
    <x v="2"/>
    <d v="1899-12-30T20:06:00"/>
    <d v="2011-05-06T00:00:00"/>
    <d v="1899-12-30T19:56:00"/>
    <n v="2"/>
    <n v="1963"/>
    <d v="2011-05-06T00:00:00"/>
    <d v="1899-12-30T22:30:00"/>
    <n v="1"/>
    <d v="2011-05-06T00:00:00"/>
    <d v="1899-12-30T23:48:00"/>
    <s v="**"/>
    <s v="**"/>
    <s v="**"/>
    <s v="**"/>
    <d v="2011-05-06T00:00:00"/>
    <d v="1899-12-30T23:51:00"/>
    <s v="I802"/>
    <s v="B123"/>
    <s v="Disease or Disorder Vascular System"/>
    <n v="47"/>
    <d v="2011-05-06T00:00:00"/>
    <d v="1899-12-30T23:28:00"/>
    <n v="74"/>
    <s v="**"/>
    <s v="**"/>
    <d v="2011-05-06T20:06:00"/>
    <d v="2011-05-06T22:30:00"/>
    <d v="2011-05-06T23:51:00"/>
    <n v="2.3999999999650754"/>
    <n v="3.75"/>
    <s v="Keep PIA"/>
    <x v="0"/>
    <x v="0"/>
    <x v="0"/>
    <n v="1"/>
    <n v="1"/>
  </r>
  <r>
    <n v="4414"/>
    <n v="1"/>
    <s v="G"/>
    <d v="2011-05-06T00:00:00"/>
    <d v="1899-12-30T20:00:00"/>
    <d v="2011-05-06T00:00:00"/>
    <d v="1899-12-30T20:45:00"/>
    <x v="2"/>
    <d v="1899-12-30T20:17:00"/>
    <d v="2011-05-06T00:00:00"/>
    <d v="1899-12-30T20:05:00"/>
    <n v="2"/>
    <n v="1935"/>
    <d v="2011-05-06T00:00:00"/>
    <d v="1899-12-30T20:50:00"/>
    <n v="1"/>
    <d v="2011-05-07T00:00:00"/>
    <d v="1899-12-30T07:54:00"/>
    <d v="2011-05-07T00:00:00"/>
    <d v="1899-12-30T01:00:00"/>
    <s v="**"/>
    <s v="**"/>
    <d v="2011-05-07T00:00:00"/>
    <d v="1899-12-30T08:04:00"/>
    <s v="T658"/>
    <s v="B184"/>
    <s v="Poisoning"/>
    <n v="76"/>
    <s v="**"/>
    <s v="**"/>
    <s v="**"/>
    <s v="**"/>
    <s v="**"/>
    <d v="2011-05-06T20:17:00"/>
    <d v="2011-05-06T20:50:00"/>
    <d v="2011-05-07T08:04:00"/>
    <n v="0.55000000004656613"/>
    <n v="11.783333333325572"/>
    <s v="Keep PIA"/>
    <x v="0"/>
    <x v="0"/>
    <x v="0"/>
    <n v="0"/>
    <n v="0"/>
  </r>
  <r>
    <n v="4414"/>
    <n v="1"/>
    <s v="N"/>
    <s v="**"/>
    <s v="**"/>
    <s v="**"/>
    <s v="**"/>
    <x v="2"/>
    <d v="1899-12-30T20:55:00"/>
    <d v="2011-05-06T00:00:00"/>
    <d v="1899-12-30T20:48:00"/>
    <n v="3"/>
    <n v="1995"/>
    <d v="2011-05-06T00:00:00"/>
    <d v="1899-12-30T21:52:00"/>
    <n v="1"/>
    <d v="2011-05-06T00:00:00"/>
    <d v="1899-12-30T22:54:00"/>
    <s v="**"/>
    <s v="**"/>
    <d v="2011-05-06T00:00:00"/>
    <d v="1899-12-30T21:52:00"/>
    <d v="2011-05-06T00:00:00"/>
    <d v="1899-12-30T23:07:00"/>
    <s v="S909"/>
    <s v="B132"/>
    <s v="Disease or Disorder Skin &amp; Breast"/>
    <n v="15"/>
    <s v="**"/>
    <s v="**"/>
    <s v="**"/>
    <s v="**"/>
    <s v="**"/>
    <d v="2011-05-06T20:55:00"/>
    <d v="2011-05-06T21:52:00"/>
    <d v="2011-05-06T23:07:00"/>
    <n v="0.94999999995343387"/>
    <n v="2.1999999998370185"/>
    <s v="Keep PIA"/>
    <x v="0"/>
    <x v="0"/>
    <x v="0"/>
    <n v="1"/>
    <n v="1"/>
  </r>
  <r>
    <n v="4414"/>
    <n v="1"/>
    <s v="N"/>
    <s v="**"/>
    <s v="**"/>
    <s v="**"/>
    <s v="**"/>
    <x v="2"/>
    <d v="1899-12-30T21:11:00"/>
    <d v="2011-05-06T00:00:00"/>
    <d v="1899-12-30T21:04:00"/>
    <n v="4"/>
    <n v="1966"/>
    <d v="2011-05-06T00:00:00"/>
    <d v="1899-12-30T22:08:00"/>
    <n v="1"/>
    <d v="2011-05-06T00:00:00"/>
    <d v="1899-12-30T23:11:00"/>
    <s v="**"/>
    <s v="**"/>
    <d v="2011-05-06T00:00:00"/>
    <d v="1899-12-30T22:08:00"/>
    <d v="2011-05-06T00:00:00"/>
    <d v="1899-12-30T23:11:00"/>
    <s v="H001"/>
    <s v="B108"/>
    <s v="Disease or Disorder Eye"/>
    <n v="45"/>
    <s v="**"/>
    <s v="**"/>
    <s v="**"/>
    <s v="**"/>
    <s v="**"/>
    <d v="2011-05-06T21:11:00"/>
    <d v="2011-05-06T22:08:00"/>
    <d v="2011-05-06T23:11:00"/>
    <n v="0.94999999995343387"/>
    <n v="1.9999999998835847"/>
    <s v="Keep PIA"/>
    <x v="0"/>
    <x v="0"/>
    <x v="1"/>
    <n v="1"/>
    <n v="1"/>
  </r>
  <r>
    <n v="4414"/>
    <n v="1"/>
    <s v="N"/>
    <s v="**"/>
    <s v="**"/>
    <s v="**"/>
    <s v="**"/>
    <x v="2"/>
    <d v="1899-12-30T21:27:00"/>
    <d v="2011-05-06T00:00:00"/>
    <d v="1899-12-30T21:18:00"/>
    <n v="2"/>
    <n v="1921"/>
    <d v="2011-05-06T00:00:00"/>
    <d v="1899-12-30T23:39:00"/>
    <n v="1"/>
    <d v="2011-05-07T00:00:00"/>
    <d v="1899-12-30T00:50:00"/>
    <s v="**"/>
    <s v="**"/>
    <s v="**"/>
    <s v="**"/>
    <d v="2011-05-07T00:00:00"/>
    <d v="1899-12-30T00:50:00"/>
    <s v="R788"/>
    <s v="B187"/>
    <s v="Follow-up Examination and Other Non Emergent "/>
    <n v="89"/>
    <s v="**"/>
    <s v="**"/>
    <s v="**"/>
    <s v="**"/>
    <s v="**"/>
    <d v="2011-05-06T21:27:00"/>
    <d v="2011-05-06T23:39:00"/>
    <d v="2011-05-07T00:50:00"/>
    <n v="2.2000000000116415"/>
    <n v="3.3833333331858739"/>
    <s v="Keep PIA"/>
    <x v="0"/>
    <x v="0"/>
    <x v="0"/>
    <n v="1"/>
    <n v="1"/>
  </r>
  <r>
    <n v="4414"/>
    <n v="1"/>
    <s v="G"/>
    <d v="2011-05-06T00:00:00"/>
    <d v="1899-12-30T21:14:00"/>
    <d v="2011-05-06T00:00:00"/>
    <d v="1899-12-30T21:28:00"/>
    <x v="2"/>
    <d v="1899-12-30T21:28:00"/>
    <d v="2011-05-06T00:00:00"/>
    <d v="1899-12-30T21:20:00"/>
    <n v="2"/>
    <n v="1940"/>
    <d v="2011-05-06T00:00:00"/>
    <d v="1899-12-30T22:00:00"/>
    <n v="7"/>
    <d v="2011-05-07T00:00:00"/>
    <d v="1899-12-30T16:30:00"/>
    <d v="2011-05-07T00:00:00"/>
    <d v="1899-12-30T02:15:00"/>
    <s v="**"/>
    <s v="**"/>
    <d v="2011-05-07T00:00:00"/>
    <d v="1899-12-30T20:06:00"/>
    <s v="J189"/>
    <s v="B002"/>
    <s v="Respiratory Condition with Acute Admission/Tr"/>
    <n v="70"/>
    <d v="2011-05-07T00:00:00"/>
    <d v="1899-12-30T16:11:00"/>
    <n v="18"/>
    <d v="2011-05-07T00:00:00"/>
    <d v="1899-12-30T16:25:00"/>
    <d v="2011-05-06T21:28:00"/>
    <d v="2011-05-06T22:00:00"/>
    <d v="2011-05-07T20:06:00"/>
    <n v="0.53333333332557231"/>
    <n v="22.633333333418705"/>
    <s v="Keep PIA"/>
    <x v="0"/>
    <x v="1"/>
    <x v="0"/>
    <n v="0"/>
    <n v="0"/>
  </r>
  <r>
    <n v="4414"/>
    <n v="1"/>
    <s v="G"/>
    <d v="2011-05-06T00:00:00"/>
    <d v="1899-12-30T21:39:00"/>
    <d v="2011-05-06T00:00:00"/>
    <d v="1899-12-30T00:00:00"/>
    <x v="2"/>
    <d v="1899-12-30T21:58:00"/>
    <d v="2011-05-06T00:00:00"/>
    <d v="1899-12-30T21:45:00"/>
    <n v="3"/>
    <n v="1996"/>
    <d v="2011-05-06T00:00:00"/>
    <d v="1899-12-30T22:48:00"/>
    <n v="1"/>
    <d v="2011-05-07T00:00:00"/>
    <d v="1899-12-30T01:00:00"/>
    <s v="**"/>
    <s v="**"/>
    <s v="**"/>
    <s v="**"/>
    <d v="2011-05-07T00:00:00"/>
    <d v="1899-12-30T01:00:00"/>
    <s v="F100"/>
    <s v="B170"/>
    <s v="Mental Health &amp; Psychosocial Condition"/>
    <n v="14"/>
    <s v="**"/>
    <s v="**"/>
    <s v="**"/>
    <s v="**"/>
    <s v="**"/>
    <d v="2011-05-06T21:58:00"/>
    <d v="2011-05-06T22:48:00"/>
    <d v="2011-05-07T01:00:00"/>
    <n v="0.83333333325572312"/>
    <n v="3.0333333332673647"/>
    <s v="Keep PIA"/>
    <x v="0"/>
    <x v="0"/>
    <x v="0"/>
    <n v="1"/>
    <n v="1"/>
  </r>
  <r>
    <n v="4414"/>
    <n v="1"/>
    <s v="N"/>
    <s v="**"/>
    <s v="**"/>
    <s v="**"/>
    <s v="**"/>
    <x v="3"/>
    <d v="1899-12-30T11:53:00"/>
    <d v="2011-05-07T00:00:00"/>
    <d v="1899-12-30T11:45:00"/>
    <n v="2"/>
    <n v="1985"/>
    <d v="2011-05-07T00:00:00"/>
    <d v="1899-12-30T12:30:00"/>
    <n v="6"/>
    <d v="2011-05-07T00:00:00"/>
    <d v="1899-12-30T17:35:00"/>
    <s v="**"/>
    <s v="**"/>
    <s v="**"/>
    <s v="**"/>
    <d v="2011-05-07T00:00:00"/>
    <d v="1899-12-30T19:00:00"/>
    <s v="N61"/>
    <s v="B005"/>
    <s v="Other Condition with Acute Admission/Transfer"/>
    <n v="26"/>
    <d v="2011-05-07T00:00:00"/>
    <d v="1899-12-30T16:30:00"/>
    <n v="30"/>
    <d v="2011-05-07T00:00:00"/>
    <d v="1899-12-30T17:35:00"/>
    <d v="2011-05-07T11:53:00"/>
    <d v="2011-05-07T12:30:00"/>
    <d v="2011-05-07T19:00:00"/>
    <n v="0.61666666675591841"/>
    <n v="7.1166666666395031"/>
    <s v="Keep PIA"/>
    <x v="0"/>
    <x v="1"/>
    <x v="0"/>
    <n v="0"/>
    <n v="1"/>
  </r>
  <r>
    <n v="4414"/>
    <n v="1"/>
    <s v="N"/>
    <s v="**"/>
    <s v="**"/>
    <s v="**"/>
    <s v="**"/>
    <x v="3"/>
    <d v="1899-12-30T12:22:00"/>
    <d v="2011-05-07T00:00:00"/>
    <d v="1899-12-30T12:13:00"/>
    <n v="3"/>
    <n v="1938"/>
    <d v="2011-05-07T00:00:00"/>
    <d v="1899-12-30T16:05:00"/>
    <n v="7"/>
    <d v="2011-05-07T00:00:00"/>
    <d v="1899-12-30T17:40:00"/>
    <s v="**"/>
    <s v="**"/>
    <s v="**"/>
    <s v="**"/>
    <d v="2011-05-07T00:00:00"/>
    <d v="1899-12-30T20:25:00"/>
    <s v="K922"/>
    <s v="B003"/>
    <s v="Digestive System Condition with Acute Admissi"/>
    <n v="72"/>
    <d v="2011-05-07T00:00:00"/>
    <d v="1899-12-30T17:11:00"/>
    <n v="15"/>
    <d v="2011-05-07T00:00:00"/>
    <d v="1899-12-30T17:15:00"/>
    <d v="2011-05-07T12:22:00"/>
    <d v="2011-05-07T16:05:00"/>
    <d v="2011-05-07T20:25:00"/>
    <n v="3.7166666667326353"/>
    <n v="8.0500000000465661"/>
    <s v="Keep PIA"/>
    <x v="0"/>
    <x v="1"/>
    <x v="0"/>
    <n v="0"/>
    <n v="0"/>
  </r>
  <r>
    <n v="4414"/>
    <n v="1"/>
    <s v="N"/>
    <s v="**"/>
    <s v="**"/>
    <s v="**"/>
    <s v="**"/>
    <x v="3"/>
    <d v="1899-12-30T13:12:00"/>
    <d v="2011-05-07T00:00:00"/>
    <d v="1899-12-30T13:04:00"/>
    <n v="3"/>
    <n v="1967"/>
    <d v="2011-05-07T00:00:00"/>
    <d v="1899-12-30T15:50:00"/>
    <n v="1"/>
    <d v="2011-05-07T00:00:00"/>
    <d v="1899-12-30T17:19:00"/>
    <s v="**"/>
    <s v="**"/>
    <s v="**"/>
    <s v="**"/>
    <d v="2011-05-07T00:00:00"/>
    <d v="1899-12-30T17:19:00"/>
    <s v="O20003"/>
    <s v="B154"/>
    <s v="Disease or Disorder Female Anatomy"/>
    <n v="44"/>
    <s v="**"/>
    <s v="**"/>
    <s v="**"/>
    <s v="**"/>
    <s v="**"/>
    <d v="2011-05-07T13:12:00"/>
    <d v="2011-05-07T15:50:00"/>
    <d v="2011-05-07T17:19:00"/>
    <n v="2.6333333331858739"/>
    <n v="4.1166666666395031"/>
    <s v="Keep PIA"/>
    <x v="0"/>
    <x v="0"/>
    <x v="0"/>
    <n v="0"/>
    <n v="1"/>
  </r>
  <r>
    <n v="4414"/>
    <n v="1"/>
    <s v="N"/>
    <s v="**"/>
    <s v="**"/>
    <s v="**"/>
    <s v="**"/>
    <x v="3"/>
    <d v="1899-12-30T13:19:00"/>
    <d v="2011-05-07T00:00:00"/>
    <d v="1899-12-30T13:10:00"/>
    <n v="3"/>
    <n v="1933"/>
    <d v="2011-05-07T00:00:00"/>
    <d v="1899-12-30T19:58:00"/>
    <n v="1"/>
    <d v="2011-05-07T00:00:00"/>
    <d v="1899-12-30T20:30:00"/>
    <s v="**"/>
    <s v="**"/>
    <s v="**"/>
    <s v="**"/>
    <d v="2011-05-07T00:00:00"/>
    <d v="1899-12-30T20:30:00"/>
    <s v="I100"/>
    <s v="B122"/>
    <s v="Other Disease or Disorder Cardiac System"/>
    <n v="77"/>
    <s v="**"/>
    <s v="**"/>
    <s v="**"/>
    <s v="**"/>
    <s v="**"/>
    <d v="2011-05-07T13:19:00"/>
    <d v="2011-05-07T19:58:00"/>
    <d v="2011-05-07T20:30:00"/>
    <n v="6.6500000000232831"/>
    <n v="7.1833333333488554"/>
    <s v="Keep PIA"/>
    <x v="0"/>
    <x v="0"/>
    <x v="0"/>
    <n v="0"/>
    <n v="1"/>
  </r>
  <r>
    <n v="4414"/>
    <n v="1"/>
    <s v="N"/>
    <s v="**"/>
    <s v="**"/>
    <s v="**"/>
    <s v="**"/>
    <x v="3"/>
    <d v="1899-12-30T13:30:00"/>
    <d v="2011-05-07T00:00:00"/>
    <d v="1899-12-30T13:21:00"/>
    <n v="3"/>
    <n v="1975"/>
    <d v="2011-05-07T00:00:00"/>
    <d v="1899-12-30T16:15:00"/>
    <n v="1"/>
    <d v="2011-05-07T00:00:00"/>
    <d v="1899-12-30T19:05:00"/>
    <s v="**"/>
    <s v="**"/>
    <d v="2011-05-07T00:00:00"/>
    <d v="1899-12-30T16:15:00"/>
    <d v="2011-05-07T00:00:00"/>
    <d v="1899-12-30T19:05:00"/>
    <s v="N200"/>
    <s v="B145"/>
    <s v="Renal Failure &amp; Other Disorders of the Kidney"/>
    <n v="35"/>
    <d v="2011-05-07T00:00:00"/>
    <d v="1899-12-30T18:15:00"/>
    <n v="39"/>
    <d v="2011-05-07T00:00:00"/>
    <d v="1899-12-30T18:22:00"/>
    <d v="2011-05-07T13:30:00"/>
    <d v="2011-05-07T16:15:00"/>
    <d v="2011-05-07T19:05:00"/>
    <n v="2.7500000000582077"/>
    <n v="5.5833333333721384"/>
    <s v="Keep PIA"/>
    <x v="0"/>
    <x v="0"/>
    <x v="0"/>
    <n v="0"/>
    <n v="1"/>
  </r>
  <r>
    <n v="4414"/>
    <n v="1"/>
    <s v="G"/>
    <d v="2011-05-07T00:00:00"/>
    <d v="1899-12-30T14:43:00"/>
    <d v="2011-05-07T00:00:00"/>
    <d v="1899-12-30T14:55:00"/>
    <x v="3"/>
    <d v="1899-12-30T14:53:00"/>
    <d v="2011-05-07T00:00:00"/>
    <d v="1899-12-30T14:50:00"/>
    <n v="3"/>
    <n v="1947"/>
    <d v="2011-05-07T00:00:00"/>
    <d v="1899-12-30T19:05:00"/>
    <n v="1"/>
    <d v="2011-05-08T00:00:00"/>
    <d v="1899-12-30T01:00:00"/>
    <s v="**"/>
    <s v="**"/>
    <s v="**"/>
    <s v="**"/>
    <d v="2011-05-08T00:00:00"/>
    <d v="1899-12-30T01:00:00"/>
    <s v="K590"/>
    <s v="B128"/>
    <s v="Disease or Disorder Digestive System"/>
    <n v="63"/>
    <s v="**"/>
    <s v="**"/>
    <s v="**"/>
    <s v="**"/>
    <s v="**"/>
    <d v="2011-05-07T14:53:00"/>
    <d v="2011-05-07T19:05:00"/>
    <d v="2011-05-08T01:00:00"/>
    <n v="4.2000000000698492"/>
    <n v="10.116666666639503"/>
    <s v="Keep PIA"/>
    <x v="0"/>
    <x v="0"/>
    <x v="0"/>
    <n v="0"/>
    <n v="0"/>
  </r>
  <r>
    <n v="4414"/>
    <n v="1"/>
    <s v="N"/>
    <s v="**"/>
    <s v="**"/>
    <s v="**"/>
    <s v="**"/>
    <x v="3"/>
    <d v="1899-12-30T14:57:00"/>
    <d v="2011-05-07T00:00:00"/>
    <d v="1899-12-30T14:45:00"/>
    <n v="2"/>
    <n v="1960"/>
    <d v="2011-05-07T00:00:00"/>
    <d v="1899-12-30T15:40:00"/>
    <n v="6"/>
    <d v="2011-05-07T00:00:00"/>
    <d v="1899-12-30T19:50:00"/>
    <s v="**"/>
    <s v="**"/>
    <s v="**"/>
    <s v="**"/>
    <d v="2011-05-07T00:00:00"/>
    <d v="1899-12-30T20:03:00"/>
    <s v="R092"/>
    <s v="B002"/>
    <s v="Respiratory Condition with Acute Admission/Tr"/>
    <n v="51"/>
    <d v="1970-01-01T00:00:00"/>
    <d v="1899-12-30T00:00:00"/>
    <n v="18"/>
    <d v="2011-05-07T00:00:00"/>
    <d v="1899-12-30T00:00:00"/>
    <d v="2011-05-07T14:57:00"/>
    <d v="2011-05-07T15:40:00"/>
    <d v="2011-05-07T20:03:00"/>
    <n v="0.71666666673263535"/>
    <n v="5.1000000000349246"/>
    <s v="Keep PIA"/>
    <x v="0"/>
    <x v="1"/>
    <x v="0"/>
    <n v="0"/>
    <n v="1"/>
  </r>
  <r>
    <n v="4414"/>
    <n v="1"/>
    <s v="N"/>
    <s v="**"/>
    <s v="**"/>
    <s v="**"/>
    <s v="**"/>
    <x v="3"/>
    <d v="1899-12-30T15:04:00"/>
    <d v="2011-05-07T00:00:00"/>
    <d v="1899-12-30T14:57:00"/>
    <n v="3"/>
    <n v="1985"/>
    <d v="2011-05-07T00:00:00"/>
    <d v="1899-12-30T21:25:00"/>
    <n v="1"/>
    <d v="2011-05-07T00:00:00"/>
    <d v="1899-12-30T23:22:00"/>
    <s v="**"/>
    <s v="**"/>
    <s v="**"/>
    <s v="**"/>
    <d v="2011-05-07T00:00:00"/>
    <d v="1899-12-30T23:22:00"/>
    <s v="A099"/>
    <s v="B128"/>
    <s v="Disease or Disorder Digestive System"/>
    <n v="25"/>
    <d v="2011-05-07T00:00:00"/>
    <d v="1899-12-30T22:41:00"/>
    <n v="15"/>
    <d v="2011-05-07T00:00:00"/>
    <d v="1899-12-30T22:48:00"/>
    <d v="2011-05-07T15:04:00"/>
    <d v="2011-05-07T21:25:00"/>
    <d v="2011-05-07T23:22:00"/>
    <n v="6.3499999999185093"/>
    <n v="8.2999999999883585"/>
    <s v="Keep PIA"/>
    <x v="0"/>
    <x v="0"/>
    <x v="0"/>
    <n v="0"/>
    <n v="0"/>
  </r>
  <r>
    <n v="4414"/>
    <n v="1"/>
    <s v="G"/>
    <d v="2011-05-07T00:00:00"/>
    <d v="1899-12-30T14:50:00"/>
    <d v="2011-05-07T00:00:00"/>
    <d v="1899-12-30T15:15:00"/>
    <x v="3"/>
    <d v="1899-12-30T15:07:00"/>
    <d v="2011-05-07T00:00:00"/>
    <d v="1899-12-30T14:55:00"/>
    <n v="2"/>
    <n v="1933"/>
    <d v="2011-05-07T00:00:00"/>
    <d v="1899-12-30T15:35:00"/>
    <n v="7"/>
    <d v="2011-05-07T00:00:00"/>
    <d v="1899-12-30T19:10:00"/>
    <s v="**"/>
    <s v="**"/>
    <s v="**"/>
    <s v="**"/>
    <d v="2011-05-08T00:00:00"/>
    <d v="1899-12-30T01:50:00"/>
    <s v="I480"/>
    <s v="B001"/>
    <s v="Cardiovascular Condition with Acute Admission"/>
    <n v="78"/>
    <d v="2011-05-07T00:00:00"/>
    <d v="1899-12-30T19:02:00"/>
    <n v="10"/>
    <d v="2011-05-07T00:00:00"/>
    <d v="1899-12-30T19:02:00"/>
    <d v="2011-05-07T15:07:00"/>
    <d v="2011-05-07T15:35:00"/>
    <d v="2011-05-08T01:50:00"/>
    <n v="0.46666666661622003"/>
    <n v="10.716666666674428"/>
    <s v="Keep PIA"/>
    <x v="0"/>
    <x v="1"/>
    <x v="0"/>
    <n v="0"/>
    <n v="0"/>
  </r>
  <r>
    <n v="4414"/>
    <n v="1"/>
    <s v="N"/>
    <s v="**"/>
    <s v="**"/>
    <s v="**"/>
    <s v="**"/>
    <x v="3"/>
    <d v="1899-12-30T15:32:00"/>
    <d v="2011-05-07T00:00:00"/>
    <d v="1899-12-30T15:22:00"/>
    <n v="3"/>
    <n v="1997"/>
    <d v="2011-05-07T00:00:00"/>
    <d v="1899-12-30T20:30:00"/>
    <n v="1"/>
    <d v="2011-05-07T00:00:00"/>
    <d v="1899-12-30T22:00:00"/>
    <s v="**"/>
    <s v="**"/>
    <s v="**"/>
    <s v="**"/>
    <d v="2011-05-07T00:00:00"/>
    <d v="1899-12-30T22:00:00"/>
    <s v="S999"/>
    <s v="B180"/>
    <s v="Contusion, Dislocation, Nerve &amp; Other Soft Ti"/>
    <n v="13"/>
    <s v="**"/>
    <s v="**"/>
    <s v="**"/>
    <s v="**"/>
    <s v="**"/>
    <d v="2011-05-07T15:32:00"/>
    <d v="2011-05-07T20:30:00"/>
    <d v="2011-05-07T22:00:00"/>
    <n v="4.96666666661622"/>
    <n v="6.46666666661622"/>
    <s v="Keep PIA"/>
    <x v="0"/>
    <x v="0"/>
    <x v="0"/>
    <n v="0"/>
    <n v="1"/>
  </r>
  <r>
    <n v="4414"/>
    <n v="1"/>
    <s v="G"/>
    <d v="2011-05-07T00:00:00"/>
    <d v="1899-12-30T00:00:00"/>
    <d v="2011-05-07T00:00:00"/>
    <d v="1899-12-30T15:35:00"/>
    <x v="3"/>
    <d v="1899-12-30T15:38:00"/>
    <d v="2011-05-07T00:00:00"/>
    <d v="1899-12-30T15:30:00"/>
    <n v="3"/>
    <n v="1987"/>
    <d v="2011-05-07T00:00:00"/>
    <d v="1899-12-30T19:15:00"/>
    <n v="1"/>
    <d v="2011-05-07T00:00:00"/>
    <d v="1899-12-30T20:30:00"/>
    <s v="**"/>
    <s v="**"/>
    <s v="**"/>
    <s v="**"/>
    <d v="2011-05-07T00:00:00"/>
    <d v="1899-12-30T20:31:00"/>
    <s v="R104"/>
    <s v="B128"/>
    <s v="Disease or Disorder Digestive System"/>
    <n v="23"/>
    <s v="**"/>
    <s v="**"/>
    <s v="**"/>
    <s v="**"/>
    <s v="**"/>
    <d v="2011-05-07T15:38:00"/>
    <d v="2011-05-07T19:15:00"/>
    <d v="2011-05-07T20:31:00"/>
    <n v="3.6166666667559184"/>
    <n v="4.8833333333604969"/>
    <s v="Keep PIA"/>
    <x v="0"/>
    <x v="0"/>
    <x v="0"/>
    <n v="0"/>
    <n v="1"/>
  </r>
  <r>
    <n v="4414"/>
    <n v="1"/>
    <s v="N"/>
    <s v="**"/>
    <s v="**"/>
    <s v="**"/>
    <s v="**"/>
    <x v="3"/>
    <d v="1899-12-30T15:54:00"/>
    <d v="2011-05-07T00:00:00"/>
    <d v="1899-12-30T15:48:00"/>
    <n v="3"/>
    <n v="1974"/>
    <d v="2011-05-07T00:00:00"/>
    <d v="1899-12-30T20:45:00"/>
    <n v="1"/>
    <d v="2011-05-07T00:00:00"/>
    <d v="1899-12-30T22:10:00"/>
    <s v="**"/>
    <s v="**"/>
    <s v="**"/>
    <s v="**"/>
    <d v="2011-05-07T00:00:00"/>
    <d v="1899-12-30T22:10:00"/>
    <s v="S6100"/>
    <s v="B176"/>
    <s v="Open Wound"/>
    <n v="36"/>
    <d v="1970-01-01T00:00:00"/>
    <d v="1899-12-30T00:00:00"/>
    <n v="35"/>
    <d v="2011-05-07T00:00:00"/>
    <d v="1899-12-30T21:00:00"/>
    <d v="2011-05-07T15:54:00"/>
    <d v="2011-05-07T20:45:00"/>
    <d v="2011-05-07T22:10:00"/>
    <n v="4.8500000000931323"/>
    <n v="6.2666666666627862"/>
    <s v="Keep PIA"/>
    <x v="0"/>
    <x v="0"/>
    <x v="0"/>
    <n v="0"/>
    <n v="1"/>
  </r>
  <r>
    <n v="4414"/>
    <n v="1"/>
    <s v="N"/>
    <s v="**"/>
    <s v="**"/>
    <s v="**"/>
    <s v="**"/>
    <x v="3"/>
    <d v="1899-12-30T16:18:00"/>
    <d v="2011-05-07T00:00:00"/>
    <d v="1899-12-30T16:10:00"/>
    <n v="3"/>
    <n v="1924"/>
    <d v="2011-05-07T00:00:00"/>
    <d v="1899-12-30T21:50:00"/>
    <n v="1"/>
    <d v="2011-05-07T00:00:00"/>
    <d v="1899-12-30T22:05:00"/>
    <s v="**"/>
    <s v="**"/>
    <s v="**"/>
    <s v="**"/>
    <d v="2011-05-07T00:00:00"/>
    <d v="1899-12-30T22:30:00"/>
    <s v="N950"/>
    <s v="B154"/>
    <s v="Disease or Disorder Female Anatomy"/>
    <n v="87"/>
    <d v="2011-05-07T00:00:00"/>
    <d v="1899-12-30T22:04:00"/>
    <n v="50"/>
    <d v="2011-05-07T00:00:00"/>
    <d v="1899-12-30T22:04:00"/>
    <d v="2011-05-07T16:18:00"/>
    <d v="2011-05-07T21:50:00"/>
    <d v="2011-05-07T22:30:00"/>
    <n v="5.533333333209157"/>
    <n v="6.1999999999534339"/>
    <s v="Keep PIA"/>
    <x v="0"/>
    <x v="0"/>
    <x v="0"/>
    <n v="0"/>
    <n v="1"/>
  </r>
  <r>
    <n v="4414"/>
    <n v="1"/>
    <s v="N"/>
    <s v="**"/>
    <s v="**"/>
    <s v="**"/>
    <s v="**"/>
    <x v="3"/>
    <d v="1899-12-30T17:11:00"/>
    <d v="2011-05-07T00:00:00"/>
    <d v="1899-12-30T17:00:00"/>
    <n v="2"/>
    <n v="1928"/>
    <d v="2011-05-07T00:00:00"/>
    <d v="1899-12-30T17:50:00"/>
    <n v="6"/>
    <d v="2011-05-07T00:00:00"/>
    <d v="1899-12-30T18:50:00"/>
    <s v="**"/>
    <s v="**"/>
    <s v="**"/>
    <s v="**"/>
    <d v="2011-05-08T00:00:00"/>
    <d v="1899-12-30T02:30:00"/>
    <s v="I499"/>
    <s v="B001"/>
    <s v="Cardiovascular Condition with Acute Admission"/>
    <n v="82"/>
    <d v="2011-05-07T00:00:00"/>
    <d v="1899-12-30T18:21:00"/>
    <n v="12"/>
    <d v="2011-05-07T00:00:00"/>
    <d v="1899-12-30T18:48:00"/>
    <d v="2011-05-07T17:11:00"/>
    <d v="2011-05-07T17:50:00"/>
    <d v="2011-05-08T02:30:00"/>
    <n v="0.65000000002328306"/>
    <n v="9.3166666666511446"/>
    <s v="Keep PIA"/>
    <x v="0"/>
    <x v="1"/>
    <x v="0"/>
    <n v="0"/>
    <n v="0"/>
  </r>
  <r>
    <n v="4414"/>
    <n v="1"/>
    <s v="N"/>
    <s v="**"/>
    <s v="**"/>
    <s v="**"/>
    <s v="**"/>
    <x v="3"/>
    <d v="1899-12-30T17:43:00"/>
    <d v="2011-05-07T00:00:00"/>
    <d v="1899-12-30T17:35:00"/>
    <n v="4"/>
    <n v="1996"/>
    <d v="2011-05-07T00:00:00"/>
    <d v="1899-12-30T19:00:00"/>
    <n v="1"/>
    <d v="2011-05-08T00:00:00"/>
    <d v="1899-12-30T11:10:00"/>
    <d v="2011-05-07T00:00:00"/>
    <d v="1899-12-30T20:40:00"/>
    <d v="2011-05-07T00:00:00"/>
    <d v="1899-12-30T19:00:00"/>
    <d v="2011-05-08T00:00:00"/>
    <d v="1899-12-30T11:10:00"/>
    <s v="S36310"/>
    <s v="B186"/>
    <s v="Other Trauma, Shock (without admission/interv"/>
    <n v="14"/>
    <d v="2011-05-07T00:00:00"/>
    <d v="1899-12-30T23:58:00"/>
    <n v="30"/>
    <d v="2011-05-07T00:00:00"/>
    <d v="1899-12-30T00:00:00"/>
    <d v="2011-05-07T17:43:00"/>
    <d v="2011-05-07T19:00:00"/>
    <d v="2011-05-08T11:10:00"/>
    <n v="1.2833333333255723"/>
    <n v="17.450000000128057"/>
    <s v="Keep PIA"/>
    <x v="0"/>
    <x v="0"/>
    <x v="1"/>
    <n v="0"/>
    <n v="0"/>
  </r>
  <r>
    <n v="4414"/>
    <n v="1"/>
    <s v="G"/>
    <d v="2011-05-07T00:00:00"/>
    <d v="1899-12-30T17:46:00"/>
    <d v="2011-05-07T00:00:00"/>
    <d v="1899-12-30T18:25:00"/>
    <x v="3"/>
    <d v="1899-12-30T18:01:00"/>
    <d v="2011-05-07T00:00:00"/>
    <d v="1899-12-30T17:48:00"/>
    <n v="2"/>
    <n v="1922"/>
    <d v="2011-05-07T00:00:00"/>
    <d v="1899-12-30T21:10:00"/>
    <n v="7"/>
    <d v="2011-05-07T00:00:00"/>
    <d v="1899-12-30T23:45:00"/>
    <s v="**"/>
    <s v="**"/>
    <s v="**"/>
    <s v="**"/>
    <d v="2011-05-08T00:00:00"/>
    <d v="1899-12-30T00:22:00"/>
    <s v="R53"/>
    <s v="B005"/>
    <s v="Other Condition with Acute Admission/Transfer"/>
    <n v="88"/>
    <d v="1970-01-01T00:00:00"/>
    <d v="1899-12-30T00:00:00"/>
    <n v="1"/>
    <d v="2011-05-07T00:00:00"/>
    <d v="1899-12-30T23:44:00"/>
    <d v="2011-05-07T18:01:00"/>
    <d v="2011-05-07T21:10:00"/>
    <d v="2011-05-08T00:22:00"/>
    <n v="3.1499999999650754"/>
    <n v="6.3499999999185093"/>
    <s v="Keep PIA"/>
    <x v="0"/>
    <x v="1"/>
    <x v="0"/>
    <n v="0"/>
    <n v="1"/>
  </r>
  <r>
    <n v="4414"/>
    <n v="1"/>
    <s v="G"/>
    <d v="2011-05-07T00:00:00"/>
    <d v="1899-12-30T19:01:00"/>
    <d v="2011-05-07T00:00:00"/>
    <d v="1899-12-30T19:15:00"/>
    <x v="3"/>
    <d v="1899-12-30T19:29:00"/>
    <d v="2011-05-07T00:00:00"/>
    <d v="1899-12-30T19:10:00"/>
    <n v="3"/>
    <n v="1953"/>
    <d v="2011-05-07T00:00:00"/>
    <d v="1899-12-30T22:10:00"/>
    <n v="15"/>
    <d v="2011-05-07T00:00:00"/>
    <d v="1899-12-30T23:10:00"/>
    <s v="**"/>
    <s v="**"/>
    <s v="**"/>
    <s v="**"/>
    <d v="2011-05-07T00:00:00"/>
    <d v="1899-12-30T23:10:00"/>
    <s v="R55"/>
    <s v="B122"/>
    <s v="Other Disease or Disorder Cardiac System"/>
    <n v="58"/>
    <s v="**"/>
    <s v="**"/>
    <s v="**"/>
    <s v="**"/>
    <s v="**"/>
    <d v="2011-05-07T19:29:00"/>
    <d v="2011-05-07T22:10:00"/>
    <d v="2011-05-07T23:10:00"/>
    <n v="2.6833333333488554"/>
    <n v="3.6833333334652707"/>
    <s v="Keep PIA"/>
    <x v="0"/>
    <x v="0"/>
    <x v="0"/>
    <n v="1"/>
    <n v="1"/>
  </r>
  <r>
    <n v="4414"/>
    <n v="1"/>
    <s v="G"/>
    <d v="2011-05-07T00:00:00"/>
    <d v="1899-12-30T19:34:00"/>
    <d v="2011-05-07T00:00:00"/>
    <d v="1899-12-30T19:52:00"/>
    <x v="3"/>
    <d v="1899-12-30T19:57:00"/>
    <d v="2011-05-07T00:00:00"/>
    <d v="1899-12-30T19:45:00"/>
    <n v="3"/>
    <n v="1945"/>
    <d v="2011-05-07T00:00:00"/>
    <d v="1899-12-30T21:35:00"/>
    <n v="7"/>
    <d v="2011-05-07T00:00:00"/>
    <d v="1899-12-30T23:30:00"/>
    <s v="**"/>
    <s v="**"/>
    <s v="**"/>
    <s v="**"/>
    <d v="2011-05-08T00:00:00"/>
    <d v="1899-12-30T05:47:00"/>
    <s v="C61"/>
    <s v="B005"/>
    <s v="Other Condition with Acute Admission/Transfer"/>
    <n v="65"/>
    <d v="2011-05-07T00:00:00"/>
    <d v="1899-12-30T23:22:00"/>
    <n v="74"/>
    <d v="2011-05-07T00:00:00"/>
    <d v="1899-12-30T23:24:00"/>
    <d v="2011-05-07T19:57:00"/>
    <d v="2011-05-07T21:35:00"/>
    <d v="2011-05-08T05:47:00"/>
    <n v="1.6333333332440816"/>
    <n v="9.8333333332557231"/>
    <s v="Keep PIA"/>
    <x v="0"/>
    <x v="1"/>
    <x v="0"/>
    <n v="0"/>
    <n v="0"/>
  </r>
  <r>
    <n v="4414"/>
    <n v="1"/>
    <s v="N"/>
    <s v="**"/>
    <s v="**"/>
    <s v="**"/>
    <s v="**"/>
    <x v="3"/>
    <d v="1899-12-30T20:35:00"/>
    <d v="2011-05-07T00:00:00"/>
    <d v="1899-12-30T20:27:00"/>
    <n v="3"/>
    <n v="1968"/>
    <d v="2011-05-08T00:00:00"/>
    <d v="1899-12-30T00:10:00"/>
    <n v="15"/>
    <d v="2011-05-08T00:00:00"/>
    <d v="1899-12-30T01:41:00"/>
    <s v="**"/>
    <s v="**"/>
    <s v="**"/>
    <s v="**"/>
    <d v="2011-05-08T00:00:00"/>
    <d v="1899-12-30T01:41:00"/>
    <s v="E149"/>
    <s v="B140"/>
    <s v="Diabetes/Glucose Intolerance"/>
    <n v="43"/>
    <s v="**"/>
    <s v="**"/>
    <s v="**"/>
    <s v="**"/>
    <s v="**"/>
    <d v="2011-05-07T20:35:00"/>
    <d v="2011-05-08T00:10:00"/>
    <d v="2011-05-08T01:41:00"/>
    <n v="3.5833333333139308"/>
    <n v="5.1000000000349246"/>
    <s v="Keep PIA"/>
    <x v="0"/>
    <x v="0"/>
    <x v="0"/>
    <n v="0"/>
    <n v="1"/>
  </r>
  <r>
    <n v="4414"/>
    <n v="1"/>
    <s v="N"/>
    <s v="**"/>
    <s v="**"/>
    <s v="**"/>
    <s v="**"/>
    <x v="3"/>
    <d v="1899-12-30T20:43:00"/>
    <d v="2011-05-07T00:00:00"/>
    <d v="1899-12-30T20:33:00"/>
    <n v="3"/>
    <n v="1950"/>
    <d v="2011-05-08T00:00:00"/>
    <d v="1899-12-30T00:30:00"/>
    <n v="1"/>
    <d v="2011-05-08T00:00:00"/>
    <d v="1899-12-30T01:50:00"/>
    <d v="2011-05-08T00:00:00"/>
    <d v="1899-12-30T02:05:00"/>
    <s v="**"/>
    <s v="**"/>
    <d v="2011-05-08T00:00:00"/>
    <d v="1899-12-30T01:50:00"/>
    <s v="R073"/>
    <s v="B122"/>
    <s v="Other Disease or Disorder Cardiac System"/>
    <n v="60"/>
    <s v="**"/>
    <s v="**"/>
    <s v="**"/>
    <s v="**"/>
    <s v="**"/>
    <d v="2011-05-07T20:43:00"/>
    <d v="2011-05-08T00:30:00"/>
    <d v="2011-05-08T01:50:00"/>
    <n v="3.7833333334419876"/>
    <n v="5.1166666667559184"/>
    <s v="Keep PIA"/>
    <x v="0"/>
    <x v="0"/>
    <x v="0"/>
    <n v="0"/>
    <n v="1"/>
  </r>
  <r>
    <n v="4414"/>
    <n v="1"/>
    <s v="N"/>
    <s v="**"/>
    <s v="**"/>
    <s v="**"/>
    <s v="**"/>
    <x v="3"/>
    <d v="1899-12-30T20:48:00"/>
    <d v="2011-05-07T00:00:00"/>
    <d v="1899-12-30T20:30:00"/>
    <n v="2"/>
    <n v="1969"/>
    <d v="2011-05-07T00:00:00"/>
    <d v="1899-12-30T21:00:00"/>
    <n v="1"/>
    <d v="2011-05-07T00:00:00"/>
    <d v="1899-12-30T21:40:00"/>
    <s v="**"/>
    <s v="**"/>
    <d v="2011-05-07T00:00:00"/>
    <d v="1899-12-30T21:00:00"/>
    <d v="2011-05-08T00:00:00"/>
    <d v="1899-12-30T22:00:00"/>
    <s v="S699"/>
    <s v="B180"/>
    <s v="Contusion, Dislocation, Nerve &amp; Other Soft Ti"/>
    <n v="41"/>
    <s v="**"/>
    <s v="**"/>
    <s v="**"/>
    <s v="**"/>
    <s v="**"/>
    <d v="2011-05-07T20:48:00"/>
    <d v="2011-05-07T21:00:00"/>
    <d v="2011-05-08T22:00:00"/>
    <n v="0.19999999995343387"/>
    <n v="25.199999999895226"/>
    <s v="Keep PIA"/>
    <x v="0"/>
    <x v="0"/>
    <x v="0"/>
    <n v="0"/>
    <n v="0"/>
  </r>
  <r>
    <n v="4414"/>
    <n v="1"/>
    <s v="N"/>
    <s v="**"/>
    <s v="**"/>
    <s v="**"/>
    <s v="**"/>
    <x v="3"/>
    <d v="1899-12-30T22:00:00"/>
    <d v="2011-05-07T00:00:00"/>
    <d v="1899-12-30T21:48:00"/>
    <n v="4"/>
    <n v="1965"/>
    <d v="2011-05-08T00:00:00"/>
    <n v="9999"/>
    <n v="4"/>
    <d v="2011-05-08T00:00:00"/>
    <d v="1899-12-30T06:00:00"/>
    <s v="**"/>
    <s v="**"/>
    <s v="**"/>
    <s v="**"/>
    <d v="2011-05-08T00:00:00"/>
    <d v="1899-12-30T06:00:00"/>
    <s v="R104"/>
    <s v="B128"/>
    <s v="Disease or Disorder Digestive System"/>
    <n v="46"/>
    <s v="**"/>
    <s v="**"/>
    <s v="**"/>
    <s v="**"/>
    <s v="**"/>
    <d v="2011-05-07T22:00:00"/>
    <d v="2038-09-22T00:00:00"/>
    <d v="2011-05-08T06:00:00"/>
    <n v="239978.00000000006"/>
    <n v="8.0000000000582077"/>
    <s v="Ignore PIA"/>
    <x v="0"/>
    <x v="0"/>
    <x v="1"/>
    <n v="0"/>
    <n v="0"/>
  </r>
  <r>
    <n v="4414"/>
    <n v="1"/>
    <s v="N"/>
    <s v="**"/>
    <s v="**"/>
    <s v="**"/>
    <s v="**"/>
    <x v="6"/>
    <d v="1899-12-30T08:24:00"/>
    <d v="2011-05-05T00:00:00"/>
    <d v="1899-12-30T08:18:00"/>
    <n v="4"/>
    <n v="1946"/>
    <d v="2011-05-05T00:00:00"/>
    <d v="1899-12-30T10:15:00"/>
    <n v="1"/>
    <d v="2011-05-05T00:00:00"/>
    <d v="1899-12-30T10:30:00"/>
    <s v="**"/>
    <s v="**"/>
    <s v="**"/>
    <s v="**"/>
    <d v="2011-05-05T00:00:00"/>
    <d v="1899-12-30T10:30:00"/>
    <s v="F419"/>
    <s v="B170"/>
    <s v="Mental Health &amp; Psychosocial Condition"/>
    <n v="64"/>
    <s v="**"/>
    <s v="**"/>
    <s v="**"/>
    <s v="**"/>
    <s v="**"/>
    <d v="2011-05-05T08:24:00"/>
    <d v="2011-05-05T10:15:00"/>
    <d v="2011-05-05T10:30:00"/>
    <n v="1.8500000000931323"/>
    <n v="2.1000000000349246"/>
    <s v="Keep PIA"/>
    <x v="0"/>
    <x v="0"/>
    <x v="1"/>
    <n v="1"/>
    <n v="1"/>
  </r>
  <r>
    <n v="4414"/>
    <n v="50"/>
    <s v="N"/>
    <s v="**"/>
    <s v="**"/>
    <s v="**"/>
    <s v="**"/>
    <x v="1"/>
    <d v="1899-12-30T19:28:00"/>
    <d v="2011-05-02T00:00:00"/>
    <d v="1899-12-30T19:19:00"/>
    <n v="3"/>
    <n v="1980"/>
    <d v="2011-05-02T00:00:00"/>
    <n v="9999"/>
    <n v="1"/>
    <d v="2011-05-02T00:00:00"/>
    <d v="1899-12-30T21:57:00"/>
    <s v="**"/>
    <s v="**"/>
    <d v="2011-05-02T00:00:00"/>
    <d v="1899-12-30T19:30:00"/>
    <d v="2011-05-02T00:00:00"/>
    <d v="1899-12-30T22:00:00"/>
    <s v="Z043"/>
    <s v="B186"/>
    <s v="Other Trauma, Shock (without admission/interv"/>
    <n v="31"/>
    <s v="**"/>
    <s v="**"/>
    <s v="**"/>
    <s v="**"/>
    <s v="**"/>
    <d v="2011-05-02T19:28:00"/>
    <d v="2038-09-16T00:00:00"/>
    <d v="2011-05-02T22:00:00"/>
    <n v="239956.53333333327"/>
    <n v="2.533333333209157"/>
    <s v="Ignore PIA"/>
    <x v="0"/>
    <x v="0"/>
    <x v="0"/>
    <n v="1"/>
    <n v="1"/>
  </r>
  <r>
    <n v="4414"/>
    <n v="50"/>
    <s v="N"/>
    <s v="**"/>
    <s v="**"/>
    <s v="**"/>
    <s v="**"/>
    <x v="1"/>
    <d v="1899-12-30T21:28:00"/>
    <d v="2011-05-02T00:00:00"/>
    <d v="1899-12-30T21:27:00"/>
    <n v="3"/>
    <n v="1985"/>
    <d v="2011-05-02T00:00:00"/>
    <d v="1899-12-30T22:00:00"/>
    <n v="7"/>
    <d v="2011-05-02T00:00:00"/>
    <d v="1899-12-30T23:50:00"/>
    <s v="**"/>
    <s v="**"/>
    <s v="**"/>
    <s v="**"/>
    <d v="2011-05-03T00:00:00"/>
    <d v="1899-12-30T00:55:00"/>
    <s v="O26803"/>
    <s v="B005"/>
    <s v="Other Condition with Acute Admission/Transfer"/>
    <n v="25"/>
    <s v="**"/>
    <s v="**"/>
    <s v="**"/>
    <s v="**"/>
    <s v="**"/>
    <d v="2011-05-02T21:28:00"/>
    <d v="2011-05-02T22:00:00"/>
    <d v="2011-05-03T00:55:00"/>
    <n v="0.53333333332557231"/>
    <n v="3.4500000000698492"/>
    <s v="Keep PIA"/>
    <x v="0"/>
    <x v="1"/>
    <x v="0"/>
    <n v="1"/>
    <n v="1"/>
  </r>
  <r>
    <n v="4414"/>
    <n v="50"/>
    <s v="N"/>
    <s v="**"/>
    <s v="**"/>
    <s v="**"/>
    <s v="**"/>
    <x v="1"/>
    <d v="1899-12-30T22:24:00"/>
    <d v="2011-05-02T00:00:00"/>
    <d v="1899-12-30T22:17:00"/>
    <n v="3"/>
    <n v="1980"/>
    <d v="2011-05-02T00:00:00"/>
    <d v="1899-12-30T23:03:00"/>
    <n v="1"/>
    <d v="2011-05-02T00:00:00"/>
    <d v="1899-12-30T23:05:00"/>
    <s v="**"/>
    <s v="**"/>
    <s v="**"/>
    <s v="**"/>
    <d v="2011-05-02T00:00:00"/>
    <d v="1899-12-30T23:05:00"/>
    <s v="N390"/>
    <s v="B146"/>
    <s v="Other Disease or Disorder Urinary System"/>
    <n v="31"/>
    <s v="**"/>
    <s v="**"/>
    <s v="**"/>
    <s v="**"/>
    <s v="**"/>
    <d v="2011-05-02T22:24:00"/>
    <d v="2011-05-02T23:03:00"/>
    <d v="2011-05-02T23:05:00"/>
    <n v="0.65000000002328306"/>
    <n v="0.68333333329064772"/>
    <s v="Keep PIA"/>
    <x v="0"/>
    <x v="0"/>
    <x v="0"/>
    <n v="1"/>
    <n v="1"/>
  </r>
  <r>
    <n v="4414"/>
    <n v="50"/>
    <s v="N"/>
    <s v="**"/>
    <s v="**"/>
    <s v="**"/>
    <s v="**"/>
    <x v="1"/>
    <d v="1899-12-30T22:39:00"/>
    <d v="2011-05-02T00:00:00"/>
    <d v="1899-12-30T22:38:00"/>
    <n v="3"/>
    <n v="1986"/>
    <d v="2011-05-02T00:00:00"/>
    <d v="1899-12-30T22:55:00"/>
    <n v="7"/>
    <d v="2011-05-03T00:00:00"/>
    <d v="1899-12-30T00:10:00"/>
    <s v="**"/>
    <s v="**"/>
    <s v="**"/>
    <s v="**"/>
    <d v="2011-05-03T00:00:00"/>
    <d v="1899-12-30T00:20:00"/>
    <s v="Z349"/>
    <s v="B005"/>
    <s v="Other Condition with Acute Admission/Transfer"/>
    <n v="24"/>
    <s v="**"/>
    <s v="**"/>
    <s v="**"/>
    <s v="**"/>
    <s v="**"/>
    <d v="2011-05-02T22:39:00"/>
    <d v="2011-05-02T22:55:00"/>
    <d v="2011-05-03T00:20:00"/>
    <n v="0.26666666666278616"/>
    <n v="1.683333333407063"/>
    <s v="Keep PIA"/>
    <x v="0"/>
    <x v="1"/>
    <x v="0"/>
    <n v="1"/>
    <n v="1"/>
  </r>
  <r>
    <n v="4414"/>
    <n v="50"/>
    <s v="N"/>
    <s v="**"/>
    <s v="**"/>
    <s v="**"/>
    <s v="**"/>
    <x v="4"/>
    <d v="1899-12-30T03:57:00"/>
    <d v="2011-05-03T00:00:00"/>
    <d v="1899-12-30T03:56:00"/>
    <n v="5"/>
    <n v="1987"/>
    <d v="2011-05-03T00:00:00"/>
    <d v="1899-12-30T04:41:00"/>
    <n v="1"/>
    <d v="2011-05-03T00:00:00"/>
    <d v="1899-12-30T05:20:00"/>
    <s v="**"/>
    <s v="**"/>
    <s v="**"/>
    <s v="**"/>
    <d v="2011-05-03T00:00:00"/>
    <d v="1899-12-30T05:20:00"/>
    <s v="O99803"/>
    <s v="B154"/>
    <s v="Disease or Disorder Female Anatomy"/>
    <n v="23"/>
    <s v="**"/>
    <s v="**"/>
    <s v="**"/>
    <s v="**"/>
    <s v="**"/>
    <d v="2011-05-03T03:57:00"/>
    <d v="2011-05-03T04:41:00"/>
    <d v="2011-05-03T05:20:00"/>
    <n v="0.73333333345362917"/>
    <n v="1.3833333333022892"/>
    <s v="Keep PIA"/>
    <x v="0"/>
    <x v="0"/>
    <x v="1"/>
    <n v="1"/>
    <n v="1"/>
  </r>
  <r>
    <n v="4414"/>
    <n v="50"/>
    <s v="N"/>
    <s v="**"/>
    <s v="**"/>
    <s v="**"/>
    <s v="**"/>
    <x v="3"/>
    <d v="1899-12-30T03:23:00"/>
    <d v="2011-05-07T00:00:00"/>
    <d v="1899-12-30T03:22:00"/>
    <n v="3"/>
    <n v="1982"/>
    <d v="2011-05-07T00:00:00"/>
    <n v="9999"/>
    <n v="7"/>
    <d v="2011-05-07T00:00:00"/>
    <d v="1899-12-30T03:33:00"/>
    <s v="**"/>
    <s v="**"/>
    <d v="2011-05-07T00:00:00"/>
    <d v="1899-12-30T03:25:00"/>
    <d v="2011-05-07T00:00:00"/>
    <d v="1899-12-30T03:45:00"/>
    <s v="Z349"/>
    <s v="B005"/>
    <s v="Other Condition with Acute Admission/Transfer"/>
    <n v="28"/>
    <s v="**"/>
    <s v="**"/>
    <s v="**"/>
    <s v="**"/>
    <s v="**"/>
    <d v="2011-05-07T03:23:00"/>
    <d v="2038-09-21T00:00:00"/>
    <d v="2011-05-07T03:45:00"/>
    <n v="239972.61666666664"/>
    <n v="0.36666666663950309"/>
    <s v="Ignore PIA"/>
    <x v="0"/>
    <x v="1"/>
    <x v="0"/>
    <n v="1"/>
    <n v="1"/>
  </r>
  <r>
    <n v="4414"/>
    <n v="50"/>
    <s v="N"/>
    <s v="**"/>
    <s v="**"/>
    <s v="**"/>
    <s v="**"/>
    <x v="3"/>
    <d v="1899-12-30T09:41:00"/>
    <d v="2011-05-07T00:00:00"/>
    <d v="1899-12-30T09:40:00"/>
    <n v="4"/>
    <n v="1980"/>
    <d v="2011-05-07T00:00:00"/>
    <n v="9999"/>
    <n v="7"/>
    <d v="2011-05-07T00:00:00"/>
    <d v="1899-12-30T10:00:00"/>
    <s v="**"/>
    <s v="**"/>
    <d v="2011-05-07T00:00:00"/>
    <d v="1899-12-30T09:50:00"/>
    <d v="2011-05-07T00:00:00"/>
    <d v="1899-12-30T10:15:00"/>
    <s v="Z349"/>
    <s v="B005"/>
    <s v="Other Condition with Acute Admission/Transfer"/>
    <n v="30"/>
    <s v="**"/>
    <s v="**"/>
    <s v="**"/>
    <s v="**"/>
    <s v="**"/>
    <d v="2011-05-07T09:41:00"/>
    <d v="2038-09-21T00:00:00"/>
    <d v="2011-05-07T10:15:00"/>
    <n v="239966.31666666671"/>
    <n v="0.56666666676755995"/>
    <s v="Ignore PIA"/>
    <x v="0"/>
    <x v="1"/>
    <x v="1"/>
    <n v="1"/>
    <n v="1"/>
  </r>
  <r>
    <n v="4414"/>
    <n v="50"/>
    <s v="N"/>
    <s v="**"/>
    <s v="**"/>
    <s v="**"/>
    <s v="**"/>
    <x v="3"/>
    <d v="1899-12-30T10:41:00"/>
    <d v="2011-05-07T00:00:00"/>
    <d v="1899-12-30T10:40:00"/>
    <n v="5"/>
    <n v="1975"/>
    <d v="2011-05-07T00:00:00"/>
    <d v="1899-12-30T12:10:00"/>
    <n v="1"/>
    <d v="2011-05-07T00:00:00"/>
    <d v="1899-12-30T12:24:00"/>
    <s v="**"/>
    <s v="**"/>
    <s v="**"/>
    <s v="**"/>
    <d v="2011-05-07T00:00:00"/>
    <d v="1899-12-30T12:24:00"/>
    <s v="O26803"/>
    <s v="B154"/>
    <s v="Disease or Disorder Female Anatomy"/>
    <n v="36"/>
    <s v="**"/>
    <s v="**"/>
    <s v="**"/>
    <s v="**"/>
    <s v="**"/>
    <d v="2011-05-07T10:41:00"/>
    <d v="2011-05-07T12:10:00"/>
    <d v="2011-05-07T12:24:00"/>
    <n v="1.4833333332790062"/>
    <n v="1.7166666666744277"/>
    <s v="Keep PIA"/>
    <x v="0"/>
    <x v="0"/>
    <x v="1"/>
    <n v="1"/>
    <n v="1"/>
  </r>
  <r>
    <n v="4414"/>
    <n v="50"/>
    <s v="N"/>
    <s v="**"/>
    <s v="**"/>
    <s v="**"/>
    <s v="**"/>
    <x v="3"/>
    <d v="1899-12-30T11:54:00"/>
    <d v="2011-05-07T00:00:00"/>
    <d v="1899-12-30T11:53:00"/>
    <n v="4"/>
    <n v="1976"/>
    <d v="2011-05-07T00:00:00"/>
    <d v="1899-12-30T12:24:00"/>
    <n v="7"/>
    <d v="2011-05-07T00:00:00"/>
    <d v="1899-12-30T12:28:00"/>
    <s v="**"/>
    <s v="**"/>
    <s v="**"/>
    <s v="**"/>
    <d v="2011-05-07T00:00:00"/>
    <d v="1899-12-30T12:30:00"/>
    <s v="Z349"/>
    <s v="B005"/>
    <s v="Other Condition with Acute Admission/Transfer"/>
    <n v="35"/>
    <s v="**"/>
    <s v="**"/>
    <s v="**"/>
    <s v="**"/>
    <s v="**"/>
    <d v="2011-05-07T11:54:00"/>
    <d v="2011-05-07T12:24:00"/>
    <d v="2011-05-07T12:30:00"/>
    <n v="0.50000000005820766"/>
    <n v="0.6000000000349246"/>
    <s v="Keep PIA"/>
    <x v="0"/>
    <x v="1"/>
    <x v="1"/>
    <n v="1"/>
    <n v="1"/>
  </r>
  <r>
    <n v="4414"/>
    <n v="50"/>
    <s v="N"/>
    <s v="**"/>
    <s v="**"/>
    <s v="**"/>
    <s v="**"/>
    <x v="3"/>
    <d v="1899-12-30T13:51:00"/>
    <d v="2011-05-07T00:00:00"/>
    <d v="1899-12-30T13:50:00"/>
    <n v="4"/>
    <n v="1979"/>
    <d v="2011-05-07T00:00:00"/>
    <d v="1899-12-30T14:10:00"/>
    <n v="1"/>
    <d v="2011-05-07T00:00:00"/>
    <d v="1899-12-30T14:26:00"/>
    <s v="**"/>
    <s v="**"/>
    <s v="**"/>
    <s v="**"/>
    <d v="2011-05-07T00:00:00"/>
    <d v="1899-12-30T14:26:00"/>
    <s v="O23403"/>
    <s v="B154"/>
    <s v="Disease or Disorder Female Anatomy"/>
    <n v="32"/>
    <s v="**"/>
    <s v="**"/>
    <s v="**"/>
    <s v="**"/>
    <s v="**"/>
    <d v="2011-05-07T13:51:00"/>
    <d v="2011-05-07T14:10:00"/>
    <d v="2011-05-07T14:26:00"/>
    <n v="0.31666666682576761"/>
    <n v="0.58333333348855376"/>
    <s v="Keep PIA"/>
    <x v="0"/>
    <x v="0"/>
    <x v="1"/>
    <n v="1"/>
    <n v="1"/>
  </r>
  <r>
    <n v="4414"/>
    <n v="50"/>
    <s v="N"/>
    <s v="**"/>
    <s v="**"/>
    <s v="**"/>
    <s v="**"/>
    <x v="3"/>
    <d v="1899-12-30T14:07:00"/>
    <d v="2011-05-07T00:00:00"/>
    <d v="1899-12-30T13:54:00"/>
    <n v="5"/>
    <n v="1979"/>
    <d v="2011-05-07T00:00:00"/>
    <n v="9999"/>
    <n v="1"/>
    <d v="2011-05-07T00:00:00"/>
    <d v="1899-12-30T14:30:00"/>
    <s v="**"/>
    <s v="**"/>
    <s v="**"/>
    <s v="**"/>
    <d v="2011-05-07T00:00:00"/>
    <d v="1899-12-30T14:30:00"/>
    <s v="O99803"/>
    <s v="B154"/>
    <s v="Disease or Disorder Female Anatomy"/>
    <n v="31"/>
    <s v="**"/>
    <s v="**"/>
    <s v="**"/>
    <s v="**"/>
    <s v="**"/>
    <d v="2011-05-07T14:07:00"/>
    <d v="2038-09-21T00:00:00"/>
    <d v="2011-05-07T14:30:00"/>
    <n v="239961.88333333342"/>
    <n v="0.38333333336049691"/>
    <s v="Ignore PIA"/>
    <x v="0"/>
    <x v="0"/>
    <x v="1"/>
    <n v="1"/>
    <n v="1"/>
  </r>
  <r>
    <n v="4414"/>
    <n v="50"/>
    <s v="N"/>
    <s v="**"/>
    <s v="**"/>
    <s v="**"/>
    <s v="**"/>
    <x v="3"/>
    <d v="1899-12-30T17:22:00"/>
    <d v="2011-05-07T00:00:00"/>
    <d v="1899-12-30T17:21:00"/>
    <n v="5"/>
    <n v="1983"/>
    <d v="2011-05-07T00:00:00"/>
    <d v="1899-12-30T17:30:00"/>
    <n v="1"/>
    <d v="2011-05-07T00:00:00"/>
    <d v="1899-12-30T18:18:00"/>
    <s v="**"/>
    <s v="**"/>
    <s v="**"/>
    <s v="**"/>
    <d v="2011-05-07T00:00:00"/>
    <d v="1899-12-30T18:18:00"/>
    <s v="O99803"/>
    <s v="B154"/>
    <s v="Disease or Disorder Female Anatomy"/>
    <n v="27"/>
    <s v="**"/>
    <s v="**"/>
    <s v="**"/>
    <s v="**"/>
    <s v="**"/>
    <d v="2011-05-07T17:22:00"/>
    <d v="2011-05-07T17:30:00"/>
    <d v="2011-05-07T18:18:00"/>
    <n v="0.13333333324408159"/>
    <n v="0.93333333323244005"/>
    <s v="Keep PIA"/>
    <x v="0"/>
    <x v="0"/>
    <x v="1"/>
    <n v="1"/>
    <n v="1"/>
  </r>
  <r>
    <n v="4414"/>
    <n v="50"/>
    <s v="N"/>
    <s v="**"/>
    <s v="**"/>
    <s v="**"/>
    <s v="**"/>
    <x v="3"/>
    <d v="1899-12-30T17:42:00"/>
    <d v="2011-05-07T00:00:00"/>
    <d v="1899-12-30T17:41:00"/>
    <n v="4"/>
    <n v="1988"/>
    <d v="2011-05-07T00:00:00"/>
    <d v="1899-12-30T18:20:00"/>
    <n v="7"/>
    <d v="2011-05-07T00:00:00"/>
    <d v="1899-12-30T18:20:00"/>
    <s v="**"/>
    <s v="**"/>
    <s v="**"/>
    <s v="**"/>
    <d v="2011-05-07T00:00:00"/>
    <d v="1899-12-30T18:35:00"/>
    <s v="Z349"/>
    <s v="B005"/>
    <s v="Other Condition with Acute Admission/Transfer"/>
    <n v="23"/>
    <s v="**"/>
    <s v="**"/>
    <s v="**"/>
    <s v="**"/>
    <s v="**"/>
    <d v="2011-05-07T17:42:00"/>
    <d v="2011-05-07T18:20:00"/>
    <d v="2011-05-07T18:35:00"/>
    <n v="0.63333333330228925"/>
    <n v="0.88333333324408159"/>
    <s v="Keep PIA"/>
    <x v="0"/>
    <x v="1"/>
    <x v="1"/>
    <n v="1"/>
    <n v="1"/>
  </r>
  <r>
    <n v="4414"/>
    <s v="11003 Nurse Practitioner"/>
    <s v="N"/>
    <s v="**"/>
    <s v="**"/>
    <s v="**"/>
    <s v="**"/>
    <x v="1"/>
    <d v="1899-12-30T12:37:00"/>
    <d v="2011-05-02T00:00:00"/>
    <d v="1899-12-30T12:27:00"/>
    <n v="3"/>
    <n v="1945"/>
    <d v="2011-05-02T00:00:00"/>
    <d v="1899-12-30T15:00:00"/>
    <n v="1"/>
    <d v="2011-05-02T00:00:00"/>
    <d v="1899-12-30T15:30:00"/>
    <s v="**"/>
    <s v="**"/>
    <d v="2011-05-02T00:00:00"/>
    <d v="1899-12-30T15:00:00"/>
    <d v="2011-05-02T00:00:00"/>
    <d v="1899-12-30T15:30:00"/>
    <s v="T141"/>
    <s v="B176"/>
    <s v="Open Wound"/>
    <n v="65"/>
    <s v="**"/>
    <s v="**"/>
    <s v="**"/>
    <s v="**"/>
    <s v="**"/>
    <d v="2011-05-02T12:37:00"/>
    <d v="2011-05-02T15:00:00"/>
    <d v="2011-05-02T15:30:00"/>
    <n v="2.3833333334187046"/>
    <n v="2.8833333334769122"/>
    <s v="Keep PIA"/>
    <x v="0"/>
    <x v="0"/>
    <x v="0"/>
    <n v="1"/>
    <n v="1"/>
  </r>
  <r>
    <n v="4414"/>
    <s v="11003 Nurse Practitioner"/>
    <s v="N"/>
    <s v="**"/>
    <s v="**"/>
    <s v="**"/>
    <s v="**"/>
    <x v="1"/>
    <d v="1899-12-30T12:46:00"/>
    <d v="2011-05-02T00:00:00"/>
    <d v="1899-12-30T12:38:00"/>
    <n v="2"/>
    <n v="1941"/>
    <d v="2011-05-02T00:00:00"/>
    <d v="1899-12-30T14:20:00"/>
    <n v="1"/>
    <d v="2011-05-02T00:00:00"/>
    <d v="1899-12-30T14:40:00"/>
    <s v="**"/>
    <s v="**"/>
    <d v="2011-05-02T00:00:00"/>
    <d v="1899-12-30T14:20:00"/>
    <d v="2011-05-02T00:00:00"/>
    <d v="1899-12-30T14:40:00"/>
    <s v="K409"/>
    <s v="B128"/>
    <s v="Disease or Disorder Digestive System"/>
    <n v="69"/>
    <s v="**"/>
    <s v="**"/>
    <s v="**"/>
    <s v="**"/>
    <s v="**"/>
    <d v="2011-05-02T12:46:00"/>
    <d v="2011-05-02T14:20:00"/>
    <d v="2011-05-02T14:40:00"/>
    <n v="1.5666666665347293"/>
    <n v="1.8999999999068677"/>
    <s v="Keep PIA"/>
    <x v="0"/>
    <x v="0"/>
    <x v="0"/>
    <n v="1"/>
    <n v="1"/>
  </r>
  <r>
    <n v="4414"/>
    <s v="11003 Nurse Practitioner"/>
    <s v="N"/>
    <s v="**"/>
    <s v="**"/>
    <s v="**"/>
    <s v="**"/>
    <x v="1"/>
    <d v="1899-12-30T12:54:00"/>
    <d v="2011-05-02T00:00:00"/>
    <d v="1899-12-30T12:40:00"/>
    <n v="2"/>
    <n v="2007"/>
    <d v="2011-05-02T00:00:00"/>
    <d v="1899-12-30T14:02:00"/>
    <n v="1"/>
    <d v="2011-05-02T00:00:00"/>
    <d v="1899-12-30T16:05:00"/>
    <s v="**"/>
    <s v="**"/>
    <d v="2011-05-02T00:00:00"/>
    <d v="1899-12-30T14:02:00"/>
    <d v="2011-05-02T00:00:00"/>
    <d v="1899-12-30T16:05:00"/>
    <s v="J050"/>
    <s v="B116"/>
    <s v="Disease or Disorder Respiratory System"/>
    <n v="4"/>
    <s v="**"/>
    <s v="**"/>
    <s v="**"/>
    <s v="**"/>
    <s v="**"/>
    <d v="2011-05-02T12:54:00"/>
    <d v="2011-05-02T14:02:00"/>
    <d v="2011-05-02T16:05:00"/>
    <n v="1.1333333333604969"/>
    <n v="3.183333333407063"/>
    <s v="Keep PIA"/>
    <x v="0"/>
    <x v="0"/>
    <x v="0"/>
    <n v="1"/>
    <n v="1"/>
  </r>
  <r>
    <n v="4414"/>
    <s v="11003 Nurse Practitioner"/>
    <s v="N"/>
    <s v="**"/>
    <s v="**"/>
    <s v="**"/>
    <s v="**"/>
    <x v="1"/>
    <d v="1899-12-30T13:04:00"/>
    <d v="2011-05-02T00:00:00"/>
    <d v="1899-12-30T12:58:00"/>
    <n v="2"/>
    <n v="1999"/>
    <d v="2011-05-02T00:00:00"/>
    <d v="1899-12-30T14:45:00"/>
    <n v="1"/>
    <d v="2011-05-02T00:00:00"/>
    <d v="1899-12-30T20:50:00"/>
    <s v="**"/>
    <s v="**"/>
    <d v="2011-05-02T00:00:00"/>
    <d v="1899-12-30T14:45:00"/>
    <d v="2011-05-02T00:00:00"/>
    <d v="1899-12-30T20:50:00"/>
    <s v="A38"/>
    <s v="B165"/>
    <s v="Systemic Infection"/>
    <n v="11"/>
    <d v="2011-05-02T00:00:00"/>
    <d v="1899-12-30T20:10:00"/>
    <n v="20"/>
    <d v="2011-05-02T00:00:00"/>
    <d v="1899-12-30T20:20:00"/>
    <d v="2011-05-02T13:04:00"/>
    <d v="2011-05-02T14:45:00"/>
    <d v="2011-05-02T20:50:00"/>
    <n v="1.683333333407063"/>
    <n v="7.7666666666627862"/>
    <s v="Keep PIA"/>
    <x v="0"/>
    <x v="0"/>
    <x v="0"/>
    <n v="0"/>
    <n v="1"/>
  </r>
  <r>
    <n v="4414"/>
    <s v="11003 Nurse Practitioner"/>
    <s v="N"/>
    <s v="**"/>
    <s v="**"/>
    <s v="**"/>
    <s v="**"/>
    <x v="1"/>
    <d v="1899-12-30T15:31:00"/>
    <d v="2011-05-02T00:00:00"/>
    <d v="1899-12-30T15:21:00"/>
    <n v="3"/>
    <n v="1950"/>
    <d v="2011-05-02T00:00:00"/>
    <d v="1899-12-30T18:20:00"/>
    <n v="1"/>
    <d v="2011-05-02T00:00:00"/>
    <d v="1899-12-30T18:28:00"/>
    <s v="**"/>
    <s v="**"/>
    <d v="2011-05-02T00:00:00"/>
    <d v="1899-12-30T18:20:00"/>
    <d v="2011-05-02T00:00:00"/>
    <d v="1899-12-30T18:31:00"/>
    <s v="T141"/>
    <s v="B176"/>
    <s v="Open Wound"/>
    <n v="60"/>
    <s v="**"/>
    <s v="**"/>
    <s v="**"/>
    <s v="**"/>
    <s v="**"/>
    <d v="2011-05-02T15:31:00"/>
    <d v="2011-05-02T18:20:00"/>
    <d v="2011-05-02T18:31:00"/>
    <n v="2.8166666667675599"/>
    <n v="3"/>
    <s v="Keep PIA"/>
    <x v="0"/>
    <x v="0"/>
    <x v="0"/>
    <n v="1"/>
    <n v="1"/>
  </r>
  <r>
    <n v="4414"/>
    <s v="11003 Nurse Practitioner"/>
    <s v="N"/>
    <s v="**"/>
    <s v="**"/>
    <s v="**"/>
    <s v="**"/>
    <x v="1"/>
    <d v="1899-12-30T18:07:00"/>
    <d v="2011-05-02T00:00:00"/>
    <d v="1899-12-30T17:58:00"/>
    <n v="4"/>
    <n v="1979"/>
    <d v="2011-05-02T00:00:00"/>
    <d v="1899-12-30T20:00:00"/>
    <n v="1"/>
    <d v="2011-05-02T00:00:00"/>
    <d v="1899-12-30T20:32:00"/>
    <s v="**"/>
    <s v="**"/>
    <d v="2011-05-02T00:00:00"/>
    <d v="1899-12-30T20:00:00"/>
    <d v="2011-05-02T00:00:00"/>
    <d v="1899-12-30T20:32:00"/>
    <s v="S92300"/>
    <s v="B182"/>
    <s v="Closed Fracture Other Site"/>
    <n v="31"/>
    <s v="**"/>
    <s v="**"/>
    <s v="**"/>
    <s v="**"/>
    <s v="**"/>
    <d v="2011-05-02T18:07:00"/>
    <d v="2011-05-02T20:00:00"/>
    <d v="2011-05-02T20:32:00"/>
    <n v="1.8833333333604969"/>
    <n v="2.4166666666860692"/>
    <s v="Keep PIA"/>
    <x v="0"/>
    <x v="0"/>
    <x v="1"/>
    <n v="1"/>
    <n v="1"/>
  </r>
  <r>
    <n v="4414"/>
    <s v="11003 Nurse Practitioner"/>
    <s v="N"/>
    <s v="**"/>
    <s v="**"/>
    <s v="**"/>
    <s v="**"/>
    <x v="1"/>
    <d v="1899-12-30T18:49:00"/>
    <d v="2011-05-02T00:00:00"/>
    <d v="1899-12-30T18:40:00"/>
    <n v="3"/>
    <n v="2005"/>
    <d v="2011-05-02T00:00:00"/>
    <d v="1899-12-30T19:50:00"/>
    <n v="1"/>
    <d v="2011-05-02T00:00:00"/>
    <d v="1899-12-30T20:47:00"/>
    <s v="**"/>
    <s v="**"/>
    <d v="2011-05-02T00:00:00"/>
    <d v="1899-12-30T19:50:00"/>
    <d v="2011-05-02T00:00:00"/>
    <d v="1899-12-30T20:47:00"/>
    <s v="J029"/>
    <s v="B112"/>
    <s v="Disease or Disorder Ear, Nose or Throat"/>
    <n v="5"/>
    <s v="**"/>
    <s v="**"/>
    <s v="**"/>
    <s v="**"/>
    <s v="**"/>
    <d v="2011-05-02T18:49:00"/>
    <d v="2011-05-02T19:50:00"/>
    <d v="2011-05-02T20:47:00"/>
    <n v="1.0166666666627862"/>
    <n v="1.96666666661622"/>
    <s v="Keep PIA"/>
    <x v="0"/>
    <x v="0"/>
    <x v="0"/>
    <n v="1"/>
    <n v="1"/>
  </r>
  <r>
    <n v="4414"/>
    <s v="11003 Nurse Practitioner"/>
    <s v="G"/>
    <d v="2011-05-02T00:00:00"/>
    <d v="1899-12-30T18:44:00"/>
    <d v="2011-05-02T00:00:00"/>
    <d v="1899-12-30T18:50:00"/>
    <x v="1"/>
    <d v="1899-12-30T18:52:00"/>
    <d v="2011-05-02T00:00:00"/>
    <d v="1899-12-30T18:50:00"/>
    <n v="3"/>
    <n v="1981"/>
    <d v="2011-05-02T00:00:00"/>
    <d v="1899-12-30T19:00:00"/>
    <n v="15"/>
    <d v="2011-05-02T00:00:00"/>
    <d v="1899-12-30T23:26:00"/>
    <s v="**"/>
    <s v="**"/>
    <d v="2011-05-02T00:00:00"/>
    <d v="1899-12-30T19:00:00"/>
    <d v="2011-05-02T00:00:00"/>
    <d v="1899-12-30T23:26:00"/>
    <s v="R33"/>
    <s v="B146"/>
    <s v="Other Disease or Disorder Urinary System"/>
    <n v="30"/>
    <s v="**"/>
    <s v="**"/>
    <s v="**"/>
    <s v="**"/>
    <s v="**"/>
    <d v="2011-05-02T18:52:00"/>
    <d v="2011-05-02T19:00:00"/>
    <d v="2011-05-02T23:26:00"/>
    <n v="0.13333333324408159"/>
    <n v="4.5666666667093523"/>
    <s v="Keep PIA"/>
    <x v="0"/>
    <x v="0"/>
    <x v="0"/>
    <n v="0"/>
    <n v="1"/>
  </r>
  <r>
    <n v="4414"/>
    <s v="11003 Nurse Practitioner"/>
    <s v="N"/>
    <s v="**"/>
    <s v="**"/>
    <s v="**"/>
    <s v="**"/>
    <x v="1"/>
    <d v="1899-12-30T19:44:00"/>
    <d v="2011-05-02T00:00:00"/>
    <d v="1899-12-30T19:38:00"/>
    <n v="4"/>
    <n v="2000"/>
    <d v="2011-05-02T00:00:00"/>
    <d v="1899-12-30T21:00:00"/>
    <n v="1"/>
    <d v="2011-05-02T00:00:00"/>
    <d v="1899-12-30T21:10:00"/>
    <s v="**"/>
    <s v="**"/>
    <d v="2011-05-02T00:00:00"/>
    <d v="1899-12-30T21:50:00"/>
    <d v="2011-05-02T00:00:00"/>
    <d v="1899-12-30T21:12:00"/>
    <s v="L509"/>
    <s v="B132"/>
    <s v="Disease or Disorder Skin &amp; Breast"/>
    <n v="10"/>
    <s v="**"/>
    <s v="**"/>
    <s v="**"/>
    <s v="**"/>
    <s v="**"/>
    <d v="2011-05-02T19:44:00"/>
    <d v="2011-05-02T21:00:00"/>
    <d v="2011-05-02T21:12:00"/>
    <n v="1.2666666666045785"/>
    <n v="1.4666666665580124"/>
    <s v="Keep PIA"/>
    <x v="0"/>
    <x v="0"/>
    <x v="1"/>
    <n v="1"/>
    <n v="1"/>
  </r>
  <r>
    <n v="4414"/>
    <s v="11003 Nurse Practitioner"/>
    <s v="N"/>
    <s v="**"/>
    <s v="**"/>
    <s v="**"/>
    <s v="**"/>
    <x v="1"/>
    <d v="1899-12-30T19:58:00"/>
    <d v="2011-05-02T00:00:00"/>
    <d v="1899-12-30T19:50:00"/>
    <n v="3"/>
    <n v="1995"/>
    <d v="2011-05-02T00:00:00"/>
    <d v="1899-12-30T21:25:00"/>
    <n v="1"/>
    <d v="2011-05-02T00:00:00"/>
    <d v="1899-12-30T21:35:00"/>
    <s v="**"/>
    <s v="**"/>
    <d v="2011-05-02T00:00:00"/>
    <d v="1899-12-30T21:25:00"/>
    <d v="2011-05-02T00:00:00"/>
    <d v="1899-12-30T21:35:00"/>
    <s v="S836"/>
    <s v="B180"/>
    <s v="Contusion, Dislocation, Nerve &amp; Other Soft Ti"/>
    <n v="15"/>
    <s v="**"/>
    <s v="**"/>
    <s v="**"/>
    <s v="**"/>
    <s v="**"/>
    <d v="2011-05-02T19:58:00"/>
    <d v="2011-05-02T21:25:00"/>
    <d v="2011-05-02T21:35:00"/>
    <n v="1.4500000000116415"/>
    <n v="1.6166666666977108"/>
    <s v="Keep PIA"/>
    <x v="0"/>
    <x v="0"/>
    <x v="0"/>
    <n v="1"/>
    <n v="1"/>
  </r>
  <r>
    <n v="4414"/>
    <s v="11003 Nurse Practitioner"/>
    <s v="N"/>
    <s v="**"/>
    <s v="**"/>
    <s v="**"/>
    <s v="**"/>
    <x v="1"/>
    <d v="1899-12-30T20:18:00"/>
    <d v="2011-05-02T00:00:00"/>
    <d v="1899-12-30T20:11:00"/>
    <n v="4"/>
    <n v="1990"/>
    <d v="2011-05-02T00:00:00"/>
    <d v="1899-12-30T21:10:00"/>
    <n v="1"/>
    <d v="2011-05-02T00:00:00"/>
    <d v="1899-12-30T22:40:00"/>
    <s v="**"/>
    <s v="**"/>
    <d v="2011-05-02T00:00:00"/>
    <d v="1899-12-30T21:10:00"/>
    <d v="2011-05-02T00:00:00"/>
    <d v="1899-12-30T22:40:00"/>
    <s v="L0301"/>
    <s v="B132"/>
    <s v="Disease or Disorder Skin &amp; Breast"/>
    <n v="20"/>
    <s v="**"/>
    <s v="**"/>
    <s v="**"/>
    <s v="**"/>
    <s v="**"/>
    <d v="2011-05-02T20:18:00"/>
    <d v="2011-05-02T21:10:00"/>
    <d v="2011-05-02T22:40:00"/>
    <n v="0.86666666669771075"/>
    <n v="2.3666666666977108"/>
    <s v="Keep PIA"/>
    <x v="0"/>
    <x v="0"/>
    <x v="1"/>
    <n v="1"/>
    <n v="1"/>
  </r>
  <r>
    <n v="4414"/>
    <s v="11003 Nurse Practitioner"/>
    <s v="G"/>
    <d v="2011-05-03T00:00:00"/>
    <d v="1899-12-30T13:28:00"/>
    <d v="2011-05-03T00:00:00"/>
    <d v="1899-12-30T14:50:00"/>
    <x v="4"/>
    <d v="1899-12-30T13:32:00"/>
    <d v="2011-05-03T00:00:00"/>
    <d v="1899-12-30T13:30:00"/>
    <n v="2"/>
    <n v="2000"/>
    <s v="**"/>
    <d v="1899-12-30T00:00:00"/>
    <n v="1"/>
    <d v="2011-05-03T00:00:00"/>
    <d v="1899-12-30T16:25:00"/>
    <s v="**"/>
    <s v="**"/>
    <d v="2011-05-03T00:00:00"/>
    <d v="1899-12-30T14:55:00"/>
    <d v="2011-05-03T00:00:00"/>
    <d v="1899-12-30T16:25:00"/>
    <s v="S099"/>
    <s v="B175"/>
    <s v="Head Injury"/>
    <n v="11"/>
    <s v="**"/>
    <s v="**"/>
    <s v="**"/>
    <s v="**"/>
    <s v="**"/>
    <d v="2011-05-03T13:32:00"/>
    <e v="#VALUE!"/>
    <d v="2011-05-03T16:25:00"/>
    <e v="#VALUE!"/>
    <n v="2.8833333334769122"/>
    <s v="Ignore PIA"/>
    <x v="0"/>
    <x v="0"/>
    <x v="0"/>
    <n v="1"/>
    <n v="1"/>
  </r>
  <r>
    <n v="4414"/>
    <s v="11003 Nurse Practitioner"/>
    <s v="N"/>
    <s v="**"/>
    <s v="**"/>
    <s v="**"/>
    <s v="**"/>
    <x v="4"/>
    <d v="1899-12-30T13:35:00"/>
    <d v="2011-05-03T00:00:00"/>
    <d v="1899-12-30T13:27:00"/>
    <n v="3"/>
    <n v="1929"/>
    <s v="**"/>
    <d v="1899-12-30T00:00:00"/>
    <n v="1"/>
    <d v="2011-05-03T00:00:00"/>
    <d v="1899-12-30T19:00:00"/>
    <s v="**"/>
    <s v="**"/>
    <d v="2011-05-03T00:00:00"/>
    <d v="1899-12-30T17:35:00"/>
    <d v="2011-05-03T00:00:00"/>
    <d v="1899-12-30T19:00:00"/>
    <s v="M179"/>
    <s v="B051"/>
    <s v="Emergency Visit Interventions"/>
    <n v="81"/>
    <s v="**"/>
    <s v="**"/>
    <s v="**"/>
    <s v="**"/>
    <s v="**"/>
    <d v="2011-05-03T13:35:00"/>
    <e v="#VALUE!"/>
    <d v="2011-05-03T19:00:00"/>
    <e v="#VALUE!"/>
    <n v="5.4166666666860692"/>
    <s v="Ignore PIA"/>
    <x v="0"/>
    <x v="0"/>
    <x v="0"/>
    <n v="0"/>
    <n v="1"/>
  </r>
  <r>
    <n v="4414"/>
    <s v="11003 Nurse Practitioner"/>
    <s v="N"/>
    <s v="**"/>
    <s v="**"/>
    <s v="**"/>
    <s v="**"/>
    <x v="4"/>
    <d v="1899-12-30T13:40:00"/>
    <d v="2011-05-03T00:00:00"/>
    <d v="1899-12-30T13:32:00"/>
    <n v="4"/>
    <n v="1965"/>
    <d v="2011-05-03T00:00:00"/>
    <d v="1899-12-30T15:15:00"/>
    <n v="4"/>
    <d v="2011-05-03T00:00:00"/>
    <d v="1899-12-30T16:49:00"/>
    <s v="**"/>
    <s v="**"/>
    <d v="2011-04-03T00:00:00"/>
    <d v="1899-12-30T15:15:00"/>
    <d v="2011-05-03T00:00:00"/>
    <d v="1899-12-30T16:49:00"/>
    <s v="T819"/>
    <s v="B186"/>
    <s v="Other Trauma, Shock (without admission/interv"/>
    <n v="46"/>
    <s v="**"/>
    <s v="**"/>
    <s v="**"/>
    <s v="**"/>
    <s v="**"/>
    <d v="2011-05-03T13:40:00"/>
    <d v="2011-05-03T15:15:00"/>
    <d v="2011-05-03T16:49:00"/>
    <n v="1.5833333332557231"/>
    <n v="3.1499999999650754"/>
    <s v="Keep PIA"/>
    <x v="0"/>
    <x v="0"/>
    <x v="1"/>
    <n v="1"/>
    <n v="1"/>
  </r>
  <r>
    <n v="4414"/>
    <s v="11003 Nurse Practitioner"/>
    <s v="N"/>
    <s v="**"/>
    <s v="**"/>
    <s v="**"/>
    <s v="**"/>
    <x v="4"/>
    <d v="1899-12-30T14:08:00"/>
    <d v="2011-05-03T00:00:00"/>
    <d v="1899-12-30T14:01:00"/>
    <n v="3"/>
    <n v="1993"/>
    <s v="**"/>
    <d v="1899-12-30T00:00:00"/>
    <n v="4"/>
    <d v="2011-05-03T00:00:00"/>
    <d v="1899-12-30T19:10:00"/>
    <s v="**"/>
    <s v="**"/>
    <d v="2011-05-03T00:00:00"/>
    <d v="1899-12-30T19:00:00"/>
    <d v="2011-05-03T00:00:00"/>
    <d v="1899-12-30T19:10:00"/>
    <s v="Z712"/>
    <s v="B187"/>
    <s v="Follow-up Examination and Other Non Emergent "/>
    <n v="18"/>
    <s v="**"/>
    <s v="**"/>
    <s v="**"/>
    <s v="**"/>
    <s v="**"/>
    <d v="2011-05-03T14:08:00"/>
    <e v="#VALUE!"/>
    <d v="2011-05-03T19:10:00"/>
    <e v="#VALUE!"/>
    <n v="5.0333333333255723"/>
    <s v="Ignore PIA"/>
    <x v="0"/>
    <x v="0"/>
    <x v="0"/>
    <n v="0"/>
    <n v="1"/>
  </r>
  <r>
    <n v="4414"/>
    <s v="11003 Nurse Practitioner"/>
    <s v="N"/>
    <s v="**"/>
    <s v="**"/>
    <s v="**"/>
    <s v="**"/>
    <x v="4"/>
    <d v="1899-12-30T15:20:00"/>
    <d v="2011-05-03T00:00:00"/>
    <d v="1899-12-30T15:12:00"/>
    <n v="3"/>
    <n v="1990"/>
    <s v="**"/>
    <d v="1899-12-30T00:00:00"/>
    <n v="1"/>
    <d v="2011-05-03T00:00:00"/>
    <d v="1899-12-30T17:00:00"/>
    <s v="**"/>
    <s v="**"/>
    <d v="2011-05-03T00:00:00"/>
    <d v="1899-12-30T16:00:00"/>
    <d v="2011-05-03T00:00:00"/>
    <d v="1899-12-30T17:00:00"/>
    <s v="Z418"/>
    <s v="B187"/>
    <s v="Follow-up Examination and Other Non Emergent "/>
    <n v="20"/>
    <s v="**"/>
    <s v="**"/>
    <s v="**"/>
    <s v="**"/>
    <s v="**"/>
    <d v="2011-05-03T15:20:00"/>
    <e v="#VALUE!"/>
    <d v="2011-05-03T17:00:00"/>
    <e v="#VALUE!"/>
    <n v="1.6666666666860692"/>
    <s v="Ignore PIA"/>
    <x v="0"/>
    <x v="0"/>
    <x v="0"/>
    <n v="1"/>
    <n v="1"/>
  </r>
  <r>
    <n v="4414"/>
    <s v="11003 Nurse Practitioner"/>
    <s v="N"/>
    <s v="**"/>
    <s v="**"/>
    <s v="**"/>
    <s v="**"/>
    <x v="4"/>
    <d v="1899-12-30T15:23:00"/>
    <d v="2011-05-03T00:00:00"/>
    <d v="1899-12-30T15:16:00"/>
    <n v="4"/>
    <n v="1985"/>
    <s v="**"/>
    <d v="1899-12-30T00:00:00"/>
    <n v="1"/>
    <d v="2011-05-03T00:00:00"/>
    <d v="1899-12-30T19:00:00"/>
    <s v="**"/>
    <s v="**"/>
    <d v="2011-05-03T00:00:00"/>
    <d v="1899-12-30T18:25:00"/>
    <d v="2011-05-03T00:00:00"/>
    <d v="1899-12-30T19:00:00"/>
    <s v="S025"/>
    <s v="B176"/>
    <s v="Open Wound"/>
    <n v="26"/>
    <s v="**"/>
    <s v="**"/>
    <s v="**"/>
    <s v="**"/>
    <s v="**"/>
    <d v="2011-05-03T15:23:00"/>
    <e v="#VALUE!"/>
    <d v="2011-05-03T19:00:00"/>
    <e v="#VALUE!"/>
    <n v="3.6166666665812954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6:20:00"/>
    <d v="2011-05-03T00:00:00"/>
    <d v="1899-12-30T16:15:00"/>
    <n v="4"/>
    <n v="1961"/>
    <s v="**"/>
    <d v="1899-12-30T00:00:00"/>
    <n v="1"/>
    <d v="2011-05-03T00:00:00"/>
    <d v="1899-12-30T19:35:00"/>
    <s v="**"/>
    <s v="**"/>
    <d v="2011-05-03T00:00:00"/>
    <d v="1899-12-30T19:25:00"/>
    <d v="2011-05-03T00:00:00"/>
    <d v="1899-12-30T19:35:00"/>
    <s v="Z712"/>
    <s v="B187"/>
    <s v="Follow-up Examination and Other Non Emergent "/>
    <n v="50"/>
    <s v="**"/>
    <s v="**"/>
    <s v="**"/>
    <s v="**"/>
    <s v="**"/>
    <d v="2011-05-03T16:20:00"/>
    <e v="#VALUE!"/>
    <d v="2011-05-03T19:35:00"/>
    <e v="#VALUE!"/>
    <n v="3.2499999999417923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7:47:00"/>
    <d v="2011-05-03T00:00:00"/>
    <d v="1899-12-30T17:40:00"/>
    <n v="4"/>
    <n v="1967"/>
    <s v="**"/>
    <d v="1899-12-30T00:00:00"/>
    <n v="1"/>
    <d v="2011-05-03T00:00:00"/>
    <d v="1899-12-30T20:45:00"/>
    <s v="**"/>
    <s v="**"/>
    <d v="2011-05-03T00:00:00"/>
    <d v="1899-12-30T20:00:00"/>
    <d v="2011-05-03T00:00:00"/>
    <d v="1899-12-30T20:45:00"/>
    <s v="S6100"/>
    <s v="B176"/>
    <s v="Open Wound"/>
    <n v="43"/>
    <s v="**"/>
    <s v="**"/>
    <s v="**"/>
    <s v="**"/>
    <s v="**"/>
    <d v="2011-05-03T17:47:00"/>
    <e v="#VALUE!"/>
    <d v="2011-05-03T20:45:00"/>
    <e v="#VALUE!"/>
    <n v="2.9666666667326353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9:24:00"/>
    <d v="2011-05-03T00:00:00"/>
    <d v="1899-12-30T19:16:00"/>
    <n v="4"/>
    <n v="1979"/>
    <s v="**"/>
    <d v="1899-12-30T00:00:00"/>
    <n v="1"/>
    <d v="2011-05-03T00:00:00"/>
    <d v="1899-12-30T21:50:00"/>
    <s v="**"/>
    <s v="**"/>
    <d v="2011-05-03T00:00:00"/>
    <d v="1899-12-30T21:10:00"/>
    <d v="2011-05-03T00:00:00"/>
    <d v="1899-12-30T21:50:00"/>
    <s v="J3488"/>
    <s v="B112"/>
    <s v="Disease or Disorder Ear, Nose or Throat"/>
    <n v="31"/>
    <s v="**"/>
    <s v="**"/>
    <s v="**"/>
    <s v="**"/>
    <s v="**"/>
    <d v="2011-05-03T19:24:00"/>
    <e v="#VALUE!"/>
    <d v="2011-05-03T21:50:00"/>
    <e v="#VALUE!"/>
    <n v="2.4333333332324401"/>
    <s v="Ignore PIA"/>
    <x v="0"/>
    <x v="0"/>
    <x v="1"/>
    <n v="1"/>
    <n v="1"/>
  </r>
  <r>
    <n v="4414"/>
    <s v="11003 Nurse Practitioner"/>
    <s v="N"/>
    <s v="**"/>
    <s v="**"/>
    <s v="**"/>
    <s v="**"/>
    <x v="4"/>
    <d v="1899-12-30T19:37:00"/>
    <d v="2011-05-03T00:00:00"/>
    <d v="1899-12-30T19:31:00"/>
    <n v="3"/>
    <n v="1971"/>
    <s v="**"/>
    <d v="1899-12-30T00:00:00"/>
    <n v="1"/>
    <d v="2011-05-03T00:00:00"/>
    <d v="1899-12-30T20:10:00"/>
    <s v="**"/>
    <s v="**"/>
    <d v="2011-05-03T00:00:00"/>
    <d v="1899-12-30T20:00:00"/>
    <d v="2011-05-03T00:00:00"/>
    <d v="1899-12-30T20:10:00"/>
    <s v="S025"/>
    <s v="B176"/>
    <s v="Open Wound"/>
    <n v="39"/>
    <s v="**"/>
    <s v="**"/>
    <s v="**"/>
    <s v="**"/>
    <s v="**"/>
    <d v="2011-05-03T19:37:00"/>
    <e v="#VALUE!"/>
    <d v="2011-05-03T20:10:00"/>
    <e v="#VALUE!"/>
    <n v="0.55000000004656613"/>
    <s v="Ignore PIA"/>
    <x v="0"/>
    <x v="0"/>
    <x v="0"/>
    <n v="1"/>
    <n v="1"/>
  </r>
  <r>
    <n v="4414"/>
    <s v="11003 Nurse Practitioner"/>
    <s v="N"/>
    <s v="**"/>
    <s v="**"/>
    <s v="**"/>
    <s v="**"/>
    <x v="4"/>
    <d v="1899-12-30T21:11:00"/>
    <d v="2011-05-03T00:00:00"/>
    <d v="1899-12-30T20:59:00"/>
    <n v="4"/>
    <n v="1979"/>
    <s v="**"/>
    <d v="1899-12-30T00:00:00"/>
    <n v="1"/>
    <d v="2011-05-03T00:00:00"/>
    <d v="1899-12-30T23:20:00"/>
    <s v="**"/>
    <s v="**"/>
    <d v="2011-05-03T00:00:00"/>
    <d v="1899-12-30T23:00:00"/>
    <d v="2011-05-03T00:00:00"/>
    <d v="1899-12-30T23:20:00"/>
    <s v="S6190"/>
    <s v="B176"/>
    <s v="Open Wound"/>
    <n v="31"/>
    <s v="**"/>
    <s v="**"/>
    <s v="**"/>
    <s v="**"/>
    <s v="**"/>
    <d v="2011-05-03T21:11:00"/>
    <e v="#VALUE!"/>
    <d v="2011-05-03T23:20:00"/>
    <e v="#VALUE!"/>
    <n v="2.1499999998486601"/>
    <s v="Ignore PIA"/>
    <x v="0"/>
    <x v="0"/>
    <x v="1"/>
    <n v="1"/>
    <n v="1"/>
  </r>
  <r>
    <n v="4414"/>
    <s v="11003 Nurse Practitioner"/>
    <s v="N"/>
    <s v="**"/>
    <s v="**"/>
    <s v="**"/>
    <s v="**"/>
    <x v="5"/>
    <d v="1899-12-30T10:46:00"/>
    <d v="2011-05-04T00:00:00"/>
    <d v="1899-12-30T10:41:00"/>
    <n v="4"/>
    <n v="1985"/>
    <d v="2011-05-04T00:00:00"/>
    <d v="1899-12-30T14:00:00"/>
    <n v="1"/>
    <d v="2011-05-04T00:00:00"/>
    <d v="1899-12-30T16:32:00"/>
    <s v="**"/>
    <s v="**"/>
    <d v="2011-05-04T00:00:00"/>
    <d v="1899-12-30T14:00:00"/>
    <d v="2011-05-04T00:00:00"/>
    <d v="1899-12-30T16:32:00"/>
    <s v="K819"/>
    <s v="B128"/>
    <s v="Disease or Disorder Digestive System"/>
    <n v="26"/>
    <s v="**"/>
    <s v="**"/>
    <s v="**"/>
    <s v="**"/>
    <s v="**"/>
    <d v="2011-05-04T10:46:00"/>
    <d v="2011-05-04T14:00:00"/>
    <d v="2011-05-04T16:32:00"/>
    <n v="3.2333333333954215"/>
    <n v="5.7666666666045785"/>
    <s v="Keep PIA"/>
    <x v="0"/>
    <x v="0"/>
    <x v="1"/>
    <n v="0"/>
    <n v="1"/>
  </r>
  <r>
    <n v="4414"/>
    <s v="11003 Nurse Practitioner"/>
    <s v="N"/>
    <s v="**"/>
    <s v="**"/>
    <s v="**"/>
    <s v="**"/>
    <x v="5"/>
    <d v="1899-12-30T11:00:00"/>
    <d v="2011-05-04T00:00:00"/>
    <d v="1899-12-30T10:52:00"/>
    <n v="3"/>
    <n v="2008"/>
    <d v="2011-05-04T00:00:00"/>
    <d v="1899-12-30T14:10:00"/>
    <n v="1"/>
    <d v="2011-05-04T00:00:00"/>
    <d v="1899-12-30T16:25:00"/>
    <s v="**"/>
    <s v="**"/>
    <d v="2011-05-04T00:00:00"/>
    <d v="1899-12-30T14:10:00"/>
    <d v="2011-05-04T00:00:00"/>
    <d v="1899-12-30T16:31:00"/>
    <s v="R509"/>
    <s v="B165"/>
    <s v="Systemic Infection"/>
    <n v="2"/>
    <s v="**"/>
    <s v="**"/>
    <s v="**"/>
    <s v="**"/>
    <s v="**"/>
    <d v="2011-05-04T11:00:00"/>
    <d v="2011-05-04T14:10:00"/>
    <d v="2011-05-04T16:31:00"/>
    <n v="3.1666666666860692"/>
    <n v="5.5166666666627862"/>
    <s v="Keep PIA"/>
    <x v="0"/>
    <x v="0"/>
    <x v="0"/>
    <n v="0"/>
    <n v="1"/>
  </r>
  <r>
    <n v="4414"/>
    <s v="11003 Nurse Practitioner"/>
    <s v="N"/>
    <s v="**"/>
    <s v="**"/>
    <s v="**"/>
    <s v="**"/>
    <x v="5"/>
    <d v="1899-12-30T11:43:00"/>
    <d v="2011-05-04T00:00:00"/>
    <d v="1899-12-30T11:39:00"/>
    <n v="4"/>
    <n v="1981"/>
    <d v="2011-05-04T00:00:00"/>
    <d v="1899-12-30T14:35:00"/>
    <n v="1"/>
    <d v="2011-05-04T00:00:00"/>
    <d v="1899-12-30T15:38:00"/>
    <s v="**"/>
    <s v="**"/>
    <d v="2011-05-04T00:00:00"/>
    <d v="1899-12-30T14:35:00"/>
    <d v="2011-05-04T00:00:00"/>
    <d v="1899-12-30T15:38:00"/>
    <s v="M549"/>
    <s v="B136"/>
    <s v="Disease or Disorder Musculoskeletal and Conne"/>
    <n v="30"/>
    <s v="**"/>
    <s v="**"/>
    <s v="**"/>
    <s v="**"/>
    <s v="**"/>
    <d v="2011-05-04T11:43:00"/>
    <d v="2011-05-04T14:35:00"/>
    <d v="2011-05-04T15:38:00"/>
    <n v="2.8666666667559184"/>
    <n v="3.9166666666860692"/>
    <s v="Keep PIA"/>
    <x v="0"/>
    <x v="0"/>
    <x v="1"/>
    <n v="1"/>
    <n v="1"/>
  </r>
  <r>
    <n v="4414"/>
    <s v="11003 Nurse Practitioner"/>
    <s v="G"/>
    <d v="2011-05-04T00:00:00"/>
    <d v="1899-12-30T00:00:00"/>
    <d v="2011-05-04T00:00:00"/>
    <d v="1899-12-30T14:06:00"/>
    <x v="5"/>
    <d v="1899-12-30T14:07:00"/>
    <d v="2011-05-04T00:00:00"/>
    <d v="1899-12-30T14:00:00"/>
    <n v="3"/>
    <n v="1926"/>
    <d v="2011-05-04T00:00:00"/>
    <d v="1899-12-30T15:00:00"/>
    <n v="1"/>
    <d v="2011-05-04T00:00:00"/>
    <d v="1899-12-30T16:00:00"/>
    <s v="**"/>
    <s v="**"/>
    <d v="2011-05-04T00:00:00"/>
    <d v="1899-12-30T15:00:00"/>
    <d v="2011-05-04T00:00:00"/>
    <d v="1899-12-30T16:00:00"/>
    <s v="R040"/>
    <s v="B112"/>
    <s v="Disease or Disorder Ear, Nose or Throat"/>
    <n v="84"/>
    <s v="**"/>
    <s v="**"/>
    <s v="**"/>
    <s v="**"/>
    <s v="**"/>
    <d v="2011-05-04T14:07:00"/>
    <d v="2011-05-04T15:00:00"/>
    <d v="2011-05-04T16:00:00"/>
    <n v="0.88333333341870457"/>
    <n v="1.8833333333604969"/>
    <s v="Keep PIA"/>
    <x v="0"/>
    <x v="0"/>
    <x v="0"/>
    <n v="1"/>
    <n v="1"/>
  </r>
  <r>
    <n v="4414"/>
    <s v="11003 Nurse Practitioner"/>
    <s v="N"/>
    <s v="**"/>
    <s v="**"/>
    <s v="**"/>
    <s v="**"/>
    <x v="5"/>
    <d v="1899-12-30T16:27:00"/>
    <d v="2011-05-04T00:00:00"/>
    <d v="1899-12-30T16:24:00"/>
    <n v="4"/>
    <n v="1965"/>
    <d v="2011-05-04T00:00:00"/>
    <d v="1899-12-30T17:15:00"/>
    <n v="1"/>
    <d v="2011-05-04T00:00:00"/>
    <d v="1899-12-30T20:20:00"/>
    <s v="**"/>
    <s v="**"/>
    <d v="2011-05-04T00:00:00"/>
    <d v="1899-12-30T17:15:00"/>
    <d v="2011-05-04T00:00:00"/>
    <d v="1899-12-30T20:20:00"/>
    <s v="S62600"/>
    <s v="B181"/>
    <s v="Closed Fracture Fingers &amp; Toes"/>
    <n v="45"/>
    <s v="**"/>
    <s v="**"/>
    <s v="**"/>
    <s v="**"/>
    <s v="**"/>
    <d v="2011-05-04T16:27:00"/>
    <d v="2011-05-04T17:15:00"/>
    <d v="2011-05-04T20:20:00"/>
    <n v="0.79999999998835847"/>
    <n v="3.8833333332440816"/>
    <s v="Keep PIA"/>
    <x v="0"/>
    <x v="0"/>
    <x v="1"/>
    <n v="1"/>
    <n v="1"/>
  </r>
  <r>
    <n v="4414"/>
    <s v="11003 Nurse Practitioner"/>
    <s v="N"/>
    <s v="**"/>
    <s v="**"/>
    <s v="**"/>
    <s v="**"/>
    <x v="5"/>
    <d v="1899-12-30T17:44:00"/>
    <d v="2011-05-04T00:00:00"/>
    <d v="1899-12-30T17:35:00"/>
    <n v="3"/>
    <n v="1947"/>
    <d v="2011-05-04T00:00:00"/>
    <d v="1899-12-30T18:35:00"/>
    <n v="1"/>
    <d v="2011-05-04T00:00:00"/>
    <d v="1899-12-30T20:05:00"/>
    <s v="**"/>
    <s v="**"/>
    <d v="2011-05-04T00:00:00"/>
    <d v="1899-12-30T18:35:00"/>
    <d v="2011-05-04T00:00:00"/>
    <d v="1899-12-30T20:05:00"/>
    <s v="S82890"/>
    <s v="B182"/>
    <s v="Closed Fracture Other Site"/>
    <n v="64"/>
    <s v="**"/>
    <s v="**"/>
    <s v="**"/>
    <s v="**"/>
    <s v="**"/>
    <d v="2011-05-04T17:44:00"/>
    <d v="2011-05-04T18:35:00"/>
    <d v="2011-05-04T20:05:00"/>
    <n v="0.84999999997671694"/>
    <n v="2.3499999999767169"/>
    <s v="Keep PIA"/>
    <x v="0"/>
    <x v="0"/>
    <x v="0"/>
    <n v="1"/>
    <n v="1"/>
  </r>
  <r>
    <n v="4414"/>
    <s v="11003 Nurse Practitioner"/>
    <s v="N"/>
    <s v="**"/>
    <s v="**"/>
    <s v="**"/>
    <s v="**"/>
    <x v="5"/>
    <d v="1899-12-30T19:02:00"/>
    <d v="2011-05-04T00:00:00"/>
    <d v="1899-12-30T18:56:00"/>
    <n v="3"/>
    <n v="1927"/>
    <d v="2011-05-04T00:00:00"/>
    <d v="1899-12-30T19:55:00"/>
    <n v="1"/>
    <d v="2011-05-04T00:00:00"/>
    <d v="1899-12-30T21:19:00"/>
    <s v="**"/>
    <s v="**"/>
    <d v="2011-05-04T00:00:00"/>
    <d v="1899-12-30T19:55:00"/>
    <d v="2011-05-04T00:00:00"/>
    <d v="1899-12-30T21:19:00"/>
    <s v="S0180"/>
    <s v="B176"/>
    <s v="Open Wound"/>
    <n v="84"/>
    <s v="**"/>
    <s v="**"/>
    <s v="**"/>
    <s v="**"/>
    <s v="**"/>
    <d v="2011-05-04T19:02:00"/>
    <d v="2011-05-04T19:55:00"/>
    <d v="2011-05-04T21:19:00"/>
    <n v="0.88333333324408159"/>
    <n v="2.2833333332673647"/>
    <s v="Keep PIA"/>
    <x v="0"/>
    <x v="0"/>
    <x v="0"/>
    <n v="1"/>
    <n v="1"/>
  </r>
  <r>
    <n v="4414"/>
    <s v="11003 Nurse Practitioner"/>
    <s v="N"/>
    <s v="**"/>
    <s v="**"/>
    <s v="**"/>
    <s v="**"/>
    <x v="5"/>
    <d v="1899-12-30T19:17:00"/>
    <d v="2011-05-04T00:00:00"/>
    <d v="1899-12-30T19:10:00"/>
    <n v="3"/>
    <n v="1982"/>
    <d v="2011-05-04T00:00:00"/>
    <d v="1899-12-30T21:20:00"/>
    <n v="1"/>
    <d v="2011-05-04T00:00:00"/>
    <d v="1899-12-30T22:20:00"/>
    <s v="**"/>
    <s v="**"/>
    <d v="2011-05-04T00:00:00"/>
    <d v="1899-12-30T21:20:00"/>
    <d v="2011-05-04T00:00:00"/>
    <d v="1899-12-30T22:20:00"/>
    <s v="S6440"/>
    <s v="B176"/>
    <s v="Open Wound"/>
    <n v="29"/>
    <d v="1970-01-01T00:00:00"/>
    <d v="1899-12-30T00:00:00"/>
    <n v="35"/>
    <s v="**"/>
    <s v="**"/>
    <d v="2011-05-04T19:17:00"/>
    <d v="2011-05-04T21:20:00"/>
    <d v="2011-05-04T22:20:00"/>
    <n v="2.0500000000465661"/>
    <n v="3.0499999999883585"/>
    <s v="Keep PIA"/>
    <x v="0"/>
    <x v="0"/>
    <x v="0"/>
    <n v="1"/>
    <n v="1"/>
  </r>
  <r>
    <n v="4414"/>
    <s v="11003 Nurse Practitioner"/>
    <s v="G"/>
    <d v="2011-05-04T00:00:00"/>
    <d v="1899-12-30T19:34:00"/>
    <d v="2011-05-04T00:00:00"/>
    <d v="1899-12-30T20:05:00"/>
    <x v="5"/>
    <d v="1899-12-30T19:51:00"/>
    <d v="2011-05-04T00:00:00"/>
    <d v="1899-12-30T19:45:00"/>
    <n v="3"/>
    <n v="2009"/>
    <d v="2011-05-04T00:00:00"/>
    <d v="1899-12-30T20:50:00"/>
    <n v="1"/>
    <d v="2011-05-04T00:00:00"/>
    <d v="1899-12-30T21:05:00"/>
    <s v="**"/>
    <s v="**"/>
    <d v="2011-05-04T00:00:00"/>
    <d v="1899-12-30T20:50:00"/>
    <d v="2011-05-04T00:00:00"/>
    <d v="1899-12-30T21:05:00"/>
    <s v="S0190"/>
    <s v="B176"/>
    <s v="Open Wound"/>
    <n v="1"/>
    <s v="**"/>
    <s v="**"/>
    <s v="**"/>
    <s v="**"/>
    <s v="**"/>
    <d v="2011-05-04T19:51:00"/>
    <d v="2011-05-04T20:50:00"/>
    <d v="2011-05-04T21:05:00"/>
    <n v="0.9833333333954215"/>
    <n v="1.2333333333372138"/>
    <s v="Keep PIA"/>
    <x v="0"/>
    <x v="0"/>
    <x v="0"/>
    <n v="1"/>
    <n v="1"/>
  </r>
  <r>
    <n v="4414"/>
    <s v="11003 Nurse Practitioner"/>
    <s v="N"/>
    <s v="**"/>
    <s v="**"/>
    <s v="**"/>
    <s v="**"/>
    <x v="5"/>
    <d v="1899-12-30T20:12:00"/>
    <d v="2011-05-04T00:00:00"/>
    <d v="1899-12-30T20:09:00"/>
    <n v="4"/>
    <n v="2008"/>
    <d v="2011-05-04T00:00:00"/>
    <d v="1899-12-30T21:25:00"/>
    <n v="1"/>
    <d v="2011-05-04T00:00:00"/>
    <d v="1899-12-30T21:35:00"/>
    <s v="**"/>
    <s v="**"/>
    <d v="2011-05-04T00:00:00"/>
    <d v="1899-12-30T21:25:00"/>
    <d v="2011-05-04T00:00:00"/>
    <d v="1899-12-30T21:35:00"/>
    <s v="S600"/>
    <s v="B181"/>
    <s v="Closed Fracture Fingers &amp; Toes"/>
    <n v="2"/>
    <s v="**"/>
    <s v="**"/>
    <s v="**"/>
    <s v="**"/>
    <s v="**"/>
    <d v="2011-05-04T20:12:00"/>
    <d v="2011-05-04T21:25:00"/>
    <d v="2011-05-04T21:35:00"/>
    <n v="1.21666666661622"/>
    <n v="1.3833333333022892"/>
    <s v="Keep PIA"/>
    <x v="0"/>
    <x v="0"/>
    <x v="1"/>
    <n v="1"/>
    <n v="1"/>
  </r>
  <r>
    <n v="4414"/>
    <s v="11003 Nurse Practitioner"/>
    <s v="N"/>
    <s v="**"/>
    <s v="**"/>
    <s v="**"/>
    <s v="**"/>
    <x v="3"/>
    <d v="1899-12-30T11:37:00"/>
    <d v="2011-05-07T00:00:00"/>
    <d v="1899-12-30T11:33:00"/>
    <n v="3"/>
    <n v="1983"/>
    <s v="**"/>
    <d v="1899-12-30T00:00:00"/>
    <n v="1"/>
    <d v="2011-05-07T00:00:00"/>
    <d v="1899-12-30T14:10:00"/>
    <s v="**"/>
    <s v="**"/>
    <d v="2011-05-07T00:00:00"/>
    <d v="1899-12-30T14:00:00"/>
    <d v="2011-05-07T00:00:00"/>
    <d v="1899-12-30T14:11:00"/>
    <s v="Z392"/>
    <s v="B187"/>
    <s v="Follow-up Examination and Other Non Emergent "/>
    <n v="27"/>
    <s v="**"/>
    <s v="**"/>
    <s v="**"/>
    <s v="**"/>
    <s v="**"/>
    <d v="2011-05-07T11:37:00"/>
    <e v="#VALUE!"/>
    <d v="2011-05-07T14:11:00"/>
    <e v="#VALUE!"/>
    <n v="2.5666666666511446"/>
    <s v="Ignore PIA"/>
    <x v="0"/>
    <x v="0"/>
    <x v="0"/>
    <n v="1"/>
    <n v="1"/>
  </r>
  <r>
    <n v="4414"/>
    <s v="11003 Nurse Practitioner"/>
    <s v="N"/>
    <s v="**"/>
    <s v="**"/>
    <s v="**"/>
    <s v="**"/>
    <x v="3"/>
    <d v="1899-12-30T11:42:00"/>
    <d v="2011-05-07T00:00:00"/>
    <d v="1899-12-30T11:35:00"/>
    <n v="3"/>
    <n v="1991"/>
    <s v="**"/>
    <d v="1899-12-30T00:00:00"/>
    <n v="1"/>
    <d v="2011-05-07T00:00:00"/>
    <d v="1899-12-30T15:15:00"/>
    <s v="**"/>
    <s v="**"/>
    <d v="2011-05-07T00:00:00"/>
    <d v="1899-12-30T14:10:00"/>
    <d v="2011-05-07T00:00:00"/>
    <d v="1899-12-30T15:15:00"/>
    <s v="S050"/>
    <s v="B180"/>
    <s v="Contusion, Dislocation, Nerve &amp; Other Soft Ti"/>
    <n v="20"/>
    <s v="**"/>
    <s v="**"/>
    <s v="**"/>
    <s v="**"/>
    <s v="**"/>
    <d v="2011-05-07T11:42:00"/>
    <e v="#VALUE!"/>
    <d v="2011-05-07T15:15:00"/>
    <e v="#VALUE!"/>
    <n v="3.5499999998719431"/>
    <s v="Ignore PIA"/>
    <x v="0"/>
    <x v="0"/>
    <x v="0"/>
    <n v="1"/>
    <n v="1"/>
  </r>
  <r>
    <n v="4414"/>
    <s v="11003 Nurse Practitioner"/>
    <s v="N"/>
    <s v="**"/>
    <s v="**"/>
    <s v="**"/>
    <s v="**"/>
    <x v="3"/>
    <d v="1899-12-30T12:32:00"/>
    <d v="2011-05-07T00:00:00"/>
    <d v="1899-12-30T12:20:00"/>
    <n v="3"/>
    <n v="1962"/>
    <s v="**"/>
    <d v="1899-12-30T00:00:00"/>
    <n v="1"/>
    <d v="2011-05-07T00:00:00"/>
    <d v="1899-12-30T14:30:00"/>
    <s v="**"/>
    <s v="**"/>
    <d v="2011-05-07T00:00:00"/>
    <d v="1899-12-30T14:20:00"/>
    <d v="2011-05-07T00:00:00"/>
    <d v="1899-12-30T14:32:00"/>
    <s v="Z098"/>
    <s v="B187"/>
    <s v="Follow-up Examination and Other Non Emergent "/>
    <n v="48"/>
    <s v="**"/>
    <s v="**"/>
    <s v="**"/>
    <s v="**"/>
    <s v="**"/>
    <d v="2011-05-07T12:32:00"/>
    <e v="#VALUE!"/>
    <d v="2011-05-07T14:32:00"/>
    <e v="#VALUE!"/>
    <n v="2.0000000000582077"/>
    <s v="Ignore PIA"/>
    <x v="0"/>
    <x v="0"/>
    <x v="0"/>
    <n v="1"/>
    <n v="1"/>
  </r>
  <r>
    <n v="4414"/>
    <s v="11003 Nurse Practitioner"/>
    <s v="N"/>
    <s v="**"/>
    <s v="**"/>
    <s v="**"/>
    <s v="**"/>
    <x v="3"/>
    <d v="1899-12-30T13:37:00"/>
    <d v="2011-05-07T00:00:00"/>
    <d v="1899-12-30T13:25:00"/>
    <n v="4"/>
    <n v="1987"/>
    <d v="2011-05-07T00:00:00"/>
    <d v="1899-12-30T16:50:00"/>
    <n v="1"/>
    <d v="2011-05-07T00:00:00"/>
    <d v="1899-12-30T17:00:00"/>
    <s v="**"/>
    <s v="**"/>
    <d v="2011-05-07T00:00:00"/>
    <d v="1899-12-30T16:50:00"/>
    <d v="2011-05-07T00:00:00"/>
    <d v="1899-12-30T17:04:00"/>
    <s v="K120"/>
    <s v="B112"/>
    <s v="Disease or Disorder Ear, Nose or Throat"/>
    <n v="24"/>
    <s v="**"/>
    <s v="**"/>
    <s v="**"/>
    <s v="**"/>
    <s v="**"/>
    <d v="2011-05-07T13:37:00"/>
    <d v="2011-05-07T16:50:00"/>
    <d v="2011-05-07T17:04:00"/>
    <n v="3.2166666666744277"/>
    <n v="3.4499999998952262"/>
    <s v="Keep PIA"/>
    <x v="0"/>
    <x v="0"/>
    <x v="1"/>
    <n v="1"/>
    <n v="1"/>
  </r>
  <r>
    <n v="4414"/>
    <s v="11003 Nurse Practitioner"/>
    <s v="N"/>
    <s v="**"/>
    <s v="**"/>
    <s v="**"/>
    <s v="**"/>
    <x v="3"/>
    <d v="1899-12-30T14:00:00"/>
    <d v="2011-05-07T00:00:00"/>
    <d v="1899-12-30T13:54:00"/>
    <n v="4"/>
    <n v="1957"/>
    <s v="**"/>
    <d v="1899-12-30T00:00:00"/>
    <n v="1"/>
    <d v="2011-05-07T00:00:00"/>
    <d v="1899-12-30T17:20:00"/>
    <s v="**"/>
    <s v="**"/>
    <d v="2011-05-07T00:00:00"/>
    <d v="1899-12-30T17:10:00"/>
    <d v="2011-05-07T00:00:00"/>
    <d v="1899-12-30T17:22:00"/>
    <s v="L0311"/>
    <s v="B132"/>
    <s v="Disease or Disorder Skin &amp; Breast"/>
    <n v="54"/>
    <s v="**"/>
    <s v="**"/>
    <s v="**"/>
    <s v="**"/>
    <s v="**"/>
    <d v="2011-05-07T14:00:00"/>
    <e v="#VALUE!"/>
    <d v="2011-05-07T17:22:00"/>
    <e v="#VALUE!"/>
    <n v="3.3666666666395031"/>
    <s v="Ignore PIA"/>
    <x v="0"/>
    <x v="0"/>
    <x v="1"/>
    <n v="1"/>
    <n v="1"/>
  </r>
  <r>
    <n v="4414"/>
    <s v="11003 Nurse Practitioner"/>
    <s v="N"/>
    <s v="**"/>
    <s v="**"/>
    <s v="**"/>
    <s v="**"/>
    <x v="3"/>
    <d v="1899-12-30T15:09:00"/>
    <d v="2011-05-07T00:00:00"/>
    <d v="1899-12-30T15:02:00"/>
    <n v="4"/>
    <n v="1999"/>
    <s v="**"/>
    <d v="1899-12-30T00:00:00"/>
    <n v="1"/>
    <d v="2011-05-07T00:00:00"/>
    <d v="1899-12-30T17:30:00"/>
    <s v="**"/>
    <s v="**"/>
    <d v="2011-05-07T00:00:00"/>
    <d v="1899-12-30T17:25:00"/>
    <d v="2011-05-07T00:00:00"/>
    <d v="1899-12-30T17:34:00"/>
    <s v="S9130"/>
    <s v="B176"/>
    <s v="Open Wound"/>
    <n v="11"/>
    <s v="**"/>
    <s v="**"/>
    <s v="**"/>
    <s v="**"/>
    <s v="**"/>
    <d v="2011-05-07T15:09:00"/>
    <e v="#VALUE!"/>
    <d v="2011-05-07T17:34:00"/>
    <e v="#VALUE!"/>
    <n v="2.4166666666860692"/>
    <s v="Ignore PIA"/>
    <x v="0"/>
    <x v="0"/>
    <x v="1"/>
    <n v="1"/>
    <n v="1"/>
  </r>
  <r>
    <n v="4414"/>
    <s v="11003 Nurse Practitioner"/>
    <s v="N"/>
    <s v="**"/>
    <s v="**"/>
    <s v="**"/>
    <s v="**"/>
    <x v="3"/>
    <d v="1899-12-30T15:14:00"/>
    <d v="2011-05-07T00:00:00"/>
    <d v="1899-12-30T15:07:00"/>
    <n v="4"/>
    <n v="1983"/>
    <s v="**"/>
    <d v="1899-12-30T00:00:00"/>
    <n v="15"/>
    <d v="2011-05-07T00:00:00"/>
    <d v="1899-12-30T18:00:00"/>
    <s v="**"/>
    <s v="**"/>
    <d v="2011-05-07T00:00:00"/>
    <d v="1899-12-30T17:40:00"/>
    <d v="1970-01-01T00:00:00"/>
    <d v="1899-12-30T18:04:00"/>
    <s v="Z098"/>
    <s v="B187"/>
    <s v="Follow-up Examination and Other Non Emergent "/>
    <n v="27"/>
    <s v="**"/>
    <s v="**"/>
    <s v="**"/>
    <s v="**"/>
    <s v="**"/>
    <d v="2011-05-07T15:14:00"/>
    <e v="#VALUE!"/>
    <d v="1970-01-01T18:04:00"/>
    <e v="#VALUE!"/>
    <n v="-362421.16666666669"/>
    <s v="Ignore PIA"/>
    <x v="1"/>
    <x v="0"/>
    <x v="1"/>
    <n v="1"/>
    <n v="1"/>
  </r>
  <r>
    <n v="4414"/>
    <s v="11003 Nurse Practitioner"/>
    <s v="N"/>
    <s v="**"/>
    <s v="**"/>
    <s v="**"/>
    <s v="**"/>
    <x v="3"/>
    <d v="1899-12-30T15:41:00"/>
    <d v="2011-05-07T00:00:00"/>
    <d v="1899-12-30T15:28:00"/>
    <n v="4"/>
    <n v="1991"/>
    <s v="**"/>
    <d v="1899-12-30T00:00:00"/>
    <n v="1"/>
    <d v="2011-05-07T00:00:00"/>
    <d v="1899-12-30T18:10:00"/>
    <s v="**"/>
    <s v="**"/>
    <d v="2011-05-07T00:00:00"/>
    <d v="1899-12-30T18:30:00"/>
    <d v="1970-01-01T00:00:00"/>
    <d v="1899-12-30T18:49:00"/>
    <s v="N390"/>
    <s v="B146"/>
    <s v="Other Disease or Disorder Urinary System"/>
    <n v="19"/>
    <s v="**"/>
    <s v="**"/>
    <s v="**"/>
    <s v="**"/>
    <s v="**"/>
    <d v="2011-05-07T15:41:00"/>
    <e v="#VALUE!"/>
    <d v="1970-01-01T18:49:00"/>
    <e v="#VALUE!"/>
    <n v="-362420.86666666658"/>
    <s v="Ignore PIA"/>
    <x v="1"/>
    <x v="0"/>
    <x v="1"/>
    <n v="1"/>
    <n v="1"/>
  </r>
  <r>
    <n v="4414"/>
    <s v="11003 Nurse Practitioner"/>
    <s v="N"/>
    <s v="**"/>
    <s v="**"/>
    <s v="**"/>
    <s v="**"/>
    <x v="3"/>
    <d v="1899-12-30T17:06:00"/>
    <d v="2011-05-07T00:00:00"/>
    <d v="1899-12-30T16:56:00"/>
    <s v="**"/>
    <n v="1975"/>
    <s v="**"/>
    <d v="1899-12-30T00:00:00"/>
    <n v="1"/>
    <d v="2011-05-07T00:00:00"/>
    <d v="1899-12-30T21:56:00"/>
    <s v="**"/>
    <s v="**"/>
    <d v="2011-05-07T00:00:00"/>
    <d v="1899-12-30T21:50:00"/>
    <d v="2011-05-07T00:00:00"/>
    <d v="1899-12-30T21:56:00"/>
    <s v="T159"/>
    <s v="B178"/>
    <s v="Foreign Body Eye, Ear, Nose/Throat"/>
    <n v="35"/>
    <s v="**"/>
    <s v="**"/>
    <s v="**"/>
    <s v="**"/>
    <s v="**"/>
    <d v="2011-05-07T17:06:00"/>
    <e v="#VALUE!"/>
    <d v="2011-05-07T21:56:00"/>
    <e v="#VALUE!"/>
    <n v="4.8333333333721384"/>
    <s v="Ignore PIA"/>
    <x v="0"/>
    <x v="0"/>
    <x v="2"/>
    <n v="0"/>
    <n v="1"/>
  </r>
  <r>
    <n v="4414"/>
    <s v="11003 Nurse Practitioner"/>
    <s v="N"/>
    <s v="**"/>
    <s v="**"/>
    <s v="**"/>
    <s v="**"/>
    <x v="3"/>
    <d v="1899-12-30T18:01:00"/>
    <d v="2011-05-07T00:00:00"/>
    <d v="1899-12-30T17:54:00"/>
    <s v="**"/>
    <n v="2003"/>
    <d v="2011-05-07T00:00:00"/>
    <d v="1899-12-30T23:00:00"/>
    <n v="1"/>
    <d v="2011-05-07T00:00:00"/>
    <d v="1899-12-30T23:10:00"/>
    <s v="**"/>
    <s v="**"/>
    <d v="2011-05-07T00:00:00"/>
    <d v="1899-12-30T23:00:00"/>
    <d v="2011-05-07T00:00:00"/>
    <d v="1899-12-30T23:22:00"/>
    <s v="S9130"/>
    <s v="B176"/>
    <s v="Open Wound"/>
    <n v="7"/>
    <s v="**"/>
    <s v="**"/>
    <s v="**"/>
    <s v="**"/>
    <s v="**"/>
    <d v="2011-05-07T18:01:00"/>
    <d v="2011-05-07T23:00:00"/>
    <d v="2011-05-07T23:22:00"/>
    <n v="4.9833333333372138"/>
    <n v="5.3499999999767169"/>
    <s v="Keep PIA"/>
    <x v="0"/>
    <x v="0"/>
    <x v="2"/>
    <n v="0"/>
    <n v="1"/>
  </r>
  <r>
    <n v="4414"/>
    <s v="11003 Nurse Practitioner"/>
    <s v="N"/>
    <s v="**"/>
    <s v="**"/>
    <s v="**"/>
    <s v="**"/>
    <x v="3"/>
    <d v="1899-12-30T19:24:00"/>
    <d v="2011-05-07T00:00:00"/>
    <d v="1899-12-30T19:12:00"/>
    <n v="3"/>
    <n v="2006"/>
    <d v="2011-05-07T00:00:00"/>
    <d v="1899-12-30T22:50:00"/>
    <n v="1"/>
    <d v="2011-05-08T00:00:00"/>
    <d v="1899-12-30T02:00:00"/>
    <s v="**"/>
    <s v="**"/>
    <d v="2011-05-07T00:00:00"/>
    <d v="1899-12-30T22:50:00"/>
    <d v="2011-05-08T00:00:00"/>
    <d v="1899-12-30T02:04:00"/>
    <s v="T16"/>
    <s v="B178"/>
    <s v="Foreign Body Eye, Ear, Nose/Throat"/>
    <n v="4"/>
    <s v="**"/>
    <s v="**"/>
    <s v="**"/>
    <s v="**"/>
    <s v="**"/>
    <d v="2011-05-07T19:24:00"/>
    <d v="2011-05-07T22:50:00"/>
    <d v="2011-05-08T02:04:00"/>
    <n v="3.4333333333488554"/>
    <n v="6.6666666665696539"/>
    <s v="Keep PIA"/>
    <x v="0"/>
    <x v="0"/>
    <x v="0"/>
    <n v="0"/>
    <n v="1"/>
  </r>
  <r>
    <n v="4414"/>
    <s v="11003 Nurse Practitioner"/>
    <s v="G"/>
    <d v="2011-05-07T00:00:00"/>
    <d v="1899-12-30T19:32:00"/>
    <d v="2011-05-07T00:00:00"/>
    <d v="1899-12-30T19:44:00"/>
    <x v="3"/>
    <d v="1899-12-30T19:45:00"/>
    <d v="2011-05-07T00:00:00"/>
    <d v="1899-12-30T19:35:00"/>
    <n v="3"/>
    <n v="1927"/>
    <d v="2011-05-07T00:00:00"/>
    <d v="1899-12-30T22:00:00"/>
    <n v="15"/>
    <d v="2011-05-08T00:00:00"/>
    <d v="1899-12-30T00:05:00"/>
    <s v="**"/>
    <s v="**"/>
    <d v="2011-05-07T00:00:00"/>
    <d v="1899-12-30T22:00:00"/>
    <d v="2011-05-08T00:00:00"/>
    <d v="1899-12-30T00:05:00"/>
    <s v="S999"/>
    <s v="B180"/>
    <s v="Contusion, Dislocation, Nerve &amp; Other Soft Ti"/>
    <n v="83"/>
    <s v="**"/>
    <s v="**"/>
    <s v="**"/>
    <s v="**"/>
    <s v="**"/>
    <d v="2011-05-07T19:45:00"/>
    <d v="2011-05-07T22:00:00"/>
    <d v="2011-05-08T00:05:00"/>
    <n v="2.25"/>
    <n v="4.3333333333139308"/>
    <s v="Keep PIA"/>
    <x v="0"/>
    <x v="0"/>
    <x v="0"/>
    <n v="0"/>
    <n v="1"/>
  </r>
  <r>
    <n v="4414"/>
    <s v="11003 Nurse Practitioner"/>
    <s v="N"/>
    <s v="**"/>
    <s v="**"/>
    <s v="**"/>
    <s v="**"/>
    <x v="3"/>
    <d v="1899-12-30T20:49:00"/>
    <d v="2011-05-07T00:00:00"/>
    <d v="1899-12-30T20:36:00"/>
    <n v="3"/>
    <n v="1942"/>
    <s v="**"/>
    <d v="1899-12-30T00:00:00"/>
    <n v="1"/>
    <d v="2011-05-07T00:00:00"/>
    <d v="1899-12-30T23:50:00"/>
    <s v="**"/>
    <s v="**"/>
    <d v="2011-05-07T00:00:00"/>
    <d v="1899-12-30T23:40:00"/>
    <d v="2011-05-07T00:00:00"/>
    <d v="1899-12-30T23:50:00"/>
    <s v="T111"/>
    <s v="B176"/>
    <s v="Open Wound"/>
    <n v="68"/>
    <s v="**"/>
    <s v="**"/>
    <s v="**"/>
    <s v="**"/>
    <s v="**"/>
    <d v="2011-05-07T20:49:00"/>
    <e v="#VALUE!"/>
    <d v="2011-05-07T23:50:00"/>
    <e v="#VALUE!"/>
    <n v="3.0166666667209938"/>
    <s v="Ignore PIA"/>
    <x v="0"/>
    <x v="0"/>
    <x v="0"/>
    <n v="1"/>
    <n v="1"/>
  </r>
  <r>
    <n v="4414"/>
    <n v="1"/>
    <s v="N"/>
    <s v="**"/>
    <s v="**"/>
    <s v="**"/>
    <s v="**"/>
    <x v="0"/>
    <d v="1899-12-30T14:28:00"/>
    <d v="2011-05-01T00:00:00"/>
    <d v="1899-12-30T14:22:00"/>
    <n v="3"/>
    <n v="1964"/>
    <d v="2011-05-01T00:00:00"/>
    <d v="1899-12-30T23:30:00"/>
    <n v="1"/>
    <d v="2011-05-02T00:00:00"/>
    <d v="1899-12-30T01:25:00"/>
    <s v="**"/>
    <s v="**"/>
    <s v="**"/>
    <s v="**"/>
    <d v="2011-05-02T00:00:00"/>
    <d v="1899-12-30T01:25:00"/>
    <s v="R104"/>
    <s v="B128"/>
    <s v="Disease or Disorder Digestive System"/>
    <n v="46"/>
    <s v="**"/>
    <s v="**"/>
    <s v="**"/>
    <s v="**"/>
    <s v="**"/>
    <d v="2011-05-01T14:28:00"/>
    <d v="2011-05-01T23:30:00"/>
    <d v="2011-05-02T01:25:00"/>
    <n v="9.0333333332673647"/>
    <n v="10.950000000069849"/>
    <s v="Keep PIA"/>
    <x v="0"/>
    <x v="0"/>
    <x v="0"/>
    <n v="0"/>
    <n v="0"/>
  </r>
  <r>
    <n v="4414"/>
    <n v="1"/>
    <s v="N"/>
    <s v="**"/>
    <s v="**"/>
    <s v="**"/>
    <s v="**"/>
    <x v="0"/>
    <d v="1899-12-30T15:56:00"/>
    <d v="2011-05-01T00:00:00"/>
    <d v="1899-12-30T15:50:00"/>
    <n v="3"/>
    <n v="1974"/>
    <d v="2011-05-01T00:00:00"/>
    <d v="1899-12-30T23:40:00"/>
    <n v="1"/>
    <d v="2011-05-01T00:00:00"/>
    <d v="1899-12-30T23:50:00"/>
    <s v="**"/>
    <s v="**"/>
    <s v="**"/>
    <s v="**"/>
    <d v="2011-05-01T00:00:00"/>
    <d v="1899-12-30T23:50:00"/>
    <s v="A099"/>
    <s v="B128"/>
    <s v="Disease or Disorder Digestive System"/>
    <n v="36"/>
    <s v="**"/>
    <s v="**"/>
    <s v="**"/>
    <s v="**"/>
    <s v="**"/>
    <d v="2011-05-01T15:56:00"/>
    <d v="2011-05-01T23:40:00"/>
    <d v="2011-05-01T23:50:00"/>
    <n v="7.7333333332207985"/>
    <n v="7.8999999999068677"/>
    <s v="Keep PIA"/>
    <x v="0"/>
    <x v="0"/>
    <x v="0"/>
    <n v="0"/>
    <n v="1"/>
  </r>
  <r>
    <n v="4414"/>
    <n v="1"/>
    <s v="N"/>
    <s v="**"/>
    <s v="**"/>
    <s v="**"/>
    <s v="**"/>
    <x v="0"/>
    <d v="1899-12-30T16:05:00"/>
    <d v="2011-05-01T00:00:00"/>
    <d v="1899-12-30T15:58:00"/>
    <n v="3"/>
    <n v="1990"/>
    <d v="2011-05-02T00:00:00"/>
    <d v="1899-12-30T00:08:00"/>
    <n v="1"/>
    <d v="2011-05-02T00:00:00"/>
    <d v="1899-12-30T00:49:00"/>
    <s v="**"/>
    <s v="**"/>
    <s v="**"/>
    <s v="**"/>
    <d v="2011-05-02T00:00:00"/>
    <d v="1899-12-30T00:49:00"/>
    <s v="O080"/>
    <s v="B154"/>
    <s v="Disease or Disorder Female Anatomy"/>
    <n v="20"/>
    <s v="**"/>
    <s v="**"/>
    <s v="**"/>
    <s v="**"/>
    <s v="**"/>
    <d v="2011-05-01T16:05:00"/>
    <d v="2011-05-02T00:08:00"/>
    <d v="2011-05-02T00:49:00"/>
    <n v="8.0500000000465661"/>
    <n v="8.7333333333372138"/>
    <s v="Keep PIA"/>
    <x v="0"/>
    <x v="0"/>
    <x v="0"/>
    <n v="0"/>
    <n v="0"/>
  </r>
  <r>
    <n v="4414"/>
    <n v="1"/>
    <s v="N"/>
    <s v="**"/>
    <s v="**"/>
    <s v="**"/>
    <s v="**"/>
    <x v="0"/>
    <d v="1899-12-30T17:08:00"/>
    <d v="2011-05-01T00:00:00"/>
    <d v="1899-12-30T17:03:00"/>
    <n v="3"/>
    <n v="1923"/>
    <d v="2011-05-02T00:00:00"/>
    <d v="1899-12-30T02:00:00"/>
    <n v="1"/>
    <d v="2011-05-02T00:00:00"/>
    <d v="1899-12-30T09:05:00"/>
    <d v="2011-05-02T00:00:00"/>
    <d v="1899-12-30T02:20:00"/>
    <s v="**"/>
    <s v="**"/>
    <d v="2011-05-02T00:00:00"/>
    <d v="1899-12-30T09:05:00"/>
    <s v="G510"/>
    <s v="B104"/>
    <s v="Other Disease or Disorder Nervous System"/>
    <n v="87"/>
    <d v="1970-01-01T00:00:00"/>
    <d v="1899-12-30T00:00:00"/>
    <n v="17"/>
    <d v="2011-05-02T00:00:00"/>
    <d v="1899-12-30T08:15:00"/>
    <d v="2011-05-01T17:08:00"/>
    <d v="2011-05-02T02:00:00"/>
    <d v="2011-05-02T09:05:00"/>
    <n v="8.8666666667559184"/>
    <n v="15.949999999953434"/>
    <s v="Keep PIA"/>
    <x v="0"/>
    <x v="0"/>
    <x v="0"/>
    <n v="0"/>
    <n v="0"/>
  </r>
  <r>
    <n v="4414"/>
    <n v="1"/>
    <s v="N"/>
    <s v="**"/>
    <s v="**"/>
    <s v="**"/>
    <s v="**"/>
    <x v="0"/>
    <d v="1899-12-30T18:39:00"/>
    <d v="2011-05-01T00:00:00"/>
    <d v="1899-12-30T18:34:00"/>
    <n v="3"/>
    <n v="1959"/>
    <d v="2011-05-02T00:00:00"/>
    <d v="1899-12-30T05:00:00"/>
    <n v="1"/>
    <d v="2011-05-02T00:00:00"/>
    <d v="1899-12-30T05:30:00"/>
    <s v="**"/>
    <s v="**"/>
    <s v="**"/>
    <s v="**"/>
    <d v="2011-05-02T00:00:00"/>
    <d v="1899-12-30T05:30:00"/>
    <s v="M1399"/>
    <s v="B136"/>
    <s v="Disease or Disorder Musculoskeletal and Conne"/>
    <n v="51"/>
    <s v="**"/>
    <s v="**"/>
    <s v="**"/>
    <s v="**"/>
    <s v="**"/>
    <d v="2011-05-01T18:39:00"/>
    <d v="2011-05-02T05:00:00"/>
    <d v="2011-05-02T05:30:00"/>
    <n v="10.350000000034925"/>
    <n v="10.849999999918509"/>
    <s v="Keep PIA"/>
    <x v="0"/>
    <x v="0"/>
    <x v="0"/>
    <n v="0"/>
    <n v="0"/>
  </r>
  <r>
    <n v="4414"/>
    <n v="1"/>
    <s v="N"/>
    <s v="**"/>
    <s v="**"/>
    <s v="**"/>
    <s v="**"/>
    <x v="0"/>
    <d v="1899-12-30T20:54:00"/>
    <d v="2011-05-01T00:00:00"/>
    <d v="1899-12-30T20:44:00"/>
    <n v="2"/>
    <n v="2007"/>
    <d v="2011-05-01T00:00:00"/>
    <d v="1899-12-30T23:00:00"/>
    <n v="7"/>
    <d v="2011-05-01T00:00:00"/>
    <d v="1899-12-30T23:57:00"/>
    <s v="**"/>
    <s v="**"/>
    <s v="**"/>
    <s v="**"/>
    <d v="2011-05-02T00:00:00"/>
    <d v="1899-12-30T01:30:00"/>
    <s v="J189"/>
    <s v="B002"/>
    <s v="Respiratory Condition with Acute Admission/Tr"/>
    <n v="3"/>
    <d v="2011-05-01T00:00:00"/>
    <d v="1899-12-30T23:59:00"/>
    <n v="20"/>
    <d v="2011-05-01T00:00:00"/>
    <d v="1899-12-30T23:59:00"/>
    <d v="2011-05-01T20:54:00"/>
    <d v="2011-05-01T23:00:00"/>
    <d v="2011-05-02T01:30:00"/>
    <n v="2.1000000000349246"/>
    <n v="4.5999999999767169"/>
    <s v="Keep PIA"/>
    <x v="0"/>
    <x v="1"/>
    <x v="0"/>
    <n v="0"/>
    <n v="1"/>
  </r>
  <r>
    <n v="4414"/>
    <n v="1"/>
    <s v="N"/>
    <s v="**"/>
    <s v="**"/>
    <s v="**"/>
    <s v="**"/>
    <x v="0"/>
    <d v="1899-12-30T20:57:00"/>
    <d v="2011-05-01T00:00:00"/>
    <d v="1899-12-30T20:48:00"/>
    <n v="3"/>
    <n v="1952"/>
    <d v="2011-05-02T00:00:00"/>
    <d v="1899-12-30T02:40:00"/>
    <n v="1"/>
    <d v="2011-05-02T00:00:00"/>
    <d v="1899-12-30T03:00:00"/>
    <s v="**"/>
    <s v="**"/>
    <s v="**"/>
    <s v="**"/>
    <d v="2011-05-02T00:00:00"/>
    <d v="1899-12-30T03:00:00"/>
    <s v="S060"/>
    <s v="B175"/>
    <s v="Head Injury"/>
    <n v="58"/>
    <s v="**"/>
    <s v="**"/>
    <s v="**"/>
    <s v="**"/>
    <s v="**"/>
    <d v="2011-05-01T20:57:00"/>
    <d v="2011-05-02T02:40:00"/>
    <d v="2011-05-02T03:00:00"/>
    <n v="5.71666666661622"/>
    <n v="6.0499999999883585"/>
    <s v="Keep PIA"/>
    <x v="0"/>
    <x v="0"/>
    <x v="0"/>
    <n v="0"/>
    <n v="1"/>
  </r>
  <r>
    <n v="4414"/>
    <n v="1"/>
    <s v="N"/>
    <s v="**"/>
    <s v="**"/>
    <s v="**"/>
    <s v="**"/>
    <x v="0"/>
    <d v="1899-12-30T21:07:00"/>
    <d v="2011-05-01T00:00:00"/>
    <d v="1899-12-30T20:57:00"/>
    <n v="3"/>
    <n v="2005"/>
    <d v="2011-05-02T00:00:00"/>
    <d v="1899-12-30T03:10:00"/>
    <n v="14"/>
    <d v="2011-05-02T00:00:00"/>
    <d v="1899-12-30T08:49:00"/>
    <s v="**"/>
    <s v="**"/>
    <s v="**"/>
    <s v="**"/>
    <d v="2011-05-02T00:00:00"/>
    <d v="1899-12-30T08:50:00"/>
    <s v="A099"/>
    <s v="B128"/>
    <s v="Disease or Disorder Digestive System"/>
    <n v="5"/>
    <d v="1970-01-01T00:00:00"/>
    <d v="1899-12-30T00:00:00"/>
    <n v="20"/>
    <d v="2011-05-01T00:00:00"/>
    <d v="1899-12-30T08:25:00"/>
    <d v="2011-05-01T21:07:00"/>
    <d v="2011-05-02T03:10:00"/>
    <d v="2011-05-02T08:50:00"/>
    <n v="6.0499999999883585"/>
    <n v="11.71666666661622"/>
    <s v="Keep PIA"/>
    <x v="0"/>
    <x v="0"/>
    <x v="0"/>
    <n v="0"/>
    <n v="0"/>
  </r>
  <r>
    <n v="4414"/>
    <n v="1"/>
    <s v="N"/>
    <s v="**"/>
    <s v="**"/>
    <s v="**"/>
    <s v="**"/>
    <x v="0"/>
    <d v="1899-12-30T21:21:00"/>
    <d v="2011-05-01T00:00:00"/>
    <d v="1899-12-30T21:17:00"/>
    <n v="2"/>
    <n v="1978"/>
    <d v="2011-05-01T00:00:00"/>
    <d v="1899-12-30T23:20:00"/>
    <n v="7"/>
    <d v="2011-05-02T00:00:00"/>
    <d v="1899-12-30T08:31:00"/>
    <d v="2011-05-02T00:00:00"/>
    <d v="1899-12-30T01:25:00"/>
    <s v="**"/>
    <s v="**"/>
    <d v="2011-05-02T00:00:00"/>
    <d v="1899-12-30T17:10:00"/>
    <s v="K859"/>
    <s v="B003"/>
    <s v="Digestive System Condition with Acute Admissi"/>
    <n v="32"/>
    <d v="2011-05-02T00:00:00"/>
    <d v="1899-12-30T08:29:00"/>
    <n v="15"/>
    <d v="2011-05-02T00:00:00"/>
    <d v="1899-12-30T08:31:00"/>
    <d v="2011-05-01T21:21:00"/>
    <d v="2011-05-01T23:20:00"/>
    <d v="2011-05-02T17:10:00"/>
    <n v="1.9833333333372138"/>
    <n v="19.816666666825768"/>
    <s v="Keep PIA"/>
    <x v="0"/>
    <x v="1"/>
    <x v="0"/>
    <n v="0"/>
    <n v="0"/>
  </r>
  <r>
    <n v="4414"/>
    <n v="1"/>
    <s v="G"/>
    <d v="2011-05-01T00:00:00"/>
    <d v="1899-12-30T20:59:00"/>
    <d v="2011-05-01T00:00:00"/>
    <d v="1899-12-30T22:10:00"/>
    <x v="0"/>
    <d v="1899-12-30T21:27:00"/>
    <d v="2011-05-01T00:00:00"/>
    <d v="1899-12-30T21:15:00"/>
    <n v="3"/>
    <n v="1948"/>
    <d v="2011-05-02T00:00:00"/>
    <d v="1899-12-30T02:30:00"/>
    <n v="15"/>
    <d v="2011-05-02T00:00:00"/>
    <d v="1899-12-30T04:10:00"/>
    <s v="**"/>
    <s v="**"/>
    <s v="**"/>
    <s v="**"/>
    <d v="2011-05-02T00:00:00"/>
    <d v="1899-12-30T04:13:00"/>
    <s v="E149"/>
    <s v="B140"/>
    <s v="Diabetes/Glucose Intolerance"/>
    <n v="62"/>
    <s v="**"/>
    <s v="**"/>
    <s v="**"/>
    <s v="**"/>
    <s v="**"/>
    <d v="2011-05-01T21:27:00"/>
    <d v="2011-05-02T02:30:00"/>
    <d v="2011-05-02T04:13:00"/>
    <n v="5.0499999998719431"/>
    <n v="6.7666666665463708"/>
    <s v="Keep PIA"/>
    <x v="0"/>
    <x v="0"/>
    <x v="0"/>
    <n v="0"/>
    <n v="1"/>
  </r>
  <r>
    <n v="4414"/>
    <n v="1"/>
    <s v="N"/>
    <s v="**"/>
    <s v="**"/>
    <s v="**"/>
    <s v="**"/>
    <x v="0"/>
    <d v="1899-12-30T21:43:00"/>
    <d v="2011-05-01T00:00:00"/>
    <d v="1899-12-30T21:36:00"/>
    <n v="2"/>
    <n v="1922"/>
    <d v="2011-05-02T00:00:00"/>
    <d v="1899-12-30T04:40:00"/>
    <n v="7"/>
    <d v="2011-05-02T00:00:00"/>
    <d v="1899-12-30T07:30:00"/>
    <d v="2011-05-02T00:00:00"/>
    <d v="1899-12-30T05:00:00"/>
    <s v="**"/>
    <s v="**"/>
    <d v="2011-05-02T00:00:00"/>
    <d v="1899-12-30T12:00:00"/>
    <s v="J90"/>
    <s v="B002"/>
    <s v="Respiratory Condition with Acute Admission/Tr"/>
    <n v="88"/>
    <d v="2011-05-02T00:00:00"/>
    <d v="1899-12-30T07:25:00"/>
    <n v="1"/>
    <d v="2011-05-02T00:00:00"/>
    <d v="1899-12-30T07:30:00"/>
    <d v="2011-05-01T21:43:00"/>
    <d v="2011-05-02T04:40:00"/>
    <d v="2011-05-02T12:00:00"/>
    <n v="6.9499999999534339"/>
    <n v="14.283333333267365"/>
    <s v="Keep PIA"/>
    <x v="0"/>
    <x v="1"/>
    <x v="0"/>
    <n v="0"/>
    <n v="0"/>
  </r>
  <r>
    <n v="4414"/>
    <n v="1"/>
    <s v="G"/>
    <d v="2011-05-01T00:00:00"/>
    <d v="1899-12-30T21:36:00"/>
    <d v="2011-05-01T00:00:00"/>
    <d v="1899-12-30T21:50:00"/>
    <x v="0"/>
    <d v="1899-12-30T21:51:00"/>
    <d v="2011-05-01T00:00:00"/>
    <d v="1899-12-30T21:37:00"/>
    <n v="3"/>
    <n v="1921"/>
    <d v="2011-05-02T00:00:00"/>
    <d v="1899-12-30T00:45:00"/>
    <n v="7"/>
    <d v="2011-05-02T00:00:00"/>
    <d v="1899-12-30T01:08:00"/>
    <s v="**"/>
    <s v="**"/>
    <s v="**"/>
    <s v="**"/>
    <d v="2011-05-02T00:00:00"/>
    <d v="1899-12-30T01:50:00"/>
    <s v="R509"/>
    <s v="B005"/>
    <s v="Other Condition with Acute Admission/Transfer"/>
    <n v="90"/>
    <d v="1970-01-01T00:00:00"/>
    <d v="1899-12-30T00:00:00"/>
    <n v="1"/>
    <d v="2011-05-02T00:00:00"/>
    <d v="1899-12-30T01:08:00"/>
    <d v="2011-05-01T21:51:00"/>
    <d v="2011-05-02T00:45:00"/>
    <d v="2011-05-02T01:50:00"/>
    <n v="2.9000000000232831"/>
    <n v="3.9833333333954215"/>
    <s v="Keep PIA"/>
    <x v="0"/>
    <x v="1"/>
    <x v="0"/>
    <n v="1"/>
    <n v="1"/>
  </r>
  <r>
    <n v="4414"/>
    <n v="1"/>
    <s v="G"/>
    <d v="2011-05-01T00:00:00"/>
    <d v="1899-12-30T22:10:00"/>
    <d v="2011-05-02T00:00:00"/>
    <d v="1899-12-30T00:30:00"/>
    <x v="0"/>
    <d v="1899-12-30T22:10:00"/>
    <d v="2011-05-01T00:00:00"/>
    <d v="1899-12-30T22:03:00"/>
    <n v="3"/>
    <n v="1919"/>
    <d v="2011-05-02T00:00:00"/>
    <d v="1899-12-30T01:50:00"/>
    <n v="15"/>
    <d v="2011-05-02T00:00:00"/>
    <d v="1899-12-30T03:24:00"/>
    <s v="**"/>
    <s v="**"/>
    <s v="**"/>
    <s v="**"/>
    <d v="2011-05-02T00:00:00"/>
    <d v="1899-12-30T03:24:00"/>
    <s v="F03"/>
    <s v="B170"/>
    <s v="Mental Health &amp; Psychosocial Condition"/>
    <n v="91"/>
    <s v="**"/>
    <s v="**"/>
    <s v="**"/>
    <s v="**"/>
    <s v="**"/>
    <d v="2011-05-01T22:10:00"/>
    <d v="2011-05-02T01:50:00"/>
    <d v="2011-05-02T03:24:00"/>
    <n v="3.6666666667442769"/>
    <n v="5.2333333334536292"/>
    <s v="Keep PIA"/>
    <x v="0"/>
    <x v="0"/>
    <x v="0"/>
    <n v="0"/>
    <n v="1"/>
  </r>
  <r>
    <n v="4414"/>
    <n v="1"/>
    <s v="N"/>
    <s v="**"/>
    <s v="**"/>
    <s v="**"/>
    <s v="**"/>
    <x v="0"/>
    <d v="1899-12-30T22:11:00"/>
    <d v="2011-05-01T00:00:00"/>
    <d v="1899-12-30T22:04:00"/>
    <n v="3"/>
    <n v="2008"/>
    <d v="2011-05-02T00:00:00"/>
    <d v="1899-12-30T03:30:00"/>
    <n v="1"/>
    <d v="2011-05-02T00:00:00"/>
    <d v="1899-12-30T09:50:00"/>
    <s v="**"/>
    <s v="**"/>
    <s v="**"/>
    <s v="**"/>
    <d v="2011-05-02T00:00:00"/>
    <d v="1899-12-30T09:51:00"/>
    <s v="R221"/>
    <s v="B132"/>
    <s v="Disease or Disorder Skin &amp; Breast"/>
    <n v="2"/>
    <d v="2011-05-02T00:00:00"/>
    <d v="1899-12-30T06:22:00"/>
    <n v="20"/>
    <d v="2011-05-02T00:00:00"/>
    <d v="1899-12-30T06:22:00"/>
    <d v="2011-05-01T22:11:00"/>
    <d v="2011-05-02T03:30:00"/>
    <d v="2011-05-02T09:51:00"/>
    <n v="5.3166666667093523"/>
    <n v="11.666666666627862"/>
    <s v="Keep PIA"/>
    <x v="0"/>
    <x v="0"/>
    <x v="0"/>
    <n v="0"/>
    <n v="0"/>
  </r>
  <r>
    <n v="4414"/>
    <n v="1"/>
    <s v="N"/>
    <s v="**"/>
    <s v="**"/>
    <s v="**"/>
    <s v="**"/>
    <x v="0"/>
    <d v="1899-12-30T22:26:00"/>
    <d v="2011-05-01T00:00:00"/>
    <d v="1899-12-30T22:15:00"/>
    <n v="4"/>
    <n v="2006"/>
    <d v="2011-05-02T00:00:00"/>
    <d v="1899-12-30T03:50:00"/>
    <n v="1"/>
    <d v="2011-05-02T00:00:00"/>
    <d v="1899-12-30T08:33:00"/>
    <s v="**"/>
    <s v="**"/>
    <s v="**"/>
    <s v="**"/>
    <d v="2011-05-02T00:00:00"/>
    <d v="1899-12-30T08:35:00"/>
    <s v="L0300"/>
    <s v="B132"/>
    <s v="Disease or Disorder Skin &amp; Breast"/>
    <n v="5"/>
    <d v="1970-01-01T00:00:00"/>
    <d v="1899-12-30T00:00:00"/>
    <n v="20"/>
    <d v="2011-05-02T00:00:00"/>
    <d v="1899-12-30T06:22:00"/>
    <d v="2011-05-01T22:26:00"/>
    <d v="2011-05-02T03:50:00"/>
    <d v="2011-05-02T08:35:00"/>
    <n v="5.3999999999650754"/>
    <n v="10.150000000081491"/>
    <s v="Keep PIA"/>
    <x v="0"/>
    <x v="0"/>
    <x v="1"/>
    <n v="0"/>
    <n v="0"/>
  </r>
  <r>
    <n v="4414"/>
    <n v="1"/>
    <s v="G"/>
    <d v="2011-05-01T00:00:00"/>
    <d v="1899-12-30T22:14:00"/>
    <d v="2011-05-02T00:00:00"/>
    <d v="1899-12-30T01:56:00"/>
    <x v="0"/>
    <d v="1899-12-30T22:28:00"/>
    <d v="2011-05-01T00:00:00"/>
    <d v="1899-12-30T22:20:00"/>
    <n v="3"/>
    <n v="1956"/>
    <d v="2011-05-02T00:00:00"/>
    <d v="1899-12-30T05:15:00"/>
    <n v="1"/>
    <d v="2011-05-02T00:00:00"/>
    <d v="1899-12-30T09:40:00"/>
    <s v="**"/>
    <s v="**"/>
    <s v="**"/>
    <s v="**"/>
    <d v="2011-05-02T00:00:00"/>
    <d v="1899-12-30T10:07:00"/>
    <s v="R104"/>
    <s v="B128"/>
    <s v="Disease or Disorder Digestive System"/>
    <n v="54"/>
    <d v="1970-01-01T00:00:00"/>
    <d v="1899-12-30T00:00:00"/>
    <n v="15"/>
    <d v="2011-05-02T00:00:00"/>
    <d v="1899-12-30T09:15:00"/>
    <d v="2011-05-01T22:28:00"/>
    <d v="2011-05-02T05:15:00"/>
    <d v="2011-05-02T10:07:00"/>
    <n v="6.7833333332673647"/>
    <n v="11.649999999906868"/>
    <s v="Keep PIA"/>
    <x v="0"/>
    <x v="0"/>
    <x v="0"/>
    <n v="0"/>
    <n v="0"/>
  </r>
  <r>
    <n v="4414"/>
    <n v="1"/>
    <s v="N"/>
    <s v="**"/>
    <s v="**"/>
    <s v="**"/>
    <s v="**"/>
    <x v="0"/>
    <d v="1899-12-30T22:30:00"/>
    <d v="2011-05-01T00:00:00"/>
    <d v="1899-12-30T22:18:00"/>
    <n v="3"/>
    <n v="1984"/>
    <d v="2011-05-02T00:00:00"/>
    <d v="1899-12-30T06:00:00"/>
    <n v="1"/>
    <d v="2011-05-02T00:00:00"/>
    <d v="1899-12-30T10:05:00"/>
    <s v="**"/>
    <s v="**"/>
    <s v="**"/>
    <s v="**"/>
    <d v="2011-05-02T00:00:00"/>
    <d v="1899-12-30T10:12:00"/>
    <s v="O21003"/>
    <s v="B154"/>
    <s v="Disease or Disorder Female Anatomy"/>
    <n v="26"/>
    <d v="1970-01-01T00:00:00"/>
    <d v="1899-12-30T00:00:00"/>
    <n v="50"/>
    <d v="2011-05-02T00:00:00"/>
    <d v="1899-12-30T07:44:00"/>
    <d v="2011-05-01T22:30:00"/>
    <d v="2011-05-02T06:00:00"/>
    <d v="2011-05-02T10:12:00"/>
    <n v="7.5"/>
    <n v="11.700000000069849"/>
    <s v="Keep PIA"/>
    <x v="0"/>
    <x v="0"/>
    <x v="0"/>
    <n v="0"/>
    <n v="0"/>
  </r>
  <r>
    <n v="4414"/>
    <n v="1"/>
    <s v="N"/>
    <s v="**"/>
    <s v="**"/>
    <s v="**"/>
    <s v="**"/>
    <x v="0"/>
    <d v="1899-12-30T22:36:00"/>
    <d v="2011-05-01T00:00:00"/>
    <d v="1899-12-30T22:32:00"/>
    <n v="3"/>
    <n v="1970"/>
    <d v="2011-05-02T00:00:00"/>
    <d v="1899-12-30T00:30:00"/>
    <n v="1"/>
    <d v="2011-05-02T00:00:00"/>
    <d v="1899-12-30T01:00:00"/>
    <s v="**"/>
    <s v="**"/>
    <s v="**"/>
    <s v="**"/>
    <d v="2011-05-02T00:00:00"/>
    <d v="1899-12-30T01:00:00"/>
    <s v="K30"/>
    <s v="B128"/>
    <s v="Disease or Disorder Digestive System"/>
    <n v="40"/>
    <s v="**"/>
    <s v="**"/>
    <s v="**"/>
    <s v="**"/>
    <s v="**"/>
    <d v="2011-05-01T22:36:00"/>
    <d v="2011-05-02T00:30:00"/>
    <d v="2011-05-02T01:00:00"/>
    <n v="1.9000000000814907"/>
    <n v="2.3999999999650754"/>
    <s v="Keep PIA"/>
    <x v="0"/>
    <x v="0"/>
    <x v="0"/>
    <n v="1"/>
    <n v="1"/>
  </r>
  <r>
    <n v="4414"/>
    <n v="1"/>
    <s v="N"/>
    <s v="**"/>
    <s v="**"/>
    <s v="**"/>
    <s v="**"/>
    <x v="0"/>
    <d v="1899-12-30T22:54:00"/>
    <d v="2011-05-01T00:00:00"/>
    <d v="1899-12-30T22:48:00"/>
    <n v="2"/>
    <n v="2004"/>
    <d v="2011-05-02T00:00:00"/>
    <d v="1899-12-30T01:30:00"/>
    <n v="1"/>
    <d v="2011-05-02T00:00:00"/>
    <d v="1899-12-30T01:35:00"/>
    <s v="**"/>
    <s v="**"/>
    <s v="**"/>
    <s v="**"/>
    <d v="2011-05-02T00:00:00"/>
    <d v="1899-12-30T01:35:00"/>
    <s v="R112"/>
    <s v="B128"/>
    <s v="Disease or Disorder Digestive System"/>
    <n v="6"/>
    <s v="**"/>
    <s v="**"/>
    <s v="**"/>
    <s v="**"/>
    <s v="**"/>
    <d v="2011-05-01T22:54:00"/>
    <d v="2011-05-02T01:30:00"/>
    <d v="2011-05-02T01:35:00"/>
    <n v="2.5999999999185093"/>
    <n v="2.6833333331742324"/>
    <s v="Keep PIA"/>
    <x v="0"/>
    <x v="0"/>
    <x v="0"/>
    <n v="1"/>
    <n v="1"/>
  </r>
  <r>
    <n v="4414"/>
    <n v="1"/>
    <s v="N"/>
    <s v="**"/>
    <s v="**"/>
    <s v="**"/>
    <s v="**"/>
    <x v="0"/>
    <d v="1899-12-30T22:58:00"/>
    <d v="2011-05-01T00:00:00"/>
    <d v="1899-12-30T22:52:00"/>
    <n v="3"/>
    <n v="2006"/>
    <d v="2011-05-02T00:00:00"/>
    <d v="1899-12-30T04:00:00"/>
    <n v="14"/>
    <d v="2011-05-02T00:00:00"/>
    <d v="1899-12-30T11:15:00"/>
    <d v="2011-05-02T00:00:00"/>
    <d v="1899-12-30T07:00:00"/>
    <s v="**"/>
    <s v="**"/>
    <d v="2011-05-02T00:00:00"/>
    <d v="1899-12-30T11:15:00"/>
    <s v="A099"/>
    <s v="B128"/>
    <s v="Disease or Disorder Digestive System"/>
    <n v="4"/>
    <s v="**"/>
    <s v="**"/>
    <s v="**"/>
    <s v="**"/>
    <s v="**"/>
    <d v="2011-05-01T22:58:00"/>
    <d v="2011-05-02T04:00:00"/>
    <d v="2011-05-02T11:15:00"/>
    <n v="5.0333333333255723"/>
    <n v="12.28333333338378"/>
    <s v="Keep PIA"/>
    <x v="0"/>
    <x v="0"/>
    <x v="0"/>
    <n v="0"/>
    <n v="0"/>
  </r>
  <r>
    <n v="4414"/>
    <n v="1"/>
    <s v="N"/>
    <s v="**"/>
    <s v="**"/>
    <s v="**"/>
    <s v="**"/>
    <x v="0"/>
    <d v="1899-12-30T23:02:00"/>
    <d v="2011-05-01T00:00:00"/>
    <d v="1899-12-30T22:54:00"/>
    <n v="4"/>
    <n v="1996"/>
    <d v="2011-05-02T00:00:00"/>
    <d v="1899-12-30T04:00:00"/>
    <n v="1"/>
    <d v="2011-05-02T00:00:00"/>
    <d v="1899-12-30T04:25:00"/>
    <s v="**"/>
    <s v="**"/>
    <s v="**"/>
    <s v="**"/>
    <d v="2011-05-02T00:00:00"/>
    <d v="1899-12-30T04:25:00"/>
    <s v="T192"/>
    <s v="B179"/>
    <s v="Foreign Body Excluding Eye/Ear/Nose"/>
    <n v="14"/>
    <s v="**"/>
    <s v="**"/>
    <s v="**"/>
    <s v="**"/>
    <s v="**"/>
    <d v="2011-05-01T23:02:00"/>
    <d v="2011-05-02T04:00:00"/>
    <d v="2011-05-02T04:25:00"/>
    <n v="4.96666666661622"/>
    <n v="5.3833333334187046"/>
    <s v="Keep PIA"/>
    <x v="0"/>
    <x v="0"/>
    <x v="1"/>
    <n v="0"/>
    <n v="1"/>
  </r>
  <r>
    <n v="4414"/>
    <n v="1"/>
    <s v="G"/>
    <d v="2011-05-01T00:00:00"/>
    <d v="1899-12-30T23:18:00"/>
    <d v="2011-05-02T00:00:00"/>
    <d v="1899-12-30T01:44:00"/>
    <x v="0"/>
    <d v="1899-12-30T23:38:00"/>
    <d v="2011-05-01T00:00:00"/>
    <d v="1899-12-30T23:31:00"/>
    <n v="3"/>
    <n v="1926"/>
    <d v="2011-05-02T00:00:00"/>
    <d v="1899-12-30T04:50:00"/>
    <n v="1"/>
    <d v="2011-05-02T00:00:00"/>
    <d v="1899-12-30T11:05:00"/>
    <s v="**"/>
    <s v="**"/>
    <s v="**"/>
    <s v="**"/>
    <d v="2011-05-02T00:00:00"/>
    <d v="1899-12-30T11:05:00"/>
    <s v="E876"/>
    <s v="B141"/>
    <s v="Endocrine, Nutritional and Metabolic Disease "/>
    <n v="85"/>
    <s v="**"/>
    <s v="**"/>
    <s v="**"/>
    <s v="**"/>
    <s v="**"/>
    <d v="2011-05-01T23:38:00"/>
    <d v="2011-05-02T04:50:00"/>
    <d v="2011-05-02T11:05:00"/>
    <n v="5.2000000000116415"/>
    <n v="11.449999999953434"/>
    <s v="Keep PIA"/>
    <x v="0"/>
    <x v="0"/>
    <x v="0"/>
    <n v="0"/>
    <n v="0"/>
  </r>
  <r>
    <n v="4414"/>
    <n v="1"/>
    <s v="N"/>
    <s v="**"/>
    <s v="**"/>
    <s v="**"/>
    <s v="**"/>
    <x v="0"/>
    <d v="1899-12-30T23:41:00"/>
    <d v="2011-05-01T00:00:00"/>
    <d v="1899-12-30T23:30:00"/>
    <n v="2"/>
    <n v="1975"/>
    <d v="2011-05-01T00:00:00"/>
    <n v="9999"/>
    <n v="4"/>
    <d v="2011-05-02T00:00:00"/>
    <d v="1899-12-30T02:53:00"/>
    <s v="**"/>
    <s v="**"/>
    <s v="**"/>
    <s v="**"/>
    <d v="2011-05-02T00:00:00"/>
    <d v="1899-12-30T02:53:00"/>
    <s v="R074"/>
    <s v="B122"/>
    <s v="Other Disease or Disorder Cardiac System"/>
    <n v="36"/>
    <s v="**"/>
    <s v="**"/>
    <s v="**"/>
    <s v="**"/>
    <s v="**"/>
    <d v="2011-05-01T23:41:00"/>
    <d v="2038-09-15T00:00:00"/>
    <d v="2011-05-02T02:53:00"/>
    <n v="239952.31666666665"/>
    <n v="3.1999999999534339"/>
    <s v="Ignore PIA"/>
    <x v="0"/>
    <x v="0"/>
    <x v="0"/>
    <n v="1"/>
    <n v="1"/>
  </r>
  <r>
    <n v="4414"/>
    <n v="1"/>
    <s v="N"/>
    <s v="**"/>
    <s v="**"/>
    <s v="**"/>
    <s v="**"/>
    <x v="1"/>
    <d v="1899-12-30T00:08:00"/>
    <d v="2011-05-02T00:00:00"/>
    <d v="1899-12-30T00:01:00"/>
    <n v="3"/>
    <n v="1985"/>
    <d v="2011-05-02T00:00:00"/>
    <d v="1899-12-30T05:20:00"/>
    <n v="1"/>
    <d v="2011-05-02T00:00:00"/>
    <d v="1899-12-30T06:12:00"/>
    <s v="**"/>
    <s v="**"/>
    <s v="**"/>
    <s v="**"/>
    <d v="2011-05-02T00:00:00"/>
    <d v="1899-12-30T06:12:00"/>
    <s v="A099"/>
    <s v="B128"/>
    <s v="Disease or Disorder Digestive System"/>
    <n v="25"/>
    <s v="**"/>
    <s v="**"/>
    <s v="**"/>
    <s v="**"/>
    <s v="**"/>
    <d v="2011-05-02T00:08:00"/>
    <d v="2011-05-02T05:20:00"/>
    <d v="2011-05-02T06:12:00"/>
    <n v="5.1999999998370185"/>
    <n v="6.0666666665347293"/>
    <s v="Keep PIA"/>
    <x v="0"/>
    <x v="0"/>
    <x v="0"/>
    <n v="0"/>
    <n v="1"/>
  </r>
  <r>
    <n v="4414"/>
    <n v="1"/>
    <s v="G"/>
    <d v="2011-05-02T00:00:00"/>
    <d v="1899-12-30T00:39:00"/>
    <d v="2011-05-02T00:00:00"/>
    <d v="1899-12-30T04:24:00"/>
    <x v="1"/>
    <d v="1899-12-30T00:52:00"/>
    <d v="2011-05-02T00:00:00"/>
    <d v="1899-12-30T00:47:00"/>
    <n v="3"/>
    <n v="1957"/>
    <d v="2011-05-02T00:00:00"/>
    <d v="1899-12-30T05:30:00"/>
    <n v="7"/>
    <d v="2011-05-02T00:00:00"/>
    <d v="1899-12-30T05:31:00"/>
    <s v="**"/>
    <s v="**"/>
    <s v="**"/>
    <s v="**"/>
    <d v="2011-05-02T00:00:00"/>
    <d v="1899-12-30T15:50:00"/>
    <s v="K509"/>
    <s v="B003"/>
    <s v="Digestive System Condition with Acute Admissi"/>
    <n v="53"/>
    <d v="2011-05-02T00:00:00"/>
    <d v="1899-12-30T08:29:00"/>
    <n v="15"/>
    <d v="2011-05-02T00:00:00"/>
    <d v="1899-12-30T08:31:00"/>
    <d v="2011-05-02T00:52:00"/>
    <d v="2011-05-02T05:30:00"/>
    <d v="2011-05-02T15:50:00"/>
    <n v="4.6333333332440816"/>
    <n v="14.966666666558012"/>
    <s v="Keep PIA"/>
    <x v="0"/>
    <x v="1"/>
    <x v="0"/>
    <n v="0"/>
    <n v="0"/>
  </r>
  <r>
    <n v="4414"/>
    <n v="1"/>
    <s v="N"/>
    <s v="**"/>
    <s v="**"/>
    <s v="**"/>
    <s v="**"/>
    <x v="1"/>
    <d v="1899-12-30T02:22:00"/>
    <d v="2011-05-02T00:00:00"/>
    <d v="1899-12-30T02:15:00"/>
    <n v="2"/>
    <n v="1964"/>
    <d v="2011-05-02T00:00:00"/>
    <d v="1899-12-30T04:00:00"/>
    <n v="1"/>
    <d v="2011-05-02T00:00:00"/>
    <d v="1899-12-30T07:21:00"/>
    <s v="**"/>
    <s v="**"/>
    <s v="**"/>
    <s v="**"/>
    <d v="2011-05-02T00:00:00"/>
    <d v="1899-12-30T07:21:00"/>
    <s v="J4590"/>
    <s v="B116"/>
    <s v="Disease or Disorder Respiratory System"/>
    <n v="47"/>
    <s v="**"/>
    <s v="**"/>
    <s v="**"/>
    <s v="**"/>
    <s v="**"/>
    <d v="2011-05-02T02:22:00"/>
    <d v="2011-05-02T04:00:00"/>
    <d v="2011-05-02T07:21:00"/>
    <n v="1.6333333332440816"/>
    <n v="4.9833333333372138"/>
    <s v="Keep PIA"/>
    <x v="0"/>
    <x v="0"/>
    <x v="0"/>
    <n v="0"/>
    <n v="1"/>
  </r>
  <r>
    <n v="4414"/>
    <n v="1"/>
    <s v="N"/>
    <s v="**"/>
    <s v="**"/>
    <s v="**"/>
    <s v="**"/>
    <x v="1"/>
    <d v="1899-12-30T02:41:00"/>
    <d v="2011-05-02T00:00:00"/>
    <d v="1899-12-30T02:30:00"/>
    <n v="2"/>
    <n v="1949"/>
    <d v="2011-05-02T00:00:00"/>
    <d v="1899-12-30T03:15:00"/>
    <n v="1"/>
    <d v="2011-05-02T00:00:00"/>
    <d v="1899-12-30T06:55:00"/>
    <s v="**"/>
    <s v="**"/>
    <s v="**"/>
    <s v="**"/>
    <d v="2011-05-02T00:00:00"/>
    <d v="1899-12-30T06:55:00"/>
    <s v="T784"/>
    <s v="B187"/>
    <s v="Follow-up Examination and Other Non Emergent "/>
    <n v="61"/>
    <s v="**"/>
    <s v="**"/>
    <s v="**"/>
    <s v="**"/>
    <s v="**"/>
    <d v="2011-05-02T02:41:00"/>
    <d v="2011-05-02T03:15:00"/>
    <d v="2011-05-02T06:55:00"/>
    <n v="0.56666666659293696"/>
    <n v="4.2333333333372138"/>
    <s v="Keep PIA"/>
    <x v="0"/>
    <x v="0"/>
    <x v="0"/>
    <n v="0"/>
    <n v="1"/>
  </r>
  <r>
    <n v="4414"/>
    <n v="1"/>
    <s v="N"/>
    <s v="**"/>
    <s v="**"/>
    <s v="**"/>
    <s v="**"/>
    <x v="1"/>
    <d v="1899-12-30T02:49:00"/>
    <d v="2011-05-02T00:00:00"/>
    <d v="1899-12-30T02:37:00"/>
    <n v="2"/>
    <n v="1956"/>
    <d v="2011-05-02T00:00:00"/>
    <d v="1899-12-30T03:30:00"/>
    <n v="1"/>
    <d v="2011-05-02T00:00:00"/>
    <d v="1899-12-30T12:20:00"/>
    <d v="2011-05-02T00:00:00"/>
    <d v="1899-12-30T08:00:00"/>
    <s v="**"/>
    <s v="**"/>
    <d v="2011-05-02T00:00:00"/>
    <d v="1899-12-30T12:23:00"/>
    <s v="R060"/>
    <s v="B116"/>
    <s v="Disease or Disorder Respiratory System"/>
    <n v="54"/>
    <d v="2011-05-02T00:00:00"/>
    <d v="1899-12-30T06:27:00"/>
    <n v="74"/>
    <d v="2011-05-02T00:00:00"/>
    <d v="1899-12-30T06:22:00"/>
    <d v="2011-05-02T02:49:00"/>
    <d v="2011-05-02T03:30:00"/>
    <d v="2011-05-02T12:23:00"/>
    <n v="0.6833333334652707"/>
    <n v="9.5666666667675599"/>
    <s v="Keep PIA"/>
    <x v="0"/>
    <x v="0"/>
    <x v="0"/>
    <n v="0"/>
    <n v="0"/>
  </r>
  <r>
    <n v="4414"/>
    <n v="50"/>
    <s v="N"/>
    <s v="**"/>
    <s v="**"/>
    <s v="**"/>
    <s v="**"/>
    <x v="1"/>
    <d v="1899-12-30T11:25:00"/>
    <d v="2011-05-02T00:00:00"/>
    <d v="1899-12-30T11:24:00"/>
    <n v="4"/>
    <n v="1989"/>
    <d v="2011-05-02T00:00:00"/>
    <n v="9999"/>
    <n v="1"/>
    <d v="2011-05-02T00:00:00"/>
    <d v="1899-12-30T12:50:00"/>
    <s v="**"/>
    <s v="**"/>
    <d v="2011-05-02T00:00:00"/>
    <d v="1899-12-30T11:30:00"/>
    <d v="2011-05-02T00:00:00"/>
    <d v="1899-12-30T12:50:00"/>
    <s v="O26803"/>
    <s v="B154"/>
    <s v="Disease or Disorder Female Anatomy"/>
    <n v="21"/>
    <s v="**"/>
    <s v="**"/>
    <s v="**"/>
    <s v="**"/>
    <s v="**"/>
    <d v="2011-05-02T11:25:00"/>
    <d v="2038-09-16T00:00:00"/>
    <d v="2011-05-02T12:50:00"/>
    <n v="239964.58333333331"/>
    <n v="1.4166666665696539"/>
    <s v="Ignore PIA"/>
    <x v="0"/>
    <x v="0"/>
    <x v="1"/>
    <n v="1"/>
    <n v="1"/>
  </r>
  <r>
    <n v="4414"/>
    <n v="50"/>
    <s v="N"/>
    <s v="**"/>
    <s v="**"/>
    <s v="**"/>
    <s v="**"/>
    <x v="2"/>
    <d v="1899-12-30T09:57:00"/>
    <d v="2011-05-06T00:00:00"/>
    <d v="1899-12-30T09:56:00"/>
    <n v="2"/>
    <n v="1983"/>
    <d v="2011-05-06T00:00:00"/>
    <d v="1899-12-30T11:25:00"/>
    <n v="1"/>
    <d v="2011-05-06T00:00:00"/>
    <d v="1899-12-30T11:30:00"/>
    <s v="**"/>
    <s v="**"/>
    <s v="**"/>
    <s v="**"/>
    <d v="2011-05-06T00:00:00"/>
    <d v="1899-12-30T11:30:00"/>
    <s v="O37033"/>
    <s v="B154"/>
    <s v="Disease or Disorder Female Anatomy"/>
    <n v="27"/>
    <s v="**"/>
    <s v="**"/>
    <s v="**"/>
    <s v="**"/>
    <s v="**"/>
    <d v="2011-05-06T09:57:00"/>
    <d v="2011-05-06T11:25:00"/>
    <d v="2011-05-06T11:30:00"/>
    <n v="1.4666666667326353"/>
    <n v="1.5499999999883585"/>
    <s v="Keep PIA"/>
    <x v="0"/>
    <x v="0"/>
    <x v="0"/>
    <n v="1"/>
    <n v="1"/>
  </r>
  <r>
    <n v="4414"/>
    <n v="50"/>
    <s v="N"/>
    <s v="**"/>
    <s v="**"/>
    <s v="**"/>
    <s v="**"/>
    <x v="2"/>
    <d v="1899-12-30T10:04:00"/>
    <d v="2011-05-06T00:00:00"/>
    <d v="1899-12-30T10:03:00"/>
    <n v="5"/>
    <n v="1993"/>
    <d v="2011-05-06T00:00:00"/>
    <d v="1899-12-30T11:30:00"/>
    <n v="1"/>
    <d v="2011-05-06T00:00:00"/>
    <d v="1899-12-30T11:30:00"/>
    <s v="**"/>
    <s v="**"/>
    <s v="**"/>
    <s v="**"/>
    <d v="2011-05-06T00:00:00"/>
    <d v="1899-12-30T11:30:00"/>
    <s v="O26803"/>
    <s v="B154"/>
    <s v="Disease or Disorder Female Anatomy"/>
    <n v="17"/>
    <s v="**"/>
    <s v="**"/>
    <s v="**"/>
    <s v="**"/>
    <s v="**"/>
    <d v="2011-05-06T10:04:00"/>
    <d v="2011-05-06T11:30:00"/>
    <d v="2011-05-06T11:30:00"/>
    <n v="1.4333333332906477"/>
    <n v="1.4333333332906477"/>
    <s v="Keep PIA"/>
    <x v="0"/>
    <x v="0"/>
    <x v="1"/>
    <n v="1"/>
    <n v="1"/>
  </r>
  <r>
    <n v="4414"/>
    <n v="50"/>
    <s v="N"/>
    <s v="**"/>
    <s v="**"/>
    <s v="**"/>
    <s v="**"/>
    <x v="2"/>
    <d v="1899-12-30T10:29:00"/>
    <d v="2011-05-06T00:00:00"/>
    <d v="1899-12-30T10:28:00"/>
    <n v="5"/>
    <n v="1975"/>
    <d v="2011-05-06T00:00:00"/>
    <n v="9999"/>
    <n v="1"/>
    <d v="2011-05-06T00:00:00"/>
    <d v="1899-12-30T10:40:00"/>
    <s v="**"/>
    <s v="**"/>
    <d v="2011-05-06T00:00:00"/>
    <d v="1899-12-30T10:35:00"/>
    <d v="2011-05-06T00:00:00"/>
    <d v="1899-12-30T10:40:00"/>
    <s v="O99803"/>
    <s v="B154"/>
    <s v="Disease or Disorder Female Anatomy"/>
    <n v="36"/>
    <s v="**"/>
    <s v="**"/>
    <s v="**"/>
    <s v="**"/>
    <s v="**"/>
    <d v="2011-05-06T10:29:00"/>
    <d v="2038-09-20T00:00:00"/>
    <d v="2011-05-06T10:40:00"/>
    <n v="239965.51666666672"/>
    <n v="0.18333333340706304"/>
    <s v="Ignore PIA"/>
    <x v="0"/>
    <x v="0"/>
    <x v="1"/>
    <n v="1"/>
    <n v="1"/>
  </r>
  <r>
    <n v="4414"/>
    <n v="50"/>
    <s v="N"/>
    <s v="**"/>
    <s v="**"/>
    <s v="**"/>
    <s v="**"/>
    <x v="2"/>
    <d v="1899-12-30T10:31:00"/>
    <d v="2011-05-06T00:00:00"/>
    <d v="1899-12-30T10:30:00"/>
    <n v="5"/>
    <n v="1979"/>
    <d v="2011-05-06T00:00:00"/>
    <d v="1899-12-30T12:15:00"/>
    <n v="1"/>
    <d v="2011-05-06T00:00:00"/>
    <d v="1899-12-30T12:15:00"/>
    <s v="**"/>
    <s v="**"/>
    <s v="**"/>
    <s v="**"/>
    <d v="2011-05-06T00:00:00"/>
    <d v="1899-12-30T12:15:00"/>
    <s v="O13003"/>
    <s v="B154"/>
    <s v="Disease or Disorder Female Anatomy"/>
    <n v="31"/>
    <s v="**"/>
    <s v="**"/>
    <s v="**"/>
    <s v="**"/>
    <s v="**"/>
    <d v="2011-05-06T10:31:00"/>
    <d v="2011-05-06T12:15:00"/>
    <d v="2011-05-06T12:15:00"/>
    <n v="1.7333333332207985"/>
    <n v="1.7333333332207985"/>
    <s v="Keep PIA"/>
    <x v="0"/>
    <x v="0"/>
    <x v="1"/>
    <n v="1"/>
    <n v="1"/>
  </r>
  <r>
    <n v="4414"/>
    <n v="3"/>
    <s v="N"/>
    <s v="**"/>
    <s v="**"/>
    <s v="**"/>
    <s v="**"/>
    <x v="2"/>
    <d v="1899-12-30T20:19:00"/>
    <d v="2011-05-06T00:00:00"/>
    <d v="1899-12-30T20:08:00"/>
    <n v="3"/>
    <n v="1950"/>
    <d v="2011-05-06T00:00:00"/>
    <d v="1899-12-30T23:55:00"/>
    <n v="1"/>
    <d v="2011-05-07T00:00:00"/>
    <d v="1899-12-30T12:09:00"/>
    <d v="2011-05-07T00:00:00"/>
    <d v="1899-12-30T00:05:00"/>
    <s v="**"/>
    <s v="**"/>
    <d v="2011-05-07T00:00:00"/>
    <d v="1899-12-30T12:10:00"/>
    <s v="R104"/>
    <s v="B128"/>
    <s v="Disease or Disorder Digestive System"/>
    <n v="60"/>
    <d v="1970-01-01T00:00:00"/>
    <d v="1899-12-30T00:00:00"/>
    <n v="30"/>
    <d v="2011-05-06T00:00:00"/>
    <d v="1899-12-30T09:37:00"/>
    <d v="2011-05-06T20:19:00"/>
    <d v="2011-05-06T23:55:00"/>
    <d v="2011-05-07T12:10:00"/>
    <n v="3.6000000000349246"/>
    <n v="15.849999999976717"/>
    <s v="Keep PIA"/>
    <x v="0"/>
    <x v="0"/>
    <x v="0"/>
    <n v="0"/>
    <n v="0"/>
  </r>
  <r>
    <n v="4414"/>
    <n v="3"/>
    <s v="N"/>
    <s v="**"/>
    <s v="**"/>
    <s v="**"/>
    <s v="**"/>
    <x v="2"/>
    <d v="1899-12-30T20:35:00"/>
    <d v="2011-05-06T00:00:00"/>
    <d v="1899-12-30T20:25:00"/>
    <n v="3"/>
    <n v="1946"/>
    <d v="2011-05-06T00:00:00"/>
    <d v="1899-12-30T23:30:00"/>
    <n v="1"/>
    <d v="2011-05-07T00:00:00"/>
    <d v="1899-12-30T14:20:00"/>
    <d v="2011-05-06T00:00:00"/>
    <d v="1899-12-30T23:55:00"/>
    <s v="**"/>
    <s v="**"/>
    <d v="2011-05-07T00:00:00"/>
    <d v="1899-12-30T15:30:00"/>
    <s v="K922"/>
    <s v="B128"/>
    <s v="Disease or Disorder Digestive System"/>
    <n v="65"/>
    <s v="**"/>
    <s v="**"/>
    <s v="**"/>
    <s v="**"/>
    <s v="**"/>
    <d v="2011-05-06T20:35:00"/>
    <d v="2011-05-06T23:30:00"/>
    <d v="2011-05-07T15:30:00"/>
    <n v="2.9166666665696539"/>
    <n v="18.916666666686069"/>
    <s v="Keep PIA"/>
    <x v="0"/>
    <x v="0"/>
    <x v="0"/>
    <n v="0"/>
    <n v="0"/>
  </r>
  <r>
    <n v="4414"/>
    <n v="3"/>
    <s v="G"/>
    <d v="2011-05-06T00:00:00"/>
    <d v="1899-12-30T21:52:00"/>
    <d v="2011-05-06T00:00:00"/>
    <d v="1899-12-30T22:10:00"/>
    <x v="2"/>
    <d v="1899-12-30T22:08:00"/>
    <d v="2011-05-06T00:00:00"/>
    <d v="1899-12-30T21:53:00"/>
    <n v="2"/>
    <n v="1939"/>
    <d v="2011-05-06T00:00:00"/>
    <d v="1899-12-30T23:00:00"/>
    <n v="7"/>
    <d v="2011-05-07T00:00:00"/>
    <d v="1899-12-30T10:30:00"/>
    <d v="2011-05-07T00:00:00"/>
    <d v="1899-12-30T05:50:00"/>
    <s v="**"/>
    <s v="**"/>
    <d v="2011-05-07T00:00:00"/>
    <d v="1899-12-30T23:45:00"/>
    <s v="R074"/>
    <s v="B001"/>
    <s v="Cardiovascular Condition with Acute Admission"/>
    <n v="71"/>
    <d v="2011-05-07T00:00:00"/>
    <d v="1899-12-30T06:14:00"/>
    <n v="12"/>
    <d v="2011-05-07T00:00:00"/>
    <d v="1899-12-30T06:14:00"/>
    <d v="2011-05-06T22:08:00"/>
    <d v="2011-05-06T23:00:00"/>
    <d v="2011-05-07T23:45:00"/>
    <n v="0.86666666669771075"/>
    <n v="25.616666666697711"/>
    <s v="Keep PIA"/>
    <x v="0"/>
    <x v="1"/>
    <x v="0"/>
    <n v="0"/>
    <n v="0"/>
  </r>
  <r>
    <n v="4414"/>
    <n v="3"/>
    <s v="N"/>
    <s v="**"/>
    <s v="**"/>
    <s v="**"/>
    <s v="**"/>
    <x v="2"/>
    <d v="1899-12-30T22:21:00"/>
    <d v="2011-05-06T00:00:00"/>
    <d v="1899-12-30T22:13:00"/>
    <n v="2"/>
    <n v="2000"/>
    <d v="2011-05-07T00:00:00"/>
    <d v="1899-12-30T00:05:00"/>
    <n v="1"/>
    <d v="2011-05-07T00:00:00"/>
    <d v="1899-12-30T01:50:00"/>
    <s v="**"/>
    <s v="**"/>
    <s v="**"/>
    <s v="**"/>
    <d v="2011-05-07T00:00:00"/>
    <d v="1899-12-30T01:55:00"/>
    <s v="S202"/>
    <s v="B180"/>
    <s v="Contusion, Dislocation, Nerve &amp; Other Soft Ti"/>
    <n v="11"/>
    <s v="**"/>
    <s v="**"/>
    <s v="**"/>
    <s v="**"/>
    <s v="**"/>
    <d v="2011-05-06T22:21:00"/>
    <d v="2011-05-07T00:05:00"/>
    <d v="2011-05-07T01:55:00"/>
    <n v="1.7333333332207985"/>
    <n v="3.566666666592937"/>
    <s v="Keep PIA"/>
    <x v="0"/>
    <x v="0"/>
    <x v="0"/>
    <n v="1"/>
    <n v="1"/>
  </r>
  <r>
    <n v="4414"/>
    <n v="3"/>
    <s v="G"/>
    <d v="2011-05-06T00:00:00"/>
    <d v="1899-12-30T22:46:00"/>
    <d v="2011-05-06T00:00:00"/>
    <d v="1899-12-30T23:20:00"/>
    <x v="2"/>
    <d v="1899-12-30T23:00:00"/>
    <d v="2011-05-06T00:00:00"/>
    <d v="1899-12-30T22:43:00"/>
    <n v="2"/>
    <n v="1935"/>
    <d v="2011-05-07T00:00:00"/>
    <d v="1899-12-30T00:20:00"/>
    <n v="7"/>
    <d v="2011-05-07T00:00:00"/>
    <d v="1899-12-30T06:06:00"/>
    <s v="**"/>
    <s v="**"/>
    <s v="**"/>
    <s v="**"/>
    <d v="2011-05-07T00:00:00"/>
    <d v="1899-12-30T08:31:00"/>
    <s v="N390"/>
    <s v="B005"/>
    <s v="Other Condition with Acute Admission/Transfer"/>
    <n v="76"/>
    <d v="1970-01-01T00:00:00"/>
    <d v="1899-12-30T00:00:00"/>
    <n v="1"/>
    <d v="2011-05-07T00:00:00"/>
    <d v="1899-12-30T05:39:00"/>
    <d v="2011-05-06T23:00:00"/>
    <d v="2011-05-07T00:20:00"/>
    <d v="2011-05-07T08:31:00"/>
    <n v="1.3333333333139308"/>
    <n v="9.5166666666045785"/>
    <s v="Keep PIA"/>
    <x v="0"/>
    <x v="1"/>
    <x v="0"/>
    <n v="0"/>
    <n v="0"/>
  </r>
  <r>
    <n v="4414"/>
    <n v="3"/>
    <s v="G"/>
    <d v="2011-05-06T00:00:00"/>
    <d v="1899-12-30T22:50:00"/>
    <d v="2011-05-06T00:00:00"/>
    <d v="1899-12-30T23:30:00"/>
    <x v="2"/>
    <d v="1899-12-30T23:07:00"/>
    <d v="2011-05-06T00:00:00"/>
    <d v="1899-12-30T22:57:00"/>
    <n v="3"/>
    <n v="1996"/>
    <d v="2011-05-07T00:00:00"/>
    <d v="1899-12-30T00:55:00"/>
    <n v="1"/>
    <d v="2011-05-07T00:00:00"/>
    <d v="1899-12-30T02:25:00"/>
    <s v="**"/>
    <s v="**"/>
    <s v="**"/>
    <s v="**"/>
    <d v="2011-05-07T00:00:00"/>
    <d v="1899-12-30T02:25:00"/>
    <s v="F100"/>
    <s v="B170"/>
    <s v="Mental Health &amp; Psychosocial Condition"/>
    <n v="14"/>
    <s v="**"/>
    <s v="**"/>
    <s v="**"/>
    <s v="**"/>
    <s v="**"/>
    <d v="2011-05-06T23:07:00"/>
    <d v="2011-05-07T00:55:00"/>
    <d v="2011-05-07T02:25:00"/>
    <n v="1.8000000001047738"/>
    <n v="3.3000000001047738"/>
    <s v="Keep PIA"/>
    <x v="0"/>
    <x v="0"/>
    <x v="0"/>
    <n v="1"/>
    <n v="1"/>
  </r>
  <r>
    <n v="4414"/>
    <n v="3"/>
    <s v="G"/>
    <d v="2011-05-06T00:00:00"/>
    <d v="1899-12-30T23:04:00"/>
    <d v="2011-05-06T00:00:00"/>
    <d v="1899-12-30T23:41:00"/>
    <x v="2"/>
    <d v="1899-12-30T23:17:00"/>
    <d v="2011-05-06T00:00:00"/>
    <d v="1899-12-30T23:06:00"/>
    <n v="2"/>
    <n v="1947"/>
    <d v="2011-05-07T00:00:00"/>
    <d v="1899-12-30T01:15:00"/>
    <n v="1"/>
    <d v="2011-05-07T00:00:00"/>
    <d v="1899-12-30T04:30:00"/>
    <s v="**"/>
    <s v="**"/>
    <s v="**"/>
    <s v="**"/>
    <d v="2011-05-07T00:00:00"/>
    <d v="1899-12-30T04:30:00"/>
    <s v="J189"/>
    <s v="B116"/>
    <s v="Disease or Disorder Respiratory System"/>
    <n v="64"/>
    <s v="**"/>
    <s v="**"/>
    <s v="**"/>
    <s v="**"/>
    <s v="**"/>
    <d v="2011-05-06T23:17:00"/>
    <d v="2011-05-07T01:15:00"/>
    <d v="2011-05-07T04:30:00"/>
    <n v="1.966666666790843"/>
    <n v="5.2166666667326353"/>
    <s v="Keep PIA"/>
    <x v="0"/>
    <x v="0"/>
    <x v="0"/>
    <n v="0"/>
    <n v="1"/>
  </r>
  <r>
    <n v="4414"/>
    <n v="3"/>
    <s v="N"/>
    <s v="**"/>
    <s v="**"/>
    <s v="**"/>
    <s v="**"/>
    <x v="2"/>
    <d v="1899-12-30T23:26:00"/>
    <d v="2011-05-06T00:00:00"/>
    <d v="1899-12-30T23:15:00"/>
    <n v="3"/>
    <n v="1980"/>
    <d v="2011-05-07T00:00:00"/>
    <d v="1899-12-30T02:30:00"/>
    <n v="1"/>
    <d v="2011-05-07T00:00:00"/>
    <d v="1899-12-30T02:45:00"/>
    <s v="**"/>
    <s v="**"/>
    <s v="**"/>
    <s v="**"/>
    <d v="2011-05-07T00:00:00"/>
    <d v="1899-12-30T02:45:00"/>
    <s v="Z090"/>
    <s v="B187"/>
    <s v="Follow-up Examination and Other Non Emergent "/>
    <n v="30"/>
    <s v="**"/>
    <s v="**"/>
    <s v="**"/>
    <s v="**"/>
    <s v="**"/>
    <d v="2011-05-06T23:26:00"/>
    <d v="2011-05-07T02:30:00"/>
    <d v="2011-05-07T02:45:00"/>
    <n v="3.0666666665347293"/>
    <n v="3.3166666666511446"/>
    <s v="Keep PIA"/>
    <x v="0"/>
    <x v="0"/>
    <x v="0"/>
    <n v="1"/>
    <n v="1"/>
  </r>
  <r>
    <n v="4414"/>
    <n v="3"/>
    <s v="N"/>
    <s v="**"/>
    <s v="**"/>
    <s v="**"/>
    <s v="**"/>
    <x v="3"/>
    <d v="1899-12-30T00:09:00"/>
    <d v="2011-05-06T00:00:00"/>
    <d v="1899-12-30T23:58:00"/>
    <n v="2"/>
    <n v="1949"/>
    <d v="2011-05-07T00:00:00"/>
    <d v="1899-12-30T01:25:00"/>
    <n v="1"/>
    <d v="2011-05-07T00:00:00"/>
    <d v="1899-12-30T08:18:00"/>
    <s v="**"/>
    <s v="**"/>
    <s v="**"/>
    <s v="**"/>
    <d v="2011-05-07T00:00:00"/>
    <d v="1899-12-30T08:18:00"/>
    <s v="R074"/>
    <s v="B122"/>
    <s v="Other Disease or Disorder Cardiac System"/>
    <n v="61"/>
    <s v="**"/>
    <s v="**"/>
    <s v="**"/>
    <s v="**"/>
    <s v="**"/>
    <d v="2011-05-07T00:09:00"/>
    <d v="2011-05-07T01:25:00"/>
    <d v="2011-05-07T08:18:00"/>
    <n v="1.2666666667792015"/>
    <n v="8.1500000000232831"/>
    <s v="Keep PIA"/>
    <x v="0"/>
    <x v="0"/>
    <x v="0"/>
    <n v="0"/>
    <n v="0"/>
  </r>
  <r>
    <n v="4414"/>
    <n v="3"/>
    <s v="G"/>
    <d v="2011-05-06T00:00:00"/>
    <d v="1899-12-30T23:09:00"/>
    <d v="2011-05-07T00:00:00"/>
    <d v="1899-12-30T02:00:00"/>
    <x v="3"/>
    <d v="1899-12-30T00:17:00"/>
    <d v="2011-05-07T00:00:00"/>
    <d v="1899-12-30T00:11:00"/>
    <n v="2"/>
    <n v="1951"/>
    <d v="2011-05-07T00:00:00"/>
    <d v="1899-12-30T03:30:00"/>
    <n v="6"/>
    <d v="2011-05-07T00:00:00"/>
    <d v="1899-12-30T06:14:00"/>
    <s v="**"/>
    <s v="**"/>
    <s v="**"/>
    <s v="**"/>
    <d v="2011-05-07T00:00:00"/>
    <d v="1899-12-30T07:40:00"/>
    <s v="I249"/>
    <s v="B001"/>
    <s v="Cardiovascular Condition with Acute Admission"/>
    <n v="59"/>
    <d v="2011-05-07T00:00:00"/>
    <d v="1899-12-30T06:14:00"/>
    <n v="12"/>
    <d v="2011-05-07T00:00:00"/>
    <d v="1899-12-30T06:14:00"/>
    <d v="2011-05-07T00:17:00"/>
    <d v="2011-05-07T03:30:00"/>
    <d v="2011-05-07T07:40:00"/>
    <n v="3.2166666666744277"/>
    <n v="7.3833333333022892"/>
    <s v="Keep PIA"/>
    <x v="0"/>
    <x v="1"/>
    <x v="0"/>
    <n v="0"/>
    <n v="1"/>
  </r>
  <r>
    <n v="4414"/>
    <n v="3"/>
    <s v="N"/>
    <s v="**"/>
    <s v="**"/>
    <s v="**"/>
    <s v="**"/>
    <x v="3"/>
    <d v="1899-12-30T00:28:00"/>
    <d v="2011-05-07T00:00:00"/>
    <d v="1899-12-30T00:19:00"/>
    <n v="3"/>
    <n v="1985"/>
    <d v="2011-05-07T00:00:00"/>
    <d v="1899-12-30T02:40:00"/>
    <n v="1"/>
    <d v="2011-05-07T00:00:00"/>
    <d v="1899-12-30T03:10:00"/>
    <s v="**"/>
    <s v="**"/>
    <s v="**"/>
    <s v="**"/>
    <d v="2011-05-07T00:00:00"/>
    <d v="1899-12-30T03:10:00"/>
    <s v="S0110"/>
    <s v="B176"/>
    <s v="Open Wound"/>
    <n v="25"/>
    <s v="**"/>
    <s v="**"/>
    <s v="**"/>
    <s v="**"/>
    <s v="**"/>
    <d v="2011-05-07T00:28:00"/>
    <d v="2011-05-07T02:40:00"/>
    <d v="2011-05-07T03:10:00"/>
    <n v="2.2000000000116415"/>
    <n v="2.7000000000698492"/>
    <s v="Keep PIA"/>
    <x v="0"/>
    <x v="0"/>
    <x v="0"/>
    <n v="1"/>
    <n v="1"/>
  </r>
  <r>
    <n v="4414"/>
    <n v="3"/>
    <s v="N"/>
    <s v="**"/>
    <s v="**"/>
    <s v="**"/>
    <s v="**"/>
    <x v="3"/>
    <d v="1899-12-30T00:53:00"/>
    <d v="2011-05-07T00:00:00"/>
    <d v="1899-12-30T00:41:00"/>
    <n v="2"/>
    <n v="1982"/>
    <d v="2011-05-07T00:00:00"/>
    <d v="1899-12-30T02:00:00"/>
    <n v="1"/>
    <d v="2011-05-07T00:00:00"/>
    <d v="1899-12-30T13:10:00"/>
    <d v="2011-05-07T00:00:00"/>
    <d v="1899-12-30T06:30:00"/>
    <s v="**"/>
    <s v="**"/>
    <d v="2011-05-07T00:00:00"/>
    <d v="1899-12-30T13:10:00"/>
    <s v="T432"/>
    <s v="B184"/>
    <s v="Poisoning"/>
    <n v="29"/>
    <s v="**"/>
    <s v="**"/>
    <s v="**"/>
    <s v="**"/>
    <s v="**"/>
    <d v="2011-05-07T00:53:00"/>
    <d v="2011-05-07T02:00:00"/>
    <d v="2011-05-07T13:10:00"/>
    <n v="1.1166666666395031"/>
    <n v="12.283333333209157"/>
    <s v="Keep PIA"/>
    <x v="0"/>
    <x v="0"/>
    <x v="0"/>
    <n v="0"/>
    <n v="0"/>
  </r>
  <r>
    <n v="4414"/>
    <n v="3"/>
    <s v="N"/>
    <s v="**"/>
    <s v="**"/>
    <s v="**"/>
    <s v="**"/>
    <x v="3"/>
    <d v="1899-12-30T01:05:00"/>
    <d v="2011-05-07T00:00:00"/>
    <d v="1899-12-30T00:55:00"/>
    <n v="4"/>
    <n v="1979"/>
    <d v="2011-05-07T00:00:00"/>
    <d v="1899-12-30T04:30:00"/>
    <n v="1"/>
    <d v="2011-05-07T00:00:00"/>
    <d v="1899-12-30T07:00:00"/>
    <s v="**"/>
    <s v="**"/>
    <s v="**"/>
    <s v="**"/>
    <d v="2011-05-07T00:00:00"/>
    <d v="1899-12-30T07:02:00"/>
    <s v="I889"/>
    <s v="B160"/>
    <s v="Disease or Disorder Blood or Blood Forming Or"/>
    <n v="31"/>
    <s v="**"/>
    <s v="**"/>
    <s v="**"/>
    <s v="**"/>
    <s v="**"/>
    <d v="2011-05-07T01:05:00"/>
    <d v="2011-05-07T04:30:00"/>
    <d v="2011-05-07T07:02:00"/>
    <n v="3.4166666666278616"/>
    <n v="5.9500000000116415"/>
    <s v="Keep PIA"/>
    <x v="0"/>
    <x v="0"/>
    <x v="1"/>
    <n v="0"/>
    <n v="1"/>
  </r>
  <r>
    <n v="4414"/>
    <n v="3"/>
    <s v="N"/>
    <s v="**"/>
    <s v="**"/>
    <s v="**"/>
    <s v="**"/>
    <x v="3"/>
    <d v="1899-12-30T01:14:00"/>
    <d v="2011-05-07T00:00:00"/>
    <d v="1899-12-30T01:02:00"/>
    <n v="2"/>
    <n v="1993"/>
    <d v="2011-05-07T00:00:00"/>
    <d v="1899-12-30T01:45:00"/>
    <n v="1"/>
    <d v="2011-05-07T00:00:00"/>
    <d v="1899-12-30T04:25:00"/>
    <s v="**"/>
    <s v="**"/>
    <s v="**"/>
    <s v="**"/>
    <d v="2011-05-07T00:00:00"/>
    <d v="1899-12-30T04:25:00"/>
    <s v="F100"/>
    <s v="B170"/>
    <s v="Mental Health &amp; Psychosocial Condition"/>
    <n v="17"/>
    <s v="**"/>
    <s v="**"/>
    <s v="**"/>
    <s v="**"/>
    <s v="**"/>
    <d v="2011-05-07T01:14:00"/>
    <d v="2011-05-07T01:45:00"/>
    <d v="2011-05-07T04:25:00"/>
    <n v="0.5166666666045785"/>
    <n v="3.183333333407063"/>
    <s v="Keep PIA"/>
    <x v="0"/>
    <x v="0"/>
    <x v="0"/>
    <n v="1"/>
    <n v="1"/>
  </r>
  <r>
    <n v="4414"/>
    <n v="3"/>
    <s v="N"/>
    <s v="**"/>
    <s v="**"/>
    <s v="**"/>
    <s v="**"/>
    <x v="3"/>
    <d v="1899-12-30T01:19:00"/>
    <d v="2011-05-07T00:00:00"/>
    <d v="1899-12-30T01:10:00"/>
    <n v="3"/>
    <n v="1995"/>
    <d v="2011-05-07T00:00:00"/>
    <d v="1899-12-30T04:45:00"/>
    <n v="1"/>
    <d v="2011-05-07T00:00:00"/>
    <d v="1899-12-30T05:04:00"/>
    <s v="**"/>
    <s v="**"/>
    <s v="**"/>
    <s v="**"/>
    <d v="2011-05-07T00:00:00"/>
    <d v="1899-12-30T05:04:00"/>
    <s v="T784"/>
    <s v="B187"/>
    <s v="Follow-up Examination and Other Non Emergent "/>
    <n v="16"/>
    <s v="**"/>
    <s v="**"/>
    <s v="**"/>
    <s v="**"/>
    <s v="**"/>
    <d v="2011-05-07T01:19:00"/>
    <d v="2011-05-07T04:45:00"/>
    <d v="2011-05-07T05:04:00"/>
    <n v="3.4333333333488554"/>
    <n v="3.75"/>
    <s v="Keep PIA"/>
    <x v="0"/>
    <x v="0"/>
    <x v="0"/>
    <n v="1"/>
    <n v="1"/>
  </r>
  <r>
    <n v="4414"/>
    <n v="3"/>
    <s v="N"/>
    <s v="**"/>
    <s v="**"/>
    <s v="**"/>
    <s v="**"/>
    <x v="3"/>
    <d v="1899-12-30T01:55:00"/>
    <d v="2011-05-07T00:00:00"/>
    <d v="1899-12-30T01:49:00"/>
    <n v="3"/>
    <n v="1922"/>
    <d v="2011-05-07T00:00:00"/>
    <d v="1899-12-30T03:15:00"/>
    <n v="7"/>
    <d v="2011-05-07T00:00:00"/>
    <d v="1899-12-30T05:47:00"/>
    <s v="**"/>
    <s v="**"/>
    <s v="**"/>
    <s v="**"/>
    <d v="2011-05-07T00:00:00"/>
    <d v="1899-12-30T14:55:00"/>
    <s v="N390"/>
    <s v="B005"/>
    <s v="Other Condition with Acute Admission/Transfer"/>
    <n v="89"/>
    <d v="1970-01-01T00:00:00"/>
    <d v="1899-12-30T00:00:00"/>
    <n v="1"/>
    <d v="2011-05-07T00:00:00"/>
    <d v="1899-12-30T05:47:00"/>
    <d v="2011-05-07T01:55:00"/>
    <d v="2011-05-07T03:15:00"/>
    <d v="2011-05-07T14:55:00"/>
    <n v="1.3333333333139308"/>
    <n v="13.000000000116415"/>
    <s v="Keep PIA"/>
    <x v="0"/>
    <x v="1"/>
    <x v="0"/>
    <n v="0"/>
    <n v="0"/>
  </r>
  <r>
    <n v="4414"/>
    <n v="3"/>
    <s v="N"/>
    <s v="**"/>
    <s v="**"/>
    <s v="**"/>
    <s v="**"/>
    <x v="3"/>
    <d v="1899-12-30T02:49:00"/>
    <d v="2011-05-07T00:00:00"/>
    <d v="1899-12-30T02:35:00"/>
    <n v="2"/>
    <n v="2011"/>
    <d v="2011-05-07T00:00:00"/>
    <d v="1899-12-30T07:00:00"/>
    <n v="1"/>
    <d v="2011-05-07T00:00:00"/>
    <d v="1899-12-30T07:10:00"/>
    <s v="**"/>
    <s v="**"/>
    <s v="**"/>
    <s v="**"/>
    <d v="2011-05-07T00:00:00"/>
    <d v="1899-12-30T07:10:00"/>
    <s v="Z711"/>
    <s v="B187"/>
    <s v="Follow-up Examination and Other Non Emergent "/>
    <n v="0"/>
    <s v="**"/>
    <s v="**"/>
    <s v="**"/>
    <s v="**"/>
    <s v="**"/>
    <d v="2011-05-07T02:49:00"/>
    <d v="2011-05-07T07:00:00"/>
    <d v="2011-05-07T07:10:00"/>
    <n v="4.1833333333488554"/>
    <n v="4.3500000000349246"/>
    <s v="Keep PIA"/>
    <x v="0"/>
    <x v="0"/>
    <x v="0"/>
    <n v="0"/>
    <n v="1"/>
  </r>
  <r>
    <n v="4414"/>
    <n v="3"/>
    <s v="N"/>
    <s v="**"/>
    <s v="**"/>
    <s v="**"/>
    <s v="**"/>
    <x v="3"/>
    <d v="1899-12-30T02:56:00"/>
    <d v="2011-05-07T00:00:00"/>
    <d v="1899-12-30T02:46:00"/>
    <n v="3"/>
    <n v="1993"/>
    <d v="2011-05-07T00:00:00"/>
    <d v="1899-12-30T05:30:00"/>
    <n v="6"/>
    <d v="2011-05-07T00:00:00"/>
    <d v="1899-12-30T11:47:00"/>
    <s v="**"/>
    <s v="**"/>
    <s v="**"/>
    <s v="**"/>
    <d v="2011-05-07T00:00:00"/>
    <d v="1899-12-30T15:35:00"/>
    <s v="R104"/>
    <s v="B003"/>
    <s v="Digestive System Condition with Acute Admissi"/>
    <n v="17"/>
    <d v="2011-05-07T00:00:00"/>
    <d v="1899-12-30T09:37:00"/>
    <n v="30"/>
    <d v="2011-05-07T00:00:00"/>
    <d v="1899-12-30T11:47:00"/>
    <d v="2011-05-07T02:56:00"/>
    <d v="2011-05-07T05:30:00"/>
    <d v="2011-05-07T15:35:00"/>
    <n v="2.5666666666511446"/>
    <n v="12.650000000023283"/>
    <s v="Keep PIA"/>
    <x v="0"/>
    <x v="1"/>
    <x v="0"/>
    <n v="0"/>
    <n v="0"/>
  </r>
  <r>
    <n v="4414"/>
    <n v="3"/>
    <s v="G"/>
    <d v="2011-05-07T00:00:00"/>
    <d v="1899-12-30T02:46:00"/>
    <d v="2011-05-07T00:00:00"/>
    <d v="1899-12-30T03:15:00"/>
    <x v="3"/>
    <d v="1899-12-30T03:02:00"/>
    <d v="2011-05-07T00:00:00"/>
    <d v="1899-12-30T02:50:00"/>
    <n v="2"/>
    <n v="1993"/>
    <d v="2011-05-07T00:00:00"/>
    <d v="1899-12-30T03:55:00"/>
    <n v="1"/>
    <d v="2011-05-07T00:00:00"/>
    <d v="1899-12-30T06:08:00"/>
    <s v="**"/>
    <s v="**"/>
    <s v="**"/>
    <s v="**"/>
    <d v="2011-05-07T00:00:00"/>
    <d v="1899-12-30T06:08:00"/>
    <s v="F100"/>
    <s v="B170"/>
    <s v="Mental Health &amp; Psychosocial Condition"/>
    <n v="17"/>
    <s v="**"/>
    <s v="**"/>
    <s v="**"/>
    <s v="**"/>
    <s v="**"/>
    <d v="2011-05-07T03:02:00"/>
    <d v="2011-05-07T03:55:00"/>
    <d v="2011-05-07T06:08:00"/>
    <n v="0.88333333341870457"/>
    <n v="3.1000000001513399"/>
    <s v="Keep PIA"/>
    <x v="0"/>
    <x v="0"/>
    <x v="0"/>
    <n v="1"/>
    <n v="1"/>
  </r>
  <r>
    <n v="4414"/>
    <n v="3"/>
    <s v="N"/>
    <s v="**"/>
    <s v="**"/>
    <s v="**"/>
    <s v="**"/>
    <x v="3"/>
    <d v="1899-12-30T03:11:00"/>
    <d v="2011-05-07T00:00:00"/>
    <d v="1899-12-30T03:00:00"/>
    <n v="3"/>
    <n v="1997"/>
    <d v="2011-05-07T00:00:00"/>
    <d v="1899-12-30T06:55:00"/>
    <n v="1"/>
    <d v="2011-05-07T00:00:00"/>
    <d v="1899-12-30T09:25:00"/>
    <s v="**"/>
    <s v="**"/>
    <s v="**"/>
    <s v="**"/>
    <d v="2011-05-07T00:00:00"/>
    <d v="1899-12-30T09:28:00"/>
    <s v="S82200"/>
    <s v="B182"/>
    <s v="Closed Fracture Other Site"/>
    <n v="13"/>
    <d v="1970-01-01T00:00:00"/>
    <d v="1899-12-30T00:00:00"/>
    <n v="34"/>
    <s v="**"/>
    <s v="**"/>
    <d v="2011-05-07T03:11:00"/>
    <d v="2011-05-07T06:55:00"/>
    <d v="2011-05-07T09:28:00"/>
    <n v="3.7333333332790062"/>
    <n v="6.283333333209157"/>
    <s v="Keep PIA"/>
    <x v="0"/>
    <x v="0"/>
    <x v="0"/>
    <n v="0"/>
    <n v="1"/>
  </r>
  <r>
    <n v="4414"/>
    <n v="3"/>
    <s v="N"/>
    <s v="**"/>
    <s v="**"/>
    <s v="**"/>
    <s v="**"/>
    <x v="3"/>
    <d v="1899-12-30T03:48:00"/>
    <d v="2011-05-07T00:00:00"/>
    <d v="1899-12-30T03:38:00"/>
    <n v="3"/>
    <n v="1991"/>
    <d v="2011-05-07T00:00:00"/>
    <d v="1899-12-30T07:20:00"/>
    <n v="1"/>
    <d v="2011-05-07T00:00:00"/>
    <d v="1899-12-30T07:54:00"/>
    <s v="**"/>
    <s v="**"/>
    <s v="**"/>
    <s v="**"/>
    <d v="2011-05-07T00:00:00"/>
    <d v="1899-12-30T07:58:00"/>
    <s v="B373"/>
    <s v="B154"/>
    <s v="Disease or Disorder Female Anatomy"/>
    <n v="19"/>
    <s v="**"/>
    <s v="**"/>
    <s v="**"/>
    <s v="**"/>
    <s v="**"/>
    <d v="2011-05-07T03:48:00"/>
    <d v="2011-05-07T07:20:00"/>
    <d v="2011-05-07T07:58:00"/>
    <n v="3.5333333333255723"/>
    <n v="4.1666666666278616"/>
    <s v="Keep PIA"/>
    <x v="0"/>
    <x v="0"/>
    <x v="0"/>
    <n v="0"/>
    <n v="1"/>
  </r>
  <r>
    <n v="4414"/>
    <n v="3"/>
    <s v="N"/>
    <s v="**"/>
    <s v="**"/>
    <s v="**"/>
    <s v="**"/>
    <x v="3"/>
    <d v="1899-12-30T04:07:00"/>
    <d v="2011-05-07T00:00:00"/>
    <d v="1899-12-30T03:58:00"/>
    <n v="2"/>
    <n v="1996"/>
    <d v="2011-05-07T00:00:00"/>
    <d v="1899-12-30T05:25:00"/>
    <n v="7"/>
    <d v="2011-05-07T00:00:00"/>
    <d v="1899-12-30T09:58:00"/>
    <s v="**"/>
    <s v="**"/>
    <s v="**"/>
    <s v="**"/>
    <d v="2011-05-07T00:00:00"/>
    <d v="1899-12-30T10:41:00"/>
    <s v="E1010"/>
    <s v="B005"/>
    <s v="Other Condition with Acute Admission/Transfer"/>
    <n v="14"/>
    <d v="2011-05-07T00:00:00"/>
    <d v="1899-12-30T08:45:00"/>
    <n v="20"/>
    <d v="2011-05-07T00:00:00"/>
    <d v="1899-12-30T09:05:00"/>
    <d v="2011-05-07T04:07:00"/>
    <d v="2011-05-07T05:25:00"/>
    <d v="2011-05-07T10:41:00"/>
    <n v="1.3000000000465661"/>
    <n v="6.5666666667675599"/>
    <s v="Keep PIA"/>
    <x v="0"/>
    <x v="1"/>
    <x v="0"/>
    <n v="0"/>
    <n v="1"/>
  </r>
  <r>
    <n v="4414"/>
    <n v="1"/>
    <s v="N"/>
    <s v="**"/>
    <s v="**"/>
    <s v="**"/>
    <s v="**"/>
    <x v="5"/>
    <d v="1899-12-30T15:00:00"/>
    <d v="2011-05-04T00:00:00"/>
    <d v="1899-12-30T14:53:00"/>
    <n v="3"/>
    <n v="2006"/>
    <d v="2011-05-04T00:00:00"/>
    <d v="1899-12-30T16:56:00"/>
    <n v="1"/>
    <d v="2011-05-04T00:00:00"/>
    <d v="1899-12-30T17:28:00"/>
    <s v="**"/>
    <s v="**"/>
    <s v="**"/>
    <s v="**"/>
    <d v="2011-05-04T00:00:00"/>
    <d v="1899-12-30T17:28:00"/>
    <s v="A084"/>
    <s v="B128"/>
    <s v="Disease or Disorder Digestive System"/>
    <n v="4"/>
    <s v="**"/>
    <s v="**"/>
    <s v="**"/>
    <s v="**"/>
    <s v="**"/>
    <d v="2011-05-04T15:00:00"/>
    <d v="2011-05-04T16:56:00"/>
    <d v="2011-05-04T17:28:00"/>
    <n v="1.9333333333488554"/>
    <n v="2.4666666666744277"/>
    <s v="Keep PIA"/>
    <x v="0"/>
    <x v="0"/>
    <x v="0"/>
    <n v="1"/>
    <n v="1"/>
  </r>
  <r>
    <n v="4414"/>
    <n v="1"/>
    <s v="N"/>
    <s v="**"/>
    <s v="**"/>
    <s v="**"/>
    <s v="**"/>
    <x v="5"/>
    <d v="1899-12-30T15:26:00"/>
    <d v="2011-05-04T00:00:00"/>
    <d v="1899-12-30T15:21:00"/>
    <n v="3"/>
    <n v="1989"/>
    <d v="2011-05-04T00:00:00"/>
    <d v="1899-12-30T16:20:00"/>
    <n v="1"/>
    <d v="2011-05-04T00:00:00"/>
    <d v="1899-12-30T17:45:00"/>
    <s v="**"/>
    <s v="**"/>
    <d v="2011-05-04T00:00:00"/>
    <d v="1899-12-30T16:20:00"/>
    <d v="2011-05-04T00:00:00"/>
    <d v="1899-12-30T17:45:00"/>
    <s v="N760"/>
    <s v="B154"/>
    <s v="Disease or Disorder Female Anatomy"/>
    <n v="21"/>
    <s v="**"/>
    <s v="**"/>
    <s v="**"/>
    <s v="**"/>
    <s v="**"/>
    <d v="2011-05-04T15:26:00"/>
    <d v="2011-05-04T16:20:00"/>
    <d v="2011-05-04T17:45:00"/>
    <n v="0.8999999999650754"/>
    <n v="2.3166666667093523"/>
    <s v="Keep PIA"/>
    <x v="0"/>
    <x v="0"/>
    <x v="0"/>
    <n v="1"/>
    <n v="1"/>
  </r>
  <r>
    <n v="4414"/>
    <n v="1"/>
    <s v="N"/>
    <s v="**"/>
    <s v="**"/>
    <s v="**"/>
    <s v="**"/>
    <x v="5"/>
    <d v="1899-12-30T15:30:00"/>
    <d v="2011-05-04T00:00:00"/>
    <d v="1899-12-30T15:28:00"/>
    <n v="2"/>
    <n v="1997"/>
    <d v="2011-05-04T00:00:00"/>
    <d v="1899-12-30T20:13:00"/>
    <n v="9"/>
    <d v="2011-05-04T00:00:00"/>
    <d v="1899-12-30T21:00:00"/>
    <s v="**"/>
    <s v="**"/>
    <s v="**"/>
    <s v="**"/>
    <d v="2011-05-04T00:00:00"/>
    <d v="1899-12-30T21:00:00"/>
    <s v="R458"/>
    <s v="B170"/>
    <s v="Mental Health &amp; Psychosocial Condition"/>
    <n v="14"/>
    <d v="1970-01-01T00:00:00"/>
    <d v="1899-12-30T00:00:00"/>
    <n v="12000"/>
    <s v="**"/>
    <s v="**"/>
    <d v="2011-05-04T15:30:00"/>
    <d v="2011-05-04T20:13:00"/>
    <d v="2011-05-04T21:00:00"/>
    <n v="4.7166666666744277"/>
    <n v="5.4999999999417923"/>
    <s v="Keep PIA"/>
    <x v="0"/>
    <x v="0"/>
    <x v="0"/>
    <n v="0"/>
    <n v="1"/>
  </r>
  <r>
    <n v="4414"/>
    <n v="1"/>
    <s v="N"/>
    <s v="**"/>
    <s v="**"/>
    <s v="**"/>
    <s v="**"/>
    <x v="5"/>
    <d v="1899-12-30T17:08:00"/>
    <d v="2011-05-04T00:00:00"/>
    <d v="1899-12-30T17:03:00"/>
    <n v="4"/>
    <n v="1987"/>
    <d v="2011-05-04T00:00:00"/>
    <d v="1899-12-30T18:20:00"/>
    <n v="1"/>
    <d v="2011-05-04T00:00:00"/>
    <d v="1899-12-30T18:43:00"/>
    <s v="**"/>
    <s v="**"/>
    <d v="2011-05-04T00:00:00"/>
    <d v="1899-12-30T18:20:00"/>
    <d v="2011-05-04T00:00:00"/>
    <d v="1899-12-30T18:43:00"/>
    <s v="S42090"/>
    <s v="B182"/>
    <s v="Closed Fracture Other Site"/>
    <n v="23"/>
    <s v="**"/>
    <s v="**"/>
    <s v="**"/>
    <s v="**"/>
    <s v="**"/>
    <d v="2011-05-04T17:08:00"/>
    <d v="2011-05-04T18:20:00"/>
    <d v="2011-05-04T18:43:00"/>
    <n v="1.2000000000698492"/>
    <n v="1.5833333334303461"/>
    <s v="Keep PIA"/>
    <x v="0"/>
    <x v="0"/>
    <x v="1"/>
    <n v="1"/>
    <n v="1"/>
  </r>
  <r>
    <n v="4414"/>
    <n v="1"/>
    <s v="N"/>
    <s v="**"/>
    <s v="**"/>
    <s v="**"/>
    <s v="**"/>
    <x v="5"/>
    <d v="1899-12-30T17:32:00"/>
    <d v="2011-05-04T00:00:00"/>
    <d v="1899-12-30T17:24:00"/>
    <n v="3"/>
    <n v="1940"/>
    <d v="2011-05-04T00:00:00"/>
    <d v="1899-12-30T19:45:00"/>
    <n v="1"/>
    <d v="2011-05-04T00:00:00"/>
    <d v="1899-12-30T21:10:00"/>
    <s v="**"/>
    <s v="**"/>
    <s v="**"/>
    <s v="**"/>
    <d v="2011-05-04T00:00:00"/>
    <d v="1899-12-30T21:11:00"/>
    <s v="K458"/>
    <s v="B128"/>
    <s v="Disease or Disorder Digestive System"/>
    <n v="70"/>
    <s v="**"/>
    <s v="**"/>
    <s v="**"/>
    <s v="**"/>
    <s v="**"/>
    <d v="2011-05-04T17:32:00"/>
    <d v="2011-05-04T19:45:00"/>
    <d v="2011-05-04T21:11:00"/>
    <n v="2.2166666665580124"/>
    <n v="3.6500000000232831"/>
    <s v="Keep PIA"/>
    <x v="0"/>
    <x v="0"/>
    <x v="0"/>
    <n v="1"/>
    <n v="1"/>
  </r>
  <r>
    <n v="4414"/>
    <n v="1"/>
    <s v="N"/>
    <s v="**"/>
    <s v="**"/>
    <s v="**"/>
    <s v="**"/>
    <x v="5"/>
    <d v="1899-12-30T17:56:00"/>
    <d v="2011-05-04T00:00:00"/>
    <d v="1899-12-30T17:48:00"/>
    <n v="3"/>
    <n v="1959"/>
    <d v="2011-05-04T00:00:00"/>
    <d v="1899-12-30T19:18:00"/>
    <n v="1"/>
    <d v="2011-05-04T00:00:00"/>
    <d v="1899-12-30T19:35:00"/>
    <s v="**"/>
    <s v="**"/>
    <s v="**"/>
    <s v="**"/>
    <d v="2011-05-04T00:00:00"/>
    <d v="1899-12-30T19:35:00"/>
    <s v="M549"/>
    <s v="B136"/>
    <s v="Disease or Disorder Musculoskeletal and Conne"/>
    <n v="51"/>
    <s v="**"/>
    <s v="**"/>
    <s v="**"/>
    <s v="**"/>
    <s v="**"/>
    <d v="2011-05-04T17:56:00"/>
    <d v="2011-05-04T19:18:00"/>
    <d v="2011-05-04T19:35:00"/>
    <n v="1.3666666667559184"/>
    <n v="1.6499999999650754"/>
    <s v="Keep PIA"/>
    <x v="0"/>
    <x v="0"/>
    <x v="0"/>
    <n v="1"/>
    <n v="1"/>
  </r>
  <r>
    <n v="4414"/>
    <n v="1"/>
    <s v="N"/>
    <s v="**"/>
    <s v="**"/>
    <s v="**"/>
    <s v="**"/>
    <x v="5"/>
    <d v="1899-12-30T18:20:00"/>
    <d v="2011-05-04T00:00:00"/>
    <d v="1899-12-30T18:09:00"/>
    <n v="3"/>
    <n v="2000"/>
    <d v="2011-05-04T00:00:00"/>
    <d v="1899-12-30T21:45:00"/>
    <n v="1"/>
    <d v="2011-05-04T00:00:00"/>
    <d v="1899-12-30T21:59:00"/>
    <s v="**"/>
    <s v="**"/>
    <s v="**"/>
    <s v="**"/>
    <d v="2011-05-04T00:00:00"/>
    <d v="1899-12-30T21:59:00"/>
    <s v="A084"/>
    <s v="B128"/>
    <s v="Disease or Disorder Digestive System"/>
    <n v="10"/>
    <s v="**"/>
    <s v="**"/>
    <s v="**"/>
    <s v="**"/>
    <s v="**"/>
    <d v="2011-05-04T18:20:00"/>
    <d v="2011-05-04T21:45:00"/>
    <d v="2011-05-04T21:59:00"/>
    <n v="3.4166666666278616"/>
    <n v="3.6500000000232831"/>
    <s v="Keep PIA"/>
    <x v="0"/>
    <x v="0"/>
    <x v="0"/>
    <n v="1"/>
    <n v="1"/>
  </r>
  <r>
    <n v="4414"/>
    <n v="1"/>
    <s v="G"/>
    <d v="2011-05-04T00:00:00"/>
    <d v="1899-12-30T14:00:00"/>
    <d v="2011-05-04T00:00:00"/>
    <d v="1899-12-30T19:11:00"/>
    <x v="5"/>
    <d v="1899-12-30T18:51:00"/>
    <d v="2011-05-04T00:00:00"/>
    <d v="1899-12-30T18:45:00"/>
    <n v="2"/>
    <n v="1926"/>
    <d v="2011-05-04T00:00:00"/>
    <d v="1899-12-30T19:50:00"/>
    <n v="1"/>
    <d v="2011-05-04T00:00:00"/>
    <d v="1899-12-30T21:00:00"/>
    <s v="**"/>
    <s v="**"/>
    <d v="2011-05-04T00:00:00"/>
    <d v="1899-12-30T19:50:00"/>
    <d v="2011-05-04T00:00:00"/>
    <d v="1899-12-30T21:10:00"/>
    <s v="R040"/>
    <s v="B112"/>
    <s v="Disease or Disorder Ear, Nose or Throat"/>
    <n v="84"/>
    <s v="**"/>
    <s v="**"/>
    <s v="**"/>
    <s v="**"/>
    <s v="**"/>
    <d v="2011-05-04T18:51:00"/>
    <d v="2011-05-04T19:50:00"/>
    <d v="2011-05-04T21:10:00"/>
    <n v="0.9833333333954215"/>
    <n v="2.3166666667093523"/>
    <s v="Keep PIA"/>
    <x v="0"/>
    <x v="0"/>
    <x v="0"/>
    <n v="1"/>
    <n v="1"/>
  </r>
  <r>
    <n v="4414"/>
    <n v="1"/>
    <s v="N"/>
    <s v="**"/>
    <s v="**"/>
    <s v="**"/>
    <s v="**"/>
    <x v="5"/>
    <d v="1899-12-30T19:34:00"/>
    <d v="2011-05-04T00:00:00"/>
    <d v="1899-12-30T19:31:00"/>
    <n v="3"/>
    <n v="1969"/>
    <d v="2011-05-04T00:00:00"/>
    <d v="1899-12-30T22:58:00"/>
    <n v="1"/>
    <d v="2011-05-04T00:00:00"/>
    <d v="1899-12-30T23:45:00"/>
    <s v="**"/>
    <s v="**"/>
    <s v="**"/>
    <s v="**"/>
    <d v="2011-05-04T00:00:00"/>
    <d v="1899-12-30T23:45:00"/>
    <s v="K628"/>
    <s v="B128"/>
    <s v="Disease or Disorder Digestive System"/>
    <n v="42"/>
    <s v="**"/>
    <s v="**"/>
    <s v="**"/>
    <s v="**"/>
    <s v="**"/>
    <d v="2011-05-04T19:34:00"/>
    <d v="2011-05-04T22:58:00"/>
    <d v="2011-05-04T23:45:00"/>
    <n v="3.3999999999068677"/>
    <n v="4.1833333333488554"/>
    <s v="Keep PIA"/>
    <x v="0"/>
    <x v="0"/>
    <x v="0"/>
    <n v="0"/>
    <n v="1"/>
  </r>
  <r>
    <n v="4414"/>
    <n v="1"/>
    <s v="N"/>
    <s v="**"/>
    <s v="**"/>
    <s v="**"/>
    <s v="**"/>
    <x v="5"/>
    <d v="1899-12-30T20:50:00"/>
    <d v="2011-05-04T00:00:00"/>
    <d v="1899-12-30T20:44:00"/>
    <n v="3"/>
    <n v="1952"/>
    <d v="2011-05-04T00:00:00"/>
    <d v="1899-12-30T23:35:00"/>
    <n v="1"/>
    <d v="2011-05-05T00:00:00"/>
    <d v="1899-12-30T00:30:00"/>
    <s v="**"/>
    <s v="**"/>
    <s v="**"/>
    <s v="**"/>
    <d v="2011-05-05T00:00:00"/>
    <d v="1899-12-30T00:30:00"/>
    <s v="J40"/>
    <s v="B116"/>
    <s v="Disease or Disorder Respiratory System"/>
    <n v="58"/>
    <s v="**"/>
    <s v="**"/>
    <s v="**"/>
    <s v="**"/>
    <s v="**"/>
    <d v="2011-05-04T20:50:00"/>
    <d v="2011-05-04T23:35:00"/>
    <d v="2011-05-05T00:30:00"/>
    <n v="2.7500000000582077"/>
    <n v="3.6666666667442769"/>
    <s v="Keep PIA"/>
    <x v="0"/>
    <x v="0"/>
    <x v="0"/>
    <n v="1"/>
    <n v="1"/>
  </r>
  <r>
    <n v="4414"/>
    <n v="50"/>
    <s v="N"/>
    <s v="**"/>
    <s v="**"/>
    <s v="**"/>
    <s v="**"/>
    <x v="4"/>
    <d v="1899-12-30T16:49:00"/>
    <d v="2011-05-03T00:00:00"/>
    <d v="1899-12-30T16:48:00"/>
    <n v="4"/>
    <n v="1978"/>
    <d v="2011-05-03T00:00:00"/>
    <d v="1899-12-30T20:15:00"/>
    <n v="7"/>
    <d v="2011-05-03T00:00:00"/>
    <d v="1899-12-30T20:20:00"/>
    <s v="**"/>
    <s v="**"/>
    <s v="**"/>
    <s v="**"/>
    <d v="2011-05-03T00:00:00"/>
    <d v="1899-12-30T21:00:00"/>
    <s v="Z349"/>
    <s v="B005"/>
    <s v="Other Condition with Acute Admission/Transfer"/>
    <n v="32"/>
    <s v="**"/>
    <s v="**"/>
    <s v="**"/>
    <s v="**"/>
    <s v="**"/>
    <d v="2011-05-03T16:49:00"/>
    <d v="2011-05-03T20:15:00"/>
    <d v="2011-05-03T21:00:00"/>
    <n v="3.4333333333488554"/>
    <n v="4.1833333333488554"/>
    <s v="Keep PIA"/>
    <x v="0"/>
    <x v="1"/>
    <x v="1"/>
    <n v="0"/>
    <n v="1"/>
  </r>
  <r>
    <n v="4414"/>
    <n v="50"/>
    <s v="N"/>
    <s v="**"/>
    <s v="**"/>
    <s v="**"/>
    <s v="**"/>
    <x v="4"/>
    <d v="1899-12-30T18:26:00"/>
    <d v="2011-05-03T00:00:00"/>
    <d v="1899-12-30T18:25:00"/>
    <n v="3"/>
    <n v="1979"/>
    <d v="2011-05-03T00:00:00"/>
    <d v="1899-12-30T20:15:00"/>
    <n v="7"/>
    <d v="2011-05-03T00:00:00"/>
    <d v="1899-12-30T20:25:00"/>
    <s v="**"/>
    <s v="**"/>
    <s v="**"/>
    <s v="**"/>
    <d v="2011-05-03T00:00:00"/>
    <d v="1899-12-30T20:35:00"/>
    <s v="O60003"/>
    <s v="B005"/>
    <s v="Other Condition with Acute Admission/Transfer"/>
    <n v="31"/>
    <s v="**"/>
    <s v="**"/>
    <s v="**"/>
    <s v="**"/>
    <s v="**"/>
    <d v="2011-05-03T18:26:00"/>
    <d v="2011-05-03T20:15:00"/>
    <d v="2011-05-03T20:35:00"/>
    <n v="1.8166666666511446"/>
    <n v="2.1500000000232831"/>
    <s v="Keep PIA"/>
    <x v="0"/>
    <x v="1"/>
    <x v="0"/>
    <n v="1"/>
    <n v="1"/>
  </r>
  <r>
    <n v="4414"/>
    <n v="50"/>
    <s v="N"/>
    <s v="**"/>
    <s v="**"/>
    <s v="**"/>
    <s v="**"/>
    <x v="4"/>
    <d v="1899-12-30T19:47:00"/>
    <d v="2011-05-03T00:00:00"/>
    <d v="1899-12-30T19:46:00"/>
    <n v="3"/>
    <n v="1992"/>
    <d v="2011-05-03T00:00:00"/>
    <d v="1899-12-30T20:30:00"/>
    <n v="1"/>
    <d v="2011-05-03T00:00:00"/>
    <d v="1899-12-30T20:50:00"/>
    <s v="**"/>
    <s v="**"/>
    <s v="**"/>
    <s v="**"/>
    <d v="2011-05-03T00:00:00"/>
    <d v="1899-12-30T20:50:00"/>
    <s v="O99803"/>
    <s v="B154"/>
    <s v="Disease or Disorder Female Anatomy"/>
    <n v="19"/>
    <s v="**"/>
    <s v="**"/>
    <s v="**"/>
    <s v="**"/>
    <s v="**"/>
    <d v="2011-05-03T19:47:00"/>
    <d v="2011-05-03T20:30:00"/>
    <d v="2011-05-03T20:50:00"/>
    <n v="0.71666666655801237"/>
    <n v="1.0499999999301508"/>
    <s v="Keep PIA"/>
    <x v="0"/>
    <x v="0"/>
    <x v="0"/>
    <n v="1"/>
    <n v="1"/>
  </r>
  <r>
    <n v="4414"/>
    <n v="50"/>
    <s v="N"/>
    <s v="**"/>
    <s v="**"/>
    <s v="**"/>
    <s v="**"/>
    <x v="4"/>
    <d v="1899-12-30T20:01:00"/>
    <d v="2011-05-03T00:00:00"/>
    <d v="1899-12-30T20:00:00"/>
    <n v="3"/>
    <n v="1978"/>
    <d v="2011-05-03T00:00:00"/>
    <d v="1899-12-30T23:00:00"/>
    <n v="1"/>
    <d v="2011-05-03T00:00:00"/>
    <d v="1899-12-30T23:30:00"/>
    <s v="**"/>
    <s v="**"/>
    <s v="**"/>
    <s v="**"/>
    <d v="2011-05-03T00:00:00"/>
    <d v="1899-12-30T23:30:00"/>
    <s v="O26803"/>
    <s v="B154"/>
    <s v="Disease or Disorder Female Anatomy"/>
    <n v="32"/>
    <s v="**"/>
    <s v="**"/>
    <s v="**"/>
    <s v="**"/>
    <s v="**"/>
    <d v="2011-05-03T20:01:00"/>
    <d v="2011-05-03T23:00:00"/>
    <d v="2011-05-03T23:30:00"/>
    <n v="2.9833333334536292"/>
    <n v="3.4833333333372138"/>
    <s v="Keep PIA"/>
    <x v="0"/>
    <x v="0"/>
    <x v="0"/>
    <n v="1"/>
    <n v="1"/>
  </r>
  <r>
    <n v="4414"/>
    <n v="50"/>
    <s v="N"/>
    <s v="**"/>
    <s v="**"/>
    <s v="**"/>
    <s v="**"/>
    <x v="4"/>
    <d v="1899-12-30T20:24:00"/>
    <d v="2011-05-03T00:00:00"/>
    <d v="1899-12-30T20:23:00"/>
    <n v="5"/>
    <n v="1980"/>
    <d v="2011-05-03T00:00:00"/>
    <d v="1899-12-30T23:00:00"/>
    <n v="7"/>
    <d v="2011-05-03T00:00:00"/>
    <d v="1899-12-30T23:45:00"/>
    <s v="**"/>
    <s v="**"/>
    <s v="**"/>
    <s v="**"/>
    <d v="2011-05-04T00:00:00"/>
    <d v="1899-12-30T01:27:00"/>
    <s v="O60003"/>
    <s v="B005"/>
    <s v="Other Condition with Acute Admission/Transfer"/>
    <n v="30"/>
    <s v="**"/>
    <s v="**"/>
    <s v="**"/>
    <s v="**"/>
    <s v="**"/>
    <d v="2011-05-03T20:24:00"/>
    <d v="2011-05-03T23:00:00"/>
    <d v="2011-05-04T01:27:00"/>
    <n v="2.6000000000931323"/>
    <n v="5.0500000000465661"/>
    <s v="Keep PIA"/>
    <x v="0"/>
    <x v="1"/>
    <x v="1"/>
    <n v="0"/>
    <n v="1"/>
  </r>
  <r>
    <n v="4414"/>
    <n v="50"/>
    <s v="N"/>
    <s v="**"/>
    <s v="**"/>
    <s v="**"/>
    <s v="**"/>
    <x v="4"/>
    <d v="1899-12-30T21:46:00"/>
    <d v="2011-05-03T00:00:00"/>
    <d v="1899-12-30T21:45:00"/>
    <n v="3"/>
    <n v="1971"/>
    <d v="2011-05-03T00:00:00"/>
    <d v="1899-12-30T23:35:00"/>
    <n v="1"/>
    <d v="2011-05-04T00:00:00"/>
    <d v="1899-12-30T01:25:00"/>
    <s v="**"/>
    <s v="**"/>
    <s v="**"/>
    <s v="**"/>
    <d v="2011-05-04T00:00:00"/>
    <d v="1899-12-30T01:25:00"/>
    <s v="O99603"/>
    <s v="B154"/>
    <s v="Disease or Disorder Female Anatomy"/>
    <n v="40"/>
    <s v="**"/>
    <s v="**"/>
    <s v="**"/>
    <s v="**"/>
    <s v="**"/>
    <d v="2011-05-03T21:46:00"/>
    <d v="2011-05-03T23:35:00"/>
    <d v="2011-05-04T01:25:00"/>
    <n v="1.8166666666511446"/>
    <n v="3.6500000000232831"/>
    <s v="Keep PIA"/>
    <x v="0"/>
    <x v="0"/>
    <x v="0"/>
    <n v="1"/>
    <n v="1"/>
  </r>
  <r>
    <n v="4414"/>
    <n v="50"/>
    <s v="N"/>
    <s v="**"/>
    <s v="**"/>
    <s v="**"/>
    <s v="**"/>
    <x v="4"/>
    <d v="1899-12-30T22:21:00"/>
    <d v="2011-05-03T00:00:00"/>
    <d v="1899-12-30T22:20:00"/>
    <n v="4"/>
    <n v="1978"/>
    <d v="2011-05-03T00:00:00"/>
    <d v="1899-12-30T23:50:00"/>
    <n v="1"/>
    <d v="2011-05-04T00:00:00"/>
    <d v="1899-12-30T00:01:00"/>
    <s v="**"/>
    <s v="**"/>
    <s v="**"/>
    <s v="**"/>
    <d v="2011-05-04T00:00:00"/>
    <d v="1899-12-30T00:01:00"/>
    <s v="O26803"/>
    <s v="B154"/>
    <s v="Disease or Disorder Female Anatomy"/>
    <n v="33"/>
    <s v="**"/>
    <s v="**"/>
    <s v="**"/>
    <s v="**"/>
    <s v="**"/>
    <d v="2011-05-03T22:21:00"/>
    <d v="2011-05-03T23:50:00"/>
    <d v="2011-05-04T00:01:00"/>
    <n v="1.4833333332790062"/>
    <n v="1.6666666666860692"/>
    <s v="Keep PIA"/>
    <x v="0"/>
    <x v="0"/>
    <x v="1"/>
    <n v="1"/>
    <n v="1"/>
  </r>
  <r>
    <n v="4414"/>
    <n v="50"/>
    <s v="N"/>
    <s v="**"/>
    <s v="**"/>
    <s v="**"/>
    <s v="**"/>
    <x v="4"/>
    <d v="1899-12-30T22:24:00"/>
    <d v="2011-05-03T00:00:00"/>
    <d v="1899-12-30T22:22:00"/>
    <n v="3"/>
    <n v="1996"/>
    <d v="2011-05-03T00:00:00"/>
    <n v="9999"/>
    <n v="7"/>
    <d v="2011-05-03T00:00:00"/>
    <d v="1899-12-30T22:50:00"/>
    <s v="**"/>
    <s v="**"/>
    <d v="2011-05-03T00:00:00"/>
    <d v="1899-12-30T22:35:00"/>
    <d v="2011-05-03T00:00:00"/>
    <d v="1899-12-30T23:05:00"/>
    <s v="Z349"/>
    <s v="B005"/>
    <s v="Other Condition with Acute Admission/Transfer"/>
    <n v="15"/>
    <s v="**"/>
    <s v="**"/>
    <s v="**"/>
    <s v="**"/>
    <s v="**"/>
    <d v="2011-05-03T22:24:00"/>
    <d v="2038-09-17T00:00:00"/>
    <d v="2011-05-03T23:05:00"/>
    <n v="239953.59999999998"/>
    <n v="0.68333333329064772"/>
    <s v="Ignore PIA"/>
    <x v="0"/>
    <x v="1"/>
    <x v="0"/>
    <n v="1"/>
    <n v="1"/>
  </r>
  <r>
    <n v="4414"/>
    <n v="50"/>
    <s v="N"/>
    <s v="**"/>
    <s v="**"/>
    <s v="**"/>
    <s v="**"/>
    <x v="4"/>
    <d v="1899-12-30T23:42:00"/>
    <d v="2011-05-03T00:00:00"/>
    <d v="1899-12-30T23:41:00"/>
    <n v="3"/>
    <n v="1985"/>
    <d v="2011-05-04T00:00:00"/>
    <d v="1899-12-30T01:20:00"/>
    <n v="1"/>
    <d v="2011-05-04T00:00:00"/>
    <d v="1899-12-30T03:15:00"/>
    <s v="**"/>
    <s v="**"/>
    <s v="**"/>
    <s v="**"/>
    <d v="2011-05-04T00:00:00"/>
    <d v="1899-12-30T03:15:00"/>
    <s v="O26803"/>
    <s v="B154"/>
    <s v="Disease or Disorder Female Anatomy"/>
    <n v="25"/>
    <s v="**"/>
    <s v="**"/>
    <s v="**"/>
    <s v="**"/>
    <s v="**"/>
    <d v="2011-05-03T23:42:00"/>
    <d v="2011-05-04T01:20:00"/>
    <d v="2011-05-04T03:15:00"/>
    <n v="1.6333333332440816"/>
    <n v="3.5499999998719431"/>
    <s v="Keep PIA"/>
    <x v="0"/>
    <x v="0"/>
    <x v="0"/>
    <n v="1"/>
    <n v="1"/>
  </r>
  <r>
    <n v="4414"/>
    <n v="50"/>
    <s v="N"/>
    <s v="**"/>
    <s v="**"/>
    <s v="**"/>
    <s v="**"/>
    <x v="5"/>
    <d v="1899-12-30T00:26:00"/>
    <d v="2011-05-04T00:00:00"/>
    <d v="1899-12-30T00:25:00"/>
    <n v="3"/>
    <n v="1982"/>
    <d v="2011-05-04T00:00:00"/>
    <d v="1899-12-30T00:55:00"/>
    <n v="7"/>
    <d v="2011-05-04T00:00:00"/>
    <d v="1899-12-30T01:05:00"/>
    <s v="**"/>
    <s v="**"/>
    <d v="2011-05-04T00:00:00"/>
    <d v="1899-12-30T00:30:00"/>
    <d v="2011-05-04T00:00:00"/>
    <d v="1899-12-30T01:20:00"/>
    <s v="Z349"/>
    <s v="B005"/>
    <s v="Other Condition with Acute Admission/Transfer"/>
    <n v="28"/>
    <s v="**"/>
    <s v="**"/>
    <s v="**"/>
    <s v="**"/>
    <s v="**"/>
    <d v="2011-05-04T00:26:00"/>
    <d v="2011-05-04T00:55:00"/>
    <d v="2011-05-04T01:20:00"/>
    <n v="0.48333333333721384"/>
    <n v="0.8999999999650754"/>
    <s v="Keep PIA"/>
    <x v="0"/>
    <x v="1"/>
    <x v="0"/>
    <n v="1"/>
    <n v="1"/>
  </r>
  <r>
    <n v="4414"/>
    <n v="1"/>
    <s v="N"/>
    <s v="**"/>
    <s v="**"/>
    <s v="**"/>
    <s v="**"/>
    <x v="1"/>
    <d v="1899-12-30T02:28:00"/>
    <d v="2011-05-02T00:00:00"/>
    <d v="1899-12-30T02:20:00"/>
    <n v="3"/>
    <n v="1954"/>
    <d v="2011-05-02T00:00:00"/>
    <d v="1899-12-30T08:40:00"/>
    <n v="1"/>
    <d v="2011-05-02T00:00:00"/>
    <d v="1899-12-30T15:50:00"/>
    <d v="2011-05-02T00:00:00"/>
    <d v="1899-12-30T09:50:00"/>
    <s v="**"/>
    <s v="**"/>
    <d v="2011-05-02T00:00:00"/>
    <d v="1899-12-30T15:50:00"/>
    <s v="R104"/>
    <s v="B128"/>
    <s v="Disease or Disorder Digestive System"/>
    <n v="56"/>
    <s v="**"/>
    <s v="**"/>
    <s v="**"/>
    <s v="**"/>
    <s v="**"/>
    <d v="2011-05-02T02:28:00"/>
    <d v="2011-05-02T08:40:00"/>
    <d v="2011-05-02T15:50:00"/>
    <n v="6.1999999999534339"/>
    <n v="13.366666666581295"/>
    <s v="Keep PIA"/>
    <x v="0"/>
    <x v="0"/>
    <x v="0"/>
    <n v="0"/>
    <n v="0"/>
  </r>
  <r>
    <n v="4414"/>
    <n v="1"/>
    <s v="N"/>
    <s v="**"/>
    <s v="**"/>
    <s v="**"/>
    <s v="**"/>
    <x v="1"/>
    <d v="1899-12-30T03:56:00"/>
    <d v="2011-05-02T00:00:00"/>
    <d v="1899-12-30T03:48:00"/>
    <n v="3"/>
    <n v="1961"/>
    <d v="2011-05-02T00:00:00"/>
    <d v="1899-12-30T08:50:00"/>
    <n v="1"/>
    <d v="2011-05-02T00:00:00"/>
    <d v="1899-12-30T10:32:00"/>
    <s v="**"/>
    <s v="**"/>
    <s v="**"/>
    <s v="**"/>
    <d v="2011-05-02T00:00:00"/>
    <d v="1899-12-30T10:36:00"/>
    <s v="K566"/>
    <s v="B128"/>
    <s v="Disease or Disorder Digestive System"/>
    <n v="49"/>
    <s v="**"/>
    <s v="**"/>
    <s v="**"/>
    <s v="**"/>
    <s v="**"/>
    <d v="2011-05-02T03:56:00"/>
    <d v="2011-05-02T08:50:00"/>
    <d v="2011-05-02T10:36:00"/>
    <n v="4.8999999999068677"/>
    <n v="6.6666666665696539"/>
    <s v="Keep PIA"/>
    <x v="0"/>
    <x v="0"/>
    <x v="0"/>
    <n v="0"/>
    <n v="1"/>
  </r>
  <r>
    <n v="4414"/>
    <n v="1"/>
    <s v="N"/>
    <s v="**"/>
    <s v="**"/>
    <s v="**"/>
    <s v="**"/>
    <x v="1"/>
    <d v="1899-12-30T04:51:00"/>
    <d v="2011-05-02T00:00:00"/>
    <d v="1899-12-30T04:43:00"/>
    <n v="3"/>
    <n v="1993"/>
    <d v="2011-05-02T00:00:00"/>
    <d v="1899-12-30T10:40:00"/>
    <n v="1"/>
    <d v="2011-05-02T00:00:00"/>
    <d v="1899-12-30T15:31:00"/>
    <s v="**"/>
    <s v="**"/>
    <s v="**"/>
    <s v="**"/>
    <d v="2011-05-02T00:00:00"/>
    <d v="1899-12-30T15:32:00"/>
    <s v="N832"/>
    <s v="B154"/>
    <s v="Disease or Disorder Female Anatomy"/>
    <n v="17"/>
    <d v="1970-01-01T00:00:00"/>
    <d v="1899-12-30T00:00:00"/>
    <n v="30"/>
    <d v="2011-05-02T00:00:00"/>
    <d v="1899-12-30T13:34:00"/>
    <d v="2011-05-02T04:51:00"/>
    <d v="2011-05-02T10:40:00"/>
    <d v="2011-05-02T15:32:00"/>
    <n v="5.8166666667675599"/>
    <n v="10.683333333407063"/>
    <s v="Keep PIA"/>
    <x v="0"/>
    <x v="0"/>
    <x v="0"/>
    <n v="0"/>
    <n v="0"/>
  </r>
  <r>
    <n v="4414"/>
    <n v="1"/>
    <s v="N"/>
    <s v="**"/>
    <s v="**"/>
    <s v="**"/>
    <s v="**"/>
    <x v="1"/>
    <d v="1899-12-30T06:58:00"/>
    <d v="2011-05-02T00:00:00"/>
    <d v="1899-12-30T06:51:00"/>
    <n v="4"/>
    <n v="1979"/>
    <d v="2011-05-02T00:00:00"/>
    <d v="1899-12-30T09:05:00"/>
    <n v="1"/>
    <d v="2011-05-02T00:00:00"/>
    <d v="1899-12-30T10:05:00"/>
    <s v="**"/>
    <s v="**"/>
    <s v="**"/>
    <s v="**"/>
    <d v="2011-05-02T00:00:00"/>
    <d v="1899-12-30T10:05:00"/>
    <s v="S136"/>
    <s v="B180"/>
    <s v="Contusion, Dislocation, Nerve &amp; Other Soft Ti"/>
    <n v="32"/>
    <s v="**"/>
    <s v="**"/>
    <s v="**"/>
    <s v="**"/>
    <s v="**"/>
    <d v="2011-05-02T06:58:00"/>
    <d v="2011-05-02T09:05:00"/>
    <d v="2011-05-02T10:05:00"/>
    <n v="2.1166666665812954"/>
    <n v="3.1166666666977108"/>
    <s v="Keep PIA"/>
    <x v="0"/>
    <x v="0"/>
    <x v="1"/>
    <n v="1"/>
    <n v="1"/>
  </r>
  <r>
    <n v="4414"/>
    <n v="1"/>
    <s v="N"/>
    <s v="**"/>
    <s v="**"/>
    <s v="**"/>
    <s v="**"/>
    <x v="1"/>
    <d v="1899-12-30T07:07:00"/>
    <d v="2011-05-02T00:00:00"/>
    <d v="1899-12-30T06:59:00"/>
    <n v="3"/>
    <n v="1954"/>
    <d v="2011-05-02T00:00:00"/>
    <d v="1899-12-30T10:25:00"/>
    <n v="1"/>
    <d v="2011-05-02T00:00:00"/>
    <d v="1899-12-30T11:00:00"/>
    <s v="**"/>
    <s v="**"/>
    <s v="**"/>
    <s v="**"/>
    <d v="2011-05-02T00:00:00"/>
    <d v="1899-12-30T11:03:00"/>
    <s v="N832"/>
    <s v="B154"/>
    <s v="Disease or Disorder Female Anatomy"/>
    <n v="56"/>
    <s v="**"/>
    <s v="**"/>
    <s v="**"/>
    <s v="**"/>
    <s v="**"/>
    <d v="2011-05-02T07:07:00"/>
    <d v="2011-05-02T10:25:00"/>
    <d v="2011-05-02T11:03:00"/>
    <n v="3.3000000001047738"/>
    <n v="3.933333333407063"/>
    <s v="Keep PIA"/>
    <x v="0"/>
    <x v="0"/>
    <x v="0"/>
    <n v="1"/>
    <n v="1"/>
  </r>
  <r>
    <n v="4414"/>
    <n v="1"/>
    <s v="N"/>
    <s v="**"/>
    <s v="**"/>
    <s v="**"/>
    <s v="**"/>
    <x v="1"/>
    <d v="1899-12-30T07:14:00"/>
    <d v="2011-05-02T00:00:00"/>
    <d v="1899-12-30T07:07:00"/>
    <n v="4"/>
    <n v="1973"/>
    <d v="2011-05-02T00:00:00"/>
    <d v="1899-12-30T09:05:00"/>
    <n v="1"/>
    <d v="2011-05-02T00:00:00"/>
    <d v="1899-12-30T09:53:00"/>
    <s v="**"/>
    <s v="**"/>
    <s v="**"/>
    <s v="**"/>
    <d v="2011-05-02T00:00:00"/>
    <d v="1899-12-30T09:53:00"/>
    <s v="L0311"/>
    <s v="B132"/>
    <s v="Disease or Disorder Skin &amp; Breast"/>
    <n v="37"/>
    <s v="**"/>
    <s v="**"/>
    <s v="**"/>
    <s v="**"/>
    <s v="**"/>
    <d v="2011-05-02T07:14:00"/>
    <d v="2011-05-02T09:05:00"/>
    <d v="2011-05-02T09:53:00"/>
    <n v="1.8499999999185093"/>
    <n v="2.6500000000814907"/>
    <s v="Keep PIA"/>
    <x v="0"/>
    <x v="0"/>
    <x v="1"/>
    <n v="1"/>
    <n v="1"/>
  </r>
  <r>
    <n v="4414"/>
    <n v="1"/>
    <s v="N"/>
    <s v="**"/>
    <s v="**"/>
    <s v="**"/>
    <s v="**"/>
    <x v="1"/>
    <d v="1899-12-30T07:28:00"/>
    <d v="2011-05-02T00:00:00"/>
    <d v="1899-12-30T07:26:00"/>
    <n v="4"/>
    <n v="1984"/>
    <d v="2011-05-02T00:00:00"/>
    <d v="1899-12-30T07:55:00"/>
    <n v="1"/>
    <d v="2011-05-02T00:00:00"/>
    <d v="1899-12-30T08:20:00"/>
    <s v="**"/>
    <s v="**"/>
    <d v="2011-05-02T00:00:00"/>
    <d v="1899-12-30T07:55:00"/>
    <d v="2011-05-02T00:00:00"/>
    <d v="1899-12-30T08:20:00"/>
    <s v="Z760"/>
    <s v="B187"/>
    <s v="Follow-up Examination and Other Non Emergent "/>
    <n v="27"/>
    <s v="**"/>
    <s v="**"/>
    <s v="**"/>
    <s v="**"/>
    <s v="**"/>
    <d v="2011-05-02T07:28:00"/>
    <d v="2011-05-02T07:55:00"/>
    <d v="2011-05-02T08:20:00"/>
    <n v="0.44999999989522621"/>
    <n v="0.86666666652308777"/>
    <s v="Keep PIA"/>
    <x v="0"/>
    <x v="0"/>
    <x v="1"/>
    <n v="1"/>
    <n v="1"/>
  </r>
  <r>
    <n v="4414"/>
    <n v="1"/>
    <s v="N"/>
    <s v="**"/>
    <s v="**"/>
    <s v="**"/>
    <s v="**"/>
    <x v="1"/>
    <d v="1899-12-30T08:05:00"/>
    <d v="2011-05-02T00:00:00"/>
    <d v="1899-12-30T07:56:00"/>
    <n v="3"/>
    <n v="2009"/>
    <d v="2011-05-02T00:00:00"/>
    <d v="1899-12-30T09:20:00"/>
    <n v="1"/>
    <d v="2011-05-02T00:00:00"/>
    <d v="1899-12-30T09:45:00"/>
    <s v="**"/>
    <s v="**"/>
    <s v="**"/>
    <s v="**"/>
    <d v="2011-05-02T00:00:00"/>
    <d v="1899-12-30T09:45:00"/>
    <s v="J050"/>
    <s v="B116"/>
    <s v="Disease or Disorder Respiratory System"/>
    <n v="1"/>
    <s v="**"/>
    <s v="**"/>
    <s v="**"/>
    <s v="**"/>
    <s v="**"/>
    <d v="2011-05-02T08:05:00"/>
    <d v="2011-05-02T09:20:00"/>
    <d v="2011-05-02T09:45:00"/>
    <n v="1.2500000000582077"/>
    <n v="1.6666666666860692"/>
    <s v="Keep PIA"/>
    <x v="0"/>
    <x v="0"/>
    <x v="0"/>
    <n v="1"/>
    <n v="1"/>
  </r>
  <r>
    <n v="4414"/>
    <n v="1"/>
    <s v="N"/>
    <s v="**"/>
    <s v="**"/>
    <s v="**"/>
    <s v="**"/>
    <x v="1"/>
    <d v="1899-12-30T08:17:00"/>
    <d v="2011-05-02T00:00:00"/>
    <d v="1899-12-30T08:09:00"/>
    <n v="4"/>
    <n v="1999"/>
    <d v="2011-05-02T00:00:00"/>
    <d v="1899-12-30T09:44:00"/>
    <n v="1"/>
    <d v="2011-05-02T00:00:00"/>
    <d v="1899-12-30T10:59:00"/>
    <s v="**"/>
    <s v="**"/>
    <d v="2011-05-02T00:00:00"/>
    <d v="1899-12-30T09:44:00"/>
    <d v="2011-05-02T00:00:00"/>
    <d v="1899-12-30T10:59:00"/>
    <s v="A099"/>
    <s v="B128"/>
    <s v="Disease or Disorder Digestive System"/>
    <n v="11"/>
    <s v="**"/>
    <s v="**"/>
    <s v="**"/>
    <s v="**"/>
    <s v="**"/>
    <d v="2011-05-02T08:17:00"/>
    <d v="2011-05-02T09:44:00"/>
    <d v="2011-05-02T10:59:00"/>
    <n v="1.4500000000116415"/>
    <n v="2.7000000000698492"/>
    <s v="Keep PIA"/>
    <x v="0"/>
    <x v="0"/>
    <x v="1"/>
    <n v="1"/>
    <n v="1"/>
  </r>
  <r>
    <n v="4414"/>
    <n v="1"/>
    <s v="N"/>
    <s v="**"/>
    <s v="**"/>
    <s v="**"/>
    <s v="**"/>
    <x v="1"/>
    <d v="1899-12-30T08:19:00"/>
    <d v="2011-05-02T00:00:00"/>
    <d v="1899-12-30T08:04:00"/>
    <n v="3"/>
    <n v="2003"/>
    <d v="2011-05-02T00:00:00"/>
    <d v="1899-12-30T09:54:00"/>
    <n v="1"/>
    <d v="2011-05-02T00:00:00"/>
    <d v="1899-12-30T10:57:00"/>
    <s v="**"/>
    <s v="**"/>
    <d v="2011-05-02T00:00:00"/>
    <d v="1899-12-30T09:54:00"/>
    <d v="2011-05-02T00:00:00"/>
    <d v="1899-12-30T10:57:00"/>
    <s v="A099"/>
    <s v="B128"/>
    <s v="Disease or Disorder Digestive System"/>
    <n v="7"/>
    <s v="**"/>
    <s v="**"/>
    <s v="**"/>
    <s v="**"/>
    <s v="**"/>
    <d v="2011-05-02T08:19:00"/>
    <d v="2011-05-02T09:54:00"/>
    <d v="2011-05-02T10:57:00"/>
    <n v="1.5833333332557231"/>
    <n v="2.6333333333604969"/>
    <s v="Keep PIA"/>
    <x v="0"/>
    <x v="0"/>
    <x v="0"/>
    <n v="1"/>
    <n v="1"/>
  </r>
  <r>
    <n v="4414"/>
    <n v="1"/>
    <s v="N"/>
    <s v="**"/>
    <s v="**"/>
    <s v="**"/>
    <s v="**"/>
    <x v="1"/>
    <d v="1899-12-30T08:24:00"/>
    <d v="2011-05-02T00:00:00"/>
    <d v="1899-12-30T08:16:00"/>
    <n v="3"/>
    <n v="1966"/>
    <d v="2011-05-02T00:00:00"/>
    <d v="1899-12-30T09:50:00"/>
    <n v="1"/>
    <d v="2011-05-02T00:00:00"/>
    <d v="1899-12-30T11:10:00"/>
    <s v="**"/>
    <s v="**"/>
    <s v="**"/>
    <s v="**"/>
    <d v="2011-05-02T00:00:00"/>
    <d v="1899-12-30T11:10:00"/>
    <s v="M5419"/>
    <s v="B136"/>
    <s v="Disease or Disorder Musculoskeletal and Conne"/>
    <n v="44"/>
    <s v="**"/>
    <s v="**"/>
    <s v="**"/>
    <s v="**"/>
    <s v="**"/>
    <d v="2011-05-02T08:24:00"/>
    <d v="2011-05-02T09:50:00"/>
    <d v="2011-05-02T11:10:00"/>
    <n v="1.4333333332906477"/>
    <n v="2.7666666667792015"/>
    <s v="Keep PIA"/>
    <x v="0"/>
    <x v="0"/>
    <x v="0"/>
    <n v="1"/>
    <n v="1"/>
  </r>
  <r>
    <n v="4414"/>
    <n v="1"/>
    <s v="N"/>
    <s v="**"/>
    <s v="**"/>
    <s v="**"/>
    <s v="**"/>
    <x v="1"/>
    <d v="1899-12-30T08:30:00"/>
    <d v="2011-05-02T00:00:00"/>
    <d v="1899-12-30T08:22:00"/>
    <n v="3"/>
    <n v="1941"/>
    <d v="2011-05-02T00:00:00"/>
    <d v="1899-12-30T10:50:00"/>
    <n v="1"/>
    <d v="2011-05-02T00:00:00"/>
    <d v="1899-12-30T15:40:00"/>
    <s v="**"/>
    <s v="**"/>
    <s v="**"/>
    <s v="**"/>
    <d v="2011-05-02T00:00:00"/>
    <d v="1899-12-30T15:40:00"/>
    <s v="R104"/>
    <s v="B128"/>
    <s v="Disease or Disorder Digestive System"/>
    <n v="69"/>
    <s v="**"/>
    <s v="**"/>
    <s v="**"/>
    <s v="**"/>
    <s v="**"/>
    <d v="2011-05-02T08:30:00"/>
    <d v="2011-05-02T10:50:00"/>
    <d v="2011-05-02T15:40:00"/>
    <n v="2.3333333334303461"/>
    <n v="7.1666666668024845"/>
    <s v="Keep PIA"/>
    <x v="0"/>
    <x v="0"/>
    <x v="0"/>
    <n v="0"/>
    <n v="1"/>
  </r>
  <r>
    <n v="4414"/>
    <n v="1"/>
    <s v="N"/>
    <s v="**"/>
    <s v="**"/>
    <s v="**"/>
    <s v="**"/>
    <x v="1"/>
    <d v="1899-12-30T08:34:00"/>
    <d v="2011-05-02T00:00:00"/>
    <d v="1899-12-30T08:29:00"/>
    <n v="3"/>
    <n v="1954"/>
    <d v="2011-05-02T00:00:00"/>
    <d v="1899-12-30T11:00:00"/>
    <n v="1"/>
    <d v="2011-05-02T00:00:00"/>
    <d v="1899-12-30T13:25:00"/>
    <s v="**"/>
    <s v="**"/>
    <s v="**"/>
    <s v="**"/>
    <d v="2011-05-02T00:00:00"/>
    <d v="1899-12-30T13:25:00"/>
    <s v="R1031"/>
    <s v="B128"/>
    <s v="Disease or Disorder Digestive System"/>
    <n v="56"/>
    <s v="**"/>
    <s v="**"/>
    <s v="**"/>
    <s v="**"/>
    <s v="**"/>
    <d v="2011-05-02T08:34:00"/>
    <d v="2011-05-02T11:00:00"/>
    <d v="2011-05-02T13:25:00"/>
    <n v="2.433333333407063"/>
    <n v="4.8500000000931323"/>
    <s v="Keep PIA"/>
    <x v="0"/>
    <x v="0"/>
    <x v="0"/>
    <n v="0"/>
    <n v="1"/>
  </r>
  <r>
    <n v="4414"/>
    <n v="1"/>
    <s v="G"/>
    <d v="2011-05-02T00:00:00"/>
    <d v="1899-12-30T08:41:00"/>
    <d v="2011-05-02T00:00:00"/>
    <d v="1899-12-30T08:50:00"/>
    <x v="1"/>
    <d v="1899-12-30T08:53:00"/>
    <d v="2011-05-02T00:00:00"/>
    <d v="1899-12-30T08:45:00"/>
    <n v="2"/>
    <n v="1971"/>
    <d v="2011-05-02T00:00:00"/>
    <d v="1899-12-30T09:00:00"/>
    <n v="1"/>
    <d v="2011-05-02T00:00:00"/>
    <d v="1899-12-30T15:05:00"/>
    <s v="**"/>
    <s v="**"/>
    <s v="**"/>
    <s v="**"/>
    <d v="2011-05-02T00:00:00"/>
    <d v="1899-12-30T15:15:00"/>
    <s v="N23"/>
    <s v="B146"/>
    <s v="Other Disease or Disorder Urinary System"/>
    <n v="39"/>
    <d v="1970-01-01T00:00:00"/>
    <d v="1899-12-30T00:00:00"/>
    <n v="39"/>
    <d v="2011-05-02T00:00:00"/>
    <d v="1899-12-30T14:45:00"/>
    <d v="2011-05-02T08:53:00"/>
    <d v="2011-05-02T09:00:00"/>
    <d v="2011-05-02T15:15:00"/>
    <n v="0.11666666669771075"/>
    <n v="6.3666666666395031"/>
    <s v="Keep PIA"/>
    <x v="0"/>
    <x v="0"/>
    <x v="0"/>
    <n v="0"/>
    <n v="1"/>
  </r>
  <r>
    <n v="4414"/>
    <n v="1"/>
    <s v="N"/>
    <s v="**"/>
    <s v="**"/>
    <s v="**"/>
    <s v="**"/>
    <x v="1"/>
    <d v="1899-12-30T09:42:00"/>
    <d v="2011-05-02T00:00:00"/>
    <d v="1899-12-30T09:31:00"/>
    <n v="3"/>
    <n v="2010"/>
    <d v="2011-05-02T00:00:00"/>
    <d v="1899-12-30T11:02:00"/>
    <n v="1"/>
    <d v="2011-05-02T00:00:00"/>
    <d v="1899-12-30T12:03:00"/>
    <s v="**"/>
    <s v="**"/>
    <d v="2011-05-02T00:00:00"/>
    <d v="1899-12-30T11:02:00"/>
    <d v="2011-05-02T00:00:00"/>
    <d v="1899-12-30T12:04:00"/>
    <s v="J988"/>
    <s v="B116"/>
    <s v="Disease or Disorder Respiratory System"/>
    <n v="1"/>
    <s v="**"/>
    <s v="**"/>
    <s v="**"/>
    <s v="**"/>
    <s v="**"/>
    <d v="2011-05-02T09:42:00"/>
    <d v="2011-05-02T11:02:00"/>
    <d v="2011-05-02T12:04:00"/>
    <n v="1.3333333333139308"/>
    <n v="2.3666666666977108"/>
    <s v="Keep PIA"/>
    <x v="0"/>
    <x v="0"/>
    <x v="0"/>
    <n v="1"/>
    <n v="1"/>
  </r>
  <r>
    <n v="4414"/>
    <n v="1"/>
    <s v="G"/>
    <d v="2011-05-02T00:00:00"/>
    <d v="1899-12-30T09:52:00"/>
    <d v="2011-05-02T00:00:00"/>
    <d v="1899-12-30T10:05:00"/>
    <x v="1"/>
    <d v="1899-12-30T10:08:00"/>
    <d v="2011-05-02T00:00:00"/>
    <d v="1899-12-30T10:00:00"/>
    <n v="3"/>
    <n v="1933"/>
    <d v="2011-05-02T00:00:00"/>
    <d v="1899-12-30T11:40:00"/>
    <n v="15"/>
    <d v="2011-05-02T00:00:00"/>
    <d v="1899-12-30T23:55:00"/>
    <d v="2011-05-02T00:00:00"/>
    <d v="1899-12-30T17:15:00"/>
    <s v="**"/>
    <s v="**"/>
    <d v="2011-05-03T00:00:00"/>
    <d v="1899-12-30T00:39:00"/>
    <s v="M2507"/>
    <s v="B136"/>
    <s v="Disease or Disorder Musculoskeletal and Conne"/>
    <n v="77"/>
    <s v="**"/>
    <s v="**"/>
    <s v="**"/>
    <s v="**"/>
    <s v="**"/>
    <d v="2011-05-02T10:08:00"/>
    <d v="2011-05-02T11:40:00"/>
    <d v="2011-05-03T00:39:00"/>
    <n v="1.5333333332673647"/>
    <n v="14.516666666662786"/>
    <s v="Keep PIA"/>
    <x v="0"/>
    <x v="0"/>
    <x v="0"/>
    <n v="0"/>
    <n v="0"/>
  </r>
  <r>
    <n v="4414"/>
    <n v="1"/>
    <s v="N"/>
    <s v="**"/>
    <s v="**"/>
    <s v="**"/>
    <s v="**"/>
    <x v="1"/>
    <d v="1899-12-30T10:18:00"/>
    <d v="2011-05-02T00:00:00"/>
    <d v="1899-12-30T10:15:00"/>
    <n v="4"/>
    <n v="2001"/>
    <d v="2011-05-02T00:00:00"/>
    <d v="1899-12-30T11:10:00"/>
    <n v="1"/>
    <d v="2011-05-02T00:00:00"/>
    <d v="1899-12-30T11:20:00"/>
    <s v="**"/>
    <s v="**"/>
    <s v="**"/>
    <s v="**"/>
    <d v="2011-05-02T00:00:00"/>
    <d v="1899-12-30T11:27:00"/>
    <s v="J029"/>
    <s v="B112"/>
    <s v="Disease or Disorder Ear, Nose or Throat"/>
    <n v="10"/>
    <s v="**"/>
    <s v="**"/>
    <s v="**"/>
    <s v="**"/>
    <s v="**"/>
    <d v="2011-05-02T10:18:00"/>
    <d v="2011-05-02T11:10:00"/>
    <d v="2011-05-02T11:27:00"/>
    <n v="0.86666666669771075"/>
    <n v="1.1499999999068677"/>
    <s v="Keep PIA"/>
    <x v="0"/>
    <x v="0"/>
    <x v="1"/>
    <n v="1"/>
    <n v="1"/>
  </r>
  <r>
    <n v="4414"/>
    <n v="1"/>
    <s v="N"/>
    <s v="**"/>
    <s v="**"/>
    <s v="**"/>
    <s v="**"/>
    <x v="1"/>
    <d v="1899-12-30T10:33:00"/>
    <d v="2011-05-02T00:00:00"/>
    <d v="1899-12-30T10:26:00"/>
    <n v="3"/>
    <n v="1998"/>
    <d v="2011-05-02T00:00:00"/>
    <d v="1899-12-30T13:26:00"/>
    <n v="1"/>
    <d v="2011-05-02T00:00:00"/>
    <d v="1899-12-30T13:45:00"/>
    <s v="**"/>
    <s v="**"/>
    <s v="**"/>
    <s v="**"/>
    <d v="2011-05-02T00:00:00"/>
    <d v="1899-12-30T13:47:00"/>
    <s v="R104"/>
    <s v="B128"/>
    <s v="Disease or Disorder Digestive System"/>
    <n v="13"/>
    <s v="**"/>
    <s v="**"/>
    <s v="**"/>
    <s v="**"/>
    <s v="**"/>
    <d v="2011-05-02T10:33:00"/>
    <d v="2011-05-02T13:26:00"/>
    <d v="2011-05-02T13:47:00"/>
    <n v="2.8833333333022892"/>
    <n v="3.2333333333954215"/>
    <s v="Keep PIA"/>
    <x v="0"/>
    <x v="0"/>
    <x v="0"/>
    <n v="1"/>
    <n v="1"/>
  </r>
  <r>
    <n v="4414"/>
    <n v="1"/>
    <s v="N"/>
    <s v="**"/>
    <s v="**"/>
    <s v="**"/>
    <s v="**"/>
    <x v="1"/>
    <d v="1899-12-30T10:46:00"/>
    <d v="2011-05-02T00:00:00"/>
    <d v="1899-12-30T10:43:00"/>
    <n v="4"/>
    <n v="1980"/>
    <d v="2011-05-02T00:00:00"/>
    <d v="1899-12-30T11:30:00"/>
    <n v="1"/>
    <d v="2011-05-02T00:00:00"/>
    <d v="1899-12-30T12:21:00"/>
    <s v="**"/>
    <s v="**"/>
    <d v="2011-05-02T00:00:00"/>
    <d v="1899-12-30T11:30:00"/>
    <d v="2011-05-02T00:00:00"/>
    <d v="1899-12-30T12:30:00"/>
    <s v="K102"/>
    <s v="B112"/>
    <s v="Disease or Disorder Ear, Nose or Throat"/>
    <n v="30"/>
    <s v="**"/>
    <s v="**"/>
    <s v="**"/>
    <s v="**"/>
    <s v="**"/>
    <d v="2011-05-02T10:46:00"/>
    <d v="2011-05-02T11:30:00"/>
    <d v="2011-05-02T12:30:00"/>
    <n v="0.73333333327900618"/>
    <n v="1.7333333333954215"/>
    <s v="Keep PIA"/>
    <x v="0"/>
    <x v="0"/>
    <x v="1"/>
    <n v="1"/>
    <n v="1"/>
  </r>
  <r>
    <n v="4414"/>
    <n v="1"/>
    <s v="N"/>
    <s v="**"/>
    <s v="**"/>
    <s v="**"/>
    <s v="**"/>
    <x v="1"/>
    <d v="1899-12-30T10:53:00"/>
    <d v="2011-05-02T00:00:00"/>
    <d v="1899-12-30T10:47:00"/>
    <n v="3"/>
    <n v="1943"/>
    <d v="2011-05-02T00:00:00"/>
    <d v="1899-12-30T12:05:00"/>
    <n v="1"/>
    <d v="2011-05-02T00:00:00"/>
    <d v="1899-12-30T14:10:00"/>
    <s v="**"/>
    <s v="**"/>
    <s v="**"/>
    <s v="**"/>
    <d v="2011-05-02T00:00:00"/>
    <d v="1899-12-30T14:10:00"/>
    <s v="K460"/>
    <s v="B128"/>
    <s v="Disease or Disorder Digestive System"/>
    <n v="68"/>
    <s v="**"/>
    <s v="**"/>
    <s v="**"/>
    <s v="**"/>
    <s v="**"/>
    <d v="2011-05-02T10:53:00"/>
    <d v="2011-05-02T12:05:00"/>
    <d v="2011-05-02T14:10:00"/>
    <n v="1.1999999998952262"/>
    <n v="3.28333333338378"/>
    <s v="Keep PIA"/>
    <x v="0"/>
    <x v="0"/>
    <x v="0"/>
    <n v="1"/>
    <n v="1"/>
  </r>
  <r>
    <n v="4414"/>
    <n v="1"/>
    <s v="N"/>
    <s v="**"/>
    <s v="**"/>
    <s v="**"/>
    <s v="**"/>
    <x v="1"/>
    <d v="1899-12-30T11:17:00"/>
    <d v="2011-05-02T00:00:00"/>
    <d v="1899-12-30T11:02:00"/>
    <n v="4"/>
    <n v="1996"/>
    <d v="2011-05-02T00:00:00"/>
    <d v="1899-12-30T12:10:00"/>
    <n v="1"/>
    <d v="2011-05-02T00:00:00"/>
    <d v="1899-12-30T12:20:00"/>
    <s v="**"/>
    <s v="**"/>
    <s v="**"/>
    <s v="**"/>
    <d v="2011-05-02T00:00:00"/>
    <d v="1899-12-30T12:20:00"/>
    <s v="H601"/>
    <s v="B112"/>
    <s v="Disease or Disorder Ear, Nose or Throat"/>
    <n v="14"/>
    <s v="**"/>
    <s v="**"/>
    <s v="**"/>
    <s v="**"/>
    <s v="**"/>
    <d v="2011-05-02T11:17:00"/>
    <d v="2011-05-02T12:10:00"/>
    <d v="2011-05-02T12:20:00"/>
    <n v="0.88333333341870457"/>
    <n v="1.0500000001047738"/>
    <s v="Keep PIA"/>
    <x v="0"/>
    <x v="0"/>
    <x v="1"/>
    <n v="1"/>
    <n v="1"/>
  </r>
  <r>
    <n v="4414"/>
    <n v="1"/>
    <s v="N"/>
    <s v="**"/>
    <s v="**"/>
    <s v="**"/>
    <s v="**"/>
    <x v="1"/>
    <d v="1899-12-30T11:20:00"/>
    <d v="2011-05-02T00:00:00"/>
    <d v="1899-12-30T11:01:00"/>
    <n v="2"/>
    <n v="2001"/>
    <d v="2011-05-02T00:00:00"/>
    <d v="1899-12-30T12:40:00"/>
    <n v="1"/>
    <d v="2011-05-02T00:00:00"/>
    <d v="1899-12-30T16:40:00"/>
    <s v="**"/>
    <s v="**"/>
    <s v="**"/>
    <s v="**"/>
    <d v="2011-05-02T00:00:00"/>
    <d v="1899-12-30T16:40:00"/>
    <s v="R21"/>
    <s v="B132"/>
    <s v="Disease or Disorder Skin &amp; Breast"/>
    <n v="9"/>
    <s v="**"/>
    <s v="**"/>
    <s v="**"/>
    <s v="**"/>
    <s v="**"/>
    <d v="2011-05-02T11:20:00"/>
    <d v="2011-05-02T12:40:00"/>
    <d v="2011-05-02T16:40:00"/>
    <n v="1.3333333334885538"/>
    <n v="5.3333333334303461"/>
    <s v="Keep PIA"/>
    <x v="0"/>
    <x v="0"/>
    <x v="0"/>
    <n v="0"/>
    <n v="1"/>
  </r>
  <r>
    <n v="4414"/>
    <n v="1"/>
    <s v="N"/>
    <s v="**"/>
    <s v="**"/>
    <s v="**"/>
    <s v="**"/>
    <x v="1"/>
    <d v="1899-12-30T11:23:00"/>
    <d v="2011-05-02T00:00:00"/>
    <d v="1899-12-30T11:15:00"/>
    <n v="2"/>
    <n v="1964"/>
    <d v="2011-05-02T00:00:00"/>
    <d v="1899-12-30T12:25:00"/>
    <n v="1"/>
    <d v="2011-05-02T00:00:00"/>
    <d v="1899-12-30T13:00:00"/>
    <s v="**"/>
    <s v="**"/>
    <s v="**"/>
    <s v="**"/>
    <d v="2011-05-02T00:00:00"/>
    <d v="1899-12-30T13:00:00"/>
    <s v="R002"/>
    <s v="B122"/>
    <s v="Other Disease or Disorder Cardiac System"/>
    <n v="46"/>
    <s v="**"/>
    <s v="**"/>
    <s v="**"/>
    <s v="**"/>
    <s v="**"/>
    <d v="2011-05-02T11:23:00"/>
    <d v="2011-05-02T12:25:00"/>
    <d v="2011-05-02T13:00:00"/>
    <n v="1.033333333209157"/>
    <n v="1.6166666665230878"/>
    <s v="Keep PIA"/>
    <x v="0"/>
    <x v="0"/>
    <x v="0"/>
    <n v="1"/>
    <n v="1"/>
  </r>
  <r>
    <n v="4414"/>
    <n v="1"/>
    <s v="N"/>
    <s v="**"/>
    <s v="**"/>
    <s v="**"/>
    <s v="**"/>
    <x v="1"/>
    <d v="1899-12-30T11:45:00"/>
    <d v="2011-05-02T00:00:00"/>
    <d v="1899-12-30T11:35:00"/>
    <n v="3"/>
    <n v="1985"/>
    <d v="2011-05-02T00:00:00"/>
    <d v="1899-12-30T13:02:00"/>
    <n v="1"/>
    <d v="2011-05-02T00:00:00"/>
    <d v="1899-12-30T14:40:00"/>
    <s v="**"/>
    <s v="**"/>
    <d v="2011-05-02T00:00:00"/>
    <d v="1899-12-30T13:02:00"/>
    <d v="2011-05-02T00:00:00"/>
    <d v="1899-12-30T14:42:00"/>
    <s v="M545"/>
    <s v="B136"/>
    <s v="Disease or Disorder Musculoskeletal and Conne"/>
    <n v="25"/>
    <s v="**"/>
    <s v="**"/>
    <s v="**"/>
    <s v="**"/>
    <s v="**"/>
    <d v="2011-05-02T11:45:00"/>
    <d v="2011-05-02T13:02:00"/>
    <d v="2011-05-02T14:42:00"/>
    <n v="1.2833333333255723"/>
    <n v="2.9500000000116415"/>
    <s v="Keep PIA"/>
    <x v="0"/>
    <x v="0"/>
    <x v="0"/>
    <n v="1"/>
    <n v="1"/>
  </r>
  <r>
    <n v="4414"/>
    <n v="1"/>
    <s v="N"/>
    <s v="**"/>
    <s v="**"/>
    <s v="**"/>
    <s v="**"/>
    <x v="1"/>
    <d v="1899-12-30T12:15:00"/>
    <d v="2011-05-02T00:00:00"/>
    <d v="1899-12-30T12:03:00"/>
    <n v="2"/>
    <n v="1982"/>
    <d v="2011-05-02T00:00:00"/>
    <d v="1899-12-30T13:10:00"/>
    <n v="1"/>
    <d v="2011-05-02T00:00:00"/>
    <d v="1899-12-30T14:26:00"/>
    <s v="**"/>
    <s v="**"/>
    <s v="**"/>
    <s v="**"/>
    <d v="2011-05-02T00:00:00"/>
    <d v="1899-12-30T14:26:00"/>
    <s v="S6180"/>
    <s v="B176"/>
    <s v="Open Wound"/>
    <n v="28"/>
    <s v="**"/>
    <s v="**"/>
    <s v="**"/>
    <s v="**"/>
    <s v="**"/>
    <d v="2011-05-02T12:15:00"/>
    <d v="2011-05-02T13:10:00"/>
    <d v="2011-05-02T14:26:00"/>
    <n v="0.91666666668606922"/>
    <n v="2.1833333334652707"/>
    <s v="Keep PIA"/>
    <x v="0"/>
    <x v="0"/>
    <x v="0"/>
    <n v="1"/>
    <n v="1"/>
  </r>
  <r>
    <n v="4414"/>
    <n v="1"/>
    <s v="N"/>
    <s v="**"/>
    <s v="**"/>
    <s v="**"/>
    <s v="**"/>
    <x v="1"/>
    <d v="1899-12-30T12:23:00"/>
    <d v="2011-05-02T00:00:00"/>
    <d v="1899-12-30T12:09:00"/>
    <n v="4"/>
    <n v="1933"/>
    <d v="2011-05-02T00:00:00"/>
    <d v="1899-12-30T13:38:00"/>
    <n v="1"/>
    <d v="2011-05-02T00:00:00"/>
    <d v="1899-12-30T14:35:00"/>
    <s v="**"/>
    <s v="**"/>
    <d v="2011-05-02T00:00:00"/>
    <d v="1899-12-30T13:38:00"/>
    <d v="2011-05-02T00:00:00"/>
    <d v="1899-12-30T14:41:00"/>
    <s v="S602"/>
    <s v="B180"/>
    <s v="Contusion, Dislocation, Nerve &amp; Other Soft Ti"/>
    <n v="77"/>
    <s v="**"/>
    <s v="**"/>
    <s v="**"/>
    <s v="**"/>
    <s v="**"/>
    <d v="2011-05-02T12:23:00"/>
    <d v="2011-05-02T13:38:00"/>
    <d v="2011-05-02T14:41:00"/>
    <n v="1.2500000000582077"/>
    <n v="2.2999999999883585"/>
    <s v="Keep PIA"/>
    <x v="0"/>
    <x v="0"/>
    <x v="1"/>
    <n v="1"/>
    <n v="1"/>
  </r>
  <r>
    <n v="4414"/>
    <n v="1"/>
    <s v="N"/>
    <s v="**"/>
    <s v="**"/>
    <s v="**"/>
    <s v="**"/>
    <x v="1"/>
    <d v="1899-12-30T13:28:00"/>
    <d v="2011-05-02T00:00:00"/>
    <d v="1899-12-30T13:22:00"/>
    <n v="3"/>
    <n v="1970"/>
    <d v="2011-05-02T00:00:00"/>
    <d v="1899-12-30T16:00:00"/>
    <n v="1"/>
    <d v="2011-05-02T00:00:00"/>
    <d v="1899-12-30T16:55:00"/>
    <s v="**"/>
    <s v="**"/>
    <d v="2011-05-02T00:00:00"/>
    <d v="1899-12-30T16:00:00"/>
    <d v="2011-05-02T00:00:00"/>
    <d v="1899-12-30T16:55:00"/>
    <s v="Z098"/>
    <s v="B187"/>
    <s v="Follow-up Examination and Other Non Emergent "/>
    <n v="40"/>
    <s v="**"/>
    <s v="**"/>
    <s v="**"/>
    <s v="**"/>
    <s v="**"/>
    <d v="2011-05-02T13:28:00"/>
    <d v="2011-05-02T16:00:00"/>
    <d v="2011-05-02T16:55:00"/>
    <n v="2.533333333209157"/>
    <n v="3.4499999998952262"/>
    <s v="Keep PIA"/>
    <x v="0"/>
    <x v="0"/>
    <x v="0"/>
    <n v="1"/>
    <n v="1"/>
  </r>
  <r>
    <n v="4414"/>
    <n v="1"/>
    <s v="N"/>
    <s v="**"/>
    <s v="**"/>
    <s v="**"/>
    <s v="**"/>
    <x v="1"/>
    <d v="1899-12-30T13:50:00"/>
    <d v="2011-05-02T00:00:00"/>
    <d v="1899-12-30T13:47:00"/>
    <n v="4"/>
    <n v="1967"/>
    <d v="2011-05-02T00:00:00"/>
    <d v="1899-12-30T16:25:00"/>
    <n v="1"/>
    <d v="2011-05-02T00:00:00"/>
    <d v="1899-12-30T18:30:00"/>
    <s v="**"/>
    <s v="**"/>
    <s v="**"/>
    <s v="**"/>
    <d v="2011-05-02T00:00:00"/>
    <d v="1899-12-30T18:41:00"/>
    <s v="I802"/>
    <s v="B123"/>
    <s v="Disease or Disorder Vascular System"/>
    <n v="43"/>
    <s v="**"/>
    <s v="**"/>
    <s v="**"/>
    <s v="**"/>
    <s v="**"/>
    <d v="2011-05-02T13:50:00"/>
    <d v="2011-05-02T16:25:00"/>
    <d v="2011-05-02T18:41:00"/>
    <n v="2.5833333333721384"/>
    <n v="4.8499999999185093"/>
    <s v="Keep PIA"/>
    <x v="0"/>
    <x v="0"/>
    <x v="1"/>
    <n v="0"/>
    <n v="1"/>
  </r>
  <r>
    <n v="4414"/>
    <n v="1"/>
    <s v="N"/>
    <s v="**"/>
    <s v="**"/>
    <s v="**"/>
    <s v="**"/>
    <x v="1"/>
    <d v="1899-12-30T14:00:00"/>
    <d v="2011-05-02T00:00:00"/>
    <d v="1899-12-30T13:51:00"/>
    <n v="3"/>
    <n v="1927"/>
    <d v="2011-05-02T00:00:00"/>
    <d v="1899-12-30T15:00:00"/>
    <n v="1"/>
    <d v="2011-05-02T00:00:00"/>
    <d v="1899-12-30T21:10:00"/>
    <s v="**"/>
    <s v="**"/>
    <s v="**"/>
    <s v="**"/>
    <d v="2011-05-02T00:00:00"/>
    <d v="1899-12-30T21:11:00"/>
    <s v="R229"/>
    <s v="B132"/>
    <s v="Disease or Disorder Skin &amp; Breast"/>
    <n v="84"/>
    <s v="**"/>
    <s v="**"/>
    <s v="**"/>
    <s v="**"/>
    <s v="**"/>
    <d v="2011-05-02T14:00:00"/>
    <d v="2011-05-02T15:00:00"/>
    <d v="2011-05-02T21:11:00"/>
    <n v="0.99999999994179234"/>
    <n v="7.1833333333488554"/>
    <s v="Keep PIA"/>
    <x v="0"/>
    <x v="0"/>
    <x v="0"/>
    <n v="0"/>
    <n v="1"/>
  </r>
  <r>
    <n v="4414"/>
    <n v="1"/>
    <s v="N"/>
    <s v="**"/>
    <s v="**"/>
    <s v="**"/>
    <s v="**"/>
    <x v="1"/>
    <d v="1899-12-30T14:09:00"/>
    <d v="2011-05-02T00:00:00"/>
    <d v="1899-12-30T14:07:00"/>
    <n v="3"/>
    <n v="1981"/>
    <d v="2011-05-02T00:00:00"/>
    <d v="1899-12-30T14:44:00"/>
    <n v="1"/>
    <d v="2011-05-02T00:00:00"/>
    <d v="1899-12-30T15:15:00"/>
    <s v="**"/>
    <s v="**"/>
    <d v="2011-05-02T00:00:00"/>
    <d v="1899-12-30T14:44:00"/>
    <d v="2011-05-02T00:00:00"/>
    <d v="1899-12-30T15:15:00"/>
    <s v="Z016"/>
    <s v="B187"/>
    <s v="Follow-up Examination and Other Non Emergent "/>
    <n v="29"/>
    <s v="**"/>
    <s v="**"/>
    <s v="**"/>
    <s v="**"/>
    <s v="**"/>
    <d v="2011-05-02T14:09:00"/>
    <d v="2011-05-02T14:44:00"/>
    <d v="2011-05-02T15:15:00"/>
    <n v="0.58333333331393078"/>
    <n v="1.0999999999185093"/>
    <s v="Keep PIA"/>
    <x v="0"/>
    <x v="0"/>
    <x v="0"/>
    <n v="1"/>
    <n v="1"/>
  </r>
  <r>
    <n v="4414"/>
    <n v="1"/>
    <s v="N"/>
    <s v="**"/>
    <s v="**"/>
    <s v="**"/>
    <s v="**"/>
    <x v="1"/>
    <d v="1899-12-30T14:29:00"/>
    <d v="2011-05-02T00:00:00"/>
    <d v="1899-12-30T14:20:00"/>
    <n v="3"/>
    <n v="1984"/>
    <d v="2011-05-02T00:00:00"/>
    <d v="1899-12-30T16:30:00"/>
    <n v="1"/>
    <d v="2011-05-02T00:00:00"/>
    <d v="1899-12-30T17:00:00"/>
    <s v="**"/>
    <s v="**"/>
    <s v="**"/>
    <s v="**"/>
    <d v="2011-05-02T00:00:00"/>
    <d v="1899-12-30T17:00:00"/>
    <s v="M7961"/>
    <s v="B136"/>
    <s v="Disease or Disorder Musculoskeletal and Conne"/>
    <n v="26"/>
    <s v="**"/>
    <s v="**"/>
    <s v="**"/>
    <s v="**"/>
    <s v="**"/>
    <d v="2011-05-02T14:29:00"/>
    <d v="2011-05-02T16:30:00"/>
    <d v="2011-05-02T17:00:00"/>
    <n v="2.0166666666045785"/>
    <n v="2.5166666666627862"/>
    <s v="Keep PIA"/>
    <x v="0"/>
    <x v="0"/>
    <x v="0"/>
    <n v="1"/>
    <n v="1"/>
  </r>
  <r>
    <n v="4414"/>
    <n v="1"/>
    <s v="N"/>
    <s v="**"/>
    <s v="**"/>
    <s v="**"/>
    <s v="**"/>
    <x v="1"/>
    <d v="1899-12-30T15:03:00"/>
    <d v="2011-05-02T00:00:00"/>
    <d v="1899-12-30T14:58:00"/>
    <n v="4"/>
    <n v="1979"/>
    <d v="2011-05-02T00:00:00"/>
    <d v="1899-12-30T16:40:00"/>
    <n v="1"/>
    <d v="2011-05-02T00:00:00"/>
    <d v="1899-12-30T16:50:00"/>
    <s v="**"/>
    <s v="**"/>
    <s v="**"/>
    <s v="**"/>
    <d v="2011-05-02T00:00:00"/>
    <d v="1899-12-30T17:09:00"/>
    <s v="K8020"/>
    <s v="B128"/>
    <s v="Disease or Disorder Digestive System"/>
    <n v="31"/>
    <s v="**"/>
    <s v="**"/>
    <s v="**"/>
    <s v="**"/>
    <s v="**"/>
    <d v="2011-05-02T15:03:00"/>
    <d v="2011-05-02T16:40:00"/>
    <d v="2011-05-02T17:09:00"/>
    <n v="1.6166666666977108"/>
    <n v="2.1000000000349246"/>
    <s v="Keep PIA"/>
    <x v="0"/>
    <x v="0"/>
    <x v="1"/>
    <n v="1"/>
    <n v="1"/>
  </r>
  <r>
    <n v="4414"/>
    <n v="1"/>
    <s v="N"/>
    <s v="**"/>
    <s v="**"/>
    <s v="**"/>
    <s v="**"/>
    <x v="5"/>
    <d v="1899-12-30T06:32:00"/>
    <d v="2011-05-04T00:00:00"/>
    <d v="1899-12-30T06:20:00"/>
    <n v="3"/>
    <n v="2005"/>
    <d v="2011-05-04T00:00:00"/>
    <d v="1899-12-30T09:50:00"/>
    <n v="1"/>
    <d v="2011-05-04T00:00:00"/>
    <d v="1899-12-30T10:05:00"/>
    <s v="**"/>
    <s v="**"/>
    <s v="**"/>
    <s v="**"/>
    <d v="2011-05-04T00:00:00"/>
    <d v="1899-12-30T10:09:00"/>
    <s v="H669"/>
    <s v="B112"/>
    <s v="Disease or Disorder Ear, Nose or Throat"/>
    <n v="5"/>
    <s v="**"/>
    <s v="**"/>
    <s v="**"/>
    <s v="**"/>
    <s v="**"/>
    <d v="2011-05-04T06:32:00"/>
    <d v="2011-05-04T09:50:00"/>
    <d v="2011-05-04T10:09:00"/>
    <n v="3.2999999999301508"/>
    <n v="3.6166666667559184"/>
    <s v="Keep PIA"/>
    <x v="0"/>
    <x v="0"/>
    <x v="0"/>
    <n v="1"/>
    <n v="1"/>
  </r>
  <r>
    <n v="4414"/>
    <n v="1"/>
    <s v="N"/>
    <s v="**"/>
    <s v="**"/>
    <s v="**"/>
    <s v="**"/>
    <x v="5"/>
    <d v="1899-12-30T07:19:00"/>
    <d v="2011-05-04T00:00:00"/>
    <d v="1899-12-30T07:15:00"/>
    <n v="3"/>
    <n v="1961"/>
    <d v="2011-05-04T00:00:00"/>
    <d v="1899-12-30T08:50:00"/>
    <n v="1"/>
    <d v="2011-05-04T00:00:00"/>
    <d v="1899-12-30T11:41:00"/>
    <s v="**"/>
    <s v="**"/>
    <s v="**"/>
    <s v="**"/>
    <d v="2011-05-04T00:00:00"/>
    <d v="1899-12-30T11:41:00"/>
    <s v="N23"/>
    <s v="B146"/>
    <s v="Other Disease or Disorder Urinary System"/>
    <n v="50"/>
    <d v="1970-01-01T00:00:00"/>
    <d v="1899-12-30T00:00:00"/>
    <n v="39"/>
    <s v="**"/>
    <s v="**"/>
    <d v="2011-05-04T07:19:00"/>
    <d v="2011-05-04T08:50:00"/>
    <d v="2011-05-04T11:41:00"/>
    <n v="1.5166666667209938"/>
    <n v="4.3666666667559184"/>
    <s v="Keep PIA"/>
    <x v="0"/>
    <x v="0"/>
    <x v="0"/>
    <n v="0"/>
    <n v="1"/>
  </r>
  <r>
    <n v="4414"/>
    <n v="1"/>
    <s v="N"/>
    <s v="**"/>
    <s v="**"/>
    <s v="**"/>
    <s v="**"/>
    <x v="5"/>
    <d v="1899-12-30T07:49:00"/>
    <d v="2011-05-04T00:00:00"/>
    <d v="1899-12-30T07:47:00"/>
    <n v="4"/>
    <n v="1955"/>
    <d v="2011-05-04T00:00:00"/>
    <d v="1899-12-30T08:30:00"/>
    <n v="1"/>
    <d v="2011-05-04T00:00:00"/>
    <d v="1899-12-30T09:58:00"/>
    <s v="**"/>
    <s v="**"/>
    <d v="2011-05-04T00:00:00"/>
    <d v="1899-12-30T08:30:00"/>
    <d v="2011-05-04T00:00:00"/>
    <d v="1899-12-30T09:58:00"/>
    <s v="I802"/>
    <s v="B123"/>
    <s v="Disease or Disorder Vascular System"/>
    <n v="56"/>
    <s v="**"/>
    <s v="**"/>
    <s v="**"/>
    <s v="**"/>
    <s v="**"/>
    <d v="2011-05-04T07:49:00"/>
    <d v="2011-05-04T08:30:00"/>
    <d v="2011-05-04T09:58:00"/>
    <n v="0.68333333329064772"/>
    <n v="2.1500000000232831"/>
    <s v="Keep PIA"/>
    <x v="0"/>
    <x v="0"/>
    <x v="1"/>
    <n v="1"/>
    <n v="1"/>
  </r>
  <r>
    <n v="4414"/>
    <n v="1"/>
    <s v="N"/>
    <s v="**"/>
    <s v="**"/>
    <s v="**"/>
    <s v="**"/>
    <x v="5"/>
    <d v="1899-12-30T07:57:00"/>
    <d v="2011-05-04T00:00:00"/>
    <d v="1899-12-30T07:50:00"/>
    <n v="2"/>
    <n v="1993"/>
    <d v="2011-05-04T00:00:00"/>
    <d v="1899-12-30T08:30:00"/>
    <n v="1"/>
    <d v="2011-05-04T00:00:00"/>
    <d v="1899-12-30T10:35:00"/>
    <s v="**"/>
    <s v="**"/>
    <s v="**"/>
    <s v="**"/>
    <d v="2011-05-04T00:00:00"/>
    <d v="1899-12-30T10:35:00"/>
    <s v="R073"/>
    <s v="B122"/>
    <s v="Other Disease or Disorder Cardiac System"/>
    <n v="18"/>
    <s v="**"/>
    <s v="**"/>
    <s v="**"/>
    <s v="**"/>
    <s v="**"/>
    <d v="2011-05-04T07:57:00"/>
    <d v="2011-05-04T08:30:00"/>
    <d v="2011-05-04T10:35:00"/>
    <n v="0.54999999987194315"/>
    <n v="2.6333333331858739"/>
    <s v="Keep PIA"/>
    <x v="0"/>
    <x v="0"/>
    <x v="0"/>
    <n v="1"/>
    <n v="1"/>
  </r>
  <r>
    <n v="4414"/>
    <n v="1"/>
    <s v="N"/>
    <s v="**"/>
    <s v="**"/>
    <s v="**"/>
    <s v="**"/>
    <x v="5"/>
    <d v="1899-12-30T08:00:00"/>
    <d v="2011-05-04T00:00:00"/>
    <d v="1899-12-30T07:55:00"/>
    <n v="4"/>
    <n v="1924"/>
    <d v="2011-05-04T00:00:00"/>
    <d v="1899-12-30T09:30:00"/>
    <n v="1"/>
    <d v="2011-05-04T00:00:00"/>
    <d v="1899-12-30T11:16:00"/>
    <s v="**"/>
    <s v="**"/>
    <d v="2011-05-04T00:00:00"/>
    <d v="1899-12-30T09:30:00"/>
    <d v="2011-05-04T00:00:00"/>
    <d v="1899-12-30T11:23:00"/>
    <s v="L023"/>
    <s v="B132"/>
    <s v="Disease or Disorder Skin &amp; Breast"/>
    <n v="86"/>
    <s v="**"/>
    <s v="**"/>
    <s v="**"/>
    <s v="**"/>
    <s v="**"/>
    <d v="2011-05-04T08:00:00"/>
    <d v="2011-05-04T09:30:00"/>
    <d v="2011-05-04T11:23:00"/>
    <n v="1.5"/>
    <n v="3.3833333333604969"/>
    <s v="Keep PIA"/>
    <x v="0"/>
    <x v="0"/>
    <x v="1"/>
    <n v="1"/>
    <n v="1"/>
  </r>
  <r>
    <n v="4414"/>
    <n v="1"/>
    <s v="N"/>
    <s v="**"/>
    <s v="**"/>
    <s v="**"/>
    <s v="**"/>
    <x v="5"/>
    <d v="1899-12-30T08:01:00"/>
    <d v="2011-05-04T00:00:00"/>
    <d v="1899-12-30T07:59:00"/>
    <n v="4"/>
    <n v="1962"/>
    <d v="2011-05-04T00:00:00"/>
    <d v="1899-12-30T09:20:00"/>
    <n v="1"/>
    <d v="2011-05-04T00:00:00"/>
    <d v="1899-12-30T11:45:00"/>
    <s v="**"/>
    <s v="**"/>
    <d v="2011-05-04T00:00:00"/>
    <d v="1899-12-30T09:20:00"/>
    <d v="2011-05-04T00:00:00"/>
    <d v="1899-12-30T11:45:00"/>
    <s v="L032"/>
    <s v="B132"/>
    <s v="Disease or Disorder Skin &amp; Breast"/>
    <n v="48"/>
    <s v="**"/>
    <s v="**"/>
    <s v="**"/>
    <s v="**"/>
    <s v="**"/>
    <d v="2011-05-04T08:01:00"/>
    <d v="2011-05-04T09:20:00"/>
    <d v="2011-05-04T11:45:00"/>
    <n v="1.3166666667675599"/>
    <n v="3.7333333334536292"/>
    <s v="Keep PIA"/>
    <x v="0"/>
    <x v="0"/>
    <x v="1"/>
    <n v="1"/>
    <n v="1"/>
  </r>
  <r>
    <n v="4414"/>
    <n v="1"/>
    <s v="N"/>
    <s v="**"/>
    <s v="**"/>
    <s v="**"/>
    <s v="**"/>
    <x v="5"/>
    <d v="1899-12-30T09:04:00"/>
    <d v="2011-05-04T00:00:00"/>
    <d v="1899-12-30T08:57:00"/>
    <n v="3"/>
    <n v="1954"/>
    <d v="2011-05-04T00:00:00"/>
    <d v="1899-12-30T13:15:00"/>
    <n v="1"/>
    <d v="2011-05-04T00:00:00"/>
    <d v="1899-12-30T18:45:00"/>
    <s v="**"/>
    <s v="**"/>
    <s v="**"/>
    <s v="**"/>
    <d v="2011-05-04T00:00:00"/>
    <d v="1899-12-30T18:45:00"/>
    <s v="Z512"/>
    <s v="B187"/>
    <s v="Follow-up Examination and Other Non Emergent "/>
    <n v="56"/>
    <s v="**"/>
    <s v="**"/>
    <s v="**"/>
    <s v="**"/>
    <s v="**"/>
    <d v="2011-05-04T09:04:00"/>
    <d v="2011-05-04T13:15:00"/>
    <d v="2011-05-04T18:45:00"/>
    <n v="4.1833333333488554"/>
    <n v="9.6833333332906477"/>
    <s v="Keep PIA"/>
    <x v="0"/>
    <x v="0"/>
    <x v="0"/>
    <n v="0"/>
    <n v="0"/>
  </r>
  <r>
    <n v="4414"/>
    <n v="1"/>
    <s v="N"/>
    <s v="**"/>
    <s v="**"/>
    <s v="**"/>
    <s v="**"/>
    <x v="5"/>
    <d v="1899-12-30T09:20:00"/>
    <d v="2011-05-04T00:00:00"/>
    <d v="1899-12-30T09:15:00"/>
    <n v="4"/>
    <n v="1988"/>
    <d v="2011-05-04T00:00:00"/>
    <d v="1899-12-30T11:50:00"/>
    <n v="1"/>
    <d v="2011-05-04T00:00:00"/>
    <d v="1899-12-30T12:09:00"/>
    <s v="**"/>
    <s v="**"/>
    <s v="**"/>
    <s v="**"/>
    <d v="2011-05-04T00:00:00"/>
    <d v="1899-12-30T12:09:00"/>
    <s v="O039"/>
    <s v="B154"/>
    <s v="Disease or Disorder Female Anatomy"/>
    <n v="22"/>
    <s v="**"/>
    <s v="**"/>
    <s v="**"/>
    <s v="**"/>
    <s v="**"/>
    <d v="2011-05-04T09:20:00"/>
    <d v="2011-05-04T11:50:00"/>
    <d v="2011-05-04T12:09:00"/>
    <n v="2.4999999999417923"/>
    <n v="2.816666666592937"/>
    <s v="Keep PIA"/>
    <x v="0"/>
    <x v="0"/>
    <x v="1"/>
    <n v="1"/>
    <n v="1"/>
  </r>
  <r>
    <n v="4414"/>
    <n v="1"/>
    <s v="N"/>
    <s v="**"/>
    <s v="**"/>
    <s v="**"/>
    <s v="**"/>
    <x v="5"/>
    <d v="1899-12-30T09:25:00"/>
    <d v="2011-05-04T00:00:00"/>
    <d v="1899-12-30T09:22:00"/>
    <n v="3"/>
    <n v="1959"/>
    <d v="2011-05-04T00:00:00"/>
    <d v="1899-12-30T11:00:00"/>
    <n v="1"/>
    <d v="2011-05-04T00:00:00"/>
    <d v="1899-12-30T13:25:00"/>
    <s v="**"/>
    <s v="**"/>
    <s v="**"/>
    <s v="**"/>
    <d v="2011-05-04T00:00:00"/>
    <d v="1899-12-30T13:25:00"/>
    <s v="K509"/>
    <s v="B128"/>
    <s v="Disease or Disorder Digestive System"/>
    <n v="52"/>
    <s v="**"/>
    <s v="**"/>
    <s v="**"/>
    <s v="**"/>
    <s v="**"/>
    <d v="2011-05-04T09:25:00"/>
    <d v="2011-05-04T11:00:00"/>
    <d v="2011-05-04T13:25:00"/>
    <n v="1.5833333334303461"/>
    <n v="4.0000000001164153"/>
    <s v="Keep PIA"/>
    <x v="0"/>
    <x v="0"/>
    <x v="0"/>
    <n v="0"/>
    <n v="1"/>
  </r>
  <r>
    <n v="4414"/>
    <n v="1"/>
    <s v="N"/>
    <s v="**"/>
    <s v="**"/>
    <s v="**"/>
    <s v="**"/>
    <x v="5"/>
    <d v="1899-12-30T09:30:00"/>
    <d v="2011-05-04T00:00:00"/>
    <d v="1899-12-30T12:03:00"/>
    <n v="4"/>
    <n v="1962"/>
    <d v="2011-05-04T00:00:00"/>
    <d v="1899-12-30T11:30:00"/>
    <n v="1"/>
    <d v="2011-05-04T00:00:00"/>
    <d v="1899-12-30T12:20:00"/>
    <s v="**"/>
    <s v="**"/>
    <d v="2011-05-04T00:00:00"/>
    <d v="1899-12-30T11:30:00"/>
    <d v="2011-05-04T00:00:00"/>
    <d v="1899-12-30T12:20:00"/>
    <s v="Z098"/>
    <s v="B187"/>
    <s v="Follow-up Examination and Other Non Emergent "/>
    <n v="48"/>
    <s v="**"/>
    <s v="**"/>
    <s v="**"/>
    <s v="**"/>
    <s v="**"/>
    <d v="2011-05-04T09:30:00"/>
    <d v="2011-05-04T11:30:00"/>
    <d v="2011-05-04T12:20:00"/>
    <n v="1.9999999998835847"/>
    <n v="2.8333333333139308"/>
    <s v="Keep PIA"/>
    <x v="0"/>
    <x v="0"/>
    <x v="1"/>
    <n v="1"/>
    <n v="1"/>
  </r>
  <r>
    <n v="4414"/>
    <n v="1"/>
    <s v="N"/>
    <s v="**"/>
    <s v="**"/>
    <s v="**"/>
    <s v="**"/>
    <x v="5"/>
    <d v="1899-12-30T10:13:00"/>
    <d v="2011-05-04T00:00:00"/>
    <d v="1899-12-30T10:06:00"/>
    <n v="2"/>
    <n v="1936"/>
    <d v="2011-05-04T00:00:00"/>
    <d v="1899-12-30T11:05:00"/>
    <n v="7"/>
    <d v="2011-05-04T00:00:00"/>
    <d v="1899-12-30T12:46:00"/>
    <s v="**"/>
    <s v="**"/>
    <s v="**"/>
    <s v="**"/>
    <d v="2011-05-04T00:00:00"/>
    <d v="1899-12-30T13:44:00"/>
    <s v="D696"/>
    <s v="B005"/>
    <s v="Other Condition with Acute Admission/Transfer"/>
    <n v="75"/>
    <d v="2011-05-04T00:00:00"/>
    <d v="1899-12-30T12:44:00"/>
    <n v="1"/>
    <d v="2011-05-04T00:00:00"/>
    <d v="1899-12-30T12:45:00"/>
    <d v="2011-05-04T10:13:00"/>
    <d v="2011-05-04T11:05:00"/>
    <d v="2011-05-04T13:44:00"/>
    <n v="0.86666666669771075"/>
    <n v="3.5166666667792015"/>
    <s v="Keep PIA"/>
    <x v="0"/>
    <x v="1"/>
    <x v="0"/>
    <n v="1"/>
    <n v="1"/>
  </r>
  <r>
    <n v="4414"/>
    <n v="1"/>
    <s v="N"/>
    <s v="**"/>
    <s v="**"/>
    <s v="**"/>
    <s v="**"/>
    <x v="5"/>
    <d v="1899-12-30T10:23:00"/>
    <d v="2011-05-04T00:00:00"/>
    <d v="1899-12-30T10:19:00"/>
    <n v="4"/>
    <n v="1990"/>
    <d v="2011-05-04T00:00:00"/>
    <d v="1899-12-30T13:30:00"/>
    <n v="1"/>
    <d v="2011-05-04T00:00:00"/>
    <d v="1899-12-30T13:40:00"/>
    <s v="**"/>
    <s v="**"/>
    <d v="2011-05-04T00:00:00"/>
    <d v="1899-12-30T13:30:00"/>
    <d v="2011-05-04T00:00:00"/>
    <d v="1899-12-30T13:40:00"/>
    <s v="I269"/>
    <s v="B116"/>
    <s v="Disease or Disorder Respiratory System"/>
    <n v="20"/>
    <s v="**"/>
    <s v="**"/>
    <s v="**"/>
    <s v="**"/>
    <s v="**"/>
    <d v="2011-05-04T10:23:00"/>
    <d v="2011-05-04T13:30:00"/>
    <d v="2011-05-04T13:40:00"/>
    <n v="3.1166666666977108"/>
    <n v="3.28333333338378"/>
    <s v="Keep PIA"/>
    <x v="0"/>
    <x v="0"/>
    <x v="1"/>
    <n v="1"/>
    <n v="1"/>
  </r>
  <r>
    <n v="4414"/>
    <n v="1"/>
    <s v="N"/>
    <s v="**"/>
    <s v="**"/>
    <s v="**"/>
    <s v="**"/>
    <x v="5"/>
    <d v="1899-12-30T10:35:00"/>
    <d v="2011-05-04T00:00:00"/>
    <d v="1899-12-30T10:33:00"/>
    <n v="4"/>
    <n v="1958"/>
    <d v="2011-05-04T00:00:00"/>
    <d v="1899-12-30T13:20:00"/>
    <n v="15"/>
    <d v="2011-05-04T00:00:00"/>
    <d v="1899-12-30T14:45:00"/>
    <s v="**"/>
    <s v="**"/>
    <s v="**"/>
    <s v="**"/>
    <d v="2011-05-04T00:00:00"/>
    <d v="1899-12-30T14:46:00"/>
    <s v="L0311"/>
    <s v="B132"/>
    <s v="Disease or Disorder Skin &amp; Breast"/>
    <n v="52"/>
    <s v="**"/>
    <s v="**"/>
    <s v="**"/>
    <s v="**"/>
    <s v="**"/>
    <d v="2011-05-04T10:35:00"/>
    <d v="2011-05-04T13:20:00"/>
    <d v="2011-05-04T14:46:00"/>
    <n v="2.7500000000582077"/>
    <n v="4.1833333333488554"/>
    <s v="Keep PIA"/>
    <x v="0"/>
    <x v="0"/>
    <x v="1"/>
    <n v="0"/>
    <n v="1"/>
  </r>
  <r>
    <n v="4414"/>
    <n v="1"/>
    <s v="N"/>
    <s v="**"/>
    <s v="**"/>
    <s v="**"/>
    <s v="**"/>
    <x v="5"/>
    <d v="1899-12-30T10:39:00"/>
    <d v="2011-05-04T00:00:00"/>
    <d v="1899-12-30T10:25:00"/>
    <n v="3"/>
    <n v="2010"/>
    <d v="2011-05-04T00:00:00"/>
    <d v="1899-12-30T12:05:00"/>
    <n v="1"/>
    <d v="2011-05-04T00:00:00"/>
    <d v="1899-12-30T12:32:00"/>
    <s v="**"/>
    <s v="**"/>
    <s v="**"/>
    <s v="**"/>
    <d v="2011-05-04T00:00:00"/>
    <d v="1899-12-30T12:32:00"/>
    <s v="J050"/>
    <s v="B116"/>
    <s v="Disease or Disorder Respiratory System"/>
    <n v="0"/>
    <s v="**"/>
    <s v="**"/>
    <s v="**"/>
    <s v="**"/>
    <s v="**"/>
    <d v="2011-05-04T10:39:00"/>
    <d v="2011-05-04T12:05:00"/>
    <d v="2011-05-04T12:32:00"/>
    <n v="1.4333333332906477"/>
    <n v="1.8833333333604969"/>
    <s v="Keep PIA"/>
    <x v="0"/>
    <x v="0"/>
    <x v="0"/>
    <n v="1"/>
    <n v="1"/>
  </r>
  <r>
    <n v="4414"/>
    <n v="1"/>
    <s v="N"/>
    <s v="**"/>
    <s v="**"/>
    <s v="**"/>
    <s v="**"/>
    <x v="5"/>
    <d v="1899-12-30T10:43:00"/>
    <d v="2011-05-04T00:00:00"/>
    <d v="1899-12-30T10:37:00"/>
    <n v="4"/>
    <n v="1994"/>
    <d v="2011-05-04T00:00:00"/>
    <d v="1899-12-30T13:50:00"/>
    <n v="1"/>
    <d v="2011-05-04T00:00:00"/>
    <d v="1899-12-30T15:00:00"/>
    <s v="**"/>
    <s v="**"/>
    <d v="2011-05-04T00:00:00"/>
    <d v="1899-12-30T13:50:00"/>
    <d v="2011-05-04T00:00:00"/>
    <d v="1899-12-30T15:00:00"/>
    <s v="J029"/>
    <s v="B112"/>
    <s v="Disease or Disorder Ear, Nose or Throat"/>
    <n v="17"/>
    <s v="**"/>
    <s v="**"/>
    <s v="**"/>
    <s v="**"/>
    <s v="**"/>
    <d v="2011-05-04T10:43:00"/>
    <d v="2011-05-04T13:50:00"/>
    <d v="2011-05-04T15:00:00"/>
    <n v="3.1166666666977108"/>
    <n v="4.2833333333255723"/>
    <s v="Keep PIA"/>
    <x v="0"/>
    <x v="0"/>
    <x v="1"/>
    <n v="0"/>
    <n v="1"/>
  </r>
  <r>
    <n v="4414"/>
    <n v="1"/>
    <s v="G"/>
    <d v="2011-05-04T00:00:00"/>
    <d v="1899-12-30T10:28:00"/>
    <d v="2011-05-04T00:00:00"/>
    <d v="1899-12-30T10:45:00"/>
    <x v="5"/>
    <d v="1899-12-30T10:47:00"/>
    <d v="2011-05-04T00:00:00"/>
    <d v="1899-12-30T10:40:00"/>
    <n v="3"/>
    <n v="1934"/>
    <d v="2011-05-04T00:00:00"/>
    <d v="1899-12-30T12:45:00"/>
    <n v="1"/>
    <d v="2011-05-04T00:00:00"/>
    <d v="1899-12-30T15:23:00"/>
    <s v="**"/>
    <s v="**"/>
    <s v="**"/>
    <s v="**"/>
    <d v="2011-05-04T00:00:00"/>
    <d v="1899-12-30T15:32:00"/>
    <s v="M5419"/>
    <s v="B136"/>
    <s v="Disease or Disorder Musculoskeletal and Conne"/>
    <n v="76"/>
    <s v="**"/>
    <s v="**"/>
    <s v="**"/>
    <s v="**"/>
    <s v="**"/>
    <d v="2011-05-04T10:47:00"/>
    <d v="2011-05-04T12:45:00"/>
    <d v="2011-05-04T15:32:00"/>
    <n v="1.96666666661622"/>
    <n v="4.7499999999417923"/>
    <s v="Keep PIA"/>
    <x v="0"/>
    <x v="0"/>
    <x v="0"/>
    <n v="0"/>
    <n v="1"/>
  </r>
  <r>
    <n v="4414"/>
    <n v="1"/>
    <s v="N"/>
    <s v="**"/>
    <s v="**"/>
    <s v="**"/>
    <s v="**"/>
    <x v="5"/>
    <d v="1899-12-30T11:06:00"/>
    <d v="2011-05-04T00:00:00"/>
    <d v="1899-12-30T11:00:00"/>
    <n v="3"/>
    <n v="1954"/>
    <d v="2011-05-04T00:00:00"/>
    <d v="1899-12-30T14:15:00"/>
    <n v="1"/>
    <d v="2011-05-04T00:00:00"/>
    <d v="1899-12-30T14:47:00"/>
    <s v="**"/>
    <s v="**"/>
    <s v="**"/>
    <s v="**"/>
    <d v="2011-05-04T00:00:00"/>
    <d v="1899-12-30T15:17:00"/>
    <s v="J42"/>
    <s v="B116"/>
    <s v="Disease or Disorder Respiratory System"/>
    <n v="56"/>
    <s v="**"/>
    <s v="**"/>
    <s v="**"/>
    <s v="**"/>
    <s v="**"/>
    <d v="2011-05-04T11:06:00"/>
    <d v="2011-05-04T14:15:00"/>
    <d v="2011-05-04T15:17:00"/>
    <n v="3.1499999999650754"/>
    <n v="4.1833333333488554"/>
    <s v="Keep PIA"/>
    <x v="0"/>
    <x v="0"/>
    <x v="0"/>
    <n v="0"/>
    <n v="1"/>
  </r>
  <r>
    <n v="4414"/>
    <n v="1"/>
    <s v="N"/>
    <s v="**"/>
    <s v="**"/>
    <s v="**"/>
    <s v="**"/>
    <x v="5"/>
    <d v="1899-12-30T11:18:00"/>
    <d v="2011-05-04T00:00:00"/>
    <d v="1899-12-30T11:11:00"/>
    <n v="4"/>
    <n v="1980"/>
    <d v="2011-05-04T00:00:00"/>
    <n v="9999"/>
    <n v="1"/>
    <d v="2011-05-04T00:00:00"/>
    <d v="1899-12-30T16:06:00"/>
    <s v="**"/>
    <s v="**"/>
    <s v="**"/>
    <s v="**"/>
    <d v="2011-05-04T00:00:00"/>
    <d v="1899-12-30T16:06:00"/>
    <s v="Z098"/>
    <s v="B187"/>
    <s v="Follow-up Examination and Other Non Emergent "/>
    <n v="31"/>
    <s v="**"/>
    <s v="**"/>
    <s v="**"/>
    <s v="**"/>
    <s v="**"/>
    <d v="2011-05-04T11:18:00"/>
    <d v="2038-09-18T00:00:00"/>
    <d v="2011-05-04T16:06:00"/>
    <n v="239964.7"/>
    <n v="4.7999999999301508"/>
    <s v="Ignore PIA"/>
    <x v="0"/>
    <x v="0"/>
    <x v="1"/>
    <n v="0"/>
    <n v="1"/>
  </r>
  <r>
    <n v="4414"/>
    <n v="1"/>
    <s v="N"/>
    <s v="**"/>
    <s v="**"/>
    <s v="**"/>
    <s v="**"/>
    <x v="5"/>
    <d v="1899-12-30T11:28:00"/>
    <d v="2011-05-04T00:00:00"/>
    <d v="1899-12-30T11:21:00"/>
    <n v="3"/>
    <n v="1983"/>
    <d v="2011-05-04T00:00:00"/>
    <d v="1899-12-30T13:50:00"/>
    <n v="1"/>
    <d v="2011-05-04T00:00:00"/>
    <d v="1899-12-30T17:00:00"/>
    <s v="**"/>
    <s v="**"/>
    <s v="**"/>
    <s v="**"/>
    <d v="2011-05-04T00:00:00"/>
    <d v="1899-12-30T17:00:00"/>
    <s v="R104"/>
    <s v="B128"/>
    <s v="Disease or Disorder Digestive System"/>
    <n v="27"/>
    <s v="**"/>
    <s v="**"/>
    <s v="**"/>
    <s v="**"/>
    <s v="**"/>
    <d v="2011-05-04T11:28:00"/>
    <d v="2011-05-04T13:50:00"/>
    <d v="2011-05-04T17:00:00"/>
    <n v="2.3666666666977108"/>
    <n v="5.53333333338378"/>
    <s v="Keep PIA"/>
    <x v="0"/>
    <x v="0"/>
    <x v="0"/>
    <n v="0"/>
    <n v="1"/>
  </r>
  <r>
    <n v="4414"/>
    <n v="1"/>
    <s v="N"/>
    <s v="**"/>
    <s v="**"/>
    <s v="**"/>
    <s v="**"/>
    <x v="5"/>
    <d v="1899-12-30T11:53:00"/>
    <d v="2011-05-04T00:00:00"/>
    <d v="1899-12-30T11:43:00"/>
    <n v="3"/>
    <n v="2003"/>
    <d v="2011-05-04T00:00:00"/>
    <d v="1899-12-30T14:00:00"/>
    <n v="7"/>
    <d v="2011-05-04T00:00:00"/>
    <d v="1899-12-30T17:40:00"/>
    <s v="**"/>
    <s v="**"/>
    <s v="**"/>
    <s v="**"/>
    <d v="2011-05-04T00:00:00"/>
    <d v="1899-12-30T19:55:00"/>
    <s v="A099"/>
    <s v="B003"/>
    <s v="Digestive System Condition with Acute Admissi"/>
    <n v="7"/>
    <d v="2011-05-04T00:00:00"/>
    <d v="1899-12-30T17:05:00"/>
    <n v="20"/>
    <d v="2011-05-04T00:00:00"/>
    <d v="1899-12-30T17:25:00"/>
    <d v="2011-05-04T11:53:00"/>
    <d v="2011-05-04T14:00:00"/>
    <d v="2011-05-04T19:55:00"/>
    <n v="2.1166666667559184"/>
    <n v="8.0333333333255723"/>
    <s v="Keep PIA"/>
    <x v="0"/>
    <x v="1"/>
    <x v="0"/>
    <n v="0"/>
    <n v="0"/>
  </r>
  <r>
    <n v="4414"/>
    <n v="1"/>
    <s v="N"/>
    <s v="**"/>
    <s v="**"/>
    <s v="**"/>
    <s v="**"/>
    <x v="5"/>
    <d v="1899-12-30T12:32:00"/>
    <d v="2011-05-04T00:00:00"/>
    <d v="1899-12-30T12:26:00"/>
    <n v="2"/>
    <n v="1980"/>
    <d v="2011-05-04T00:00:00"/>
    <d v="1899-12-30T12:40:00"/>
    <n v="1"/>
    <d v="2011-05-04T00:00:00"/>
    <d v="1899-12-30T16:30:00"/>
    <s v="**"/>
    <s v="**"/>
    <s v="**"/>
    <s v="**"/>
    <d v="2011-05-04T00:00:00"/>
    <d v="1899-12-30T16:40:00"/>
    <s v="S0140"/>
    <s v="B176"/>
    <s v="Open Wound"/>
    <n v="31"/>
    <d v="2011-05-04T00:00:00"/>
    <d v="1899-12-30T13:13:00"/>
    <n v="35"/>
    <d v="2011-05-04T00:00:00"/>
    <d v="1899-12-30T13:25:00"/>
    <d v="2011-05-04T12:32:00"/>
    <d v="2011-05-04T12:40:00"/>
    <d v="2011-05-04T16:40:00"/>
    <n v="0.13333333341870457"/>
    <n v="4.1333333333604969"/>
    <s v="Keep PIA"/>
    <x v="0"/>
    <x v="0"/>
    <x v="0"/>
    <n v="0"/>
    <n v="1"/>
  </r>
  <r>
    <n v="4414"/>
    <n v="1"/>
    <s v="N"/>
    <s v="**"/>
    <s v="**"/>
    <s v="**"/>
    <s v="**"/>
    <x v="5"/>
    <d v="1899-12-30T12:44:00"/>
    <d v="2011-05-04T00:00:00"/>
    <d v="1899-12-30T12:40:00"/>
    <n v="3"/>
    <n v="1935"/>
    <d v="2011-05-04T00:00:00"/>
    <d v="1899-12-30T14:35:00"/>
    <n v="1"/>
    <d v="2011-05-04T00:00:00"/>
    <d v="1899-12-30T18:55:00"/>
    <s v="**"/>
    <s v="**"/>
    <s v="**"/>
    <s v="**"/>
    <d v="2011-05-04T00:00:00"/>
    <d v="1899-12-30T18:55:00"/>
    <s v="F03"/>
    <s v="B170"/>
    <s v="Mental Health &amp; Psychosocial Condition"/>
    <n v="75"/>
    <s v="**"/>
    <s v="**"/>
    <s v="**"/>
    <s v="**"/>
    <s v="**"/>
    <d v="2011-05-04T12:44:00"/>
    <d v="2011-05-04T14:35:00"/>
    <d v="2011-05-04T18:55:00"/>
    <n v="1.8500000000931323"/>
    <n v="6.183333333407063"/>
    <s v="Keep PIA"/>
    <x v="0"/>
    <x v="0"/>
    <x v="0"/>
    <n v="0"/>
    <n v="1"/>
  </r>
  <r>
    <n v="4414"/>
    <n v="1"/>
    <s v="N"/>
    <s v="**"/>
    <s v="**"/>
    <s v="**"/>
    <s v="**"/>
    <x v="5"/>
    <d v="1899-12-30T12:58:00"/>
    <d v="2011-05-04T00:00:00"/>
    <d v="1899-12-30T12:51:00"/>
    <n v="5"/>
    <n v="1970"/>
    <d v="2011-05-04T00:00:00"/>
    <d v="1899-12-30T14:10:00"/>
    <n v="1"/>
    <d v="2011-05-04T00:00:00"/>
    <d v="1899-12-30T15:47:00"/>
    <s v="**"/>
    <s v="**"/>
    <s v="**"/>
    <s v="**"/>
    <d v="2011-05-04T00:00:00"/>
    <d v="1899-12-30T15:47:00"/>
    <s v="G039"/>
    <s v="B104"/>
    <s v="Other Disease or Disorder Nervous System"/>
    <n v="40"/>
    <s v="**"/>
    <s v="**"/>
    <s v="**"/>
    <s v="**"/>
    <s v="**"/>
    <d v="2011-05-04T12:58:00"/>
    <d v="2011-05-04T14:10:00"/>
    <d v="2011-05-04T15:47:00"/>
    <n v="1.2000000000698492"/>
    <n v="2.816666666592937"/>
    <s v="Keep PIA"/>
    <x v="0"/>
    <x v="0"/>
    <x v="1"/>
    <n v="1"/>
    <n v="1"/>
  </r>
  <r>
    <n v="4414"/>
    <n v="1"/>
    <s v="N"/>
    <s v="**"/>
    <s v="**"/>
    <s v="**"/>
    <s v="**"/>
    <x v="5"/>
    <d v="1899-12-30T13:55:00"/>
    <d v="2011-05-04T00:00:00"/>
    <d v="1899-12-30T13:48:00"/>
    <n v="4"/>
    <n v="1945"/>
    <d v="2011-05-04T00:00:00"/>
    <d v="1899-12-30T15:40:00"/>
    <n v="1"/>
    <d v="2011-05-04T00:00:00"/>
    <d v="1899-12-30T16:32:00"/>
    <s v="**"/>
    <s v="**"/>
    <s v="**"/>
    <s v="**"/>
    <d v="2011-05-04T00:00:00"/>
    <d v="1899-12-30T16:32:00"/>
    <s v="R102"/>
    <s v="B128"/>
    <s v="Disease or Disorder Digestive System"/>
    <n v="65"/>
    <s v="**"/>
    <s v="**"/>
    <s v="**"/>
    <s v="**"/>
    <s v="**"/>
    <d v="2011-05-04T13:55:00"/>
    <d v="2011-05-04T15:40:00"/>
    <d v="2011-05-04T16:32:00"/>
    <n v="1.7500000001164153"/>
    <n v="2.6166666666395031"/>
    <s v="Keep PIA"/>
    <x v="0"/>
    <x v="0"/>
    <x v="1"/>
    <n v="1"/>
    <n v="1"/>
  </r>
  <r>
    <n v="4414"/>
    <n v="1"/>
    <s v="N"/>
    <s v="**"/>
    <s v="**"/>
    <s v="**"/>
    <s v="**"/>
    <x v="5"/>
    <d v="1899-12-30T14:41:00"/>
    <d v="2011-05-04T00:00:00"/>
    <d v="1899-12-30T14:36:00"/>
    <n v="3"/>
    <n v="1966"/>
    <d v="2011-05-04T00:00:00"/>
    <d v="1899-12-30T17:40:00"/>
    <n v="1"/>
    <d v="2011-05-04T00:00:00"/>
    <d v="1899-12-30T17:53:00"/>
    <s v="**"/>
    <s v="**"/>
    <s v="**"/>
    <s v="**"/>
    <d v="2011-05-04T00:00:00"/>
    <d v="1899-12-30T17:53:00"/>
    <s v="G439"/>
    <s v="B103"/>
    <s v="Migraine &amp; Headache"/>
    <n v="44"/>
    <s v="**"/>
    <s v="**"/>
    <s v="**"/>
    <s v="**"/>
    <s v="**"/>
    <d v="2011-05-04T14:41:00"/>
    <d v="2011-05-04T17:40:00"/>
    <d v="2011-05-04T17:53:00"/>
    <n v="2.9833333332790062"/>
    <n v="3.1999999999534339"/>
    <s v="Keep PIA"/>
    <x v="0"/>
    <x v="0"/>
    <x v="0"/>
    <n v="1"/>
    <n v="1"/>
  </r>
  <r>
    <n v="4414"/>
    <n v="1"/>
    <s v="N"/>
    <s v="**"/>
    <s v="**"/>
    <s v="**"/>
    <s v="**"/>
    <x v="5"/>
    <d v="1899-12-30T17:38:00"/>
    <d v="2011-05-04T00:00:00"/>
    <d v="1899-12-30T17:37:00"/>
    <n v="4"/>
    <n v="1965"/>
    <d v="2011-05-04T00:00:00"/>
    <d v="1899-12-30T17:40:00"/>
    <n v="1"/>
    <d v="2011-05-04T00:00:00"/>
    <d v="1899-12-30T18:00:00"/>
    <s v="**"/>
    <s v="**"/>
    <s v="**"/>
    <s v="**"/>
    <d v="2011-05-04T00:00:00"/>
    <d v="1899-12-30T18:00:00"/>
    <s v="R074"/>
    <s v="B122"/>
    <s v="Other Disease or Disorder Cardiac System"/>
    <n v="46"/>
    <s v="**"/>
    <s v="**"/>
    <s v="**"/>
    <s v="**"/>
    <s v="**"/>
    <d v="2011-05-04T17:38:00"/>
    <d v="2011-05-04T17:40:00"/>
    <d v="2011-05-04T18:00:00"/>
    <n v="3.3333333267364651E-2"/>
    <n v="0.36666666663950309"/>
    <s v="Keep PIA"/>
    <x v="0"/>
    <x v="0"/>
    <x v="1"/>
    <n v="1"/>
    <n v="1"/>
  </r>
  <r>
    <n v="4414"/>
    <n v="1"/>
    <s v="N"/>
    <s v="**"/>
    <s v="**"/>
    <s v="**"/>
    <s v="**"/>
    <x v="0"/>
    <d v="1899-12-30T08:52:00"/>
    <d v="2011-05-01T00:00:00"/>
    <d v="1899-12-30T08:46:00"/>
    <n v="3"/>
    <n v="1949"/>
    <d v="2011-05-01T00:00:00"/>
    <d v="1899-12-30T16:24:00"/>
    <n v="1"/>
    <d v="2011-05-01T00:00:00"/>
    <d v="1899-12-30T19:55:00"/>
    <d v="2011-05-01T00:00:00"/>
    <d v="1899-12-30T19:00:00"/>
    <s v="**"/>
    <s v="**"/>
    <d v="2011-05-01T00:00:00"/>
    <d v="1899-12-30T19:55:00"/>
    <s v="R42"/>
    <s v="B104"/>
    <s v="Other Disease or Disorder Nervous System"/>
    <n v="62"/>
    <s v="**"/>
    <s v="**"/>
    <s v="**"/>
    <s v="**"/>
    <s v="**"/>
    <d v="2011-05-01T08:52:00"/>
    <d v="2011-05-01T16:24:00"/>
    <d v="2011-05-01T19:55:00"/>
    <n v="7.5333333334419876"/>
    <n v="11.050000000046566"/>
    <s v="Keep PIA"/>
    <x v="0"/>
    <x v="0"/>
    <x v="0"/>
    <n v="0"/>
    <n v="0"/>
  </r>
  <r>
    <n v="4414"/>
    <n v="1"/>
    <s v="N"/>
    <s v="**"/>
    <s v="**"/>
    <s v="**"/>
    <s v="**"/>
    <x v="0"/>
    <d v="1899-12-30T10:43:00"/>
    <d v="2011-05-01T00:00:00"/>
    <d v="1899-12-30T10:35:00"/>
    <n v="3"/>
    <n v="1955"/>
    <d v="2011-05-01T00:00:00"/>
    <d v="1899-12-30T17:21:00"/>
    <n v="1"/>
    <d v="2011-05-01T00:00:00"/>
    <d v="1899-12-30T19:27:00"/>
    <s v="**"/>
    <s v="**"/>
    <s v="**"/>
    <s v="**"/>
    <d v="2011-05-01T00:00:00"/>
    <d v="1899-12-30T19:27:00"/>
    <s v="R074"/>
    <s v="B122"/>
    <s v="Other Disease or Disorder Cardiac System"/>
    <n v="55"/>
    <s v="**"/>
    <s v="**"/>
    <s v="**"/>
    <s v="**"/>
    <s v="**"/>
    <d v="2011-05-01T10:43:00"/>
    <d v="2011-05-01T17:21:00"/>
    <d v="2011-05-01T19:27:00"/>
    <n v="6.6333333333022892"/>
    <n v="8.7333333333372138"/>
    <s v="Keep PIA"/>
    <x v="0"/>
    <x v="0"/>
    <x v="0"/>
    <n v="0"/>
    <n v="0"/>
  </r>
  <r>
    <n v="4414"/>
    <n v="1"/>
    <s v="G"/>
    <d v="2011-05-01T00:00:00"/>
    <d v="1899-12-30T10:52:00"/>
    <d v="2011-05-01T00:00:00"/>
    <d v="1899-12-30T14:55:00"/>
    <x v="0"/>
    <d v="1899-12-30T11:14:00"/>
    <d v="2011-05-01T00:00:00"/>
    <d v="1899-12-30T11:05:00"/>
    <n v="4"/>
    <n v="1948"/>
    <d v="2011-05-01T00:00:00"/>
    <d v="1899-12-30T17:30:00"/>
    <n v="1"/>
    <d v="2011-05-01T00:00:00"/>
    <d v="1899-12-30T21:30:00"/>
    <s v="**"/>
    <s v="**"/>
    <s v="**"/>
    <s v="**"/>
    <d v="2011-05-01T00:00:00"/>
    <d v="1899-12-30T21:30:00"/>
    <s v="A099"/>
    <s v="B128"/>
    <s v="Disease or Disorder Digestive System"/>
    <n v="63"/>
    <s v="**"/>
    <s v="**"/>
    <s v="**"/>
    <s v="**"/>
    <s v="**"/>
    <d v="2011-05-01T11:14:00"/>
    <d v="2011-05-01T17:30:00"/>
    <d v="2011-05-01T21:30:00"/>
    <n v="6.2666666666627862"/>
    <n v="10.266666666779201"/>
    <s v="Keep PIA"/>
    <x v="0"/>
    <x v="0"/>
    <x v="1"/>
    <n v="0"/>
    <n v="0"/>
  </r>
  <r>
    <n v="4414"/>
    <n v="1"/>
    <s v="N"/>
    <s v="**"/>
    <s v="**"/>
    <s v="**"/>
    <s v="**"/>
    <x v="0"/>
    <d v="1899-12-30T11:36:00"/>
    <d v="2011-05-01T00:00:00"/>
    <d v="1899-12-30T11:31:00"/>
    <n v="2"/>
    <n v="1941"/>
    <d v="2011-05-01T00:00:00"/>
    <d v="1899-12-30T16:02:00"/>
    <n v="1"/>
    <d v="2011-05-02T00:00:00"/>
    <d v="1899-12-30T13:30:00"/>
    <d v="2011-05-01T00:00:00"/>
    <d v="1899-12-30T16:21:00"/>
    <s v="**"/>
    <s v="**"/>
    <d v="2011-05-02T00:00:00"/>
    <d v="1899-12-30T13:38:00"/>
    <s v="K922"/>
    <s v="B128"/>
    <s v="Disease or Disorder Digestive System"/>
    <n v="69"/>
    <d v="1970-01-01T00:00:00"/>
    <d v="1899-12-30T00:00:00"/>
    <n v="15"/>
    <d v="2011-05-01T00:00:00"/>
    <d v="1899-12-30T23:30:00"/>
    <d v="2011-05-01T11:36:00"/>
    <d v="2011-05-01T16:02:00"/>
    <d v="2011-05-02T13:38:00"/>
    <n v="4.4333333334652707"/>
    <n v="26.033333333500195"/>
    <s v="Keep PIA"/>
    <x v="0"/>
    <x v="0"/>
    <x v="0"/>
    <n v="0"/>
    <n v="0"/>
  </r>
  <r>
    <n v="4414"/>
    <n v="1"/>
    <s v="N"/>
    <s v="**"/>
    <s v="**"/>
    <s v="**"/>
    <s v="**"/>
    <x v="0"/>
    <d v="1899-12-30T11:51:00"/>
    <d v="2011-05-01T00:00:00"/>
    <d v="1899-12-30T11:39:00"/>
    <n v="3"/>
    <n v="1926"/>
    <d v="2011-05-01T00:00:00"/>
    <d v="1899-12-30T17:37:00"/>
    <n v="1"/>
    <d v="2011-05-01T00:00:00"/>
    <d v="1899-12-30T19:30:00"/>
    <s v="**"/>
    <s v="**"/>
    <s v="**"/>
    <s v="**"/>
    <d v="2011-05-01T00:00:00"/>
    <d v="1899-12-30T19:40:00"/>
    <s v="R104"/>
    <s v="B128"/>
    <s v="Disease or Disorder Digestive System"/>
    <n v="84"/>
    <s v="**"/>
    <s v="**"/>
    <s v="**"/>
    <s v="**"/>
    <s v="**"/>
    <d v="2011-05-01T11:51:00"/>
    <d v="2011-05-01T17:37:00"/>
    <d v="2011-05-01T19:40:00"/>
    <n v="5.7666666666045785"/>
    <n v="7.8166666666511446"/>
    <s v="Keep PIA"/>
    <x v="0"/>
    <x v="0"/>
    <x v="0"/>
    <n v="0"/>
    <n v="1"/>
  </r>
  <r>
    <n v="4414"/>
    <n v="1"/>
    <s v="N"/>
    <s v="**"/>
    <s v="**"/>
    <s v="**"/>
    <s v="**"/>
    <x v="0"/>
    <d v="1899-12-30T12:16:00"/>
    <d v="2011-05-01T00:00:00"/>
    <d v="1899-12-30T12:09:00"/>
    <n v="3"/>
    <n v="1977"/>
    <d v="2011-05-01T00:00:00"/>
    <d v="1899-12-30T20:30:00"/>
    <n v="1"/>
    <d v="2011-05-02T00:00:00"/>
    <d v="1899-12-30T01:15:00"/>
    <s v="**"/>
    <s v="**"/>
    <s v="**"/>
    <s v="**"/>
    <d v="2011-05-02T00:00:00"/>
    <d v="1899-12-30T01:15:00"/>
    <s v="K590"/>
    <s v="B128"/>
    <s v="Disease or Disorder Digestive System"/>
    <n v="34"/>
    <s v="**"/>
    <s v="**"/>
    <s v="**"/>
    <s v="**"/>
    <s v="**"/>
    <d v="2011-05-01T12:16:00"/>
    <d v="2011-05-01T20:30:00"/>
    <d v="2011-05-02T01:15:00"/>
    <n v="8.2333333332790062"/>
    <n v="12.983333333395422"/>
    <s v="Keep PIA"/>
    <x v="0"/>
    <x v="0"/>
    <x v="0"/>
    <n v="0"/>
    <n v="0"/>
  </r>
  <r>
    <n v="4414"/>
    <n v="1"/>
    <s v="G"/>
    <d v="2011-05-01T00:00:00"/>
    <d v="1899-12-30T13:00:00"/>
    <d v="2011-05-01T00:00:00"/>
    <d v="1899-12-30T13:10:00"/>
    <x v="0"/>
    <d v="1899-12-30T13:09:00"/>
    <d v="2011-05-01T00:00:00"/>
    <d v="1899-12-30T13:05:00"/>
    <n v="2"/>
    <n v="1946"/>
    <d v="2011-05-01T00:00:00"/>
    <d v="1899-12-30T17:00:00"/>
    <n v="1"/>
    <d v="2011-05-01T00:00:00"/>
    <d v="1899-12-30T19:40:00"/>
    <s v="**"/>
    <s v="**"/>
    <s v="**"/>
    <s v="**"/>
    <d v="2011-05-01T00:00:00"/>
    <d v="1899-12-30T19:40:00"/>
    <s v="R5688"/>
    <s v="B102"/>
    <s v="Seizure Disorder"/>
    <n v="65"/>
    <d v="1970-01-01T00:00:00"/>
    <d v="1899-12-30T00:00:00"/>
    <n v="17"/>
    <d v="2011-05-01T00:00:00"/>
    <d v="1899-12-30T19:14:00"/>
    <d v="2011-05-01T13:09:00"/>
    <d v="2011-05-01T17:00:00"/>
    <d v="2011-05-01T19:40:00"/>
    <n v="3.8499999999767169"/>
    <n v="6.5166666666045785"/>
    <s v="Keep PIA"/>
    <x v="0"/>
    <x v="0"/>
    <x v="0"/>
    <n v="0"/>
    <n v="1"/>
  </r>
  <r>
    <n v="4414"/>
    <n v="1"/>
    <s v="N"/>
    <s v="**"/>
    <s v="**"/>
    <s v="**"/>
    <s v="**"/>
    <x v="0"/>
    <d v="1899-12-30T13:51:00"/>
    <d v="2011-05-01T00:00:00"/>
    <d v="1899-12-30T13:48:00"/>
    <n v="3"/>
    <n v="1919"/>
    <d v="2011-05-01T00:00:00"/>
    <d v="1899-12-30T18:05:00"/>
    <n v="1"/>
    <d v="2011-05-01T00:00:00"/>
    <d v="1899-12-30T22:35:00"/>
    <s v="**"/>
    <s v="**"/>
    <s v="**"/>
    <s v="**"/>
    <d v="2011-05-01T00:00:00"/>
    <d v="1899-12-30T22:35:00"/>
    <s v="I480"/>
    <s v="B122"/>
    <s v="Other Disease or Disorder Cardiac System"/>
    <n v="92"/>
    <s v="**"/>
    <s v="**"/>
    <s v="**"/>
    <s v="**"/>
    <s v="**"/>
    <d v="2011-05-01T13:51:00"/>
    <d v="2011-05-01T18:05:00"/>
    <d v="2011-05-01T22:35:00"/>
    <n v="4.2333333333372138"/>
    <n v="8.7333333333372138"/>
    <s v="Keep PIA"/>
    <x v="0"/>
    <x v="0"/>
    <x v="0"/>
    <n v="0"/>
    <n v="0"/>
  </r>
  <r>
    <n v="4414"/>
    <n v="1"/>
    <s v="N"/>
    <s v="**"/>
    <s v="**"/>
    <s v="**"/>
    <s v="**"/>
    <x v="0"/>
    <d v="1899-12-30T14:11:00"/>
    <d v="2011-05-01T00:00:00"/>
    <d v="1899-12-30T14:08:00"/>
    <n v="3"/>
    <n v="1964"/>
    <d v="2011-05-01T00:00:00"/>
    <d v="1899-12-30T20:02:00"/>
    <n v="1"/>
    <d v="2011-05-01T00:00:00"/>
    <d v="1899-12-30T23:45:00"/>
    <s v="**"/>
    <s v="**"/>
    <s v="**"/>
    <s v="**"/>
    <d v="2011-05-01T00:00:00"/>
    <d v="1899-12-30T23:50:00"/>
    <s v="R104"/>
    <s v="B128"/>
    <s v="Disease or Disorder Digestive System"/>
    <n v="46"/>
    <s v="**"/>
    <s v="**"/>
    <s v="**"/>
    <s v="**"/>
    <s v="**"/>
    <d v="2011-05-01T14:11:00"/>
    <d v="2011-05-01T20:02:00"/>
    <d v="2011-05-01T23:50:00"/>
    <n v="5.8500000000349246"/>
    <n v="9.6500000000232831"/>
    <s v="Keep PIA"/>
    <x v="0"/>
    <x v="0"/>
    <x v="0"/>
    <n v="0"/>
    <n v="0"/>
  </r>
  <r>
    <n v="4414"/>
    <n v="1"/>
    <s v="N"/>
    <s v="**"/>
    <s v="**"/>
    <s v="**"/>
    <s v="**"/>
    <x v="0"/>
    <d v="1899-12-30T14:34:00"/>
    <d v="2011-05-01T00:00:00"/>
    <d v="1899-12-30T14:27:00"/>
    <n v="3"/>
    <n v="2001"/>
    <d v="2011-05-01T00:00:00"/>
    <d v="1899-12-30T21:11:00"/>
    <n v="1"/>
    <d v="2011-05-02T00:00:00"/>
    <d v="1899-12-30T00:20:00"/>
    <s v="**"/>
    <s v="**"/>
    <s v="**"/>
    <s v="**"/>
    <d v="2011-05-02T00:00:00"/>
    <d v="1899-12-30T00:20:00"/>
    <s v="R104"/>
    <s v="B128"/>
    <s v="Disease or Disorder Digestive System"/>
    <n v="10"/>
    <s v="**"/>
    <s v="**"/>
    <s v="**"/>
    <s v="**"/>
    <s v="**"/>
    <d v="2011-05-01T14:34:00"/>
    <d v="2011-05-01T21:11:00"/>
    <d v="2011-05-02T00:20:00"/>
    <n v="6.6166666667559184"/>
    <n v="9.7666666667209938"/>
    <s v="Keep PIA"/>
    <x v="0"/>
    <x v="0"/>
    <x v="0"/>
    <n v="0"/>
    <n v="0"/>
  </r>
  <r>
    <n v="4414"/>
    <n v="1"/>
    <s v="N"/>
    <s v="**"/>
    <s v="**"/>
    <s v="**"/>
    <s v="**"/>
    <x v="0"/>
    <d v="1899-12-30T15:17:00"/>
    <d v="2011-05-01T00:00:00"/>
    <d v="1899-12-30T15:10:00"/>
    <n v="3"/>
    <n v="1948"/>
    <d v="2011-05-01T00:00:00"/>
    <d v="1899-12-30T21:28:00"/>
    <n v="1"/>
    <d v="2011-05-02T00:00:00"/>
    <d v="1899-12-30T01:00:00"/>
    <s v="**"/>
    <s v="**"/>
    <s v="**"/>
    <s v="**"/>
    <d v="2011-05-02T00:00:00"/>
    <d v="1899-12-30T01:00:00"/>
    <s v="R104"/>
    <s v="B128"/>
    <s v="Disease or Disorder Digestive System"/>
    <n v="62"/>
    <s v="**"/>
    <s v="**"/>
    <s v="**"/>
    <s v="**"/>
    <s v="**"/>
    <d v="2011-05-01T15:17:00"/>
    <d v="2011-05-01T21:28:00"/>
    <d v="2011-05-02T01:00:00"/>
    <n v="6.1833333332324401"/>
    <n v="9.7166666665580124"/>
    <s v="Keep PIA"/>
    <x v="0"/>
    <x v="0"/>
    <x v="0"/>
    <n v="0"/>
    <n v="0"/>
  </r>
  <r>
    <n v="4414"/>
    <n v="1"/>
    <s v="N"/>
    <s v="**"/>
    <s v="**"/>
    <s v="**"/>
    <s v="**"/>
    <x v="0"/>
    <d v="1899-12-30T15:42:00"/>
    <d v="2011-05-01T00:00:00"/>
    <d v="1899-12-30T15:37:00"/>
    <n v="3"/>
    <n v="1981"/>
    <d v="2011-05-01T00:00:00"/>
    <d v="1899-12-30T22:55:00"/>
    <n v="1"/>
    <d v="2011-05-02T00:00:00"/>
    <d v="1899-12-30T01:00:00"/>
    <s v="**"/>
    <s v="**"/>
    <s v="**"/>
    <s v="**"/>
    <d v="2011-05-02T00:00:00"/>
    <d v="1899-12-30T01:00:00"/>
    <s v="R104"/>
    <s v="B128"/>
    <s v="Disease or Disorder Digestive System"/>
    <n v="29"/>
    <s v="**"/>
    <s v="**"/>
    <s v="**"/>
    <s v="**"/>
    <s v="**"/>
    <d v="2011-05-01T15:42:00"/>
    <d v="2011-05-01T22:55:00"/>
    <d v="2011-05-02T01:00:00"/>
    <n v="7.21666666661622"/>
    <n v="9.2999999999301508"/>
    <s v="Keep PIA"/>
    <x v="0"/>
    <x v="0"/>
    <x v="0"/>
    <n v="0"/>
    <n v="0"/>
  </r>
  <r>
    <n v="4414"/>
    <n v="1"/>
    <s v="N"/>
    <s v="**"/>
    <s v="**"/>
    <s v="**"/>
    <s v="**"/>
    <x v="0"/>
    <d v="1899-12-30T15:51:00"/>
    <d v="2011-05-01T00:00:00"/>
    <d v="1899-12-30T15:47:00"/>
    <n v="2"/>
    <n v="1945"/>
    <d v="2011-05-01T00:00:00"/>
    <n v="9999"/>
    <n v="4"/>
    <d v="2011-05-01T00:00:00"/>
    <d v="1899-12-30T18:00:00"/>
    <s v="**"/>
    <s v="**"/>
    <s v="**"/>
    <s v="**"/>
    <d v="2011-05-01T00:00:00"/>
    <d v="1899-12-30T18:00:00"/>
    <s v="R060"/>
    <s v="B116"/>
    <s v="Disease or Disorder Respiratory System"/>
    <n v="65"/>
    <s v="**"/>
    <s v="**"/>
    <s v="**"/>
    <s v="**"/>
    <s v="**"/>
    <d v="2011-05-01T15:51:00"/>
    <d v="2038-09-15T00:00:00"/>
    <d v="2011-05-01T18:00:00"/>
    <n v="239960.15000000002"/>
    <n v="2.1500000000232831"/>
    <s v="Ignore PIA"/>
    <x v="0"/>
    <x v="0"/>
    <x v="0"/>
    <n v="1"/>
    <n v="1"/>
  </r>
  <r>
    <n v="4414"/>
    <n v="1"/>
    <s v="N"/>
    <s v="**"/>
    <s v="**"/>
    <s v="**"/>
    <s v="**"/>
    <x v="0"/>
    <d v="1899-12-30T16:30:00"/>
    <d v="2011-05-01T00:00:00"/>
    <d v="1899-12-30T16:25:00"/>
    <n v="3"/>
    <n v="1988"/>
    <d v="2011-05-01T00:00:00"/>
    <d v="1899-12-30T23:42:00"/>
    <n v="1"/>
    <d v="2011-05-02T00:00:00"/>
    <d v="1899-12-30T00:07:00"/>
    <s v="**"/>
    <s v="**"/>
    <s v="**"/>
    <s v="**"/>
    <d v="2011-05-02T00:00:00"/>
    <d v="1899-12-30T00:07:00"/>
    <s v="O20903"/>
    <s v="B154"/>
    <s v="Disease or Disorder Female Anatomy"/>
    <n v="22"/>
    <s v="**"/>
    <s v="**"/>
    <s v="**"/>
    <s v="**"/>
    <s v="**"/>
    <d v="2011-05-01T16:30:00"/>
    <d v="2011-05-01T23:42:00"/>
    <d v="2011-05-02T00:07:00"/>
    <n v="7.2000000000698492"/>
    <n v="7.6166666666977108"/>
    <s v="Keep PIA"/>
    <x v="0"/>
    <x v="0"/>
    <x v="0"/>
    <n v="0"/>
    <n v="1"/>
  </r>
  <r>
    <n v="4414"/>
    <n v="1"/>
    <s v="G"/>
    <d v="2011-05-01T00:00:00"/>
    <d v="1899-12-30T16:57:00"/>
    <d v="2011-05-01T00:00:00"/>
    <d v="1899-12-30T17:02:00"/>
    <x v="0"/>
    <d v="1899-12-30T16:57:00"/>
    <d v="2011-05-01T00:00:00"/>
    <d v="1899-12-30T16:50:00"/>
    <n v="3"/>
    <n v="1931"/>
    <d v="2011-05-01T00:00:00"/>
    <d v="1899-12-30T22:00:00"/>
    <n v="7"/>
    <d v="2011-05-02T00:00:00"/>
    <d v="1899-12-30T00:30:00"/>
    <s v="**"/>
    <s v="**"/>
    <s v="**"/>
    <s v="**"/>
    <d v="2011-05-02T00:00:00"/>
    <d v="1899-12-30T03:37:00"/>
    <s v="M2555"/>
    <s v="B005"/>
    <s v="Other Condition with Acute Admission/Transfer"/>
    <n v="79"/>
    <d v="1970-01-01T00:00:00"/>
    <d v="1899-12-30T00:00:00"/>
    <n v="1"/>
    <d v="2011-05-01T00:00:00"/>
    <d v="1899-12-30T00:30:00"/>
    <d v="2011-05-01T16:57:00"/>
    <d v="2011-05-01T22:00:00"/>
    <d v="2011-05-02T03:37:00"/>
    <n v="5.0499999998719431"/>
    <n v="10.666666666511446"/>
    <s v="Keep PIA"/>
    <x v="0"/>
    <x v="1"/>
    <x v="0"/>
    <n v="0"/>
    <n v="0"/>
  </r>
  <r>
    <n v="4414"/>
    <n v="1"/>
    <s v="N"/>
    <s v="**"/>
    <s v="**"/>
    <s v="**"/>
    <s v="**"/>
    <x v="0"/>
    <d v="1899-12-30T18:19:00"/>
    <d v="2011-05-01T00:00:00"/>
    <d v="1899-12-30T18:12:00"/>
    <n v="2"/>
    <n v="1971"/>
    <d v="2011-05-01T00:00:00"/>
    <d v="1899-12-30T20:16:00"/>
    <n v="7"/>
    <d v="2011-05-02T00:00:00"/>
    <d v="1899-12-30T02:55:00"/>
    <s v="**"/>
    <s v="**"/>
    <s v="**"/>
    <s v="**"/>
    <d v="2011-05-02T00:00:00"/>
    <d v="1899-12-30T03:50:00"/>
    <s v="R1039"/>
    <s v="B003"/>
    <s v="Digestive System Condition with Acute Admissi"/>
    <n v="40"/>
    <d v="2011-05-02T00:00:00"/>
    <d v="1899-12-30T02:55:00"/>
    <n v="50"/>
    <d v="2011-05-02T00:00:00"/>
    <d v="1899-12-30T02:55:00"/>
    <d v="2011-05-01T18:19:00"/>
    <d v="2011-05-01T20:16:00"/>
    <d v="2011-05-02T03:50:00"/>
    <n v="1.9500000000698492"/>
    <n v="9.5166666666045785"/>
    <s v="Keep PIA"/>
    <x v="0"/>
    <x v="1"/>
    <x v="0"/>
    <n v="0"/>
    <n v="0"/>
  </r>
  <r>
    <n v="4414"/>
    <n v="1"/>
    <s v="N"/>
    <s v="**"/>
    <s v="**"/>
    <s v="**"/>
    <s v="**"/>
    <x v="0"/>
    <d v="1899-12-30T19:00:00"/>
    <d v="2011-05-01T00:00:00"/>
    <d v="1899-12-30T18:55:00"/>
    <n v="4"/>
    <n v="1967"/>
    <d v="2011-05-01T00:00:00"/>
    <d v="1899-12-30T22:03:00"/>
    <n v="1"/>
    <d v="2011-05-01T00:00:00"/>
    <d v="1899-12-30T22:15:00"/>
    <s v="**"/>
    <s v="**"/>
    <s v="**"/>
    <s v="**"/>
    <d v="2011-05-01T00:00:00"/>
    <d v="1899-12-30T22:18:00"/>
    <s v="M7989"/>
    <s v="B136"/>
    <s v="Disease or Disorder Musculoskeletal and Conne"/>
    <n v="43"/>
    <s v="**"/>
    <s v="**"/>
    <s v="**"/>
    <s v="**"/>
    <s v="**"/>
    <d v="2011-05-01T19:00:00"/>
    <d v="2011-05-01T22:03:00"/>
    <d v="2011-05-01T22:18:00"/>
    <n v="3.0499999999883585"/>
    <n v="3.3000000001047738"/>
    <s v="Keep PIA"/>
    <x v="0"/>
    <x v="0"/>
    <x v="1"/>
    <n v="1"/>
    <n v="1"/>
  </r>
  <r>
    <n v="4414"/>
    <n v="1"/>
    <s v="N"/>
    <s v="**"/>
    <s v="**"/>
    <s v="**"/>
    <s v="**"/>
    <x v="0"/>
    <d v="1899-12-30T19:20:00"/>
    <d v="2011-05-01T00:00:00"/>
    <d v="1899-12-30T19:14:00"/>
    <n v="3"/>
    <n v="2006"/>
    <d v="2011-05-01T00:00:00"/>
    <d v="1899-12-30T22:12:00"/>
    <n v="1"/>
    <d v="2011-05-01T00:00:00"/>
    <d v="1899-12-30T23:23:00"/>
    <s v="**"/>
    <s v="**"/>
    <s v="**"/>
    <s v="**"/>
    <d v="2011-05-01T00:00:00"/>
    <d v="1899-12-30T23:26:00"/>
    <s v="J020"/>
    <s v="B112"/>
    <s v="Disease or Disorder Ear, Nose or Throat"/>
    <n v="5"/>
    <s v="**"/>
    <s v="**"/>
    <s v="**"/>
    <s v="**"/>
    <s v="**"/>
    <d v="2011-05-01T19:20:00"/>
    <d v="2011-05-01T22:12:00"/>
    <d v="2011-05-01T23:26:00"/>
    <n v="2.8666666667559184"/>
    <n v="4.1000000000931323"/>
    <s v="Keep PIA"/>
    <x v="0"/>
    <x v="0"/>
    <x v="0"/>
    <n v="0"/>
    <n v="1"/>
  </r>
  <r>
    <n v="4414"/>
    <n v="1"/>
    <s v="G"/>
    <d v="2011-05-01T00:00:00"/>
    <d v="1899-12-30T20:07:00"/>
    <d v="2011-05-01T00:00:00"/>
    <d v="1899-12-30T20:27:00"/>
    <x v="0"/>
    <d v="1899-12-30T20:27:00"/>
    <d v="2011-05-01T00:00:00"/>
    <d v="1899-12-30T20:13:00"/>
    <n v="3"/>
    <n v="1935"/>
    <d v="2011-05-01T00:00:00"/>
    <d v="1899-12-30T22:36:00"/>
    <n v="15"/>
    <d v="2011-05-02T00:00:00"/>
    <d v="1899-12-30T03:10:00"/>
    <s v="**"/>
    <s v="**"/>
    <s v="**"/>
    <s v="**"/>
    <d v="2011-05-02T00:00:00"/>
    <d v="1899-12-30T03:10:00"/>
    <s v="A099"/>
    <s v="B128"/>
    <s v="Disease or Disorder Digestive System"/>
    <n v="76"/>
    <s v="**"/>
    <s v="**"/>
    <s v="**"/>
    <s v="**"/>
    <s v="**"/>
    <d v="2011-05-01T20:27:00"/>
    <d v="2011-05-01T22:36:00"/>
    <d v="2011-05-02T03:10:00"/>
    <n v="2.1500000000232831"/>
    <n v="6.7166666667326353"/>
    <s v="Keep PIA"/>
    <x v="0"/>
    <x v="0"/>
    <x v="0"/>
    <n v="0"/>
    <n v="1"/>
  </r>
  <r>
    <n v="4414"/>
    <n v="1"/>
    <s v="N"/>
    <s v="**"/>
    <s v="**"/>
    <s v="**"/>
    <s v="**"/>
    <x v="0"/>
    <d v="1899-12-30T22:17:00"/>
    <d v="2011-05-01T00:00:00"/>
    <d v="1899-12-30T22:09:00"/>
    <n v="3"/>
    <n v="1969"/>
    <d v="2011-05-01T00:00:00"/>
    <n v="9999"/>
    <n v="4"/>
    <d v="2011-05-02T00:00:00"/>
    <d v="1899-12-30T00:38:00"/>
    <s v="**"/>
    <s v="**"/>
    <s v="**"/>
    <s v="**"/>
    <d v="2011-05-02T00:00:00"/>
    <d v="1899-12-30T00:38:00"/>
    <s v="R104"/>
    <s v="B128"/>
    <s v="Disease or Disorder Digestive System"/>
    <n v="41"/>
    <s v="**"/>
    <s v="**"/>
    <s v="**"/>
    <s v="**"/>
    <s v="**"/>
    <d v="2011-05-01T22:17:00"/>
    <d v="2038-09-15T00:00:00"/>
    <d v="2011-05-02T00:38:00"/>
    <n v="239953.71666666667"/>
    <n v="2.3499999999767169"/>
    <s v="Ignore PIA"/>
    <x v="0"/>
    <x v="0"/>
    <x v="0"/>
    <n v="1"/>
    <n v="1"/>
  </r>
  <r>
    <n v="4414"/>
    <n v="1"/>
    <s v="N"/>
    <s v="**"/>
    <s v="**"/>
    <s v="**"/>
    <s v="**"/>
    <x v="0"/>
    <d v="1899-12-30T22:21:00"/>
    <d v="2011-05-01T00:00:00"/>
    <d v="1899-12-30T22:13:00"/>
    <n v="3"/>
    <n v="1959"/>
    <d v="2011-05-01T00:00:00"/>
    <n v="9999"/>
    <n v="4"/>
    <d v="2011-05-02T00:00:00"/>
    <d v="1899-12-30T00:24:00"/>
    <s v="**"/>
    <s v="**"/>
    <s v="**"/>
    <s v="**"/>
    <d v="2011-05-02T00:00:00"/>
    <d v="1899-12-30T00:24:00"/>
    <s v="R104"/>
    <s v="B128"/>
    <s v="Disease or Disorder Digestive System"/>
    <n v="51"/>
    <s v="**"/>
    <s v="**"/>
    <s v="**"/>
    <s v="**"/>
    <s v="**"/>
    <d v="2011-05-01T22:21:00"/>
    <d v="2038-09-15T00:00:00"/>
    <d v="2011-05-02T00:24:00"/>
    <n v="239953.64999999997"/>
    <n v="2.0500000000465661"/>
    <s v="Ignore PIA"/>
    <x v="0"/>
    <x v="0"/>
    <x v="0"/>
    <n v="1"/>
    <n v="1"/>
  </r>
  <r>
    <n v="4414"/>
    <n v="1"/>
    <s v="G"/>
    <d v="2011-05-01T00:00:00"/>
    <d v="1899-12-30T22:32:00"/>
    <d v="2011-05-01T00:00:00"/>
    <d v="1899-12-30T23:25:00"/>
    <x v="0"/>
    <d v="1899-12-30T22:44:00"/>
    <d v="2011-05-01T00:00:00"/>
    <d v="1899-12-30T22:32:00"/>
    <n v="4"/>
    <n v="1928"/>
    <d v="2011-05-02T00:00:00"/>
    <d v="1899-12-30T00:10:00"/>
    <n v="15"/>
    <d v="2011-05-02T00:00:00"/>
    <d v="1899-12-30T03:31:00"/>
    <s v="**"/>
    <s v="**"/>
    <s v="**"/>
    <s v="**"/>
    <d v="2011-05-02T00:00:00"/>
    <d v="1899-12-30T12:30:00"/>
    <s v="E860"/>
    <s v="B141"/>
    <s v="Endocrine, Nutritional and Metabolic Disease "/>
    <n v="83"/>
    <s v="**"/>
    <s v="**"/>
    <s v="**"/>
    <s v="**"/>
    <s v="**"/>
    <d v="2011-05-01T22:44:00"/>
    <d v="2011-05-02T00:10:00"/>
    <d v="2011-05-02T12:30:00"/>
    <n v="1.4333333332906477"/>
    <n v="13.766666666662786"/>
    <s v="Keep PIA"/>
    <x v="0"/>
    <x v="0"/>
    <x v="1"/>
    <n v="0"/>
    <n v="0"/>
  </r>
  <r>
    <n v="4414"/>
    <n v="1"/>
    <s v="N"/>
    <s v="**"/>
    <s v="**"/>
    <s v="**"/>
    <s v="**"/>
    <x v="4"/>
    <d v="1899-12-30T02:35:00"/>
    <d v="2011-05-03T00:00:00"/>
    <d v="1899-12-30T02:28:00"/>
    <n v="2"/>
    <n v="1974"/>
    <d v="2011-05-03T00:00:00"/>
    <n v="9999"/>
    <n v="4"/>
    <d v="2011-05-03T00:00:00"/>
    <d v="1899-12-30T09:45:00"/>
    <s v="**"/>
    <s v="**"/>
    <s v="**"/>
    <s v="**"/>
    <d v="2011-05-03T00:00:00"/>
    <d v="1899-12-30T09:45:00"/>
    <s v="R074"/>
    <s v="B122"/>
    <s v="Other Disease or Disorder Cardiac System"/>
    <n v="36"/>
    <s v="**"/>
    <s v="**"/>
    <s v="**"/>
    <s v="**"/>
    <s v="**"/>
    <d v="2011-05-03T02:35:00"/>
    <d v="2038-09-17T00:00:00"/>
    <d v="2011-05-03T09:45:00"/>
    <n v="239973.41666666663"/>
    <n v="7.1666666666278616"/>
    <s v="Ignore PIA"/>
    <x v="0"/>
    <x v="0"/>
    <x v="0"/>
    <n v="0"/>
    <n v="1"/>
  </r>
  <r>
    <n v="4414"/>
    <n v="1"/>
    <s v="G"/>
    <d v="2011-05-03T00:00:00"/>
    <d v="1899-12-30T02:40:00"/>
    <d v="2011-05-03T00:00:00"/>
    <d v="1899-12-30T02:50:00"/>
    <x v="4"/>
    <d v="1899-12-30T02:47:00"/>
    <d v="2011-05-03T00:00:00"/>
    <d v="1899-12-30T02:42:00"/>
    <n v="3"/>
    <n v="1936"/>
    <d v="2011-05-03T00:00:00"/>
    <d v="1899-12-30T09:40:00"/>
    <n v="15"/>
    <d v="2011-05-03T00:00:00"/>
    <d v="1899-12-30T15:13:00"/>
    <s v="**"/>
    <s v="**"/>
    <s v="**"/>
    <s v="**"/>
    <d v="2011-05-03T00:00:00"/>
    <d v="1899-12-30T15:16:00"/>
    <s v="J189"/>
    <s v="B116"/>
    <s v="Disease or Disorder Respiratory System"/>
    <n v="74"/>
    <s v="**"/>
    <s v="**"/>
    <s v="**"/>
    <s v="**"/>
    <s v="**"/>
    <d v="2011-05-03T02:47:00"/>
    <d v="2011-05-03T09:40:00"/>
    <d v="2011-05-03T15:16:00"/>
    <n v="6.8833333334187046"/>
    <n v="12.483333333337214"/>
    <s v="Keep PIA"/>
    <x v="0"/>
    <x v="0"/>
    <x v="0"/>
    <n v="0"/>
    <n v="0"/>
  </r>
  <r>
    <n v="4414"/>
    <n v="1"/>
    <s v="G"/>
    <d v="2011-05-03T00:00:00"/>
    <d v="1899-12-30T07:45:00"/>
    <d v="2011-05-03T00:00:00"/>
    <d v="1899-12-30T08:02:00"/>
    <x v="4"/>
    <d v="1899-12-30T07:45:00"/>
    <d v="2011-05-03T00:00:00"/>
    <d v="1899-12-30T07:37:00"/>
    <n v="3"/>
    <n v="1970"/>
    <d v="2011-05-03T00:00:00"/>
    <d v="1899-12-30T11:12:00"/>
    <n v="7"/>
    <d v="2011-05-03T00:00:00"/>
    <d v="1899-12-30T18:42:00"/>
    <s v="**"/>
    <s v="**"/>
    <s v="**"/>
    <s v="**"/>
    <d v="2011-05-03T00:00:00"/>
    <d v="1899-12-30T18:43:00"/>
    <s v="D700"/>
    <s v="B005"/>
    <s v="Other Condition with Acute Admission/Transfer"/>
    <n v="41"/>
    <d v="2011-05-03T00:00:00"/>
    <d v="1899-12-30T18:14:00"/>
    <n v="74"/>
    <d v="2011-05-03T00:00:00"/>
    <d v="1899-12-30T18:14:00"/>
    <d v="2011-05-03T07:45:00"/>
    <d v="2011-05-03T11:12:00"/>
    <d v="2011-05-03T18:43:00"/>
    <n v="3.4500000000698492"/>
    <n v="10.966666666790843"/>
    <s v="Keep PIA"/>
    <x v="0"/>
    <x v="1"/>
    <x v="0"/>
    <n v="0"/>
    <n v="0"/>
  </r>
  <r>
    <n v="4414"/>
    <n v="1"/>
    <s v="N"/>
    <s v="**"/>
    <s v="**"/>
    <s v="**"/>
    <s v="**"/>
    <x v="4"/>
    <d v="1899-12-30T08:03:00"/>
    <d v="2011-05-03T00:00:00"/>
    <d v="1899-12-30T07:57:00"/>
    <n v="3"/>
    <n v="1965"/>
    <d v="2011-05-03T00:00:00"/>
    <d v="1899-12-30T10:23:00"/>
    <n v="1"/>
    <d v="2011-05-03T00:00:00"/>
    <d v="1899-12-30T15:15:00"/>
    <s v="**"/>
    <s v="**"/>
    <s v="**"/>
    <s v="**"/>
    <d v="2011-05-03T00:00:00"/>
    <d v="1899-12-30T15:15:00"/>
    <s v="R42"/>
    <s v="B104"/>
    <s v="Other Disease or Disorder Nervous System"/>
    <n v="45"/>
    <d v="2011-05-03T00:00:00"/>
    <d v="1899-12-30T14:46:00"/>
    <n v="17"/>
    <d v="2011-05-03T00:00:00"/>
    <d v="1899-12-30T14:48:00"/>
    <d v="2011-05-03T08:03:00"/>
    <d v="2011-05-03T10:23:00"/>
    <d v="2011-05-03T15:15:00"/>
    <n v="2.3333333332557231"/>
    <n v="7.1999999998952262"/>
    <s v="Keep PIA"/>
    <x v="0"/>
    <x v="0"/>
    <x v="0"/>
    <n v="0"/>
    <n v="1"/>
  </r>
  <r>
    <n v="4414"/>
    <n v="1"/>
    <s v="N"/>
    <s v="**"/>
    <s v="**"/>
    <s v="**"/>
    <s v="**"/>
    <x v="4"/>
    <d v="1899-12-30T08:36:00"/>
    <d v="2011-05-03T00:00:00"/>
    <d v="1899-12-30T08:31:00"/>
    <n v="3"/>
    <n v="1991"/>
    <d v="2011-05-03T00:00:00"/>
    <d v="1899-12-30T11:35:00"/>
    <n v="1"/>
    <d v="2011-05-03T00:00:00"/>
    <d v="1899-12-30T15:20:00"/>
    <s v="**"/>
    <s v="**"/>
    <s v="**"/>
    <s v="**"/>
    <d v="2011-05-03T00:00:00"/>
    <d v="1899-12-30T15:20:00"/>
    <s v="K9162"/>
    <s v="B051"/>
    <s v="Emergency Visit Interventions"/>
    <n v="19"/>
    <s v="**"/>
    <s v="**"/>
    <s v="**"/>
    <s v="**"/>
    <s v="**"/>
    <d v="2011-05-03T08:36:00"/>
    <d v="2011-05-03T11:35:00"/>
    <d v="2011-05-03T15:20:00"/>
    <n v="2.9833333334536292"/>
    <n v="6.7333333334536292"/>
    <s v="Keep PIA"/>
    <x v="0"/>
    <x v="0"/>
    <x v="0"/>
    <n v="0"/>
    <n v="1"/>
  </r>
  <r>
    <n v="4414"/>
    <n v="1"/>
    <s v="N"/>
    <s v="**"/>
    <s v="**"/>
    <s v="**"/>
    <s v="**"/>
    <x v="4"/>
    <d v="1899-12-30T08:43:00"/>
    <d v="2011-05-03T00:00:00"/>
    <d v="1899-12-30T08:35:00"/>
    <s v="**"/>
    <n v="1948"/>
    <d v="2011-05-03T00:00:00"/>
    <d v="1899-12-30T12:24:00"/>
    <n v="1"/>
    <d v="2011-05-03T00:00:00"/>
    <d v="1899-12-30T18:25:00"/>
    <d v="2011-05-03T00:00:00"/>
    <d v="1899-12-30T12:30:00"/>
    <s v="**"/>
    <s v="**"/>
    <d v="2011-05-03T00:00:00"/>
    <d v="1899-12-30T18:25:00"/>
    <s v="N40"/>
    <s v="B150"/>
    <s v="Disease or Disorder Male Anatomy"/>
    <n v="62"/>
    <d v="1970-01-01T00:00:00"/>
    <d v="1899-12-30T00:00:00"/>
    <n v="39"/>
    <d v="2011-05-03T00:00:00"/>
    <d v="1899-12-30T18:00:00"/>
    <d v="2011-05-03T08:43:00"/>
    <d v="2011-05-03T12:24:00"/>
    <d v="2011-05-03T18:25:00"/>
    <n v="3.6833333334652707"/>
    <n v="9.7000000000116415"/>
    <s v="Keep PIA"/>
    <x v="0"/>
    <x v="0"/>
    <x v="2"/>
    <n v="0"/>
    <n v="0"/>
  </r>
  <r>
    <n v="4414"/>
    <n v="1"/>
    <s v="N"/>
    <s v="**"/>
    <s v="**"/>
    <s v="**"/>
    <s v="**"/>
    <x v="4"/>
    <d v="1899-12-30T08:54:00"/>
    <d v="2011-05-03T00:00:00"/>
    <d v="1899-12-30T08:47:00"/>
    <n v="3"/>
    <n v="1961"/>
    <d v="2011-05-03T00:00:00"/>
    <d v="1899-12-30T10:29:00"/>
    <n v="1"/>
    <d v="2011-05-03T00:00:00"/>
    <d v="1899-12-30T14:40:00"/>
    <s v="**"/>
    <s v="**"/>
    <d v="2011-05-03T00:00:00"/>
    <d v="1899-12-30T10:29:00"/>
    <d v="2011-05-03T00:00:00"/>
    <d v="1899-12-30T14:40:00"/>
    <s v="S32200"/>
    <s v="B182"/>
    <s v="Closed Fracture Other Site"/>
    <n v="49"/>
    <s v="**"/>
    <s v="**"/>
    <s v="**"/>
    <s v="**"/>
    <s v="**"/>
    <d v="2011-05-03T08:54:00"/>
    <d v="2011-05-03T10:29:00"/>
    <d v="2011-05-03T14:40:00"/>
    <n v="1.5833333332557231"/>
    <n v="5.7666666666045785"/>
    <s v="Keep PIA"/>
    <x v="0"/>
    <x v="0"/>
    <x v="0"/>
    <n v="0"/>
    <n v="1"/>
  </r>
  <r>
    <n v="4414"/>
    <n v="1"/>
    <s v="G"/>
    <d v="2011-05-03T00:00:00"/>
    <d v="1899-12-30T08:42:00"/>
    <d v="2011-05-03T00:00:00"/>
    <d v="1899-12-30T09:05:00"/>
    <x v="4"/>
    <d v="1899-12-30T08:56:00"/>
    <d v="2011-05-03T00:00:00"/>
    <d v="1899-12-30T08:44:00"/>
    <n v="3"/>
    <n v="1933"/>
    <d v="2011-05-03T00:00:00"/>
    <d v="1899-12-30T12:13:00"/>
    <n v="15"/>
    <d v="2011-05-03T00:00:00"/>
    <d v="1899-12-30T18:00:00"/>
    <d v="2011-05-03T00:00:00"/>
    <d v="1899-12-30T15:00:00"/>
    <s v="**"/>
    <s v="**"/>
    <d v="2011-05-03T00:00:00"/>
    <d v="1899-12-30T18:00:00"/>
    <s v="R074"/>
    <s v="B122"/>
    <s v="Other Disease or Disorder Cardiac System"/>
    <n v="77"/>
    <s v="**"/>
    <s v="**"/>
    <s v="**"/>
    <s v="**"/>
    <s v="**"/>
    <d v="2011-05-03T08:56:00"/>
    <d v="2011-05-03T12:13:00"/>
    <d v="2011-05-03T18:00:00"/>
    <n v="3.28333333338378"/>
    <n v="9.0666666667093523"/>
    <s v="Keep PIA"/>
    <x v="0"/>
    <x v="0"/>
    <x v="0"/>
    <n v="0"/>
    <n v="0"/>
  </r>
  <r>
    <n v="4414"/>
    <n v="1"/>
    <s v="N"/>
    <s v="**"/>
    <s v="**"/>
    <s v="**"/>
    <s v="**"/>
    <x v="4"/>
    <d v="1899-12-30T09:18:00"/>
    <d v="2011-05-03T00:00:00"/>
    <d v="1899-12-30T09:12:00"/>
    <n v="3"/>
    <n v="1957"/>
    <d v="2011-05-03T00:00:00"/>
    <d v="1899-12-30T10:55:00"/>
    <n v="1"/>
    <d v="2011-05-03T00:00:00"/>
    <d v="1899-12-30T16:00:00"/>
    <s v="**"/>
    <s v="**"/>
    <d v="2011-05-03T00:00:00"/>
    <d v="1899-12-30T10:55:00"/>
    <d v="2011-05-03T00:00:00"/>
    <d v="1899-12-30T16:00:00"/>
    <s v="G439"/>
    <s v="B103"/>
    <s v="Migraine &amp; Headache"/>
    <n v="54"/>
    <s v="**"/>
    <s v="**"/>
    <s v="**"/>
    <s v="**"/>
    <s v="**"/>
    <d v="2011-05-03T09:18:00"/>
    <d v="2011-05-03T10:55:00"/>
    <d v="2011-05-03T16:00:00"/>
    <n v="1.6166666666977108"/>
    <n v="6.7000000000116415"/>
    <s v="Keep PIA"/>
    <x v="0"/>
    <x v="0"/>
    <x v="0"/>
    <n v="0"/>
    <n v="1"/>
  </r>
  <r>
    <n v="4414"/>
    <n v="1"/>
    <s v="N"/>
    <s v="**"/>
    <s v="**"/>
    <s v="**"/>
    <s v="**"/>
    <x v="4"/>
    <d v="1899-12-30T09:27:00"/>
    <d v="2011-05-03T00:00:00"/>
    <d v="1899-12-30T09:23:00"/>
    <n v="3"/>
    <n v="1968"/>
    <d v="2011-05-03T00:00:00"/>
    <d v="1899-12-30T11:25:00"/>
    <n v="1"/>
    <d v="2011-05-03T00:00:00"/>
    <d v="1899-12-30T14:00:00"/>
    <s v="**"/>
    <s v="**"/>
    <d v="2011-05-03T00:00:00"/>
    <d v="1899-12-30T11:25:00"/>
    <d v="2011-05-03T00:00:00"/>
    <d v="1899-12-30T14:00:00"/>
    <s v="S099"/>
    <s v="B175"/>
    <s v="Head Injury"/>
    <n v="42"/>
    <s v="**"/>
    <s v="**"/>
    <s v="**"/>
    <s v="**"/>
    <s v="**"/>
    <d v="2011-05-03T09:27:00"/>
    <d v="2011-05-03T11:25:00"/>
    <d v="2011-05-03T14:00:00"/>
    <n v="1.96666666661622"/>
    <n v="4.5499999999883585"/>
    <s v="Keep PIA"/>
    <x v="0"/>
    <x v="0"/>
    <x v="0"/>
    <n v="0"/>
    <n v="1"/>
  </r>
  <r>
    <n v="4414"/>
    <n v="1"/>
    <s v="N"/>
    <s v="**"/>
    <s v="**"/>
    <s v="**"/>
    <s v="**"/>
    <x v="4"/>
    <d v="1899-12-30T09:35:00"/>
    <d v="2011-05-03T00:00:00"/>
    <d v="1899-12-30T09:31:00"/>
    <n v="3"/>
    <n v="1949"/>
    <d v="2011-05-03T00:00:00"/>
    <d v="1899-12-30T12:00:00"/>
    <n v="1"/>
    <d v="2011-05-03T00:00:00"/>
    <d v="1899-12-30T12:12:00"/>
    <s v="**"/>
    <s v="**"/>
    <s v="**"/>
    <s v="**"/>
    <d v="2011-05-03T00:00:00"/>
    <d v="1899-12-30T12:12:00"/>
    <s v="Z712"/>
    <s v="B187"/>
    <s v="Follow-up Examination and Other Non Emergent "/>
    <n v="62"/>
    <s v="**"/>
    <s v="**"/>
    <s v="**"/>
    <s v="**"/>
    <s v="**"/>
    <d v="2011-05-03T09:35:00"/>
    <d v="2011-05-03T12:00:00"/>
    <d v="2011-05-03T12:12:00"/>
    <n v="2.4166666666860692"/>
    <n v="2.6166666666395031"/>
    <s v="Keep PIA"/>
    <x v="0"/>
    <x v="0"/>
    <x v="0"/>
    <n v="1"/>
    <n v="1"/>
  </r>
  <r>
    <n v="4414"/>
    <n v="1"/>
    <s v="G"/>
    <d v="2011-05-03T00:00:00"/>
    <d v="1899-12-30T09:36:00"/>
    <d v="2011-05-03T00:00:00"/>
    <d v="1899-12-30T09:45:00"/>
    <x v="4"/>
    <d v="1899-12-30T09:42:00"/>
    <d v="2011-05-03T00:00:00"/>
    <d v="1899-12-30T09:40:00"/>
    <n v="2"/>
    <n v="1960"/>
    <d v="2011-05-03T00:00:00"/>
    <d v="1899-12-30T10:01:00"/>
    <n v="7"/>
    <d v="2011-05-03T00:00:00"/>
    <d v="1899-12-30T19:00:00"/>
    <d v="2011-05-03T00:00:00"/>
    <d v="1899-12-30T12:48:00"/>
    <s v="**"/>
    <s v="**"/>
    <d v="2011-05-04T00:00:00"/>
    <d v="1899-12-30T02:00:00"/>
    <s v="C259"/>
    <s v="B005"/>
    <s v="Other Condition with Acute Admission/Transfer"/>
    <n v="50"/>
    <d v="2011-05-03T00:00:00"/>
    <d v="1899-12-30T18:13:00"/>
    <n v="1"/>
    <d v="2011-05-03T00:00:00"/>
    <d v="1899-12-30T18:35:00"/>
    <d v="2011-05-03T09:42:00"/>
    <d v="2011-05-03T10:01:00"/>
    <d v="2011-05-04T02:00:00"/>
    <n v="0.31666666665114462"/>
    <n v="16.300000000046566"/>
    <s v="Keep PIA"/>
    <x v="0"/>
    <x v="1"/>
    <x v="0"/>
    <n v="0"/>
    <n v="0"/>
  </r>
  <r>
    <n v="4414"/>
    <n v="1"/>
    <s v="N"/>
    <s v="**"/>
    <s v="**"/>
    <s v="**"/>
    <s v="**"/>
    <x v="4"/>
    <d v="1899-12-30T10:06:00"/>
    <d v="2011-05-03T00:00:00"/>
    <d v="1899-12-30T10:00:00"/>
    <n v="3"/>
    <n v="1918"/>
    <d v="2011-05-03T00:00:00"/>
    <d v="1899-12-30T12:32:00"/>
    <n v="1"/>
    <d v="2011-05-03T00:00:00"/>
    <d v="1899-12-30T12:50:00"/>
    <s v="**"/>
    <s v="**"/>
    <s v="**"/>
    <s v="**"/>
    <d v="2011-05-03T00:00:00"/>
    <d v="1899-12-30T12:50:00"/>
    <s v="Z098"/>
    <s v="B187"/>
    <s v="Follow-up Examination and Other Non Emergent "/>
    <n v="92"/>
    <s v="**"/>
    <s v="**"/>
    <s v="**"/>
    <s v="**"/>
    <s v="**"/>
    <d v="2011-05-03T10:06:00"/>
    <d v="2011-05-03T12:32:00"/>
    <d v="2011-05-03T12:50:00"/>
    <n v="2.433333333407063"/>
    <n v="2.7333333333372138"/>
    <s v="Keep PIA"/>
    <x v="0"/>
    <x v="0"/>
    <x v="0"/>
    <n v="1"/>
    <n v="1"/>
  </r>
  <r>
    <n v="4414"/>
    <n v="1"/>
    <s v="N"/>
    <s v="**"/>
    <s v="**"/>
    <s v="**"/>
    <s v="**"/>
    <x v="4"/>
    <d v="1899-12-30T10:18:00"/>
    <d v="2011-05-03T00:00:00"/>
    <d v="1899-12-30T10:07:00"/>
    <n v="3"/>
    <n v="1975"/>
    <d v="2011-05-03T00:00:00"/>
    <d v="1899-12-30T15:25:00"/>
    <n v="1"/>
    <d v="2011-05-03T00:00:00"/>
    <d v="1899-12-30T17:11:00"/>
    <s v="**"/>
    <s v="**"/>
    <s v="**"/>
    <s v="**"/>
    <d v="2011-05-03T00:00:00"/>
    <d v="1899-12-30T17:11:00"/>
    <s v="J069"/>
    <s v="B112"/>
    <s v="Disease or Disorder Ear, Nose or Throat"/>
    <n v="35"/>
    <s v="**"/>
    <s v="**"/>
    <s v="**"/>
    <s v="**"/>
    <s v="**"/>
    <d v="2011-05-03T10:18:00"/>
    <d v="2011-05-03T15:25:00"/>
    <d v="2011-05-03T17:11:00"/>
    <n v="5.1166666665812954"/>
    <n v="6.8833333332440816"/>
    <s v="Keep PIA"/>
    <x v="0"/>
    <x v="0"/>
    <x v="0"/>
    <n v="0"/>
    <n v="1"/>
  </r>
  <r>
    <n v="4414"/>
    <n v="1"/>
    <s v="G"/>
    <d v="2011-05-03T00:00:00"/>
    <d v="1899-12-30T10:20:00"/>
    <d v="2011-05-03T00:00:00"/>
    <d v="1899-12-30T10:35:00"/>
    <x v="4"/>
    <d v="1899-12-30T10:34:00"/>
    <d v="2011-05-03T00:00:00"/>
    <d v="1899-12-30T10:30:00"/>
    <n v="3"/>
    <n v="1927"/>
    <d v="2011-05-03T00:00:00"/>
    <d v="1899-12-30T11:50:00"/>
    <n v="15"/>
    <d v="2011-05-03T00:00:00"/>
    <d v="1899-12-30T14:29:00"/>
    <s v="**"/>
    <s v="**"/>
    <d v="2011-05-03T00:00:00"/>
    <d v="1899-12-30T11:50:00"/>
    <d v="2011-05-03T00:00:00"/>
    <d v="1899-12-30T14:29:00"/>
    <s v="T111"/>
    <s v="B176"/>
    <s v="Open Wound"/>
    <n v="84"/>
    <s v="**"/>
    <s v="**"/>
    <s v="**"/>
    <s v="**"/>
    <s v="**"/>
    <d v="2011-05-03T10:34:00"/>
    <d v="2011-05-03T11:50:00"/>
    <d v="2011-05-03T14:29:00"/>
    <n v="1.2666666666045785"/>
    <n v="3.9166666666860692"/>
    <s v="Keep PIA"/>
    <x v="0"/>
    <x v="0"/>
    <x v="0"/>
    <n v="1"/>
    <n v="1"/>
  </r>
  <r>
    <n v="4414"/>
    <n v="1"/>
    <s v="N"/>
    <s v="**"/>
    <s v="**"/>
    <s v="**"/>
    <s v="**"/>
    <x v="4"/>
    <d v="1899-12-30T10:39:00"/>
    <d v="2011-05-03T00:00:00"/>
    <d v="1899-12-30T10:31:00"/>
    <n v="3"/>
    <n v="2010"/>
    <d v="2011-05-03T00:00:00"/>
    <d v="1899-12-30T13:07:00"/>
    <n v="1"/>
    <d v="2011-05-03T00:00:00"/>
    <d v="1899-12-30T13:20:00"/>
    <s v="**"/>
    <s v="**"/>
    <s v="**"/>
    <s v="**"/>
    <d v="2011-05-03T00:00:00"/>
    <d v="1899-12-30T13:20:00"/>
    <s v="J988"/>
    <s v="B116"/>
    <s v="Disease or Disorder Respiratory System"/>
    <n v="1"/>
    <s v="**"/>
    <s v="**"/>
    <s v="**"/>
    <s v="**"/>
    <s v="**"/>
    <d v="2011-05-03T10:39:00"/>
    <d v="2011-05-03T13:07:00"/>
    <d v="2011-05-03T13:20:00"/>
    <n v="2.4666666666744277"/>
    <n v="2.6833333333488554"/>
    <s v="Keep PIA"/>
    <x v="0"/>
    <x v="0"/>
    <x v="0"/>
    <n v="1"/>
    <n v="1"/>
  </r>
  <r>
    <n v="4414"/>
    <n v="1"/>
    <s v="N"/>
    <s v="**"/>
    <s v="**"/>
    <s v="**"/>
    <s v="**"/>
    <x v="4"/>
    <d v="1899-12-30T10:46:00"/>
    <d v="2011-05-03T00:00:00"/>
    <d v="1899-12-30T10:41:00"/>
    <n v="5"/>
    <n v="1950"/>
    <d v="2011-05-03T00:00:00"/>
    <d v="1899-12-30T14:25:00"/>
    <n v="1"/>
    <d v="2011-05-03T00:00:00"/>
    <d v="1899-12-30T15:20:00"/>
    <s v="**"/>
    <s v="**"/>
    <d v="2011-05-03T00:00:00"/>
    <d v="1899-12-30T14:25:00"/>
    <d v="2011-05-03T00:00:00"/>
    <d v="1899-12-30T15:20:00"/>
    <s v="Z512"/>
    <s v="B187"/>
    <s v="Follow-up Examination and Other Non Emergent "/>
    <n v="60"/>
    <s v="**"/>
    <s v="**"/>
    <s v="**"/>
    <s v="**"/>
    <s v="**"/>
    <d v="2011-05-03T10:46:00"/>
    <d v="2011-05-03T14:25:00"/>
    <d v="2011-05-03T15:20:00"/>
    <n v="3.6500000000232831"/>
    <n v="4.5666666667093523"/>
    <s v="Keep PIA"/>
    <x v="0"/>
    <x v="0"/>
    <x v="1"/>
    <n v="0"/>
    <n v="1"/>
  </r>
  <r>
    <n v="4414"/>
    <n v="1"/>
    <s v="N"/>
    <s v="**"/>
    <s v="**"/>
    <s v="**"/>
    <s v="**"/>
    <x v="4"/>
    <d v="1899-12-30T11:01:00"/>
    <d v="2011-05-03T00:00:00"/>
    <d v="1899-12-30T10:55:00"/>
    <n v="2"/>
    <n v="2009"/>
    <d v="2011-05-03T00:00:00"/>
    <d v="1899-12-30T14:10:00"/>
    <n v="1"/>
    <d v="2011-05-03T00:00:00"/>
    <d v="1899-12-30T20:32:00"/>
    <s v="**"/>
    <s v="**"/>
    <s v="**"/>
    <s v="**"/>
    <d v="2011-05-03T00:00:00"/>
    <d v="1899-12-30T20:32:00"/>
    <s v="R688"/>
    <s v="B187"/>
    <s v="Follow-up Examination and Other Non Emergent "/>
    <n v="1"/>
    <d v="1970-01-01T00:00:00"/>
    <d v="1899-12-30T00:00:00"/>
    <n v="20"/>
    <d v="2011-05-03T00:00:00"/>
    <d v="1899-12-30T16:19:00"/>
    <d v="2011-05-03T11:01:00"/>
    <d v="2011-05-03T14:10:00"/>
    <d v="2011-05-03T20:32:00"/>
    <n v="3.1500000001396984"/>
    <n v="9.5166666667792015"/>
    <s v="Keep PIA"/>
    <x v="0"/>
    <x v="0"/>
    <x v="0"/>
    <n v="0"/>
    <n v="0"/>
  </r>
  <r>
    <n v="4414"/>
    <n v="1"/>
    <s v="N"/>
    <s v="**"/>
    <s v="**"/>
    <s v="**"/>
    <s v="**"/>
    <x v="4"/>
    <d v="1899-12-30T11:18:00"/>
    <d v="2011-05-03T00:00:00"/>
    <d v="1899-12-30T11:09:00"/>
    <n v="3"/>
    <n v="1983"/>
    <d v="2011-05-03T00:00:00"/>
    <d v="1899-12-30T15:11:00"/>
    <n v="1"/>
    <d v="2011-05-03T00:00:00"/>
    <d v="1899-12-30T16:57:00"/>
    <s v="**"/>
    <s v="**"/>
    <s v="**"/>
    <s v="**"/>
    <d v="2011-05-03T00:00:00"/>
    <d v="1899-12-30T16:57:00"/>
    <s v="O20903"/>
    <s v="B154"/>
    <s v="Disease or Disorder Female Anatomy"/>
    <n v="27"/>
    <s v="**"/>
    <s v="**"/>
    <s v="**"/>
    <s v="**"/>
    <s v="**"/>
    <d v="2011-05-03T11:18:00"/>
    <d v="2011-05-03T15:11:00"/>
    <d v="2011-05-03T16:57:00"/>
    <n v="3.8833333334187046"/>
    <n v="5.6500000000814907"/>
    <s v="Keep PIA"/>
    <x v="0"/>
    <x v="0"/>
    <x v="0"/>
    <n v="0"/>
    <n v="1"/>
  </r>
  <r>
    <n v="4414"/>
    <n v="1"/>
    <s v="N"/>
    <s v="**"/>
    <s v="**"/>
    <s v="**"/>
    <s v="**"/>
    <x v="4"/>
    <d v="1899-12-30T12:01:00"/>
    <d v="2011-05-03T00:00:00"/>
    <d v="1899-12-30T11:52:00"/>
    <n v="3"/>
    <n v="2005"/>
    <d v="2011-05-03T00:00:00"/>
    <d v="1899-12-30T15:02:00"/>
    <n v="1"/>
    <d v="2011-05-03T00:00:00"/>
    <d v="1899-12-30T16:45:00"/>
    <s v="**"/>
    <s v="**"/>
    <s v="**"/>
    <s v="**"/>
    <d v="2011-05-03T00:00:00"/>
    <d v="1899-12-30T16:45:00"/>
    <s v="R21"/>
    <s v="B132"/>
    <s v="Disease or Disorder Skin &amp; Breast"/>
    <n v="5"/>
    <s v="**"/>
    <s v="**"/>
    <s v="**"/>
    <s v="**"/>
    <s v="**"/>
    <d v="2011-05-03T12:01:00"/>
    <d v="2011-05-03T15:02:00"/>
    <d v="2011-05-03T16:45:00"/>
    <n v="3.0166666665463708"/>
    <n v="4.7333333332207985"/>
    <s v="Keep PIA"/>
    <x v="0"/>
    <x v="0"/>
    <x v="0"/>
    <n v="0"/>
    <n v="1"/>
  </r>
  <r>
    <n v="4414"/>
    <n v="1"/>
    <s v="N"/>
    <s v="**"/>
    <s v="**"/>
    <s v="**"/>
    <s v="**"/>
    <x v="4"/>
    <d v="1899-12-30T13:50:00"/>
    <d v="2011-05-03T00:00:00"/>
    <d v="1899-12-30T13:44:00"/>
    <s v="**"/>
    <n v="1979"/>
    <d v="2011-05-03T00:00:00"/>
    <d v="1899-12-30T16:10:00"/>
    <n v="1"/>
    <d v="2011-05-03T00:00:00"/>
    <d v="1899-12-30T17:20:00"/>
    <s v="**"/>
    <s v="**"/>
    <d v="2011-05-03T00:00:00"/>
    <d v="1899-12-30T16:10:00"/>
    <d v="2011-05-03T00:00:00"/>
    <d v="1899-12-30T17:20:00"/>
    <s v="T848"/>
    <s v="B136"/>
    <s v="Disease or Disorder Musculoskeletal and Conne"/>
    <n v="32"/>
    <d v="1970-01-01T00:00:00"/>
    <d v="1899-12-30T00:00:00"/>
    <n v="34"/>
    <d v="2011-05-03T00:00:00"/>
    <d v="1899-12-30T17:07:00"/>
    <d v="2011-05-03T13:50:00"/>
    <d v="2011-05-03T16:10:00"/>
    <d v="2011-05-03T17:20:00"/>
    <n v="2.3333333332557231"/>
    <n v="3.4999999998835847"/>
    <s v="Keep PIA"/>
    <x v="0"/>
    <x v="0"/>
    <x v="2"/>
    <n v="1"/>
    <n v="1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11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9" item="1" hier="-1"/>
  </pageFields>
  <dataFields count="2">
    <dataField name="Avg LOS" fld="37" subtotal="average" baseField="7" baseItem="3" numFmtId="166"/>
    <dataField name="#" fld="0" subtotal="count" baseField="7" baseItem="0"/>
  </dataFields>
  <formats count="3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39" count="1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11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9" item="1" hier="-1"/>
  </pageFields>
  <dataFields count="2">
    <dataField name="Avg LOS" fld="37" subtotal="average" baseField="7" baseItem="3" numFmtId="166"/>
    <dataField name="#" fld="0" subtotal="count" baseField="7" baseItem="0"/>
  </dataFields>
  <formats count="3">
    <format dxfId="18">
      <pivotArea outline="0" collapsedLevelsAreSubtotals="1" fieldPosition="0"/>
    </format>
    <format dxfId="19">
      <pivotArea dataOnly="0" labelOnly="1" outline="0" fieldPosition="0">
        <references count="1">
          <reference field="39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" firstHeaderRow="1" firstDataRow="1" firstDataCol="1" rowPageCount="3" colPageCount="1"/>
  <pivotFields count="44">
    <pivotField dataField="1"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3">
    <pageField fld="39" item="1" hier="-1"/>
    <pageField fld="41" hier="-1"/>
    <pageField fld="40" item="0" hier="-1"/>
  </pageFields>
  <dataFields count="4">
    <dataField name="Avg LOS" fld="37" subtotal="average" baseField="40" baseItem="1" numFmtId="164"/>
    <dataField name="Sum of LOS w/in 4" fld="42" baseField="0" baseItem="0"/>
    <dataField name="Sum of LOS w/in 8" fld="43" baseField="0" baseItem="0"/>
    <dataField name="#" fld="0" subtotal="count" baseField="41" baseItem="0"/>
  </dataFields>
  <formats count="4">
    <format dxfId="24">
      <pivotArea outline="0" collapsedLevelsAreSubtotals="1" fieldPosition="0"/>
    </format>
    <format dxfId="23">
      <pivotArea dataOnly="0" labelOnly="1" outline="0" fieldPosition="0">
        <references count="1">
          <reference field="39" count="1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9" firstHeaderRow="1" firstDataRow="1" firstDataCol="1" rowPageCount="3" colPageCount="1"/>
  <pivotFields count="44">
    <pivotField dataField="1"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3">
    <pageField fld="39" item="1" hier="-1"/>
    <pageField fld="41" item="0" hier="-1"/>
    <pageField fld="40" item="1" hier="-1"/>
  </pageFields>
  <dataFields count="4">
    <dataField name="Avg LOS" fld="37" subtotal="average" baseField="40" baseItem="1" numFmtId="164"/>
    <dataField name="Sum of LOS w/in 4" fld="42" baseField="0" baseItem="0"/>
    <dataField name="Sum of LOS w/in 8" fld="43" baseField="0" baseItem="0"/>
    <dataField name="#" fld="0" subtotal="count" baseField="41" baseItem="0"/>
  </dataFields>
  <formats count="4">
    <format dxfId="28">
      <pivotArea outline="0" collapsedLevelsAreSubtotals="1" fieldPosition="0"/>
    </format>
    <format dxfId="27">
      <pivotArea dataOnly="0" labelOnly="1" outline="0" fieldPosition="0">
        <references count="1">
          <reference field="39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" firstHeaderRow="1" firstDataRow="1" firstDataCol="1" rowPageCount="3" colPageCount="1"/>
  <pivotFields count="44">
    <pivotField dataField="1"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3">
    <pageField fld="39" item="1" hier="-1"/>
    <pageField fld="41" item="1" hier="-1"/>
    <pageField fld="40" item="1" hier="-1"/>
  </pageFields>
  <dataFields count="4">
    <dataField name="Avg LOS" fld="37" subtotal="average" baseField="40" baseItem="1" numFmtId="164"/>
    <dataField name="Sum of LOS w/in 4" fld="42" baseField="0" baseItem="0"/>
    <dataField name="Sum of LOS w/in 8" fld="43" baseField="0" baseItem="0"/>
    <dataField name="#" fld="0" subtotal="count" baseField="41" baseItem="0"/>
  </dataFields>
  <formats count="4">
    <format dxfId="32">
      <pivotArea outline="0" collapsedLevelsAreSubtotals="1" fieldPosition="0"/>
    </format>
    <format dxfId="31">
      <pivotArea dataOnly="0" labelOnly="1" outline="0" fieldPosition="0">
        <references count="1">
          <reference field="39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C23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8" item="0" hier="-1"/>
  </pageFields>
  <dataFields count="2">
    <dataField name="Avg PIA" fld="36" subtotal="average" baseField="7" baseItem="0" numFmtId="164"/>
    <dataField name="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8" item="1" hier="-1"/>
  </pageFields>
  <dataFields count="2">
    <dataField name="Avg PIA" fld="36" subtotal="average" baseField="7" baseItem="0" numFmtId="164"/>
    <dataField name="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3:K33" firstHeaderRow="1" firstDataRow="3" firstDataCol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g LOS" fld="37" subtotal="average" baseField="7" baseItem="3" numFmtId="166"/>
    <dataField name="#" fld="0" subtotal="count" baseField="7" baseItem="0"/>
  </dataFields>
  <formats count="15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7" type="button" dataOnly="0" labelOnly="1" outline="0" axis="axisRow" fieldPosition="0"/>
    </format>
    <format dxfId="47">
      <pivotArea dataOnly="0" labelOnly="1" fieldPosition="0">
        <references count="1">
          <reference field="7" count="7">
            <x v="0"/>
            <x v="1"/>
            <x v="2"/>
            <x v="3"/>
            <x v="4"/>
            <x v="5"/>
            <x v="6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outline="0" collapsedLevelsAreSubtotals="1" fieldPosition="0"/>
    </format>
    <format dxfId="43">
      <pivotArea field="39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39" count="0"/>
        </references>
      </pivotArea>
    </format>
    <format dxfId="39">
      <pivotArea field="3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">
      <pivotArea field="3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39" count="1" selected="0">
            <x v="0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3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:G19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9" item="0" hier="-1"/>
  </pageFields>
  <dataFields count="2">
    <dataField name="Avg LOS" fld="37" subtotal="average" baseField="7" baseItem="3" numFmtId="166"/>
    <dataField name="#" fld="0" subtotal="count" baseField="7" baseItem="0"/>
  </dataFields>
  <formats count="3">
    <format dxfId="53">
      <pivotArea outline="0" collapsedLevelsAreSubtotals="1" fieldPosition="0"/>
    </format>
    <format dxfId="52">
      <pivotArea dataOnly="0" labelOnly="1" outline="0" fieldPosition="0">
        <references count="1">
          <reference field="39" count="1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:G19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9" item="0" hier="-1"/>
  </pageFields>
  <dataFields count="2">
    <dataField name="Avg LOS" fld="37" subtotal="average" baseField="7" baseItem="3" numFmtId="166"/>
    <dataField name="#" fld="0" subtotal="count" baseField="7" baseItem="0"/>
  </dataFields>
  <formats count="3">
    <format dxfId="0">
      <pivotArea outline="0" collapsedLevelsAreSubtotals="1" fieldPosition="0"/>
    </format>
    <format dxfId="1">
      <pivotArea dataOnly="0" labelOnly="1" outline="0" fieldPosition="0">
        <references count="1">
          <reference field="39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3:K33" firstHeaderRow="1" firstDataRow="3" firstDataCol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g LOS" fld="37" subtotal="average" baseField="7" baseItem="3" numFmtId="166"/>
    <dataField name="#" fld="0" subtotal="count" baseField="7" baseItem="0"/>
  </dataFields>
  <formats count="15">
    <format dxfId="3">
      <pivotArea type="all" dataOnly="0" outline="0" fieldPosition="0"/>
    </format>
    <format dxfId="4">
      <pivotArea outline="0" collapsedLevelsAreSubtotals="1" fieldPosition="0"/>
    </format>
    <format dxfId="5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7">
            <x v="0"/>
            <x v="1"/>
            <x v="2"/>
            <x v="3"/>
            <x v="4"/>
            <x v="5"/>
            <x v="6"/>
          </reference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/>
    </format>
    <format dxfId="10">
      <pivotArea field="39" type="button" dataOnly="0" labelOnly="1" outline="0" axis="axisCol" fieldPosition="0"/>
    </format>
    <format dxfId="11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3">
      <pivotArea dataOnly="0" labelOnly="1" fieldPosition="0">
        <references count="1">
          <reference field="39" count="0"/>
        </references>
      </pivotArea>
    </format>
    <format dxfId="14">
      <pivotArea field="3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">
      <pivotArea field="3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39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3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8" item="1" hier="-1"/>
  </pageFields>
  <dataFields count="2">
    <dataField name="Avg PIA" fld="36" subtotal="average" baseField="7" baseItem="0" numFmtId="164"/>
    <dataField name="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C23" firstHeaderRow="0" firstDataRow="1" firstDataCol="1" rowPageCount="1" colPageCount="1"/>
  <pivotFields count="4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8" item="0" hier="-1"/>
  </pageFields>
  <dataFields count="2">
    <dataField name="Avg PIA" fld="36" subtotal="average" baseField="7" baseItem="0" numFmtId="164"/>
    <dataField name="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D 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X1280"/>
  <sheetViews>
    <sheetView tabSelected="1" topLeftCell="C1" workbookViewId="0">
      <selection activeCell="E25" sqref="E25"/>
    </sheetView>
  </sheetViews>
  <sheetFormatPr defaultColWidth="8.140625" defaultRowHeight="15" x14ac:dyDescent="0.25"/>
  <cols>
    <col min="2" max="3" width="13.42578125" customWidth="1"/>
    <col min="5" max="5" width="10.28515625" customWidth="1"/>
    <col min="8" max="8" width="12.28515625" bestFit="1" customWidth="1"/>
    <col min="10" max="10" width="11.5703125" customWidth="1"/>
    <col min="14" max="15" width="15.85546875" bestFit="1" customWidth="1"/>
    <col min="17" max="17" width="10.5703125" style="5" bestFit="1" customWidth="1"/>
    <col min="18" max="18" width="15.85546875" customWidth="1"/>
    <col min="19" max="19" width="14.7109375" style="4" bestFit="1" customWidth="1"/>
    <col min="20" max="20" width="10.42578125" bestFit="1" customWidth="1"/>
    <col min="21" max="21" width="8.85546875" bestFit="1" customWidth="1"/>
  </cols>
  <sheetData>
    <row r="1" spans="1:24" s="23" customFormat="1" ht="60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5" t="s">
        <v>433</v>
      </c>
      <c r="O1" s="25" t="s">
        <v>434</v>
      </c>
      <c r="P1" s="25" t="s">
        <v>438</v>
      </c>
      <c r="Q1" s="26" t="s">
        <v>436</v>
      </c>
      <c r="R1" s="27" t="s">
        <v>435</v>
      </c>
      <c r="S1" s="28" t="s">
        <v>437</v>
      </c>
      <c r="T1" s="27" t="s">
        <v>439</v>
      </c>
      <c r="U1" s="29" t="s">
        <v>447</v>
      </c>
      <c r="V1" s="29" t="s">
        <v>448</v>
      </c>
      <c r="W1" s="29" t="s">
        <v>449</v>
      </c>
      <c r="X1" s="29" t="s">
        <v>450</v>
      </c>
    </row>
    <row r="2" spans="1:24" x14ac:dyDescent="0.25">
      <c r="A2">
        <v>4414</v>
      </c>
      <c r="B2" s="1">
        <v>40664</v>
      </c>
      <c r="C2" s="2">
        <v>0.875</v>
      </c>
      <c r="D2">
        <v>2</v>
      </c>
      <c r="E2" s="1">
        <v>40665</v>
      </c>
      <c r="F2" s="2">
        <v>0.33680555555555558</v>
      </c>
      <c r="G2">
        <v>9</v>
      </c>
      <c r="H2" s="1">
        <v>40665</v>
      </c>
      <c r="I2" s="2">
        <v>0.3576388888888889</v>
      </c>
      <c r="J2" s="1">
        <v>40665</v>
      </c>
      <c r="K2" s="2">
        <v>0.3576388888888889</v>
      </c>
      <c r="L2" t="s">
        <v>122</v>
      </c>
      <c r="M2">
        <v>41</v>
      </c>
      <c r="N2" s="3">
        <f>B2+C2</f>
        <v>40664.875</v>
      </c>
      <c r="O2" s="3">
        <f>E2+F2</f>
        <v>40665.336805555555</v>
      </c>
      <c r="P2" t="str">
        <f>IF(OR(E2="**",F2=9999),"Ignore PIA","Keep PIA")</f>
        <v>Keep PIA</v>
      </c>
      <c r="Q2" s="5">
        <f>(O2-N2)*24</f>
        <v>11.083333333313931</v>
      </c>
      <c r="R2" s="3">
        <f>J2+K2</f>
        <v>40665.357638888891</v>
      </c>
      <c r="S2" s="4">
        <f>(R2-N2)*24</f>
        <v>11.583333333372138</v>
      </c>
      <c r="T2" t="str">
        <f>IF(S2&lt;0,"Ignore LOS","Keep LOS")</f>
        <v>Keep LOS</v>
      </c>
      <c r="U2" t="str">
        <f>IF(OR(G2=6,G2=7),"Adm","NonAdm")</f>
        <v>NonAdm</v>
      </c>
      <c r="V2" t="str">
        <f>IF(OR(D2=1,D2=2,D2=3),"High",IF(OR(D2=4,D2=5),"Low","No CTAS"))</f>
        <v>High</v>
      </c>
      <c r="W2">
        <f>IF(S2&gt;4,0,1)</f>
        <v>0</v>
      </c>
      <c r="X2">
        <f>IF(S2&gt;8,0,1)</f>
        <v>0</v>
      </c>
    </row>
    <row r="3" spans="1:24" x14ac:dyDescent="0.25">
      <c r="A3">
        <v>4414</v>
      </c>
      <c r="B3" s="1">
        <v>40664</v>
      </c>
      <c r="C3" s="2">
        <v>0.9</v>
      </c>
      <c r="D3">
        <v>4</v>
      </c>
      <c r="E3" s="1">
        <v>40665</v>
      </c>
      <c r="F3" s="2">
        <v>0.35416666666666669</v>
      </c>
      <c r="G3">
        <v>1</v>
      </c>
      <c r="H3" s="1">
        <v>40665</v>
      </c>
      <c r="I3" s="2">
        <v>0.49513888888888885</v>
      </c>
      <c r="J3" s="1">
        <v>40665</v>
      </c>
      <c r="K3" s="2">
        <v>0.49513888888888885</v>
      </c>
      <c r="L3" t="s">
        <v>125</v>
      </c>
      <c r="M3">
        <v>60</v>
      </c>
      <c r="N3" s="3">
        <f>B3+C3</f>
        <v>40664.9</v>
      </c>
      <c r="O3" s="3">
        <f>E3+F3</f>
        <v>40665.354166666664</v>
      </c>
      <c r="P3" t="str">
        <f>IF(OR(E3="**",F3=9999),"Ignore PIA","Keep PIA")</f>
        <v>Keep PIA</v>
      </c>
      <c r="Q3" s="5">
        <f>(O3-N3)*24</f>
        <v>10.899999999906868</v>
      </c>
      <c r="R3" s="3">
        <f>J3+K3</f>
        <v>40665.495138888888</v>
      </c>
      <c r="S3" s="4">
        <f>(R3-N3)*24</f>
        <v>14.283333333267365</v>
      </c>
      <c r="T3" t="str">
        <f>IF(S3&lt;0,"Ignore LOS","Keep LOS")</f>
        <v>Keep LOS</v>
      </c>
      <c r="U3" t="str">
        <f>IF(OR(G3=6,G3=7),"Adm","NonAdm")</f>
        <v>NonAdm</v>
      </c>
      <c r="V3" t="str">
        <f>IF(OR(D3=1,D3=2,D3=3),"High",IF(OR(D3=4,D3=5),"Low","No CTAS"))</f>
        <v>Low</v>
      </c>
      <c r="W3">
        <f>IF(S3&gt;4,0,1)</f>
        <v>0</v>
      </c>
      <c r="X3">
        <f>IF(S3&gt;8,0,1)</f>
        <v>0</v>
      </c>
    </row>
    <row r="4" spans="1:24" x14ac:dyDescent="0.25">
      <c r="A4">
        <v>4414</v>
      </c>
      <c r="B4" s="1">
        <v>40664</v>
      </c>
      <c r="C4" s="2">
        <v>0.97152777777777777</v>
      </c>
      <c r="D4" t="s">
        <v>13</v>
      </c>
      <c r="E4" s="1">
        <v>40665</v>
      </c>
      <c r="F4" s="2">
        <v>0.35416666666666669</v>
      </c>
      <c r="G4">
        <v>1</v>
      </c>
      <c r="H4" s="1">
        <v>40665</v>
      </c>
      <c r="I4" s="2">
        <v>0.375</v>
      </c>
      <c r="J4" s="1">
        <v>40665</v>
      </c>
      <c r="K4" s="2">
        <v>0.38263888888888892</v>
      </c>
      <c r="L4" t="s">
        <v>136</v>
      </c>
      <c r="M4">
        <v>35</v>
      </c>
      <c r="N4" s="3">
        <f>B4+C4</f>
        <v>40664.97152777778</v>
      </c>
      <c r="O4" s="3">
        <f>E4+F4</f>
        <v>40665.354166666664</v>
      </c>
      <c r="P4" t="str">
        <f>IF(OR(E4="**",F4=9999),"Ignore PIA","Keep PIA")</f>
        <v>Keep PIA</v>
      </c>
      <c r="Q4" s="5">
        <f>(O4-N4)*24</f>
        <v>9.1833333332324401</v>
      </c>
      <c r="R4" s="3">
        <f>J4+K4</f>
        <v>40665.382638888892</v>
      </c>
      <c r="S4" s="4">
        <f>(R4-N4)*24</f>
        <v>9.8666666666977108</v>
      </c>
      <c r="T4" t="str">
        <f>IF(S4&lt;0,"Ignore LOS","Keep LOS")</f>
        <v>Keep LOS</v>
      </c>
      <c r="U4" t="str">
        <f>IF(OR(G4=6,G4=7),"Adm","NonAdm")</f>
        <v>NonAdm</v>
      </c>
      <c r="V4" t="str">
        <f>IF(OR(D4=1,D4=2,D4=3),"High",IF(OR(D4=4,D4=5),"Low","No CTAS"))</f>
        <v>No CTAS</v>
      </c>
      <c r="W4">
        <f>IF(S4&gt;4,0,1)</f>
        <v>0</v>
      </c>
      <c r="X4">
        <f>IF(S4&gt;8,0,1)</f>
        <v>0</v>
      </c>
    </row>
    <row r="5" spans="1:24" x14ac:dyDescent="0.25">
      <c r="A5">
        <v>4414</v>
      </c>
      <c r="B5" s="1">
        <v>40665</v>
      </c>
      <c r="C5" s="2">
        <v>1.9444444444444445E-2</v>
      </c>
      <c r="D5">
        <v>3</v>
      </c>
      <c r="E5" s="1">
        <v>40665</v>
      </c>
      <c r="F5" s="2">
        <v>0.34375</v>
      </c>
      <c r="G5">
        <v>1</v>
      </c>
      <c r="H5" s="1">
        <v>40665</v>
      </c>
      <c r="I5" s="2">
        <v>0.59930555555555554</v>
      </c>
      <c r="J5" s="1">
        <v>40665</v>
      </c>
      <c r="K5" s="2">
        <v>0.59930555555555554</v>
      </c>
      <c r="L5" t="s">
        <v>90</v>
      </c>
      <c r="M5">
        <v>18</v>
      </c>
      <c r="N5" s="3">
        <f>B5+C5</f>
        <v>40665.019444444442</v>
      </c>
      <c r="O5" s="3">
        <f>E5+F5</f>
        <v>40665.34375</v>
      </c>
      <c r="P5" t="str">
        <f>IF(OR(E5="**",F5=9999),"Ignore PIA","Keep PIA")</f>
        <v>Keep PIA</v>
      </c>
      <c r="Q5" s="5">
        <f>(O5-N5)*24</f>
        <v>7.78333333338378</v>
      </c>
      <c r="R5" s="3">
        <f>J5+K5</f>
        <v>40665.599305555559</v>
      </c>
      <c r="S5" s="4">
        <f>(R5-N5)*24</f>
        <v>13.916666666802485</v>
      </c>
      <c r="T5" t="str">
        <f>IF(S5&lt;0,"Ignore LOS","Keep LOS")</f>
        <v>Keep LOS</v>
      </c>
      <c r="U5" t="str">
        <f>IF(OR(G5=6,G5=7),"Adm","NonAdm")</f>
        <v>NonAdm</v>
      </c>
      <c r="V5" t="str">
        <f>IF(OR(D5=1,D5=2,D5=3),"High",IF(OR(D5=4,D5=5),"Low","No CTAS"))</f>
        <v>High</v>
      </c>
      <c r="W5">
        <f>IF(S5&gt;4,0,1)</f>
        <v>0</v>
      </c>
      <c r="X5">
        <f>IF(S5&gt;8,0,1)</f>
        <v>0</v>
      </c>
    </row>
    <row r="6" spans="1:24" x14ac:dyDescent="0.25">
      <c r="A6">
        <v>4414</v>
      </c>
      <c r="B6" s="1">
        <v>40665</v>
      </c>
      <c r="C6" s="2">
        <v>4.8611111111111112E-2</v>
      </c>
      <c r="D6">
        <v>3</v>
      </c>
      <c r="E6" s="1">
        <v>40665</v>
      </c>
      <c r="F6" s="2">
        <v>0.37152777777777773</v>
      </c>
      <c r="G6">
        <v>1</v>
      </c>
      <c r="H6" s="1">
        <v>40665</v>
      </c>
      <c r="I6" s="2">
        <v>0.375</v>
      </c>
      <c r="J6" s="1">
        <v>40665</v>
      </c>
      <c r="K6" s="2">
        <v>0.375</v>
      </c>
      <c r="L6" t="s">
        <v>41</v>
      </c>
      <c r="M6">
        <v>26</v>
      </c>
      <c r="N6" s="3">
        <f>B6+C6</f>
        <v>40665.048611111109</v>
      </c>
      <c r="O6" s="3">
        <f>E6+F6</f>
        <v>40665.371527777781</v>
      </c>
      <c r="P6" t="str">
        <f>IF(OR(E6="**",F6=9999),"Ignore PIA","Keep PIA")</f>
        <v>Keep PIA</v>
      </c>
      <c r="Q6" s="5">
        <f>(O6-N6)*24</f>
        <v>7.7500000001164153</v>
      </c>
      <c r="R6" s="3">
        <f>J6+K6</f>
        <v>40665.375</v>
      </c>
      <c r="S6" s="4">
        <f>(R6-N6)*24</f>
        <v>7.8333333333721384</v>
      </c>
      <c r="T6" t="str">
        <f>IF(S6&lt;0,"Ignore LOS","Keep LOS")</f>
        <v>Keep LOS</v>
      </c>
      <c r="U6" t="str">
        <f>IF(OR(G6=6,G6=7),"Adm","NonAdm")</f>
        <v>NonAdm</v>
      </c>
      <c r="V6" t="str">
        <f>IF(OR(D6=1,D6=2,D6=3),"High",IF(OR(D6=4,D6=5),"Low","No CTAS"))</f>
        <v>High</v>
      </c>
      <c r="W6">
        <f>IF(S6&gt;4,0,1)</f>
        <v>0</v>
      </c>
      <c r="X6">
        <f>IF(S6&gt;8,0,1)</f>
        <v>1</v>
      </c>
    </row>
    <row r="7" spans="1:24" x14ac:dyDescent="0.25">
      <c r="A7">
        <v>4414</v>
      </c>
      <c r="B7" s="1">
        <v>40665</v>
      </c>
      <c r="C7" s="2">
        <v>5.9027777777777783E-2</v>
      </c>
      <c r="D7">
        <v>2</v>
      </c>
      <c r="E7" s="1">
        <v>40665</v>
      </c>
      <c r="F7" s="2">
        <v>0.3298611111111111</v>
      </c>
      <c r="G7">
        <v>1</v>
      </c>
      <c r="H7" s="1">
        <v>40665</v>
      </c>
      <c r="I7" s="2">
        <v>0.52083333333333337</v>
      </c>
      <c r="J7" s="1">
        <v>40665</v>
      </c>
      <c r="K7" s="2">
        <v>0.54305555555555551</v>
      </c>
      <c r="L7" t="s">
        <v>23</v>
      </c>
      <c r="M7">
        <v>85</v>
      </c>
      <c r="N7" s="3">
        <f>B7+C7</f>
        <v>40665.059027777781</v>
      </c>
      <c r="O7" s="3">
        <f>E7+F7</f>
        <v>40665.329861111109</v>
      </c>
      <c r="P7" t="str">
        <f>IF(OR(E7="**",F7=9999),"Ignore PIA","Keep PIA")</f>
        <v>Keep PIA</v>
      </c>
      <c r="Q7" s="5">
        <f>(O7-N7)*24</f>
        <v>6.4999999998835847</v>
      </c>
      <c r="R7" s="3">
        <f>J7+K7</f>
        <v>40665.543055555558</v>
      </c>
      <c r="S7" s="4">
        <f>(R7-N7)*24</f>
        <v>11.616666666639503</v>
      </c>
      <c r="T7" t="str">
        <f>IF(S7&lt;0,"Ignore LOS","Keep LOS")</f>
        <v>Keep LOS</v>
      </c>
      <c r="U7" t="str">
        <f>IF(OR(G7=6,G7=7),"Adm","NonAdm")</f>
        <v>NonAdm</v>
      </c>
      <c r="V7" t="str">
        <f>IF(OR(D7=1,D7=2,D7=3),"High",IF(OR(D7=4,D7=5),"Low","No CTAS"))</f>
        <v>High</v>
      </c>
      <c r="W7">
        <f>IF(S7&gt;4,0,1)</f>
        <v>0</v>
      </c>
      <c r="X7">
        <f>IF(S7&gt;8,0,1)</f>
        <v>0</v>
      </c>
    </row>
    <row r="8" spans="1:24" x14ac:dyDescent="0.25">
      <c r="A8">
        <v>4414</v>
      </c>
      <c r="B8" s="1">
        <v>40665</v>
      </c>
      <c r="C8" s="2">
        <v>0.10694444444444444</v>
      </c>
      <c r="D8">
        <v>4</v>
      </c>
      <c r="E8" s="1">
        <v>40665</v>
      </c>
      <c r="F8" s="2">
        <v>0.37152777777777773</v>
      </c>
      <c r="G8">
        <v>1</v>
      </c>
      <c r="H8" s="1">
        <v>40665</v>
      </c>
      <c r="I8" s="2">
        <v>0.37847222222222227</v>
      </c>
      <c r="J8" s="1">
        <v>40665</v>
      </c>
      <c r="K8" s="2">
        <v>0.37916666666666665</v>
      </c>
      <c r="L8" t="s">
        <v>65</v>
      </c>
      <c r="M8">
        <v>21</v>
      </c>
      <c r="N8" s="3">
        <f>B8+C8</f>
        <v>40665.106944444444</v>
      </c>
      <c r="O8" s="3">
        <f>E8+F8</f>
        <v>40665.371527777781</v>
      </c>
      <c r="P8" t="str">
        <f>IF(OR(E8="**",F8=9999),"Ignore PIA","Keep PIA")</f>
        <v>Keep PIA</v>
      </c>
      <c r="Q8" s="5">
        <f>(O8-N8)*24</f>
        <v>6.3500000000931323</v>
      </c>
      <c r="R8" s="3">
        <f>J8+K8</f>
        <v>40665.379166666666</v>
      </c>
      <c r="S8" s="4">
        <f>(R8-N8)*24</f>
        <v>6.5333333333255723</v>
      </c>
      <c r="T8" t="str">
        <f>IF(S8&lt;0,"Ignore LOS","Keep LOS")</f>
        <v>Keep LOS</v>
      </c>
      <c r="U8" t="str">
        <f>IF(OR(G8=6,G8=7),"Adm","NonAdm")</f>
        <v>NonAdm</v>
      </c>
      <c r="V8" t="str">
        <f>IF(OR(D8=1,D8=2,D8=3),"High",IF(OR(D8=4,D8=5),"Low","No CTAS"))</f>
        <v>Low</v>
      </c>
      <c r="W8">
        <f>IF(S8&gt;4,0,1)</f>
        <v>0</v>
      </c>
      <c r="X8">
        <f>IF(S8&gt;8,0,1)</f>
        <v>1</v>
      </c>
    </row>
    <row r="9" spans="1:24" x14ac:dyDescent="0.25">
      <c r="A9">
        <v>4414</v>
      </c>
      <c r="B9" s="1">
        <v>40665</v>
      </c>
      <c r="C9" s="2">
        <v>0.23194444444444443</v>
      </c>
      <c r="D9">
        <v>2</v>
      </c>
      <c r="E9" s="1">
        <v>40665</v>
      </c>
      <c r="F9" s="2">
        <v>0.3263888888888889</v>
      </c>
      <c r="G9">
        <v>1</v>
      </c>
      <c r="H9" s="1">
        <v>40665</v>
      </c>
      <c r="I9" s="2">
        <v>0.51041666666666663</v>
      </c>
      <c r="J9" s="1">
        <v>40665</v>
      </c>
      <c r="K9" s="2">
        <v>0.51041666666666663</v>
      </c>
      <c r="L9" t="s">
        <v>16</v>
      </c>
      <c r="M9">
        <v>2</v>
      </c>
      <c r="N9" s="3">
        <f>B9+C9</f>
        <v>40665.231944444444</v>
      </c>
      <c r="O9" s="3">
        <f>E9+F9</f>
        <v>40665.326388888891</v>
      </c>
      <c r="P9" t="str">
        <f>IF(OR(E9="**",F9=9999),"Ignore PIA","Keep PIA")</f>
        <v>Keep PIA</v>
      </c>
      <c r="Q9" s="5">
        <f>(O9-N9)*24</f>
        <v>2.2666666667209938</v>
      </c>
      <c r="R9" s="3">
        <f>J9+K9</f>
        <v>40665.510416666664</v>
      </c>
      <c r="S9" s="4">
        <f>(R9-N9)*24</f>
        <v>6.6833333332906477</v>
      </c>
      <c r="T9" t="str">
        <f>IF(S9&lt;0,"Ignore LOS","Keep LOS")</f>
        <v>Keep LOS</v>
      </c>
      <c r="U9" t="str">
        <f>IF(OR(G9=6,G9=7),"Adm","NonAdm")</f>
        <v>NonAdm</v>
      </c>
      <c r="V9" t="str">
        <f>IF(OR(D9=1,D9=2,D9=3),"High",IF(OR(D9=4,D9=5),"Low","No CTAS"))</f>
        <v>High</v>
      </c>
      <c r="W9">
        <f>IF(S9&gt;4,0,1)</f>
        <v>0</v>
      </c>
      <c r="X9">
        <f>IF(S9&gt;8,0,1)</f>
        <v>1</v>
      </c>
    </row>
    <row r="10" spans="1:24" x14ac:dyDescent="0.25">
      <c r="A10">
        <v>4414</v>
      </c>
      <c r="B10" s="1">
        <v>40665</v>
      </c>
      <c r="C10" s="2">
        <v>0.32777777777777778</v>
      </c>
      <c r="D10">
        <v>4</v>
      </c>
      <c r="E10" s="1">
        <v>40665</v>
      </c>
      <c r="F10" s="2">
        <v>0.38680555555555557</v>
      </c>
      <c r="G10">
        <v>1</v>
      </c>
      <c r="H10" s="1">
        <v>40665</v>
      </c>
      <c r="I10" s="2">
        <v>0.3923611111111111</v>
      </c>
      <c r="J10" s="1">
        <v>40665</v>
      </c>
      <c r="K10" s="2">
        <v>0.3923611111111111</v>
      </c>
      <c r="L10" t="s">
        <v>145</v>
      </c>
      <c r="M10">
        <v>56</v>
      </c>
      <c r="N10" s="3">
        <f>B10+C10</f>
        <v>40665.327777777777</v>
      </c>
      <c r="O10" s="3">
        <f>E10+F10</f>
        <v>40665.386805555558</v>
      </c>
      <c r="P10" t="str">
        <f>IF(OR(E10="**",F10=9999),"Ignore PIA","Keep PIA")</f>
        <v>Keep PIA</v>
      </c>
      <c r="Q10" s="5">
        <f>(O10-N10)*24</f>
        <v>1.4166666667442769</v>
      </c>
      <c r="R10" s="3">
        <f>J10+K10</f>
        <v>40665.392361111109</v>
      </c>
      <c r="S10" s="4">
        <f>(R10-N10)*24</f>
        <v>1.5499999999883585</v>
      </c>
      <c r="T10" t="str">
        <f>IF(S10&lt;0,"Ignore LOS","Keep LOS")</f>
        <v>Keep LOS</v>
      </c>
      <c r="U10" t="str">
        <f>IF(OR(G10=6,G10=7),"Adm","NonAdm")</f>
        <v>NonAdm</v>
      </c>
      <c r="V10" t="str">
        <f>IF(OR(D10=1,D10=2,D10=3),"High",IF(OR(D10=4,D10=5),"Low","No CTAS"))</f>
        <v>Low</v>
      </c>
      <c r="W10">
        <f>IF(S10&gt;4,0,1)</f>
        <v>1</v>
      </c>
      <c r="X10">
        <f>IF(S10&gt;8,0,1)</f>
        <v>1</v>
      </c>
    </row>
    <row r="11" spans="1:24" x14ac:dyDescent="0.25">
      <c r="A11">
        <v>4414</v>
      </c>
      <c r="B11" s="1">
        <v>40665</v>
      </c>
      <c r="C11" s="2">
        <v>0.33124999999999999</v>
      </c>
      <c r="D11">
        <v>3</v>
      </c>
      <c r="E11" s="1">
        <v>40665</v>
      </c>
      <c r="F11" s="2">
        <v>0.41666666666666669</v>
      </c>
      <c r="G11">
        <v>1</v>
      </c>
      <c r="H11" s="1">
        <v>40665</v>
      </c>
      <c r="I11" s="2">
        <v>0.52083333333333337</v>
      </c>
      <c r="J11" s="1">
        <v>40665</v>
      </c>
      <c r="K11" s="2">
        <v>0.52083333333333337</v>
      </c>
      <c r="L11" t="s">
        <v>22</v>
      </c>
      <c r="M11">
        <v>10</v>
      </c>
      <c r="N11" s="3">
        <f>B11+C11</f>
        <v>40665.331250000003</v>
      </c>
      <c r="O11" s="3">
        <f>E11+F11</f>
        <v>40665.416666666664</v>
      </c>
      <c r="P11" t="str">
        <f>IF(OR(E11="**",F11=9999),"Ignore PIA","Keep PIA")</f>
        <v>Keep PIA</v>
      </c>
      <c r="Q11" s="5">
        <f>(O11-N11)*24</f>
        <v>2.0499999998719431</v>
      </c>
      <c r="R11" s="3">
        <f>J11+K11</f>
        <v>40665.520833333336</v>
      </c>
      <c r="S11" s="4">
        <f>(R11-N11)*24</f>
        <v>4.5499999999883585</v>
      </c>
      <c r="T11" t="str">
        <f>IF(S11&lt;0,"Ignore LOS","Keep LOS")</f>
        <v>Keep LOS</v>
      </c>
      <c r="U11" t="str">
        <f>IF(OR(G11=6,G11=7),"Adm","NonAdm")</f>
        <v>NonAdm</v>
      </c>
      <c r="V11" t="str">
        <f>IF(OR(D11=1,D11=2,D11=3),"High",IF(OR(D11=4,D11=5),"Low","No CTAS"))</f>
        <v>High</v>
      </c>
      <c r="W11">
        <f>IF(S11&gt;4,0,1)</f>
        <v>0</v>
      </c>
      <c r="X11">
        <f>IF(S11&gt;8,0,1)</f>
        <v>1</v>
      </c>
    </row>
    <row r="12" spans="1:24" x14ac:dyDescent="0.25">
      <c r="A12">
        <v>4414</v>
      </c>
      <c r="B12" s="1">
        <v>40665</v>
      </c>
      <c r="C12" s="2">
        <v>0.41041666666666665</v>
      </c>
      <c r="D12">
        <v>2</v>
      </c>
      <c r="E12" s="1">
        <v>40665</v>
      </c>
      <c r="F12" s="2">
        <v>0.4201388888888889</v>
      </c>
      <c r="G12">
        <v>1</v>
      </c>
      <c r="H12" s="1">
        <v>40665</v>
      </c>
      <c r="I12" s="2">
        <v>0.70833333333333337</v>
      </c>
      <c r="J12" s="1">
        <v>40665</v>
      </c>
      <c r="K12" s="2">
        <v>0.70833333333333337</v>
      </c>
      <c r="L12" t="s">
        <v>149</v>
      </c>
      <c r="M12">
        <v>19</v>
      </c>
      <c r="N12" s="3">
        <f>B12+C12</f>
        <v>40665.410416666666</v>
      </c>
      <c r="O12" s="3">
        <f>E12+F12</f>
        <v>40665.420138888891</v>
      </c>
      <c r="P12" t="str">
        <f>IF(OR(E12="**",F12=9999),"Ignore PIA","Keep PIA")</f>
        <v>Keep PIA</v>
      </c>
      <c r="Q12" s="5">
        <f>(O12-N12)*24</f>
        <v>0.2333333333954215</v>
      </c>
      <c r="R12" s="3">
        <f>J12+K12</f>
        <v>40665.708333333336</v>
      </c>
      <c r="S12" s="4">
        <f>(R12-N12)*24</f>
        <v>7.1500000000814907</v>
      </c>
      <c r="T12" t="str">
        <f>IF(S12&lt;0,"Ignore LOS","Keep LOS")</f>
        <v>Keep LOS</v>
      </c>
      <c r="U12" t="str">
        <f>IF(OR(G12=6,G12=7),"Adm","NonAdm")</f>
        <v>NonAdm</v>
      </c>
      <c r="V12" t="str">
        <f>IF(OR(D12=1,D12=2,D12=3),"High",IF(OR(D12=4,D12=5),"Low","No CTAS"))</f>
        <v>High</v>
      </c>
      <c r="W12">
        <f>IF(S12&gt;4,0,1)</f>
        <v>0</v>
      </c>
      <c r="X12">
        <f>IF(S12&gt;8,0,1)</f>
        <v>1</v>
      </c>
    </row>
    <row r="13" spans="1:24" x14ac:dyDescent="0.25">
      <c r="A13">
        <v>4414</v>
      </c>
      <c r="B13" s="1">
        <v>40665</v>
      </c>
      <c r="C13" s="2">
        <v>0.4145833333333333</v>
      </c>
      <c r="D13">
        <v>3</v>
      </c>
      <c r="E13" s="1">
        <v>40665</v>
      </c>
      <c r="F13" s="2">
        <v>0.42708333333333331</v>
      </c>
      <c r="G13">
        <v>1</v>
      </c>
      <c r="H13" s="1">
        <v>40665</v>
      </c>
      <c r="I13" s="2">
        <v>0.56458333333333333</v>
      </c>
      <c r="J13" s="1">
        <v>40665</v>
      </c>
      <c r="K13" s="2">
        <v>0.56597222222222221</v>
      </c>
      <c r="L13" t="s">
        <v>35</v>
      </c>
      <c r="M13">
        <v>1</v>
      </c>
      <c r="N13" s="3">
        <f>B13+C13</f>
        <v>40665.414583333331</v>
      </c>
      <c r="O13" s="3">
        <f>E13+F13</f>
        <v>40665.427083333336</v>
      </c>
      <c r="P13" t="str">
        <f>IF(OR(E13="**",F13=9999),"Ignore PIA","Keep PIA")</f>
        <v>Keep PIA</v>
      </c>
      <c r="Q13" s="5">
        <f>(O13-N13)*24</f>
        <v>0.30000000010477379</v>
      </c>
      <c r="R13" s="3">
        <f>J13+K13</f>
        <v>40665.565972222219</v>
      </c>
      <c r="S13" s="4">
        <f>(R13-N13)*24</f>
        <v>3.6333333333022892</v>
      </c>
      <c r="T13" t="str">
        <f>IF(S13&lt;0,"Ignore LOS","Keep LOS")</f>
        <v>Keep LOS</v>
      </c>
      <c r="U13" t="str">
        <f>IF(OR(G13=6,G13=7),"Adm","NonAdm")</f>
        <v>NonAdm</v>
      </c>
      <c r="V13" t="str">
        <f>IF(OR(D13=1,D13=2,D13=3),"High",IF(OR(D13=4,D13=5),"Low","No CTAS"))</f>
        <v>High</v>
      </c>
      <c r="W13">
        <f>IF(S13&gt;4,0,1)</f>
        <v>1</v>
      </c>
      <c r="X13">
        <f>IF(S13&gt;8,0,1)</f>
        <v>1</v>
      </c>
    </row>
    <row r="14" spans="1:24" x14ac:dyDescent="0.25">
      <c r="A14">
        <v>4414</v>
      </c>
      <c r="B14" s="1">
        <v>40665</v>
      </c>
      <c r="C14" s="2">
        <v>0.41736111111111113</v>
      </c>
      <c r="D14">
        <v>2</v>
      </c>
      <c r="E14" s="1">
        <v>40665</v>
      </c>
      <c r="F14" s="2">
        <v>0.46527777777777773</v>
      </c>
      <c r="G14">
        <v>1</v>
      </c>
      <c r="H14" s="1">
        <v>40665</v>
      </c>
      <c r="I14" s="2">
        <v>0.59722222222222221</v>
      </c>
      <c r="J14" s="1">
        <v>40665</v>
      </c>
      <c r="K14" s="2">
        <v>0.59791666666666665</v>
      </c>
      <c r="L14" t="s">
        <v>23</v>
      </c>
      <c r="M14">
        <v>4</v>
      </c>
      <c r="N14" s="3">
        <f>B14+C14</f>
        <v>40665.417361111111</v>
      </c>
      <c r="O14" s="3">
        <f>E14+F14</f>
        <v>40665.465277777781</v>
      </c>
      <c r="P14" t="str">
        <f>IF(OR(E14="**",F14=9999),"Ignore PIA","Keep PIA")</f>
        <v>Keep PIA</v>
      </c>
      <c r="Q14" s="5">
        <f>(O14-N14)*24</f>
        <v>1.1500000000814907</v>
      </c>
      <c r="R14" s="3">
        <f>J14+K14</f>
        <v>40665.597916666666</v>
      </c>
      <c r="S14" s="4">
        <f>(R14-N14)*24</f>
        <v>4.3333333333139308</v>
      </c>
      <c r="T14" t="str">
        <f>IF(S14&lt;0,"Ignore LOS","Keep LOS")</f>
        <v>Keep LOS</v>
      </c>
      <c r="U14" t="str">
        <f>IF(OR(G14=6,G14=7),"Adm","NonAdm")</f>
        <v>NonAdm</v>
      </c>
      <c r="V14" t="str">
        <f>IF(OR(D14=1,D14=2,D14=3),"High",IF(OR(D14=4,D14=5),"Low","No CTAS"))</f>
        <v>High</v>
      </c>
      <c r="W14">
        <f>IF(S14&gt;4,0,1)</f>
        <v>0</v>
      </c>
      <c r="X14">
        <f>IF(S14&gt;8,0,1)</f>
        <v>1</v>
      </c>
    </row>
    <row r="15" spans="1:24" x14ac:dyDescent="0.25">
      <c r="A15">
        <v>4414</v>
      </c>
      <c r="B15" s="1">
        <v>40665</v>
      </c>
      <c r="C15" s="2">
        <v>0.42638888888888887</v>
      </c>
      <c r="D15">
        <v>3</v>
      </c>
      <c r="E15" s="1">
        <v>40665</v>
      </c>
      <c r="F15" s="2">
        <v>0.4513888888888889</v>
      </c>
      <c r="G15">
        <v>1</v>
      </c>
      <c r="H15" s="1">
        <v>40665</v>
      </c>
      <c r="I15" s="2">
        <v>0.46180555555555558</v>
      </c>
      <c r="J15" s="1">
        <v>40665</v>
      </c>
      <c r="K15" s="2">
        <v>0.46180555555555558</v>
      </c>
      <c r="L15" t="s">
        <v>152</v>
      </c>
      <c r="M15">
        <v>86</v>
      </c>
      <c r="N15" s="3">
        <f>B15+C15</f>
        <v>40665.426388888889</v>
      </c>
      <c r="O15" s="3">
        <f>E15+F15</f>
        <v>40665.451388888891</v>
      </c>
      <c r="P15" t="str">
        <f>IF(OR(E15="**",F15=9999),"Ignore PIA","Keep PIA")</f>
        <v>Keep PIA</v>
      </c>
      <c r="Q15" s="5">
        <f>(O15-N15)*24</f>
        <v>0.6000000000349246</v>
      </c>
      <c r="R15" s="3">
        <f>J15+K15</f>
        <v>40665.461805555555</v>
      </c>
      <c r="S15" s="4">
        <f>(R15-N15)*24</f>
        <v>0.84999999997671694</v>
      </c>
      <c r="T15" t="str">
        <f>IF(S15&lt;0,"Ignore LOS","Keep LOS")</f>
        <v>Keep LOS</v>
      </c>
      <c r="U15" t="str">
        <f>IF(OR(G15=6,G15=7),"Adm","NonAdm")</f>
        <v>NonAdm</v>
      </c>
      <c r="V15" t="str">
        <f>IF(OR(D15=1,D15=2,D15=3),"High",IF(OR(D15=4,D15=5),"Low","No CTAS"))</f>
        <v>High</v>
      </c>
      <c r="W15">
        <f>IF(S15&gt;4,0,1)</f>
        <v>1</v>
      </c>
      <c r="X15">
        <f>IF(S15&gt;8,0,1)</f>
        <v>1</v>
      </c>
    </row>
    <row r="16" spans="1:24" x14ac:dyDescent="0.25">
      <c r="A16">
        <v>4414</v>
      </c>
      <c r="B16" s="1">
        <v>40665</v>
      </c>
      <c r="C16" s="2">
        <v>0.43402777777777773</v>
      </c>
      <c r="D16">
        <v>4</v>
      </c>
      <c r="E16" s="1">
        <v>40665</v>
      </c>
      <c r="F16" s="2">
        <v>0.47916666666666669</v>
      </c>
      <c r="G16">
        <v>1</v>
      </c>
      <c r="H16" s="1">
        <v>40665</v>
      </c>
      <c r="I16" s="2">
        <v>0.48541666666666666</v>
      </c>
      <c r="J16" s="1">
        <v>40665</v>
      </c>
      <c r="K16" s="2">
        <v>0.4861111111111111</v>
      </c>
      <c r="L16" t="s">
        <v>104</v>
      </c>
      <c r="M16">
        <v>1</v>
      </c>
      <c r="N16" s="3">
        <f>B16+C16</f>
        <v>40665.434027777781</v>
      </c>
      <c r="O16" s="3">
        <f>E16+F16</f>
        <v>40665.479166666664</v>
      </c>
      <c r="P16" t="str">
        <f>IF(OR(E16="**",F16=9999),"Ignore PIA","Keep PIA")</f>
        <v>Keep PIA</v>
      </c>
      <c r="Q16" s="5">
        <f>(O16-N16)*24</f>
        <v>1.0833333331975155</v>
      </c>
      <c r="R16" s="3">
        <f>J16+K16</f>
        <v>40665.486111111109</v>
      </c>
      <c r="S16" s="4">
        <f>(R16-N16)*24</f>
        <v>1.2499999998835847</v>
      </c>
      <c r="T16" t="str">
        <f>IF(S16&lt;0,"Ignore LOS","Keep LOS")</f>
        <v>Keep LOS</v>
      </c>
      <c r="U16" t="str">
        <f>IF(OR(G16=6,G16=7),"Adm","NonAdm")</f>
        <v>NonAdm</v>
      </c>
      <c r="V16" t="str">
        <f>IF(OR(D16=1,D16=2,D16=3),"High",IF(OR(D16=4,D16=5),"Low","No CTAS"))</f>
        <v>Low</v>
      </c>
      <c r="W16">
        <f>IF(S16&gt;4,0,1)</f>
        <v>1</v>
      </c>
      <c r="X16">
        <f>IF(S16&gt;8,0,1)</f>
        <v>1</v>
      </c>
    </row>
    <row r="17" spans="1:24" x14ac:dyDescent="0.25">
      <c r="A17">
        <v>4414</v>
      </c>
      <c r="B17" s="1">
        <v>40665</v>
      </c>
      <c r="C17" s="2">
        <v>0.43402777777777773</v>
      </c>
      <c r="D17">
        <v>4</v>
      </c>
      <c r="E17" s="1">
        <v>40665</v>
      </c>
      <c r="F17" s="2">
        <v>0.4826388888888889</v>
      </c>
      <c r="G17">
        <v>1</v>
      </c>
      <c r="H17" s="1">
        <v>40665</v>
      </c>
      <c r="I17" s="2">
        <v>0.5444444444444444</v>
      </c>
      <c r="J17" s="1">
        <v>40665</v>
      </c>
      <c r="K17" s="2">
        <v>0.5444444444444444</v>
      </c>
      <c r="L17" t="s">
        <v>43</v>
      </c>
      <c r="M17">
        <v>45</v>
      </c>
      <c r="N17" s="3">
        <f>B17+C17</f>
        <v>40665.434027777781</v>
      </c>
      <c r="O17" s="3">
        <f>E17+F17</f>
        <v>40665.482638888891</v>
      </c>
      <c r="P17" t="str">
        <f>IF(OR(E17="**",F17=9999),"Ignore PIA","Keep PIA")</f>
        <v>Keep PIA</v>
      </c>
      <c r="Q17" s="5">
        <f>(O17-N17)*24</f>
        <v>1.1666666666278616</v>
      </c>
      <c r="R17" s="3">
        <f>J17+K17</f>
        <v>40665.544444444444</v>
      </c>
      <c r="S17" s="4">
        <f>(R17-N17)*24</f>
        <v>2.6499999999068677</v>
      </c>
      <c r="T17" t="str">
        <f>IF(S17&lt;0,"Ignore LOS","Keep LOS")</f>
        <v>Keep LOS</v>
      </c>
      <c r="U17" t="str">
        <f>IF(OR(G17=6,G17=7),"Adm","NonAdm")</f>
        <v>NonAdm</v>
      </c>
      <c r="V17" t="str">
        <f>IF(OR(D17=1,D17=2,D17=3),"High",IF(OR(D17=4,D17=5),"Low","No CTAS"))</f>
        <v>Low</v>
      </c>
      <c r="W17">
        <f>IF(S17&gt;4,0,1)</f>
        <v>1</v>
      </c>
      <c r="X17">
        <f>IF(S17&gt;8,0,1)</f>
        <v>1</v>
      </c>
    </row>
    <row r="18" spans="1:24" x14ac:dyDescent="0.25">
      <c r="A18">
        <v>4414</v>
      </c>
      <c r="B18" s="1">
        <v>40665</v>
      </c>
      <c r="C18" s="2">
        <v>0.44513888888888892</v>
      </c>
      <c r="D18">
        <v>2</v>
      </c>
      <c r="E18" s="1">
        <v>40665</v>
      </c>
      <c r="F18" s="2">
        <v>0.50486111111111109</v>
      </c>
      <c r="G18">
        <v>1</v>
      </c>
      <c r="H18" s="1">
        <v>40665</v>
      </c>
      <c r="I18" s="2">
        <v>0.57638888888888895</v>
      </c>
      <c r="J18" s="1">
        <v>40665</v>
      </c>
      <c r="K18" s="2">
        <v>0.57638888888888895</v>
      </c>
      <c r="L18" t="s">
        <v>29</v>
      </c>
      <c r="M18">
        <v>32</v>
      </c>
      <c r="N18" s="3">
        <f>B18+C18</f>
        <v>40665.445138888892</v>
      </c>
      <c r="O18" s="3">
        <f>E18+F18</f>
        <v>40665.504861111112</v>
      </c>
      <c r="P18" t="str">
        <f>IF(OR(E18="**",F18=9999),"Ignore PIA","Keep PIA")</f>
        <v>Keep PIA</v>
      </c>
      <c r="Q18" s="5">
        <f>(O18-N18)*24</f>
        <v>1.4333333332906477</v>
      </c>
      <c r="R18" s="3">
        <f>J18+K18</f>
        <v>40665.576388888891</v>
      </c>
      <c r="S18" s="4">
        <f>(R18-N18)*24</f>
        <v>3.1499999999650754</v>
      </c>
      <c r="T18" t="str">
        <f>IF(S18&lt;0,"Ignore LOS","Keep LOS")</f>
        <v>Keep LOS</v>
      </c>
      <c r="U18" t="str">
        <f>IF(OR(G18=6,G18=7),"Adm","NonAdm")</f>
        <v>NonAdm</v>
      </c>
      <c r="V18" t="str">
        <f>IF(OR(D18=1,D18=2,D18=3),"High",IF(OR(D18=4,D18=5),"Low","No CTAS"))</f>
        <v>High</v>
      </c>
      <c r="W18">
        <f>IF(S18&gt;4,0,1)</f>
        <v>1</v>
      </c>
      <c r="X18">
        <f>IF(S18&gt;8,0,1)</f>
        <v>1</v>
      </c>
    </row>
    <row r="19" spans="1:24" x14ac:dyDescent="0.25">
      <c r="A19">
        <v>4414</v>
      </c>
      <c r="B19" s="1">
        <v>40665</v>
      </c>
      <c r="C19" s="2">
        <v>0.44791666666666669</v>
      </c>
      <c r="D19">
        <v>3</v>
      </c>
      <c r="E19" s="1">
        <v>40665</v>
      </c>
      <c r="F19" s="2">
        <v>0.50347222222222221</v>
      </c>
      <c r="G19">
        <v>1</v>
      </c>
      <c r="H19" s="1">
        <v>40665</v>
      </c>
      <c r="I19" s="2">
        <v>0.60069444444444442</v>
      </c>
      <c r="J19" s="1">
        <v>40665</v>
      </c>
      <c r="K19" s="2">
        <v>0.60069444444444442</v>
      </c>
      <c r="L19" t="s">
        <v>146</v>
      </c>
      <c r="M19">
        <v>2</v>
      </c>
      <c r="N19" s="3">
        <f>B19+C19</f>
        <v>40665.447916666664</v>
      </c>
      <c r="O19" s="3">
        <f>E19+F19</f>
        <v>40665.503472222219</v>
      </c>
      <c r="P19" t="str">
        <f>IF(OR(E19="**",F19=9999),"Ignore PIA","Keep PIA")</f>
        <v>Keep PIA</v>
      </c>
      <c r="Q19" s="5">
        <f>(O19-N19)*24</f>
        <v>1.3333333333139308</v>
      </c>
      <c r="R19" s="3">
        <f>J19+K19</f>
        <v>40665.600694444445</v>
      </c>
      <c r="S19" s="4">
        <f>(R19-N19)*24</f>
        <v>3.6666666667442769</v>
      </c>
      <c r="T19" t="str">
        <f>IF(S19&lt;0,"Ignore LOS","Keep LOS")</f>
        <v>Keep LOS</v>
      </c>
      <c r="U19" t="str">
        <f>IF(OR(G19=6,G19=7),"Adm","NonAdm")</f>
        <v>NonAdm</v>
      </c>
      <c r="V19" t="str">
        <f>IF(OR(D19=1,D19=2,D19=3),"High",IF(OR(D19=4,D19=5),"Low","No CTAS"))</f>
        <v>High</v>
      </c>
      <c r="W19">
        <f>IF(S19&gt;4,0,1)</f>
        <v>1</v>
      </c>
      <c r="X19">
        <f>IF(S19&gt;8,0,1)</f>
        <v>1</v>
      </c>
    </row>
    <row r="20" spans="1:24" x14ac:dyDescent="0.25">
      <c r="A20">
        <v>4414</v>
      </c>
      <c r="B20" s="1">
        <v>40665</v>
      </c>
      <c r="C20" s="2">
        <v>0.46111111111111108</v>
      </c>
      <c r="D20">
        <v>3</v>
      </c>
      <c r="E20" s="1">
        <v>40665</v>
      </c>
      <c r="F20" s="2">
        <v>0.5</v>
      </c>
      <c r="G20">
        <v>1</v>
      </c>
      <c r="H20" s="1">
        <v>40665</v>
      </c>
      <c r="I20" s="2">
        <v>0.56527777777777777</v>
      </c>
      <c r="J20" s="1">
        <v>40665</v>
      </c>
      <c r="K20" s="2">
        <v>0.56527777777777777</v>
      </c>
      <c r="L20" t="s">
        <v>156</v>
      </c>
      <c r="M20">
        <v>55</v>
      </c>
      <c r="N20" s="3">
        <f>B20+C20</f>
        <v>40665.461111111108</v>
      </c>
      <c r="O20" s="3">
        <f>E20+F20</f>
        <v>40665.5</v>
      </c>
      <c r="P20" t="str">
        <f>IF(OR(E20="**",F20=9999),"Ignore PIA","Keep PIA")</f>
        <v>Keep PIA</v>
      </c>
      <c r="Q20" s="5">
        <f>(O20-N20)*24</f>
        <v>0.93333333340706304</v>
      </c>
      <c r="R20" s="3">
        <f>J20+K20</f>
        <v>40665.56527777778</v>
      </c>
      <c r="S20" s="4">
        <f>(R20-N20)*24</f>
        <v>2.5000000001164153</v>
      </c>
      <c r="T20" t="str">
        <f>IF(S20&lt;0,"Ignore LOS","Keep LOS")</f>
        <v>Keep LOS</v>
      </c>
      <c r="U20" t="str">
        <f>IF(OR(G20=6,G20=7),"Adm","NonAdm")</f>
        <v>NonAdm</v>
      </c>
      <c r="V20" t="str">
        <f>IF(OR(D20=1,D20=2,D20=3),"High",IF(OR(D20=4,D20=5),"Low","No CTAS"))</f>
        <v>High</v>
      </c>
      <c r="W20">
        <f>IF(S20&gt;4,0,1)</f>
        <v>1</v>
      </c>
      <c r="X20">
        <f>IF(S20&gt;8,0,1)</f>
        <v>1</v>
      </c>
    </row>
    <row r="21" spans="1:24" x14ac:dyDescent="0.25">
      <c r="A21">
        <v>4414</v>
      </c>
      <c r="B21" s="1">
        <v>40665</v>
      </c>
      <c r="C21" s="2">
        <v>0.46388888888888885</v>
      </c>
      <c r="D21">
        <v>3</v>
      </c>
      <c r="E21" s="1">
        <v>40665</v>
      </c>
      <c r="F21" s="2">
        <v>0.5625</v>
      </c>
      <c r="G21">
        <v>7</v>
      </c>
      <c r="H21" s="1">
        <v>40665</v>
      </c>
      <c r="I21" s="2">
        <v>0.58680555555555558</v>
      </c>
      <c r="J21" s="1">
        <v>40665</v>
      </c>
      <c r="K21" s="2">
        <v>0.6777777777777777</v>
      </c>
      <c r="L21" t="s">
        <v>157</v>
      </c>
      <c r="M21">
        <v>14</v>
      </c>
      <c r="N21" s="3">
        <f>B21+C21</f>
        <v>40665.463888888888</v>
      </c>
      <c r="O21" s="3">
        <f>E21+F21</f>
        <v>40665.5625</v>
      </c>
      <c r="P21" t="str">
        <f>IF(OR(E21="**",F21=9999),"Ignore PIA","Keep PIA")</f>
        <v>Keep PIA</v>
      </c>
      <c r="Q21" s="5">
        <f>(O21-N21)*24</f>
        <v>2.3666666666977108</v>
      </c>
      <c r="R21" s="3">
        <f>J21+K21</f>
        <v>40665.677777777775</v>
      </c>
      <c r="S21" s="4">
        <f>(R21-N21)*24</f>
        <v>5.1333333333022892</v>
      </c>
      <c r="T21" t="str">
        <f>IF(S21&lt;0,"Ignore LOS","Keep LOS")</f>
        <v>Keep LOS</v>
      </c>
      <c r="U21" t="str">
        <f>IF(OR(G21=6,G21=7),"Adm","NonAdm")</f>
        <v>Adm</v>
      </c>
      <c r="V21" t="str">
        <f>IF(OR(D21=1,D21=2,D21=3),"High",IF(OR(D21=4,D21=5),"Low","No CTAS"))</f>
        <v>High</v>
      </c>
      <c r="W21">
        <f>IF(S21&gt;4,0,1)</f>
        <v>0</v>
      </c>
      <c r="X21">
        <f>IF(S21&gt;8,0,1)</f>
        <v>1</v>
      </c>
    </row>
    <row r="22" spans="1:24" x14ac:dyDescent="0.25">
      <c r="A22">
        <v>4414</v>
      </c>
      <c r="B22" s="1">
        <v>40665</v>
      </c>
      <c r="C22" s="2">
        <v>0.47083333333333338</v>
      </c>
      <c r="D22">
        <v>3</v>
      </c>
      <c r="E22" s="1">
        <v>40665</v>
      </c>
      <c r="F22" s="2">
        <v>0.57291666666666663</v>
      </c>
      <c r="G22">
        <v>7</v>
      </c>
      <c r="H22" s="1">
        <v>40665</v>
      </c>
      <c r="I22" s="2">
        <v>0.66111111111111109</v>
      </c>
      <c r="J22" s="1">
        <v>40665</v>
      </c>
      <c r="K22" s="2">
        <v>0.89513888888888893</v>
      </c>
      <c r="L22" t="s">
        <v>88</v>
      </c>
      <c r="M22">
        <v>68</v>
      </c>
      <c r="N22" s="3">
        <f>B22+C22</f>
        <v>40665.470833333333</v>
      </c>
      <c r="O22" s="3">
        <f>E22+F22</f>
        <v>40665.572916666664</v>
      </c>
      <c r="P22" t="str">
        <f>IF(OR(E22="**",F22=9999),"Ignore PIA","Keep PIA")</f>
        <v>Keep PIA</v>
      </c>
      <c r="Q22" s="5">
        <f>(O22-N22)*24</f>
        <v>2.4499999999534339</v>
      </c>
      <c r="R22" s="3">
        <f>J22+K22</f>
        <v>40665.895138888889</v>
      </c>
      <c r="S22" s="4">
        <f>(R22-N22)*24</f>
        <v>10.183333333348855</v>
      </c>
      <c r="T22" t="str">
        <f>IF(S22&lt;0,"Ignore LOS","Keep LOS")</f>
        <v>Keep LOS</v>
      </c>
      <c r="U22" t="str">
        <f>IF(OR(G22=6,G22=7),"Adm","NonAdm")</f>
        <v>Adm</v>
      </c>
      <c r="V22" t="str">
        <f>IF(OR(D22=1,D22=2,D22=3),"High",IF(OR(D22=4,D22=5),"Low","No CTAS"))</f>
        <v>High</v>
      </c>
      <c r="W22">
        <f>IF(S22&gt;4,0,1)</f>
        <v>0</v>
      </c>
      <c r="X22">
        <f>IF(S22&gt;8,0,1)</f>
        <v>0</v>
      </c>
    </row>
    <row r="23" spans="1:24" x14ac:dyDescent="0.25">
      <c r="A23">
        <v>4414</v>
      </c>
      <c r="B23" s="1">
        <v>40665</v>
      </c>
      <c r="C23" s="2">
        <v>0.4916666666666667</v>
      </c>
      <c r="D23">
        <v>4</v>
      </c>
      <c r="E23" s="1">
        <v>40665</v>
      </c>
      <c r="F23" s="2">
        <v>0.51736111111111105</v>
      </c>
      <c r="G23">
        <v>1</v>
      </c>
      <c r="H23" s="1">
        <v>40665</v>
      </c>
      <c r="I23" s="2">
        <v>0.5395833333333333</v>
      </c>
      <c r="J23" s="1">
        <v>40665</v>
      </c>
      <c r="K23" s="2">
        <v>0.5395833333333333</v>
      </c>
      <c r="L23" t="s">
        <v>162</v>
      </c>
      <c r="M23">
        <v>0</v>
      </c>
      <c r="N23" s="3">
        <f>B23+C23</f>
        <v>40665.491666666669</v>
      </c>
      <c r="O23" s="3">
        <f>E23+F23</f>
        <v>40665.517361111109</v>
      </c>
      <c r="P23" t="str">
        <f>IF(OR(E23="**",F23=9999),"Ignore PIA","Keep PIA")</f>
        <v>Keep PIA</v>
      </c>
      <c r="Q23" s="5">
        <f>(O23-N23)*24</f>
        <v>0.61666666658129543</v>
      </c>
      <c r="R23" s="3">
        <f>J23+K23</f>
        <v>40665.539583333331</v>
      </c>
      <c r="S23" s="4">
        <f>(R23-N23)*24</f>
        <v>1.1499999999068677</v>
      </c>
      <c r="T23" t="str">
        <f>IF(S23&lt;0,"Ignore LOS","Keep LOS")</f>
        <v>Keep LOS</v>
      </c>
      <c r="U23" t="str">
        <f>IF(OR(G23=6,G23=7),"Adm","NonAdm")</f>
        <v>NonAdm</v>
      </c>
      <c r="V23" t="str">
        <f>IF(OR(D23=1,D23=2,D23=3),"High",IF(OR(D23=4,D23=5),"Low","No CTAS"))</f>
        <v>Low</v>
      </c>
      <c r="W23">
        <f>IF(S23&gt;4,0,1)</f>
        <v>1</v>
      </c>
      <c r="X23">
        <f>IF(S23&gt;8,0,1)</f>
        <v>1</v>
      </c>
    </row>
    <row r="24" spans="1:24" x14ac:dyDescent="0.25">
      <c r="A24">
        <v>4414</v>
      </c>
      <c r="B24" s="1">
        <v>40665</v>
      </c>
      <c r="C24" s="2">
        <v>0.49583333333333335</v>
      </c>
      <c r="D24">
        <v>3</v>
      </c>
      <c r="E24" s="1">
        <v>40665</v>
      </c>
      <c r="F24" s="2">
        <v>0.60763888888888895</v>
      </c>
      <c r="G24">
        <v>1</v>
      </c>
      <c r="H24" s="1">
        <v>40665</v>
      </c>
      <c r="I24" s="2">
        <v>0.625</v>
      </c>
      <c r="J24" s="1">
        <v>40665</v>
      </c>
      <c r="K24" s="2">
        <v>0.62916666666666665</v>
      </c>
      <c r="L24" t="s">
        <v>20</v>
      </c>
      <c r="M24">
        <v>0</v>
      </c>
      <c r="N24" s="3">
        <f>B24+C24</f>
        <v>40665.495833333334</v>
      </c>
      <c r="O24" s="3">
        <f>E24+F24</f>
        <v>40665.607638888891</v>
      </c>
      <c r="P24" t="str">
        <f>IF(OR(E24="**",F24=9999),"Ignore PIA","Keep PIA")</f>
        <v>Keep PIA</v>
      </c>
      <c r="Q24" s="5">
        <f>(O24-N24)*24</f>
        <v>2.6833333333488554</v>
      </c>
      <c r="R24" s="3">
        <f>J24+K24</f>
        <v>40665.629166666666</v>
      </c>
      <c r="S24" s="4">
        <f>(R24-N24)*24</f>
        <v>3.1999999999534339</v>
      </c>
      <c r="T24" t="str">
        <f>IF(S24&lt;0,"Ignore LOS","Keep LOS")</f>
        <v>Keep LOS</v>
      </c>
      <c r="U24" t="str">
        <f>IF(OR(G24=6,G24=7),"Adm","NonAdm")</f>
        <v>NonAdm</v>
      </c>
      <c r="V24" t="str">
        <f>IF(OR(D24=1,D24=2,D24=3),"High",IF(OR(D24=4,D24=5),"Low","No CTAS"))</f>
        <v>High</v>
      </c>
      <c r="W24">
        <f>IF(S24&gt;4,0,1)</f>
        <v>1</v>
      </c>
      <c r="X24">
        <f>IF(S24&gt;8,0,1)</f>
        <v>1</v>
      </c>
    </row>
    <row r="25" spans="1:24" x14ac:dyDescent="0.25">
      <c r="A25">
        <v>4414</v>
      </c>
      <c r="B25" s="1">
        <v>40665</v>
      </c>
      <c r="C25" s="2">
        <v>0.50902777777777775</v>
      </c>
      <c r="D25">
        <v>2</v>
      </c>
      <c r="E25" s="1">
        <v>40665</v>
      </c>
      <c r="F25" s="2">
        <v>0.55555555555555558</v>
      </c>
      <c r="G25">
        <v>7</v>
      </c>
      <c r="H25" s="1">
        <v>40665</v>
      </c>
      <c r="I25" s="2">
        <v>0.59027777777777779</v>
      </c>
      <c r="J25" s="1">
        <v>40665</v>
      </c>
      <c r="K25" s="2">
        <v>0.64583333333333337</v>
      </c>
      <c r="L25" t="s">
        <v>164</v>
      </c>
      <c r="M25">
        <v>69</v>
      </c>
      <c r="N25" s="3">
        <f>B25+C25</f>
        <v>40665.509027777778</v>
      </c>
      <c r="O25" s="3">
        <f>E25+F25</f>
        <v>40665.555555555555</v>
      </c>
      <c r="P25" t="str">
        <f>IF(OR(E25="**",F25=9999),"Ignore PIA","Keep PIA")</f>
        <v>Keep PIA</v>
      </c>
      <c r="Q25" s="5">
        <f>(O25-N25)*24</f>
        <v>1.1166666666395031</v>
      </c>
      <c r="R25" s="3">
        <f>J25+K25</f>
        <v>40665.645833333336</v>
      </c>
      <c r="S25" s="4">
        <f>(R25-N25)*24</f>
        <v>3.28333333338378</v>
      </c>
      <c r="T25" t="str">
        <f>IF(S25&lt;0,"Ignore LOS","Keep LOS")</f>
        <v>Keep LOS</v>
      </c>
      <c r="U25" t="str">
        <f>IF(OR(G25=6,G25=7),"Adm","NonAdm")</f>
        <v>Adm</v>
      </c>
      <c r="V25" t="str">
        <f>IF(OR(D25=1,D25=2,D25=3),"High",IF(OR(D25=4,D25=5),"Low","No CTAS"))</f>
        <v>High</v>
      </c>
      <c r="W25">
        <f>IF(S25&gt;4,0,1)</f>
        <v>1</v>
      </c>
      <c r="X25">
        <f>IF(S25&gt;8,0,1)</f>
        <v>1</v>
      </c>
    </row>
    <row r="26" spans="1:24" x14ac:dyDescent="0.25">
      <c r="A26">
        <v>4414</v>
      </c>
      <c r="B26" s="1">
        <v>40665</v>
      </c>
      <c r="C26" s="2">
        <v>0.52083333333333337</v>
      </c>
      <c r="D26">
        <v>2</v>
      </c>
      <c r="E26" s="1">
        <v>40665</v>
      </c>
      <c r="F26" s="2">
        <v>0.5625</v>
      </c>
      <c r="G26">
        <v>1</v>
      </c>
      <c r="H26" s="1">
        <v>40665</v>
      </c>
      <c r="I26" s="2">
        <v>0.8847222222222223</v>
      </c>
      <c r="J26" s="1">
        <v>40665</v>
      </c>
      <c r="K26" s="2">
        <v>0.8847222222222223</v>
      </c>
      <c r="L26" t="s">
        <v>23</v>
      </c>
      <c r="M26">
        <v>87</v>
      </c>
      <c r="N26" s="3">
        <f>B26+C26</f>
        <v>40665.520833333336</v>
      </c>
      <c r="O26" s="3">
        <f>E26+F26</f>
        <v>40665.5625</v>
      </c>
      <c r="P26" t="str">
        <f>IF(OR(E26="**",F26=9999),"Ignore PIA","Keep PIA")</f>
        <v>Keep PIA</v>
      </c>
      <c r="Q26" s="5">
        <f>(O26-N26)*24</f>
        <v>0.99999999994179234</v>
      </c>
      <c r="R26" s="3">
        <f>J26+K26</f>
        <v>40665.884722222225</v>
      </c>
      <c r="S26" s="4">
        <f>(R26-N26)*24</f>
        <v>8.7333333333372138</v>
      </c>
      <c r="T26" t="str">
        <f>IF(S26&lt;0,"Ignore LOS","Keep LOS")</f>
        <v>Keep LOS</v>
      </c>
      <c r="U26" t="str">
        <f>IF(OR(G26=6,G26=7),"Adm","NonAdm")</f>
        <v>NonAdm</v>
      </c>
      <c r="V26" t="str">
        <f>IF(OR(D26=1,D26=2,D26=3),"High",IF(OR(D26=4,D26=5),"Low","No CTAS"))</f>
        <v>High</v>
      </c>
      <c r="W26">
        <f>IF(S26&gt;4,0,1)</f>
        <v>0</v>
      </c>
      <c r="X26">
        <f>IF(S26&gt;8,0,1)</f>
        <v>0</v>
      </c>
    </row>
    <row r="27" spans="1:24" x14ac:dyDescent="0.25">
      <c r="A27">
        <v>4414</v>
      </c>
      <c r="B27" s="1">
        <v>40665</v>
      </c>
      <c r="C27" s="2">
        <v>0.54097222222222219</v>
      </c>
      <c r="D27">
        <v>3</v>
      </c>
      <c r="E27" s="1">
        <v>40665</v>
      </c>
      <c r="F27">
        <v>9999</v>
      </c>
      <c r="G27">
        <v>4</v>
      </c>
      <c r="H27" s="1">
        <v>40665</v>
      </c>
      <c r="I27" s="2">
        <v>0.68402777777777779</v>
      </c>
      <c r="J27" s="1">
        <v>40665</v>
      </c>
      <c r="K27" s="2">
        <v>0.68611111111111101</v>
      </c>
      <c r="L27" t="s">
        <v>90</v>
      </c>
      <c r="M27">
        <v>28</v>
      </c>
      <c r="N27" s="3">
        <f>B27+C27</f>
        <v>40665.540972222225</v>
      </c>
      <c r="O27" s="3">
        <f>E27+F27</f>
        <v>50664</v>
      </c>
      <c r="P27" t="str">
        <f>IF(OR(E27="**",F27=9999),"Ignore PIA","Keep PIA")</f>
        <v>Ignore PIA</v>
      </c>
      <c r="Q27" s="5">
        <f>(O27-N27)*24</f>
        <v>239963.0166666666</v>
      </c>
      <c r="R27" s="3">
        <f>J27+K27</f>
        <v>40665.686111111114</v>
      </c>
      <c r="S27" s="4">
        <f>(R27-N27)*24</f>
        <v>3.4833333333372138</v>
      </c>
      <c r="T27" t="str">
        <f>IF(S27&lt;0,"Ignore LOS","Keep LOS")</f>
        <v>Keep LOS</v>
      </c>
      <c r="U27" t="str">
        <f>IF(OR(G27=6,G27=7),"Adm","NonAdm")</f>
        <v>NonAdm</v>
      </c>
      <c r="V27" t="str">
        <f>IF(OR(D27=1,D27=2,D27=3),"High",IF(OR(D27=4,D27=5),"Low","No CTAS"))</f>
        <v>High</v>
      </c>
      <c r="W27">
        <f>IF(S27&gt;4,0,1)</f>
        <v>1</v>
      </c>
      <c r="X27">
        <f>IF(S27&gt;8,0,1)</f>
        <v>1</v>
      </c>
    </row>
    <row r="28" spans="1:24" x14ac:dyDescent="0.25">
      <c r="A28">
        <v>4414</v>
      </c>
      <c r="B28" s="1">
        <v>40665</v>
      </c>
      <c r="C28" s="2">
        <v>0.54722222222222217</v>
      </c>
      <c r="D28">
        <v>2</v>
      </c>
      <c r="E28" s="1">
        <v>40665</v>
      </c>
      <c r="F28" s="2">
        <v>0.59861111111111109</v>
      </c>
      <c r="G28">
        <v>7</v>
      </c>
      <c r="H28" s="1">
        <v>40665</v>
      </c>
      <c r="I28" s="2">
        <v>0.63194444444444442</v>
      </c>
      <c r="J28" s="1">
        <v>40665</v>
      </c>
      <c r="K28" s="2">
        <v>0.67499999999999993</v>
      </c>
      <c r="L28" t="s">
        <v>170</v>
      </c>
      <c r="M28">
        <v>88</v>
      </c>
      <c r="N28" s="3">
        <f>B28+C28</f>
        <v>40665.547222222223</v>
      </c>
      <c r="O28" s="3">
        <f>E28+F28</f>
        <v>40665.598611111112</v>
      </c>
      <c r="P28" t="str">
        <f>IF(OR(E28="**",F28=9999),"Ignore PIA","Keep PIA")</f>
        <v>Keep PIA</v>
      </c>
      <c r="Q28" s="5">
        <f>(O28-N28)*24</f>
        <v>1.2333333333372138</v>
      </c>
      <c r="R28" s="3">
        <f>J28+K28</f>
        <v>40665.675000000003</v>
      </c>
      <c r="S28" s="4">
        <f>(R28-N28)*24</f>
        <v>3.0666666667093523</v>
      </c>
      <c r="T28" t="str">
        <f>IF(S28&lt;0,"Ignore LOS","Keep LOS")</f>
        <v>Keep LOS</v>
      </c>
      <c r="U28" t="str">
        <f>IF(OR(G28=6,G28=7),"Adm","NonAdm")</f>
        <v>Adm</v>
      </c>
      <c r="V28" t="str">
        <f>IF(OR(D28=1,D28=2,D28=3),"High",IF(OR(D28=4,D28=5),"Low","No CTAS"))</f>
        <v>High</v>
      </c>
      <c r="W28">
        <f>IF(S28&gt;4,0,1)</f>
        <v>1</v>
      </c>
      <c r="X28">
        <f>IF(S28&gt;8,0,1)</f>
        <v>1</v>
      </c>
    </row>
    <row r="29" spans="1:24" x14ac:dyDescent="0.25">
      <c r="A29">
        <v>4414</v>
      </c>
      <c r="B29" s="1">
        <v>40669</v>
      </c>
      <c r="C29" s="2">
        <v>0.65277777777777779</v>
      </c>
      <c r="D29">
        <v>3</v>
      </c>
      <c r="E29" s="1">
        <v>40669</v>
      </c>
      <c r="F29" s="2">
        <v>0.71875</v>
      </c>
      <c r="G29">
        <v>1</v>
      </c>
      <c r="H29" s="1">
        <v>40669</v>
      </c>
      <c r="I29" s="2">
        <v>0.73263888888888884</v>
      </c>
      <c r="J29" s="1">
        <v>40669</v>
      </c>
      <c r="K29" s="2">
        <v>0.73472222222222217</v>
      </c>
      <c r="L29" t="s">
        <v>370</v>
      </c>
      <c r="M29">
        <v>1</v>
      </c>
      <c r="N29" s="3">
        <f>B29+C29</f>
        <v>40669.652777777781</v>
      </c>
      <c r="O29" s="3">
        <f>E29+F29</f>
        <v>40669.71875</v>
      </c>
      <c r="P29" t="str">
        <f>IF(OR(E29="**",F29=9999),"Ignore PIA","Keep PIA")</f>
        <v>Keep PIA</v>
      </c>
      <c r="Q29" s="5">
        <f>(O29-N29)*24</f>
        <v>1.5833333332557231</v>
      </c>
      <c r="R29" s="3">
        <f>J29+K29</f>
        <v>40669.734722222223</v>
      </c>
      <c r="S29" s="4">
        <f>(R29-N29)*24</f>
        <v>1.96666666661622</v>
      </c>
      <c r="T29" t="str">
        <f>IF(S29&lt;0,"Ignore LOS","Keep LOS")</f>
        <v>Keep LOS</v>
      </c>
      <c r="U29" t="str">
        <f>IF(OR(G29=6,G29=7),"Adm","NonAdm")</f>
        <v>NonAdm</v>
      </c>
      <c r="V29" t="str">
        <f>IF(OR(D29=1,D29=2,D29=3),"High",IF(OR(D29=4,D29=5),"Low","No CTAS"))</f>
        <v>High</v>
      </c>
      <c r="W29">
        <f>IF(S29&gt;4,0,1)</f>
        <v>1</v>
      </c>
      <c r="X29">
        <f>IF(S29&gt;8,0,1)</f>
        <v>1</v>
      </c>
    </row>
    <row r="30" spans="1:24" x14ac:dyDescent="0.25">
      <c r="A30">
        <v>4414</v>
      </c>
      <c r="B30" s="1">
        <v>40669</v>
      </c>
      <c r="C30" s="2">
        <v>0.67847222222222225</v>
      </c>
      <c r="D30">
        <v>3</v>
      </c>
      <c r="E30" s="1">
        <v>40669</v>
      </c>
      <c r="F30" s="2">
        <v>0.73263888888888884</v>
      </c>
      <c r="G30">
        <v>1</v>
      </c>
      <c r="H30" s="1">
        <v>40669</v>
      </c>
      <c r="I30" s="2">
        <v>0.79722222222222217</v>
      </c>
      <c r="J30" s="1">
        <v>40669</v>
      </c>
      <c r="K30" s="2">
        <v>0.79722222222222217</v>
      </c>
      <c r="L30" t="s">
        <v>40</v>
      </c>
      <c r="M30">
        <v>70</v>
      </c>
      <c r="N30" s="3">
        <f>B30+C30</f>
        <v>40669.678472222222</v>
      </c>
      <c r="O30" s="3">
        <f>E30+F30</f>
        <v>40669.732638888891</v>
      </c>
      <c r="P30" t="str">
        <f>IF(OR(E30="**",F30=9999),"Ignore PIA","Keep PIA")</f>
        <v>Keep PIA</v>
      </c>
      <c r="Q30" s="5">
        <f>(O30-N30)*24</f>
        <v>1.3000000000465661</v>
      </c>
      <c r="R30" s="3">
        <f>J30+K30</f>
        <v>40669.797222222223</v>
      </c>
      <c r="S30" s="4">
        <f>(R30-N30)*24</f>
        <v>2.8500000000349246</v>
      </c>
      <c r="T30" t="str">
        <f>IF(S30&lt;0,"Ignore LOS","Keep LOS")</f>
        <v>Keep LOS</v>
      </c>
      <c r="U30" t="str">
        <f>IF(OR(G30=6,G30=7),"Adm","NonAdm")</f>
        <v>NonAdm</v>
      </c>
      <c r="V30" t="str">
        <f>IF(OR(D30=1,D30=2,D30=3),"High",IF(OR(D30=4,D30=5),"Low","No CTAS"))</f>
        <v>High</v>
      </c>
      <c r="W30">
        <f>IF(S30&gt;4,0,1)</f>
        <v>1</v>
      </c>
      <c r="X30">
        <f>IF(S30&gt;8,0,1)</f>
        <v>1</v>
      </c>
    </row>
    <row r="31" spans="1:24" x14ac:dyDescent="0.25">
      <c r="A31">
        <v>4414</v>
      </c>
      <c r="B31" s="1">
        <v>40669</v>
      </c>
      <c r="C31" s="2">
        <v>0.70208333333333339</v>
      </c>
      <c r="D31">
        <v>3</v>
      </c>
      <c r="E31" s="1">
        <v>40669</v>
      </c>
      <c r="F31" s="2">
        <v>0.75</v>
      </c>
      <c r="G31">
        <v>1</v>
      </c>
      <c r="H31" s="1">
        <v>40669</v>
      </c>
      <c r="I31" s="2">
        <v>0.75694444444444453</v>
      </c>
      <c r="J31" s="1">
        <v>40669</v>
      </c>
      <c r="K31" s="2">
        <v>0.78472222222222221</v>
      </c>
      <c r="L31" t="s">
        <v>242</v>
      </c>
      <c r="M31">
        <v>7</v>
      </c>
      <c r="N31" s="3">
        <f>B31+C31</f>
        <v>40669.70208333333</v>
      </c>
      <c r="O31" s="3">
        <f>E31+F31</f>
        <v>40669.75</v>
      </c>
      <c r="P31" t="str">
        <f>IF(OR(E31="**",F31=9999),"Ignore PIA","Keep PIA")</f>
        <v>Keep PIA</v>
      </c>
      <c r="Q31" s="5">
        <f>(O31-N31)*24</f>
        <v>1.1500000000814907</v>
      </c>
      <c r="R31" s="3">
        <f>J31+K31</f>
        <v>40669.784722222219</v>
      </c>
      <c r="S31" s="4">
        <f>(R31-N31)*24</f>
        <v>1.9833333333372138</v>
      </c>
      <c r="T31" t="str">
        <f>IF(S31&lt;0,"Ignore LOS","Keep LOS")</f>
        <v>Keep LOS</v>
      </c>
      <c r="U31" t="str">
        <f>IF(OR(G31=6,G31=7),"Adm","NonAdm")</f>
        <v>NonAdm</v>
      </c>
      <c r="V31" t="str">
        <f>IF(OR(D31=1,D31=2,D31=3),"High",IF(OR(D31=4,D31=5),"Low","No CTAS"))</f>
        <v>High</v>
      </c>
      <c r="W31">
        <f>IF(S31&gt;4,0,1)</f>
        <v>1</v>
      </c>
      <c r="X31">
        <f>IF(S31&gt;8,0,1)</f>
        <v>1</v>
      </c>
    </row>
    <row r="32" spans="1:24" x14ac:dyDescent="0.25">
      <c r="A32">
        <v>4414</v>
      </c>
      <c r="B32" s="1">
        <v>40669</v>
      </c>
      <c r="C32" s="2">
        <v>0.70486111111111116</v>
      </c>
      <c r="D32">
        <v>3</v>
      </c>
      <c r="E32" s="1">
        <v>40669</v>
      </c>
      <c r="F32" s="2">
        <v>0.77430555555555547</v>
      </c>
      <c r="G32">
        <v>1</v>
      </c>
      <c r="H32" s="1">
        <v>40669</v>
      </c>
      <c r="I32" s="2">
        <v>0.78125</v>
      </c>
      <c r="J32" s="1">
        <v>40669</v>
      </c>
      <c r="K32" s="2">
        <v>0.7944444444444444</v>
      </c>
      <c r="L32" t="s">
        <v>372</v>
      </c>
      <c r="M32">
        <v>12</v>
      </c>
      <c r="N32" s="3">
        <f>B32+C32</f>
        <v>40669.704861111109</v>
      </c>
      <c r="O32" s="3">
        <f>E32+F32</f>
        <v>40669.774305555555</v>
      </c>
      <c r="P32" t="str">
        <f>IF(OR(E32="**",F32=9999),"Ignore PIA","Keep PIA")</f>
        <v>Keep PIA</v>
      </c>
      <c r="Q32" s="5">
        <f>(O32-N32)*24</f>
        <v>1.6666666666860692</v>
      </c>
      <c r="R32" s="3">
        <f>J32+K32</f>
        <v>40669.794444444444</v>
      </c>
      <c r="S32" s="4">
        <f>(R32-N32)*24</f>
        <v>2.1500000000232831</v>
      </c>
      <c r="T32" t="str">
        <f>IF(S32&lt;0,"Ignore LOS","Keep LOS")</f>
        <v>Keep LOS</v>
      </c>
      <c r="U32" t="str">
        <f>IF(OR(G32=6,G32=7),"Adm","NonAdm")</f>
        <v>NonAdm</v>
      </c>
      <c r="V32" t="str">
        <f>IF(OR(D32=1,D32=2,D32=3),"High",IF(OR(D32=4,D32=5),"Low","No CTAS"))</f>
        <v>High</v>
      </c>
      <c r="W32">
        <f>IF(S32&gt;4,0,1)</f>
        <v>1</v>
      </c>
      <c r="X32">
        <f>IF(S32&gt;8,0,1)</f>
        <v>1</v>
      </c>
    </row>
    <row r="33" spans="1:24" x14ac:dyDescent="0.25">
      <c r="A33">
        <v>4414</v>
      </c>
      <c r="B33" s="1">
        <v>40669</v>
      </c>
      <c r="C33" s="2">
        <v>0.72083333333333333</v>
      </c>
      <c r="D33">
        <v>3</v>
      </c>
      <c r="E33" s="1">
        <v>40669</v>
      </c>
      <c r="F33" s="2">
        <v>0.77083333333333337</v>
      </c>
      <c r="G33">
        <v>1</v>
      </c>
      <c r="H33" s="1">
        <v>40669</v>
      </c>
      <c r="I33" s="2">
        <v>0.79513888888888884</v>
      </c>
      <c r="J33" s="1">
        <v>40669</v>
      </c>
      <c r="K33" s="2">
        <v>0.79722222222222217</v>
      </c>
      <c r="L33" t="s">
        <v>140</v>
      </c>
      <c r="M33">
        <v>15</v>
      </c>
      <c r="N33" s="3">
        <f>B33+C33</f>
        <v>40669.720833333333</v>
      </c>
      <c r="O33" s="3">
        <f>E33+F33</f>
        <v>40669.770833333336</v>
      </c>
      <c r="P33" t="str">
        <f>IF(OR(E33="**",F33=9999),"Ignore PIA","Keep PIA")</f>
        <v>Keep PIA</v>
      </c>
      <c r="Q33" s="5">
        <f>(O33-N33)*24</f>
        <v>1.2000000000698492</v>
      </c>
      <c r="R33" s="3">
        <f>J33+K33</f>
        <v>40669.797222222223</v>
      </c>
      <c r="S33" s="4">
        <f>(R33-N33)*24</f>
        <v>1.8333333333721384</v>
      </c>
      <c r="T33" t="str">
        <f>IF(S33&lt;0,"Ignore LOS","Keep LOS")</f>
        <v>Keep LOS</v>
      </c>
      <c r="U33" t="str">
        <f>IF(OR(G33=6,G33=7),"Adm","NonAdm")</f>
        <v>NonAdm</v>
      </c>
      <c r="V33" t="str">
        <f>IF(OR(D33=1,D33=2,D33=3),"High",IF(OR(D33=4,D33=5),"Low","No CTAS"))</f>
        <v>High</v>
      </c>
      <c r="W33">
        <f>IF(S33&gt;4,0,1)</f>
        <v>1</v>
      </c>
      <c r="X33">
        <f>IF(S33&gt;8,0,1)</f>
        <v>1</v>
      </c>
    </row>
    <row r="34" spans="1:24" x14ac:dyDescent="0.25">
      <c r="A34">
        <v>4414</v>
      </c>
      <c r="B34" s="1">
        <v>40669</v>
      </c>
      <c r="C34" s="2">
        <v>0.7368055555555556</v>
      </c>
      <c r="D34">
        <v>3</v>
      </c>
      <c r="E34" s="1">
        <v>40669</v>
      </c>
      <c r="F34" s="2">
        <v>0.80208333333333337</v>
      </c>
      <c r="G34">
        <v>1</v>
      </c>
      <c r="H34" s="1">
        <v>40669</v>
      </c>
      <c r="I34" s="2">
        <v>0.82152777777777775</v>
      </c>
      <c r="J34" s="1">
        <v>40669</v>
      </c>
      <c r="K34" s="2">
        <v>0.82152777777777775</v>
      </c>
      <c r="L34" t="s">
        <v>242</v>
      </c>
      <c r="M34">
        <v>3</v>
      </c>
      <c r="N34" s="3">
        <f>B34+C34</f>
        <v>40669.736805555556</v>
      </c>
      <c r="O34" s="3">
        <f>E34+F34</f>
        <v>40669.802083333336</v>
      </c>
      <c r="P34" t="str">
        <f>IF(OR(E34="**",F34=9999),"Ignore PIA","Keep PIA")</f>
        <v>Keep PIA</v>
      </c>
      <c r="Q34" s="5">
        <f>(O34-N34)*24</f>
        <v>1.5666666667093523</v>
      </c>
      <c r="R34" s="3">
        <f>J34+K34</f>
        <v>40669.821527777778</v>
      </c>
      <c r="S34" s="4">
        <f>(R34-N34)*24</f>
        <v>2.0333333333255723</v>
      </c>
      <c r="T34" t="str">
        <f>IF(S34&lt;0,"Ignore LOS","Keep LOS")</f>
        <v>Keep LOS</v>
      </c>
      <c r="U34" t="str">
        <f>IF(OR(G34=6,G34=7),"Adm","NonAdm")</f>
        <v>NonAdm</v>
      </c>
      <c r="V34" t="str">
        <f>IF(OR(D34=1,D34=2,D34=3),"High",IF(OR(D34=4,D34=5),"Low","No CTAS"))</f>
        <v>High</v>
      </c>
      <c r="W34">
        <f>IF(S34&gt;4,0,1)</f>
        <v>1</v>
      </c>
      <c r="X34">
        <f>IF(S34&gt;8,0,1)</f>
        <v>1</v>
      </c>
    </row>
    <row r="35" spans="1:24" x14ac:dyDescent="0.25">
      <c r="A35">
        <v>4414</v>
      </c>
      <c r="B35" s="1">
        <v>40669</v>
      </c>
      <c r="C35" s="2">
        <v>0.74930555555555556</v>
      </c>
      <c r="D35">
        <v>3</v>
      </c>
      <c r="E35" s="1">
        <v>40669</v>
      </c>
      <c r="F35" s="2">
        <v>0.79722222222222217</v>
      </c>
      <c r="G35">
        <v>1</v>
      </c>
      <c r="H35" s="1">
        <v>40669</v>
      </c>
      <c r="I35" s="2">
        <v>0.82152777777777775</v>
      </c>
      <c r="J35" s="1">
        <v>40669</v>
      </c>
      <c r="K35" s="2">
        <v>0.82152777777777775</v>
      </c>
      <c r="L35" t="s">
        <v>103</v>
      </c>
      <c r="M35">
        <v>0</v>
      </c>
      <c r="N35" s="3">
        <f>B35+C35</f>
        <v>40669.749305555553</v>
      </c>
      <c r="O35" s="3">
        <f>E35+F35</f>
        <v>40669.797222222223</v>
      </c>
      <c r="P35" t="str">
        <f>IF(OR(E35="**",F35=9999),"Ignore PIA","Keep PIA")</f>
        <v>Keep PIA</v>
      </c>
      <c r="Q35" s="5">
        <f>(O35-N35)*24</f>
        <v>1.1500000000814907</v>
      </c>
      <c r="R35" s="3">
        <f>J35+K35</f>
        <v>40669.821527777778</v>
      </c>
      <c r="S35" s="4">
        <f>(R35-N35)*24</f>
        <v>1.7333333333954215</v>
      </c>
      <c r="T35" t="str">
        <f>IF(S35&lt;0,"Ignore LOS","Keep LOS")</f>
        <v>Keep LOS</v>
      </c>
      <c r="U35" t="str">
        <f>IF(OR(G35=6,G35=7),"Adm","NonAdm")</f>
        <v>NonAdm</v>
      </c>
      <c r="V35" t="str">
        <f>IF(OR(D35=1,D35=2,D35=3),"High",IF(OR(D35=4,D35=5),"Low","No CTAS"))</f>
        <v>High</v>
      </c>
      <c r="W35">
        <f>IF(S35&gt;4,0,1)</f>
        <v>1</v>
      </c>
      <c r="X35">
        <f>IF(S35&gt;8,0,1)</f>
        <v>1</v>
      </c>
    </row>
    <row r="36" spans="1:24" x14ac:dyDescent="0.25">
      <c r="A36">
        <v>4414</v>
      </c>
      <c r="B36" s="1">
        <v>40669</v>
      </c>
      <c r="C36" s="2">
        <v>0.77777777777777779</v>
      </c>
      <c r="D36">
        <v>3</v>
      </c>
      <c r="E36" s="1">
        <v>40669</v>
      </c>
      <c r="F36" s="2">
        <v>0.83333333333333337</v>
      </c>
      <c r="G36">
        <v>1</v>
      </c>
      <c r="H36" s="1">
        <v>40669</v>
      </c>
      <c r="I36" s="2">
        <v>0.83680555555555547</v>
      </c>
      <c r="J36" s="1">
        <v>40669</v>
      </c>
      <c r="K36" s="2">
        <v>0.83680555555555547</v>
      </c>
      <c r="L36" t="s">
        <v>103</v>
      </c>
      <c r="M36">
        <v>0</v>
      </c>
      <c r="N36" s="3">
        <f>B36+C36</f>
        <v>40669.777777777781</v>
      </c>
      <c r="O36" s="3">
        <f>E36+F36</f>
        <v>40669.833333333336</v>
      </c>
      <c r="P36" t="str">
        <f>IF(OR(E36="**",F36=9999),"Ignore PIA","Keep PIA")</f>
        <v>Keep PIA</v>
      </c>
      <c r="Q36" s="5">
        <f>(O36-N36)*24</f>
        <v>1.3333333333139308</v>
      </c>
      <c r="R36" s="3">
        <f>J36+K36</f>
        <v>40669.836805555555</v>
      </c>
      <c r="S36" s="4">
        <f>(R36-N36)*24</f>
        <v>1.4166666665696539</v>
      </c>
      <c r="T36" t="str">
        <f>IF(S36&lt;0,"Ignore LOS","Keep LOS")</f>
        <v>Keep LOS</v>
      </c>
      <c r="U36" t="str">
        <f>IF(OR(G36=6,G36=7),"Adm","NonAdm")</f>
        <v>NonAdm</v>
      </c>
      <c r="V36" t="str">
        <f>IF(OR(D36=1,D36=2,D36=3),"High",IF(OR(D36=4,D36=5),"Low","No CTAS"))</f>
        <v>High</v>
      </c>
      <c r="W36">
        <f>IF(S36&gt;4,0,1)</f>
        <v>1</v>
      </c>
      <c r="X36">
        <f>IF(S36&gt;8,0,1)</f>
        <v>1</v>
      </c>
    </row>
    <row r="37" spans="1:24" x14ac:dyDescent="0.25">
      <c r="A37">
        <v>4414</v>
      </c>
      <c r="B37" s="1">
        <v>40669</v>
      </c>
      <c r="C37" s="2">
        <v>0.78125</v>
      </c>
      <c r="D37">
        <v>3</v>
      </c>
      <c r="E37" s="1">
        <v>40669</v>
      </c>
      <c r="F37" s="2">
        <v>0.84722222222222221</v>
      </c>
      <c r="G37">
        <v>1</v>
      </c>
      <c r="H37" s="1">
        <v>40669</v>
      </c>
      <c r="I37" s="2">
        <v>0.89513888888888893</v>
      </c>
      <c r="J37" s="1">
        <v>40669</v>
      </c>
      <c r="K37" s="2">
        <v>0.8979166666666667</v>
      </c>
      <c r="L37" t="s">
        <v>223</v>
      </c>
      <c r="M37">
        <v>35</v>
      </c>
      <c r="N37" s="3">
        <f>B37+C37</f>
        <v>40669.78125</v>
      </c>
      <c r="O37" s="3">
        <f>E37+F37</f>
        <v>40669.847222222219</v>
      </c>
      <c r="P37" t="str">
        <f>IF(OR(E37="**",F37=9999),"Ignore PIA","Keep PIA")</f>
        <v>Keep PIA</v>
      </c>
      <c r="Q37" s="5">
        <f>(O37-N37)*24</f>
        <v>1.5833333332557231</v>
      </c>
      <c r="R37" s="3">
        <f>J37+K37</f>
        <v>40669.897916666669</v>
      </c>
      <c r="S37" s="4">
        <f>(R37-N37)*24</f>
        <v>2.8000000000465661</v>
      </c>
      <c r="T37" t="str">
        <f>IF(S37&lt;0,"Ignore LOS","Keep LOS")</f>
        <v>Keep LOS</v>
      </c>
      <c r="U37" t="str">
        <f>IF(OR(G37=6,G37=7),"Adm","NonAdm")</f>
        <v>NonAdm</v>
      </c>
      <c r="V37" t="str">
        <f>IF(OR(D37=1,D37=2,D37=3),"High",IF(OR(D37=4,D37=5),"Low","No CTAS"))</f>
        <v>High</v>
      </c>
      <c r="W37">
        <f>IF(S37&gt;4,0,1)</f>
        <v>1</v>
      </c>
      <c r="X37">
        <f>IF(S37&gt;8,0,1)</f>
        <v>1</v>
      </c>
    </row>
    <row r="38" spans="1:24" x14ac:dyDescent="0.25">
      <c r="A38">
        <v>4414</v>
      </c>
      <c r="B38" s="1">
        <v>40669</v>
      </c>
      <c r="C38" s="2">
        <v>0.78402777777777777</v>
      </c>
      <c r="D38">
        <v>3</v>
      </c>
      <c r="E38" s="1">
        <v>40669</v>
      </c>
      <c r="F38" s="2">
        <v>0.86458333333333337</v>
      </c>
      <c r="G38">
        <v>1</v>
      </c>
      <c r="H38" s="1">
        <v>40669</v>
      </c>
      <c r="I38" s="2">
        <v>0.95833333333333337</v>
      </c>
      <c r="J38" s="1">
        <v>40670</v>
      </c>
      <c r="K38" s="2">
        <v>0.95833333333333337</v>
      </c>
      <c r="L38" t="s">
        <v>105</v>
      </c>
      <c r="M38">
        <v>31</v>
      </c>
      <c r="N38" s="3">
        <f>B38+C38</f>
        <v>40669.78402777778</v>
      </c>
      <c r="O38" s="3">
        <f>E38+F38</f>
        <v>40669.864583333336</v>
      </c>
      <c r="P38" t="str">
        <f>IF(OR(E38="**",F38=9999),"Ignore PIA","Keep PIA")</f>
        <v>Keep PIA</v>
      </c>
      <c r="Q38" s="5">
        <f>(O38-N38)*24</f>
        <v>1.9333333333488554</v>
      </c>
      <c r="R38" s="3">
        <f>J38+K38</f>
        <v>40670.958333333336</v>
      </c>
      <c r="S38" s="4">
        <f>(R38-N38)*24</f>
        <v>28.183333333348855</v>
      </c>
      <c r="T38" t="str">
        <f>IF(S38&lt;0,"Ignore LOS","Keep LOS")</f>
        <v>Keep LOS</v>
      </c>
      <c r="U38" t="str">
        <f>IF(OR(G38=6,G38=7),"Adm","NonAdm")</f>
        <v>NonAdm</v>
      </c>
      <c r="V38" t="str">
        <f>IF(OR(D38=1,D38=2,D38=3),"High",IF(OR(D38=4,D38=5),"Low","No CTAS"))</f>
        <v>High</v>
      </c>
      <c r="W38">
        <f>IF(S38&gt;4,0,1)</f>
        <v>0</v>
      </c>
      <c r="X38">
        <f>IF(S38&gt;8,0,1)</f>
        <v>0</v>
      </c>
    </row>
    <row r="39" spans="1:24" x14ac:dyDescent="0.25">
      <c r="A39">
        <v>4414</v>
      </c>
      <c r="B39" s="1">
        <v>40669</v>
      </c>
      <c r="C39" s="2">
        <v>0.7944444444444444</v>
      </c>
      <c r="D39">
        <v>3</v>
      </c>
      <c r="E39" s="1">
        <v>40669</v>
      </c>
      <c r="F39" s="2">
        <v>0.875</v>
      </c>
      <c r="G39">
        <v>1</v>
      </c>
      <c r="H39" s="1">
        <v>40669</v>
      </c>
      <c r="I39" s="2">
        <v>0.90625</v>
      </c>
      <c r="J39" s="1">
        <v>40669</v>
      </c>
      <c r="K39" s="2">
        <v>0.90625</v>
      </c>
      <c r="L39" t="s">
        <v>269</v>
      </c>
      <c r="M39">
        <v>11</v>
      </c>
      <c r="N39" s="3">
        <f>B39+C39</f>
        <v>40669.794444444444</v>
      </c>
      <c r="O39" s="3">
        <f>E39+F39</f>
        <v>40669.875</v>
      </c>
      <c r="P39" t="str">
        <f>IF(OR(E39="**",F39=9999),"Ignore PIA","Keep PIA")</f>
        <v>Keep PIA</v>
      </c>
      <c r="Q39" s="5">
        <f>(O39-N39)*24</f>
        <v>1.9333333333488554</v>
      </c>
      <c r="R39" s="3">
        <f>J39+K39</f>
        <v>40669.90625</v>
      </c>
      <c r="S39" s="4">
        <f>(R39-N39)*24</f>
        <v>2.6833333333488554</v>
      </c>
      <c r="T39" t="str">
        <f>IF(S39&lt;0,"Ignore LOS","Keep LOS")</f>
        <v>Keep LOS</v>
      </c>
      <c r="U39" t="str">
        <f>IF(OR(G39=6,G39=7),"Adm","NonAdm")</f>
        <v>NonAdm</v>
      </c>
      <c r="V39" t="str">
        <f>IF(OR(D39=1,D39=2,D39=3),"High",IF(OR(D39=4,D39=5),"Low","No CTAS"))</f>
        <v>High</v>
      </c>
      <c r="W39">
        <f>IF(S39&gt;4,0,1)</f>
        <v>1</v>
      </c>
      <c r="X39">
        <f>IF(S39&gt;8,0,1)</f>
        <v>1</v>
      </c>
    </row>
    <row r="40" spans="1:24" x14ac:dyDescent="0.25">
      <c r="A40">
        <v>4414</v>
      </c>
      <c r="B40" s="1">
        <v>40669</v>
      </c>
      <c r="C40" s="2">
        <v>0.80694444444444446</v>
      </c>
      <c r="D40">
        <v>3</v>
      </c>
      <c r="E40" s="1">
        <v>40669</v>
      </c>
      <c r="F40" s="2">
        <v>0.91319444444444453</v>
      </c>
      <c r="G40">
        <v>1</v>
      </c>
      <c r="H40" s="1">
        <v>40669</v>
      </c>
      <c r="I40" s="2">
        <v>0.94791666666666663</v>
      </c>
      <c r="J40" s="1">
        <v>40669</v>
      </c>
      <c r="K40" s="2">
        <v>0.94791666666666663</v>
      </c>
      <c r="L40" t="s">
        <v>88</v>
      </c>
      <c r="M40">
        <v>34</v>
      </c>
      <c r="N40" s="3">
        <f>B40+C40</f>
        <v>40669.806944444441</v>
      </c>
      <c r="O40" s="3">
        <f>E40+F40</f>
        <v>40669.913194444445</v>
      </c>
      <c r="P40" t="str">
        <f>IF(OR(E40="**",F40=9999),"Ignore PIA","Keep PIA")</f>
        <v>Keep PIA</v>
      </c>
      <c r="Q40" s="5">
        <f>(O40-N40)*24</f>
        <v>2.5500000001047738</v>
      </c>
      <c r="R40" s="3">
        <f>J40+K40</f>
        <v>40669.947916666664</v>
      </c>
      <c r="S40" s="4">
        <f>(R40-N40)*24</f>
        <v>3.3833333333604969</v>
      </c>
      <c r="T40" t="str">
        <f>IF(S40&lt;0,"Ignore LOS","Keep LOS")</f>
        <v>Keep LOS</v>
      </c>
      <c r="U40" t="str">
        <f>IF(OR(G40=6,G40=7),"Adm","NonAdm")</f>
        <v>NonAdm</v>
      </c>
      <c r="V40" t="str">
        <f>IF(OR(D40=1,D40=2,D40=3),"High",IF(OR(D40=4,D40=5),"Low","No CTAS"))</f>
        <v>High</v>
      </c>
      <c r="W40">
        <f>IF(S40&gt;4,0,1)</f>
        <v>1</v>
      </c>
      <c r="X40">
        <f>IF(S40&gt;8,0,1)</f>
        <v>1</v>
      </c>
    </row>
    <row r="41" spans="1:24" x14ac:dyDescent="0.25">
      <c r="A41">
        <v>4414</v>
      </c>
      <c r="B41" s="1">
        <v>40669</v>
      </c>
      <c r="C41" s="2">
        <v>0.81458333333333333</v>
      </c>
      <c r="D41">
        <v>3</v>
      </c>
      <c r="E41" s="1">
        <v>40669</v>
      </c>
      <c r="F41" s="2">
        <v>0.8534722222222223</v>
      </c>
      <c r="G41">
        <v>1</v>
      </c>
      <c r="H41" s="1">
        <v>40669</v>
      </c>
      <c r="I41" s="2">
        <v>0.93194444444444446</v>
      </c>
      <c r="J41" s="1">
        <v>40669</v>
      </c>
      <c r="K41" s="2">
        <v>0.93194444444444446</v>
      </c>
      <c r="L41" t="s">
        <v>376</v>
      </c>
      <c r="M41">
        <v>10</v>
      </c>
      <c r="N41" s="3">
        <f>B41+C41</f>
        <v>40669.814583333333</v>
      </c>
      <c r="O41" s="3">
        <f>E41+F41</f>
        <v>40669.853472222225</v>
      </c>
      <c r="P41" t="str">
        <f>IF(OR(E41="**",F41=9999),"Ignore PIA","Keep PIA")</f>
        <v>Keep PIA</v>
      </c>
      <c r="Q41" s="5">
        <f>(O41-N41)*24</f>
        <v>0.93333333340706304</v>
      </c>
      <c r="R41" s="3">
        <f>J41+K41</f>
        <v>40669.931944444441</v>
      </c>
      <c r="S41" s="4">
        <f>(R41-N41)*24</f>
        <v>2.816666666592937</v>
      </c>
      <c r="T41" t="str">
        <f>IF(S41&lt;0,"Ignore LOS","Keep LOS")</f>
        <v>Keep LOS</v>
      </c>
      <c r="U41" t="str">
        <f>IF(OR(G41=6,G41=7),"Adm","NonAdm")</f>
        <v>NonAdm</v>
      </c>
      <c r="V41" t="str">
        <f>IF(OR(D41=1,D41=2,D41=3),"High",IF(OR(D41=4,D41=5),"Low","No CTAS"))</f>
        <v>High</v>
      </c>
      <c r="W41">
        <f>IF(S41&gt;4,0,1)</f>
        <v>1</v>
      </c>
      <c r="X41">
        <f>IF(S41&gt;8,0,1)</f>
        <v>1</v>
      </c>
    </row>
    <row r="42" spans="1:24" x14ac:dyDescent="0.25">
      <c r="A42">
        <v>4414</v>
      </c>
      <c r="B42" s="1">
        <v>40669</v>
      </c>
      <c r="C42" s="2">
        <v>0.81874999999999998</v>
      </c>
      <c r="D42">
        <v>4</v>
      </c>
      <c r="E42" s="1">
        <v>40669</v>
      </c>
      <c r="F42" s="2">
        <v>0.90972222222222221</v>
      </c>
      <c r="G42">
        <v>1</v>
      </c>
      <c r="H42" s="1">
        <v>40669</v>
      </c>
      <c r="I42" s="2">
        <v>0.92013888888888884</v>
      </c>
      <c r="J42" s="1">
        <v>40669</v>
      </c>
      <c r="K42" s="2">
        <v>0.92013888888888884</v>
      </c>
      <c r="L42" t="s">
        <v>377</v>
      </c>
      <c r="M42">
        <v>55</v>
      </c>
      <c r="N42" s="3">
        <f>B42+C42</f>
        <v>40669.818749999999</v>
      </c>
      <c r="O42" s="3">
        <f>E42+F42</f>
        <v>40669.909722222219</v>
      </c>
      <c r="P42" t="str">
        <f>IF(OR(E42="**",F42=9999),"Ignore PIA","Keep PIA")</f>
        <v>Keep PIA</v>
      </c>
      <c r="Q42" s="5">
        <f>(O42-N42)*24</f>
        <v>2.1833333332906477</v>
      </c>
      <c r="R42" s="3">
        <f>J42+K42</f>
        <v>40669.920138888891</v>
      </c>
      <c r="S42" s="4">
        <f>(R42-N42)*24</f>
        <v>2.433333333407063</v>
      </c>
      <c r="T42" t="str">
        <f>IF(S42&lt;0,"Ignore LOS","Keep LOS")</f>
        <v>Keep LOS</v>
      </c>
      <c r="U42" t="str">
        <f>IF(OR(G42=6,G42=7),"Adm","NonAdm")</f>
        <v>NonAdm</v>
      </c>
      <c r="V42" t="str">
        <f>IF(OR(D42=1,D42=2,D42=3),"High",IF(OR(D42=4,D42=5),"Low","No CTAS"))</f>
        <v>Low</v>
      </c>
      <c r="W42">
        <f>IF(S42&gt;4,0,1)</f>
        <v>1</v>
      </c>
      <c r="X42">
        <f>IF(S42&gt;8,0,1)</f>
        <v>1</v>
      </c>
    </row>
    <row r="43" spans="1:24" x14ac:dyDescent="0.25">
      <c r="A43">
        <v>4414</v>
      </c>
      <c r="B43" s="1">
        <v>40669</v>
      </c>
      <c r="C43" s="2">
        <v>0.82361111111111107</v>
      </c>
      <c r="D43">
        <v>3</v>
      </c>
      <c r="E43" s="1">
        <v>40669</v>
      </c>
      <c r="F43" s="2">
        <v>0.875</v>
      </c>
      <c r="G43">
        <v>1</v>
      </c>
      <c r="H43" s="1">
        <v>40669</v>
      </c>
      <c r="I43" s="2">
        <v>0.90208333333333324</v>
      </c>
      <c r="J43" s="1">
        <v>40669</v>
      </c>
      <c r="K43" s="2">
        <v>0.90208333333333324</v>
      </c>
      <c r="L43" t="s">
        <v>105</v>
      </c>
      <c r="M43">
        <v>2</v>
      </c>
      <c r="N43" s="3">
        <f>B43+C43</f>
        <v>40669.823611111111</v>
      </c>
      <c r="O43" s="3">
        <f>E43+F43</f>
        <v>40669.875</v>
      </c>
      <c r="P43" t="str">
        <f>IF(OR(E43="**",F43=9999),"Ignore PIA","Keep PIA")</f>
        <v>Keep PIA</v>
      </c>
      <c r="Q43" s="5">
        <f>(O43-N43)*24</f>
        <v>1.2333333333372138</v>
      </c>
      <c r="R43" s="3">
        <f>J43+K43</f>
        <v>40669.902083333334</v>
      </c>
      <c r="S43" s="4">
        <f>(R43-N43)*24</f>
        <v>1.8833333333604969</v>
      </c>
      <c r="T43" t="str">
        <f>IF(S43&lt;0,"Ignore LOS","Keep LOS")</f>
        <v>Keep LOS</v>
      </c>
      <c r="U43" t="str">
        <f>IF(OR(G43=6,G43=7),"Adm","NonAdm")</f>
        <v>NonAdm</v>
      </c>
      <c r="V43" t="str">
        <f>IF(OR(D43=1,D43=2,D43=3),"High",IF(OR(D43=4,D43=5),"Low","No CTAS"))</f>
        <v>High</v>
      </c>
      <c r="W43">
        <f>IF(S43&gt;4,0,1)</f>
        <v>1</v>
      </c>
      <c r="X43">
        <f>IF(S43&gt;8,0,1)</f>
        <v>1</v>
      </c>
    </row>
    <row r="44" spans="1:24" x14ac:dyDescent="0.25">
      <c r="A44">
        <v>4414</v>
      </c>
      <c r="B44" s="1">
        <v>40669</v>
      </c>
      <c r="C44" s="2">
        <v>0.87430555555555556</v>
      </c>
      <c r="D44">
        <v>3</v>
      </c>
      <c r="E44" s="1">
        <v>40669</v>
      </c>
      <c r="F44" s="2">
        <v>0.95833333333333337</v>
      </c>
      <c r="G44">
        <v>1</v>
      </c>
      <c r="H44" s="1">
        <v>40670</v>
      </c>
      <c r="I44" s="2">
        <v>6.9444444444444447E-4</v>
      </c>
      <c r="J44" s="1">
        <v>40670</v>
      </c>
      <c r="K44" s="2">
        <v>6.9444444444444447E-4</v>
      </c>
      <c r="L44" t="s">
        <v>380</v>
      </c>
      <c r="M44">
        <v>15</v>
      </c>
      <c r="N44" s="3">
        <f>B44+C44</f>
        <v>40669.874305555553</v>
      </c>
      <c r="O44" s="3">
        <f>E44+F44</f>
        <v>40669.958333333336</v>
      </c>
      <c r="P44" t="str">
        <f>IF(OR(E44="**",F44=9999),"Ignore PIA","Keep PIA")</f>
        <v>Keep PIA</v>
      </c>
      <c r="Q44" s="5">
        <f>(O44-N44)*24</f>
        <v>2.0166666667792015</v>
      </c>
      <c r="R44" s="3">
        <f>J44+K44</f>
        <v>40670.000694444447</v>
      </c>
      <c r="S44" s="4">
        <f>(R44-N44)*24</f>
        <v>3.0333333334419876</v>
      </c>
      <c r="T44" t="str">
        <f>IF(S44&lt;0,"Ignore LOS","Keep LOS")</f>
        <v>Keep LOS</v>
      </c>
      <c r="U44" t="str">
        <f>IF(OR(G44=6,G44=7),"Adm","NonAdm")</f>
        <v>NonAdm</v>
      </c>
      <c r="V44" t="str">
        <f>IF(OR(D44=1,D44=2,D44=3),"High",IF(OR(D44=4,D44=5),"Low","No CTAS"))</f>
        <v>High</v>
      </c>
      <c r="W44">
        <f>IF(S44&gt;4,0,1)</f>
        <v>1</v>
      </c>
      <c r="X44">
        <f>IF(S44&gt;8,0,1)</f>
        <v>1</v>
      </c>
    </row>
    <row r="45" spans="1:24" x14ac:dyDescent="0.25">
      <c r="A45">
        <v>4414</v>
      </c>
      <c r="B45" s="1">
        <v>40669</v>
      </c>
      <c r="C45" s="2">
        <v>0.87916666666666676</v>
      </c>
      <c r="D45">
        <v>3</v>
      </c>
      <c r="E45" s="1">
        <v>40669</v>
      </c>
      <c r="F45" s="2">
        <v>0.91666666666666663</v>
      </c>
      <c r="G45">
        <v>1</v>
      </c>
      <c r="H45" s="1">
        <v>40669</v>
      </c>
      <c r="I45" s="2">
        <v>0.96875</v>
      </c>
      <c r="J45" s="1">
        <v>40669</v>
      </c>
      <c r="K45" s="2">
        <v>0.96944444444444444</v>
      </c>
      <c r="L45" t="s">
        <v>117</v>
      </c>
      <c r="M45">
        <v>5</v>
      </c>
      <c r="N45" s="3">
        <f>B45+C45</f>
        <v>40669.879166666666</v>
      </c>
      <c r="O45" s="3">
        <f>E45+F45</f>
        <v>40669.916666666664</v>
      </c>
      <c r="P45" t="str">
        <f>IF(OR(E45="**",F45=9999),"Ignore PIA","Keep PIA")</f>
        <v>Keep PIA</v>
      </c>
      <c r="Q45" s="5">
        <f>(O45-N45)*24</f>
        <v>0.8999999999650754</v>
      </c>
      <c r="R45" s="3">
        <f>J45+K45</f>
        <v>40669.969444444447</v>
      </c>
      <c r="S45" s="4">
        <f>(R45-N45)*24</f>
        <v>2.1666666667442769</v>
      </c>
      <c r="T45" t="str">
        <f>IF(S45&lt;0,"Ignore LOS","Keep LOS")</f>
        <v>Keep LOS</v>
      </c>
      <c r="U45" t="str">
        <f>IF(OR(G45=6,G45=7),"Adm","NonAdm")</f>
        <v>NonAdm</v>
      </c>
      <c r="V45" t="str">
        <f>IF(OR(D45=1,D45=2,D45=3),"High",IF(OR(D45=4,D45=5),"Low","No CTAS"))</f>
        <v>High</v>
      </c>
      <c r="W45">
        <f>IF(S45&gt;4,0,1)</f>
        <v>1</v>
      </c>
      <c r="X45">
        <f>IF(S45&gt;8,0,1)</f>
        <v>1</v>
      </c>
    </row>
    <row r="46" spans="1:24" x14ac:dyDescent="0.25">
      <c r="A46">
        <v>4414</v>
      </c>
      <c r="B46" s="1">
        <v>40669</v>
      </c>
      <c r="C46" s="2">
        <v>0.89722222222222225</v>
      </c>
      <c r="D46">
        <v>4</v>
      </c>
      <c r="E46" s="1">
        <v>40669</v>
      </c>
      <c r="F46" s="2">
        <v>0.96805555555555556</v>
      </c>
      <c r="G46">
        <v>1</v>
      </c>
      <c r="H46" s="1">
        <v>40670</v>
      </c>
      <c r="I46" s="2">
        <v>6.9444444444444447E-4</v>
      </c>
      <c r="J46" s="1">
        <v>40670</v>
      </c>
      <c r="K46" s="2">
        <v>6.9444444444444441E-3</v>
      </c>
      <c r="L46" t="s">
        <v>269</v>
      </c>
      <c r="M46">
        <v>51</v>
      </c>
      <c r="N46" s="3">
        <f>B46+C46</f>
        <v>40669.897222222222</v>
      </c>
      <c r="O46" s="3">
        <f>E46+F46</f>
        <v>40669.968055555553</v>
      </c>
      <c r="P46" t="str">
        <f>IF(OR(E46="**",F46=9999),"Ignore PIA","Keep PIA")</f>
        <v>Keep PIA</v>
      </c>
      <c r="Q46" s="5">
        <f>(O46-N46)*24</f>
        <v>1.6999999999534339</v>
      </c>
      <c r="R46" s="3">
        <f>J46+K46</f>
        <v>40670.006944444445</v>
      </c>
      <c r="S46" s="4">
        <f>(R46-N46)*24</f>
        <v>2.6333333333604969</v>
      </c>
      <c r="T46" t="str">
        <f>IF(S46&lt;0,"Ignore LOS","Keep LOS")</f>
        <v>Keep LOS</v>
      </c>
      <c r="U46" t="str">
        <f>IF(OR(G46=6,G46=7),"Adm","NonAdm")</f>
        <v>NonAdm</v>
      </c>
      <c r="V46" t="str">
        <f>IF(OR(D46=1,D46=2,D46=3),"High",IF(OR(D46=4,D46=5),"Low","No CTAS"))</f>
        <v>Low</v>
      </c>
      <c r="W46">
        <f>IF(S46&gt;4,0,1)</f>
        <v>1</v>
      </c>
      <c r="X46">
        <f>IF(S46&gt;8,0,1)</f>
        <v>1</v>
      </c>
    </row>
    <row r="47" spans="1:24" x14ac:dyDescent="0.25">
      <c r="A47">
        <v>4414</v>
      </c>
      <c r="B47" s="1">
        <v>40670</v>
      </c>
      <c r="C47" s="2">
        <v>0.54513888888888895</v>
      </c>
      <c r="D47">
        <v>3</v>
      </c>
      <c r="E47" s="1">
        <v>40670</v>
      </c>
      <c r="F47" s="2">
        <v>0.65625</v>
      </c>
      <c r="G47">
        <v>1</v>
      </c>
      <c r="H47" s="1">
        <v>40670</v>
      </c>
      <c r="I47" s="2">
        <v>0.83819444444444446</v>
      </c>
      <c r="J47" s="1">
        <v>40670</v>
      </c>
      <c r="K47" s="2">
        <v>0.83888888888888891</v>
      </c>
      <c r="L47" t="s">
        <v>410</v>
      </c>
      <c r="M47">
        <v>43</v>
      </c>
      <c r="N47" s="3">
        <f>B47+C47</f>
        <v>40670.545138888891</v>
      </c>
      <c r="O47" s="3">
        <f>E47+F47</f>
        <v>40670.65625</v>
      </c>
      <c r="P47" t="str">
        <f>IF(OR(E47="**",F47=9999),"Ignore PIA","Keep PIA")</f>
        <v>Keep PIA</v>
      </c>
      <c r="Q47" s="5">
        <f>(O47-N47)*24</f>
        <v>2.6666666666278616</v>
      </c>
      <c r="R47" s="3">
        <f>J47+K47</f>
        <v>40670.838888888888</v>
      </c>
      <c r="S47" s="4">
        <f>(R47-N47)*24</f>
        <v>7.0499999999301508</v>
      </c>
      <c r="T47" t="str">
        <f>IF(S47&lt;0,"Ignore LOS","Keep LOS")</f>
        <v>Keep LOS</v>
      </c>
      <c r="U47" t="str">
        <f>IF(OR(G47=6,G47=7),"Adm","NonAdm")</f>
        <v>NonAdm</v>
      </c>
      <c r="V47" t="str">
        <f>IF(OR(D47=1,D47=2,D47=3),"High",IF(OR(D47=4,D47=5),"Low","No CTAS"))</f>
        <v>High</v>
      </c>
      <c r="W47">
        <f>IF(S47&gt;4,0,1)</f>
        <v>0</v>
      </c>
      <c r="X47">
        <f>IF(S47&gt;8,0,1)</f>
        <v>1</v>
      </c>
    </row>
    <row r="48" spans="1:24" x14ac:dyDescent="0.25">
      <c r="A48">
        <v>4414</v>
      </c>
      <c r="B48" s="1">
        <v>40670</v>
      </c>
      <c r="C48" s="2">
        <v>0.55833333333333335</v>
      </c>
      <c r="D48">
        <v>3</v>
      </c>
      <c r="E48" s="1">
        <v>40670</v>
      </c>
      <c r="F48" s="2">
        <v>0.70833333333333337</v>
      </c>
      <c r="G48">
        <v>1</v>
      </c>
      <c r="H48" s="1">
        <v>40670</v>
      </c>
      <c r="I48" s="2">
        <v>0.80763888888888891</v>
      </c>
      <c r="J48" s="1">
        <v>40670</v>
      </c>
      <c r="K48" s="2">
        <v>0.80763888888888891</v>
      </c>
      <c r="L48" t="s">
        <v>188</v>
      </c>
      <c r="M48">
        <v>27</v>
      </c>
      <c r="N48" s="3">
        <f>B48+C48</f>
        <v>40670.558333333334</v>
      </c>
      <c r="O48" s="3">
        <f>E48+F48</f>
        <v>40670.708333333336</v>
      </c>
      <c r="P48" t="str">
        <f>IF(OR(E48="**",F48=9999),"Ignore PIA","Keep PIA")</f>
        <v>Keep PIA</v>
      </c>
      <c r="Q48" s="5">
        <f>(O48-N48)*24</f>
        <v>3.6000000000349246</v>
      </c>
      <c r="R48" s="3">
        <f>J48+K48</f>
        <v>40670.807638888888</v>
      </c>
      <c r="S48" s="4">
        <f>(R48-N48)*24</f>
        <v>5.9833333332790062</v>
      </c>
      <c r="T48" t="str">
        <f>IF(S48&lt;0,"Ignore LOS","Keep LOS")</f>
        <v>Keep LOS</v>
      </c>
      <c r="U48" t="str">
        <f>IF(OR(G48=6,G48=7),"Adm","NonAdm")</f>
        <v>NonAdm</v>
      </c>
      <c r="V48" t="str">
        <f>IF(OR(D48=1,D48=2,D48=3),"High",IF(OR(D48=4,D48=5),"Low","No CTAS"))</f>
        <v>High</v>
      </c>
      <c r="W48">
        <f>IF(S48&gt;4,0,1)</f>
        <v>0</v>
      </c>
      <c r="X48">
        <f>IF(S48&gt;8,0,1)</f>
        <v>1</v>
      </c>
    </row>
    <row r="49" spans="1:24" x14ac:dyDescent="0.25">
      <c r="A49">
        <v>4414</v>
      </c>
      <c r="B49" s="1">
        <v>40670</v>
      </c>
      <c r="C49" s="2">
        <v>0.57152777777777775</v>
      </c>
      <c r="D49">
        <v>3</v>
      </c>
      <c r="E49" s="1">
        <v>40670</v>
      </c>
      <c r="F49" s="2">
        <v>0.75</v>
      </c>
      <c r="G49">
        <v>1</v>
      </c>
      <c r="H49" s="1">
        <v>40670</v>
      </c>
      <c r="I49" s="2">
        <v>0.76041666666666663</v>
      </c>
      <c r="J49" s="1">
        <v>40670</v>
      </c>
      <c r="K49" s="2">
        <v>0.76388888888888884</v>
      </c>
      <c r="L49" t="s">
        <v>285</v>
      </c>
      <c r="M49">
        <v>6</v>
      </c>
      <c r="N49" s="3">
        <f>B49+C49</f>
        <v>40670.571527777778</v>
      </c>
      <c r="O49" s="3">
        <f>E49+F49</f>
        <v>40670.75</v>
      </c>
      <c r="P49" t="str">
        <f>IF(OR(E49="**",F49=9999),"Ignore PIA","Keep PIA")</f>
        <v>Keep PIA</v>
      </c>
      <c r="Q49" s="5">
        <f>(O49-N49)*24</f>
        <v>4.2833333333255723</v>
      </c>
      <c r="R49" s="3">
        <f>J49+K49</f>
        <v>40670.763888888891</v>
      </c>
      <c r="S49" s="4">
        <f>(R49-N49)*24</f>
        <v>4.6166666666977108</v>
      </c>
      <c r="T49" t="str">
        <f>IF(S49&lt;0,"Ignore LOS","Keep LOS")</f>
        <v>Keep LOS</v>
      </c>
      <c r="U49" t="str">
        <f>IF(OR(G49=6,G49=7),"Adm","NonAdm")</f>
        <v>NonAdm</v>
      </c>
      <c r="V49" t="str">
        <f>IF(OR(D49=1,D49=2,D49=3),"High",IF(OR(D49=4,D49=5),"Low","No CTAS"))</f>
        <v>High</v>
      </c>
      <c r="W49">
        <f>IF(S49&gt;4,0,1)</f>
        <v>0</v>
      </c>
      <c r="X49">
        <f>IF(S49&gt;8,0,1)</f>
        <v>1</v>
      </c>
    </row>
    <row r="50" spans="1:24" x14ac:dyDescent="0.25">
      <c r="A50">
        <v>4414</v>
      </c>
      <c r="B50" s="1">
        <v>40670</v>
      </c>
      <c r="C50" s="2">
        <v>0.57986111111111105</v>
      </c>
      <c r="D50">
        <v>3</v>
      </c>
      <c r="E50" s="1">
        <v>40670</v>
      </c>
      <c r="F50" s="2">
        <v>0.76041666666666663</v>
      </c>
      <c r="G50">
        <v>1</v>
      </c>
      <c r="H50" s="1">
        <v>40671</v>
      </c>
      <c r="I50" s="2">
        <v>8.3333333333333332E-3</v>
      </c>
      <c r="J50" s="1">
        <v>40671</v>
      </c>
      <c r="K50" s="2">
        <v>8.3333333333333332E-3</v>
      </c>
      <c r="L50" t="s">
        <v>242</v>
      </c>
      <c r="M50">
        <v>6</v>
      </c>
      <c r="N50" s="3">
        <f>B50+C50</f>
        <v>40670.579861111109</v>
      </c>
      <c r="O50" s="3">
        <f>E50+F50</f>
        <v>40670.760416666664</v>
      </c>
      <c r="P50" t="str">
        <f>IF(OR(E50="**",F50=9999),"Ignore PIA","Keep PIA")</f>
        <v>Keep PIA</v>
      </c>
      <c r="Q50" s="5">
        <f>(O50-N50)*24</f>
        <v>4.3333333333139308</v>
      </c>
      <c r="R50" s="3">
        <f>J50+K50</f>
        <v>40671.008333333331</v>
      </c>
      <c r="S50" s="4">
        <f>(R50-N50)*24</f>
        <v>10.283333333325572</v>
      </c>
      <c r="T50" t="str">
        <f>IF(S50&lt;0,"Ignore LOS","Keep LOS")</f>
        <v>Keep LOS</v>
      </c>
      <c r="U50" t="str">
        <f>IF(OR(G50=6,G50=7),"Adm","NonAdm")</f>
        <v>NonAdm</v>
      </c>
      <c r="V50" t="str">
        <f>IF(OR(D50=1,D50=2,D50=3),"High",IF(OR(D50=4,D50=5),"Low","No CTAS"))</f>
        <v>High</v>
      </c>
      <c r="W50">
        <f>IF(S50&gt;4,0,1)</f>
        <v>0</v>
      </c>
      <c r="X50">
        <f>IF(S50&gt;8,0,1)</f>
        <v>0</v>
      </c>
    </row>
    <row r="51" spans="1:24" x14ac:dyDescent="0.25">
      <c r="A51">
        <v>4414</v>
      </c>
      <c r="B51" s="1">
        <v>40670</v>
      </c>
      <c r="C51" s="2">
        <v>0.58888888888888891</v>
      </c>
      <c r="D51">
        <v>3</v>
      </c>
      <c r="E51" s="1">
        <v>40670</v>
      </c>
      <c r="F51" s="2">
        <v>0.78125</v>
      </c>
      <c r="G51">
        <v>1</v>
      </c>
      <c r="H51" s="1">
        <v>40670</v>
      </c>
      <c r="I51" s="2">
        <v>0.85833333333333339</v>
      </c>
      <c r="J51" s="1">
        <v>40670</v>
      </c>
      <c r="K51" s="2">
        <v>0.85833333333333339</v>
      </c>
      <c r="L51" t="s">
        <v>27</v>
      </c>
      <c r="M51">
        <v>60</v>
      </c>
      <c r="N51" s="3">
        <f>B51+C51</f>
        <v>40670.588888888888</v>
      </c>
      <c r="O51" s="3">
        <f>E51+F51</f>
        <v>40670.78125</v>
      </c>
      <c r="P51" t="str">
        <f>IF(OR(E51="**",F51=9999),"Ignore PIA","Keep PIA")</f>
        <v>Keep PIA</v>
      </c>
      <c r="Q51" s="5">
        <f>(O51-N51)*24</f>
        <v>4.6166666666977108</v>
      </c>
      <c r="R51" s="3">
        <f>J51+K51</f>
        <v>40670.85833333333</v>
      </c>
      <c r="S51" s="4">
        <f>(R51-N51)*24</f>
        <v>6.46666666661622</v>
      </c>
      <c r="T51" t="str">
        <f>IF(S51&lt;0,"Ignore LOS","Keep LOS")</f>
        <v>Keep LOS</v>
      </c>
      <c r="U51" t="str">
        <f>IF(OR(G51=6,G51=7),"Adm","NonAdm")</f>
        <v>NonAdm</v>
      </c>
      <c r="V51" t="str">
        <f>IF(OR(D51=1,D51=2,D51=3),"High",IF(OR(D51=4,D51=5),"Low","No CTAS"))</f>
        <v>High</v>
      </c>
      <c r="W51">
        <f>IF(S51&gt;4,0,1)</f>
        <v>0</v>
      </c>
      <c r="X51">
        <f>IF(S51&gt;8,0,1)</f>
        <v>1</v>
      </c>
    </row>
    <row r="52" spans="1:24" x14ac:dyDescent="0.25">
      <c r="A52">
        <v>4414</v>
      </c>
      <c r="B52" s="1">
        <v>40670</v>
      </c>
      <c r="C52" s="2">
        <v>0.60138888888888886</v>
      </c>
      <c r="D52">
        <v>4</v>
      </c>
      <c r="E52" s="1">
        <v>40670</v>
      </c>
      <c r="F52" s="2">
        <v>0.72222222222222221</v>
      </c>
      <c r="G52">
        <v>1</v>
      </c>
      <c r="H52" s="1">
        <v>40670</v>
      </c>
      <c r="I52" s="2">
        <v>0.73263888888888884</v>
      </c>
      <c r="J52" s="1">
        <v>40670</v>
      </c>
      <c r="K52" s="2">
        <v>0.73472222222222217</v>
      </c>
      <c r="L52" t="s">
        <v>207</v>
      </c>
      <c r="M52">
        <v>23</v>
      </c>
      <c r="N52" s="3">
        <f>B52+C52</f>
        <v>40670.601388888892</v>
      </c>
      <c r="O52" s="3">
        <f>E52+F52</f>
        <v>40670.722222222219</v>
      </c>
      <c r="P52" t="str">
        <f>IF(OR(E52="**",F52=9999),"Ignore PIA","Keep PIA")</f>
        <v>Keep PIA</v>
      </c>
      <c r="Q52" s="5">
        <f>(O52-N52)*24</f>
        <v>2.8999999998486601</v>
      </c>
      <c r="R52" s="3">
        <f>J52+K52</f>
        <v>40670.734722222223</v>
      </c>
      <c r="S52" s="4">
        <f>(R52-N52)*24</f>
        <v>3.1999999999534339</v>
      </c>
      <c r="T52" t="str">
        <f>IF(S52&lt;0,"Ignore LOS","Keep LOS")</f>
        <v>Keep LOS</v>
      </c>
      <c r="U52" t="str">
        <f>IF(OR(G52=6,G52=7),"Adm","NonAdm")</f>
        <v>NonAdm</v>
      </c>
      <c r="V52" t="str">
        <f>IF(OR(D52=1,D52=2,D52=3),"High",IF(OR(D52=4,D52=5),"Low","No CTAS"))</f>
        <v>Low</v>
      </c>
      <c r="W52">
        <f>IF(S52&gt;4,0,1)</f>
        <v>1</v>
      </c>
      <c r="X52">
        <f>IF(S52&gt;8,0,1)</f>
        <v>1</v>
      </c>
    </row>
    <row r="53" spans="1:24" x14ac:dyDescent="0.25">
      <c r="A53">
        <v>4414</v>
      </c>
      <c r="B53" s="1">
        <v>40670</v>
      </c>
      <c r="C53" s="2">
        <v>0.66666666666666663</v>
      </c>
      <c r="D53">
        <v>3</v>
      </c>
      <c r="E53" s="1">
        <v>40670</v>
      </c>
      <c r="F53" s="2">
        <v>0.87152777777777779</v>
      </c>
      <c r="G53">
        <v>1</v>
      </c>
      <c r="H53" s="1">
        <v>40670</v>
      </c>
      <c r="I53" s="2">
        <v>0.89236111111111116</v>
      </c>
      <c r="J53" s="1">
        <v>40670</v>
      </c>
      <c r="K53" s="2">
        <v>0.89236111111111116</v>
      </c>
      <c r="L53" t="s">
        <v>417</v>
      </c>
      <c r="M53">
        <v>3</v>
      </c>
      <c r="N53" s="3">
        <f>B53+C53</f>
        <v>40670.666666666664</v>
      </c>
      <c r="O53" s="3">
        <f>E53+F53</f>
        <v>40670.871527777781</v>
      </c>
      <c r="P53" t="str">
        <f>IF(OR(E53="**",F53=9999),"Ignore PIA","Keep PIA")</f>
        <v>Keep PIA</v>
      </c>
      <c r="Q53" s="5">
        <f>(O53-N53)*24</f>
        <v>4.9166666668024845</v>
      </c>
      <c r="R53" s="3">
        <f>J53+K53</f>
        <v>40670.892361111109</v>
      </c>
      <c r="S53" s="4">
        <f>(R53-N53)*24</f>
        <v>5.4166666666860692</v>
      </c>
      <c r="T53" t="str">
        <f>IF(S53&lt;0,"Ignore LOS","Keep LOS")</f>
        <v>Keep LOS</v>
      </c>
      <c r="U53" t="str">
        <f>IF(OR(G53=6,G53=7),"Adm","NonAdm")</f>
        <v>NonAdm</v>
      </c>
      <c r="V53" t="str">
        <f>IF(OR(D53=1,D53=2,D53=3),"High",IF(OR(D53=4,D53=5),"Low","No CTAS"))</f>
        <v>High</v>
      </c>
      <c r="W53">
        <f>IF(S53&gt;4,0,1)</f>
        <v>0</v>
      </c>
      <c r="X53">
        <f>IF(S53&gt;8,0,1)</f>
        <v>1</v>
      </c>
    </row>
    <row r="54" spans="1:24" x14ac:dyDescent="0.25">
      <c r="A54">
        <v>4414</v>
      </c>
      <c r="B54" s="1">
        <v>40670</v>
      </c>
      <c r="C54" s="2">
        <v>0.67569444444444438</v>
      </c>
      <c r="D54">
        <v>4</v>
      </c>
      <c r="E54" s="1">
        <v>40670</v>
      </c>
      <c r="F54" s="2">
        <v>0.86458333333333337</v>
      </c>
      <c r="G54">
        <v>1</v>
      </c>
      <c r="H54" s="1">
        <v>40670</v>
      </c>
      <c r="I54" s="2">
        <v>0.87152777777777779</v>
      </c>
      <c r="J54" s="1">
        <v>40670</v>
      </c>
      <c r="K54" s="2">
        <v>0.87152777777777779</v>
      </c>
      <c r="L54" t="s">
        <v>370</v>
      </c>
      <c r="M54">
        <v>3</v>
      </c>
      <c r="N54" s="3">
        <f>B54+C54</f>
        <v>40670.675694444442</v>
      </c>
      <c r="O54" s="3">
        <f>E54+F54</f>
        <v>40670.864583333336</v>
      </c>
      <c r="P54" t="str">
        <f>IF(OR(E54="**",F54=9999),"Ignore PIA","Keep PIA")</f>
        <v>Keep PIA</v>
      </c>
      <c r="Q54" s="5">
        <f>(O54-N54)*24</f>
        <v>4.5333333334419876</v>
      </c>
      <c r="R54" s="3">
        <f>J54+K54</f>
        <v>40670.871527777781</v>
      </c>
      <c r="S54" s="4">
        <f>(R54-N54)*24</f>
        <v>4.7000000001280569</v>
      </c>
      <c r="T54" t="str">
        <f>IF(S54&lt;0,"Ignore LOS","Keep LOS")</f>
        <v>Keep LOS</v>
      </c>
      <c r="U54" t="str">
        <f>IF(OR(G54=6,G54=7),"Adm","NonAdm")</f>
        <v>NonAdm</v>
      </c>
      <c r="V54" t="str">
        <f>IF(OR(D54=1,D54=2,D54=3),"High",IF(OR(D54=4,D54=5),"Low","No CTAS"))</f>
        <v>Low</v>
      </c>
      <c r="W54">
        <f>IF(S54&gt;4,0,1)</f>
        <v>0</v>
      </c>
      <c r="X54">
        <f>IF(S54&gt;8,0,1)</f>
        <v>1</v>
      </c>
    </row>
    <row r="55" spans="1:24" x14ac:dyDescent="0.25">
      <c r="A55">
        <v>4414</v>
      </c>
      <c r="B55" s="1">
        <v>40670</v>
      </c>
      <c r="C55" s="2">
        <v>0.68472222222222223</v>
      </c>
      <c r="D55">
        <v>3</v>
      </c>
      <c r="E55" s="1">
        <v>40670</v>
      </c>
      <c r="F55" s="2">
        <v>0.86805555555555547</v>
      </c>
      <c r="G55">
        <v>1</v>
      </c>
      <c r="H55" s="1">
        <v>40670</v>
      </c>
      <c r="I55" s="2">
        <v>0.88541666666666663</v>
      </c>
      <c r="J55" s="1">
        <v>40670</v>
      </c>
      <c r="K55" s="2">
        <v>0.90416666666666667</v>
      </c>
      <c r="L55" t="s">
        <v>283</v>
      </c>
      <c r="M55">
        <v>17</v>
      </c>
      <c r="N55" s="3">
        <f>B55+C55</f>
        <v>40670.68472222222</v>
      </c>
      <c r="O55" s="3">
        <f>E55+F55</f>
        <v>40670.868055555555</v>
      </c>
      <c r="P55" t="str">
        <f>IF(OR(E55="**",F55=9999),"Ignore PIA","Keep PIA")</f>
        <v>Keep PIA</v>
      </c>
      <c r="Q55" s="5">
        <f>(O55-N55)*24</f>
        <v>4.4000000000232831</v>
      </c>
      <c r="R55" s="3">
        <f>J55+K55</f>
        <v>40670.904166666667</v>
      </c>
      <c r="S55" s="4">
        <f>(R55-N55)*24</f>
        <v>5.2666666667209938</v>
      </c>
      <c r="T55" t="str">
        <f>IF(S55&lt;0,"Ignore LOS","Keep LOS")</f>
        <v>Keep LOS</v>
      </c>
      <c r="U55" t="str">
        <f>IF(OR(G55=6,G55=7),"Adm","NonAdm")</f>
        <v>NonAdm</v>
      </c>
      <c r="V55" t="str">
        <f>IF(OR(D55=1,D55=2,D55=3),"High",IF(OR(D55=4,D55=5),"Low","No CTAS"))</f>
        <v>High</v>
      </c>
      <c r="W55">
        <f>IF(S55&gt;4,0,1)</f>
        <v>0</v>
      </c>
      <c r="X55">
        <f>IF(S55&gt;8,0,1)</f>
        <v>1</v>
      </c>
    </row>
    <row r="56" spans="1:24" x14ac:dyDescent="0.25">
      <c r="A56">
        <v>4414</v>
      </c>
      <c r="B56" s="1">
        <v>40670</v>
      </c>
      <c r="C56" s="2">
        <v>0.6875</v>
      </c>
      <c r="D56">
        <v>3</v>
      </c>
      <c r="E56" s="1">
        <v>40670</v>
      </c>
      <c r="F56" s="2">
        <v>0.89583333333333337</v>
      </c>
      <c r="G56">
        <v>1</v>
      </c>
      <c r="H56" s="1">
        <v>40670</v>
      </c>
      <c r="I56" s="2">
        <v>0.90625</v>
      </c>
      <c r="J56" s="1">
        <v>40670</v>
      </c>
      <c r="K56" s="2">
        <v>0.90972222222222221</v>
      </c>
      <c r="L56" t="s">
        <v>40</v>
      </c>
      <c r="M56">
        <v>61</v>
      </c>
      <c r="N56" s="3">
        <f>B56+C56</f>
        <v>40670.6875</v>
      </c>
      <c r="O56" s="3">
        <f>E56+F56</f>
        <v>40670.895833333336</v>
      </c>
      <c r="P56" t="str">
        <f>IF(OR(E56="**",F56=9999),"Ignore PIA","Keep PIA")</f>
        <v>Keep PIA</v>
      </c>
      <c r="Q56" s="5">
        <f>(O56-N56)*24</f>
        <v>5.0000000000582077</v>
      </c>
      <c r="R56" s="3">
        <f>J56+K56</f>
        <v>40670.909722222219</v>
      </c>
      <c r="S56" s="4">
        <f>(R56-N56)*24</f>
        <v>5.3333333332557231</v>
      </c>
      <c r="T56" t="str">
        <f>IF(S56&lt;0,"Ignore LOS","Keep LOS")</f>
        <v>Keep LOS</v>
      </c>
      <c r="U56" t="str">
        <f>IF(OR(G56=6,G56=7),"Adm","NonAdm")</f>
        <v>NonAdm</v>
      </c>
      <c r="V56" t="str">
        <f>IF(OR(D56=1,D56=2,D56=3),"High",IF(OR(D56=4,D56=5),"Low","No CTAS"))</f>
        <v>High</v>
      </c>
      <c r="W56">
        <f>IF(S56&gt;4,0,1)</f>
        <v>0</v>
      </c>
      <c r="X56">
        <f>IF(S56&gt;8,0,1)</f>
        <v>1</v>
      </c>
    </row>
    <row r="57" spans="1:24" x14ac:dyDescent="0.25">
      <c r="A57">
        <v>4414</v>
      </c>
      <c r="B57" s="1">
        <v>40670</v>
      </c>
      <c r="C57" s="2">
        <v>0.69305555555555554</v>
      </c>
      <c r="D57">
        <v>2</v>
      </c>
      <c r="E57" s="1">
        <v>40670</v>
      </c>
      <c r="F57" s="2">
        <v>0.90972222222222221</v>
      </c>
      <c r="G57">
        <v>1</v>
      </c>
      <c r="H57" s="1">
        <v>40670</v>
      </c>
      <c r="I57" s="2">
        <v>0.91666666666666663</v>
      </c>
      <c r="J57" s="1">
        <v>40670</v>
      </c>
      <c r="K57" s="2">
        <v>0.9194444444444444</v>
      </c>
      <c r="L57" t="s">
        <v>419</v>
      </c>
      <c r="M57">
        <v>44</v>
      </c>
      <c r="N57" s="3">
        <f>B57+C57</f>
        <v>40670.693055555559</v>
      </c>
      <c r="O57" s="3">
        <f>E57+F57</f>
        <v>40670.909722222219</v>
      </c>
      <c r="P57" t="str">
        <f>IF(OR(E57="**",F57=9999),"Ignore PIA","Keep PIA")</f>
        <v>Keep PIA</v>
      </c>
      <c r="Q57" s="5">
        <f>(O57-N57)*24</f>
        <v>5.1999999998370185</v>
      </c>
      <c r="R57" s="3">
        <f>J57+K57</f>
        <v>40670.919444444444</v>
      </c>
      <c r="S57" s="4">
        <f>(R57-N57)*24</f>
        <v>5.4333333332324401</v>
      </c>
      <c r="T57" t="str">
        <f>IF(S57&lt;0,"Ignore LOS","Keep LOS")</f>
        <v>Keep LOS</v>
      </c>
      <c r="U57" t="str">
        <f>IF(OR(G57=6,G57=7),"Adm","NonAdm")</f>
        <v>NonAdm</v>
      </c>
      <c r="V57" t="str">
        <f>IF(OR(D57=1,D57=2,D57=3),"High",IF(OR(D57=4,D57=5),"Low","No CTAS"))</f>
        <v>High</v>
      </c>
      <c r="W57">
        <f>IF(S57&gt;4,0,1)</f>
        <v>0</v>
      </c>
      <c r="X57">
        <f>IF(S57&gt;8,0,1)</f>
        <v>1</v>
      </c>
    </row>
    <row r="58" spans="1:24" x14ac:dyDescent="0.25">
      <c r="A58">
        <v>4414</v>
      </c>
      <c r="B58" s="1">
        <v>40670</v>
      </c>
      <c r="C58" s="2">
        <v>0.72291666666666676</v>
      </c>
      <c r="D58">
        <v>3</v>
      </c>
      <c r="E58" s="1">
        <v>40670</v>
      </c>
      <c r="F58" s="2">
        <v>0.93055555555555547</v>
      </c>
      <c r="G58">
        <v>1</v>
      </c>
      <c r="H58" s="1">
        <v>40670</v>
      </c>
      <c r="I58" s="2">
        <v>0.9375</v>
      </c>
      <c r="J58" s="1">
        <v>40670</v>
      </c>
      <c r="K58" s="2">
        <v>0.9375</v>
      </c>
      <c r="L58" t="s">
        <v>103</v>
      </c>
      <c r="M58">
        <v>10</v>
      </c>
      <c r="N58" s="3">
        <f>B58+C58</f>
        <v>40670.722916666666</v>
      </c>
      <c r="O58" s="3">
        <f>E58+F58</f>
        <v>40670.930555555555</v>
      </c>
      <c r="P58" t="str">
        <f>IF(OR(E58="**",F58=9999),"Ignore PIA","Keep PIA")</f>
        <v>Keep PIA</v>
      </c>
      <c r="Q58" s="5">
        <f>(O58-N58)*24</f>
        <v>4.9833333333372138</v>
      </c>
      <c r="R58" s="3">
        <f>J58+K58</f>
        <v>40670.9375</v>
      </c>
      <c r="S58" s="4">
        <f>(R58-N58)*24</f>
        <v>5.1500000000232831</v>
      </c>
      <c r="T58" t="str">
        <f>IF(S58&lt;0,"Ignore LOS","Keep LOS")</f>
        <v>Keep LOS</v>
      </c>
      <c r="U58" t="str">
        <f>IF(OR(G58=6,G58=7),"Adm","NonAdm")</f>
        <v>NonAdm</v>
      </c>
      <c r="V58" t="str">
        <f>IF(OR(D58=1,D58=2,D58=3),"High",IF(OR(D58=4,D58=5),"Low","No CTAS"))</f>
        <v>High</v>
      </c>
      <c r="W58">
        <f>IF(S58&gt;4,0,1)</f>
        <v>0</v>
      </c>
      <c r="X58">
        <f>IF(S58&gt;8,0,1)</f>
        <v>1</v>
      </c>
    </row>
    <row r="59" spans="1:24" x14ac:dyDescent="0.25">
      <c r="A59">
        <v>4414</v>
      </c>
      <c r="B59" s="1">
        <v>40670</v>
      </c>
      <c r="C59" s="2">
        <v>0.73263888888888884</v>
      </c>
      <c r="D59">
        <v>2</v>
      </c>
      <c r="E59" s="1">
        <v>40670</v>
      </c>
      <c r="F59" s="2">
        <v>0.8125</v>
      </c>
      <c r="G59">
        <v>15</v>
      </c>
      <c r="H59" s="1">
        <v>40670</v>
      </c>
      <c r="I59" s="2">
        <v>0.86388888888888893</v>
      </c>
      <c r="J59" s="1">
        <v>40670</v>
      </c>
      <c r="K59" s="2">
        <v>0.90416666666666667</v>
      </c>
      <c r="L59" t="s">
        <v>39</v>
      </c>
      <c r="M59">
        <v>82</v>
      </c>
      <c r="N59" s="3">
        <f>B59+C59</f>
        <v>40670.732638888891</v>
      </c>
      <c r="O59" s="3">
        <f>E59+F59</f>
        <v>40670.8125</v>
      </c>
      <c r="P59" t="str">
        <f>IF(OR(E59="**",F59=9999),"Ignore PIA","Keep PIA")</f>
        <v>Keep PIA</v>
      </c>
      <c r="Q59" s="5">
        <f>(O59-N59)*24</f>
        <v>1.9166666666278616</v>
      </c>
      <c r="R59" s="3">
        <f>J59+K59</f>
        <v>40670.904166666667</v>
      </c>
      <c r="S59" s="4">
        <f>(R59-N59)*24</f>
        <v>4.1166666666395031</v>
      </c>
      <c r="T59" t="str">
        <f>IF(S59&lt;0,"Ignore LOS","Keep LOS")</f>
        <v>Keep LOS</v>
      </c>
      <c r="U59" t="str">
        <f>IF(OR(G59=6,G59=7),"Adm","NonAdm")</f>
        <v>NonAdm</v>
      </c>
      <c r="V59" t="str">
        <f>IF(OR(D59=1,D59=2,D59=3),"High",IF(OR(D59=4,D59=5),"Low","No CTAS"))</f>
        <v>High</v>
      </c>
      <c r="W59">
        <f>IF(S59&gt;4,0,1)</f>
        <v>0</v>
      </c>
      <c r="X59">
        <f>IF(S59&gt;8,0,1)</f>
        <v>1</v>
      </c>
    </row>
    <row r="60" spans="1:24" x14ac:dyDescent="0.25">
      <c r="A60">
        <v>4414</v>
      </c>
      <c r="B60" s="1">
        <v>40670</v>
      </c>
      <c r="C60" s="2">
        <v>0.74375000000000002</v>
      </c>
      <c r="D60">
        <v>3</v>
      </c>
      <c r="E60" s="1">
        <v>40670</v>
      </c>
      <c r="F60" s="2">
        <v>0.95833333333333337</v>
      </c>
      <c r="G60">
        <v>1</v>
      </c>
      <c r="H60" s="1">
        <v>40670</v>
      </c>
      <c r="I60" s="2">
        <v>0.97222222222222221</v>
      </c>
      <c r="J60" s="1">
        <v>40670</v>
      </c>
      <c r="K60" s="2">
        <v>0.97430555555555554</v>
      </c>
      <c r="L60" t="s">
        <v>25</v>
      </c>
      <c r="M60">
        <v>50</v>
      </c>
      <c r="N60" s="3">
        <f>B60+C60</f>
        <v>40670.743750000001</v>
      </c>
      <c r="O60" s="3">
        <f>E60+F60</f>
        <v>40670.958333333336</v>
      </c>
      <c r="P60" t="str">
        <f>IF(OR(E60="**",F60=9999),"Ignore PIA","Keep PIA")</f>
        <v>Keep PIA</v>
      </c>
      <c r="Q60" s="5">
        <f>(O60-N60)*24</f>
        <v>5.1500000000232831</v>
      </c>
      <c r="R60" s="3">
        <f>J60+K60</f>
        <v>40670.974305555559</v>
      </c>
      <c r="S60" s="4">
        <f>(R60-N60)*24</f>
        <v>5.53333333338378</v>
      </c>
      <c r="T60" t="str">
        <f>IF(S60&lt;0,"Ignore LOS","Keep LOS")</f>
        <v>Keep LOS</v>
      </c>
      <c r="U60" t="str">
        <f>IF(OR(G60=6,G60=7),"Adm","NonAdm")</f>
        <v>NonAdm</v>
      </c>
      <c r="V60" t="str">
        <f>IF(OR(D60=1,D60=2,D60=3),"High",IF(OR(D60=4,D60=5),"Low","No CTAS"))</f>
        <v>High</v>
      </c>
      <c r="W60">
        <f>IF(S60&gt;4,0,1)</f>
        <v>0</v>
      </c>
      <c r="X60">
        <f>IF(S60&gt;8,0,1)</f>
        <v>1</v>
      </c>
    </row>
    <row r="61" spans="1:24" x14ac:dyDescent="0.25">
      <c r="A61">
        <v>4414</v>
      </c>
      <c r="B61" s="1">
        <v>40670</v>
      </c>
      <c r="C61" s="2">
        <v>0.81041666666666667</v>
      </c>
      <c r="D61">
        <v>3</v>
      </c>
      <c r="E61" s="1">
        <v>40670</v>
      </c>
      <c r="F61" s="2">
        <v>0.99305555555555547</v>
      </c>
      <c r="G61">
        <v>1</v>
      </c>
      <c r="H61" s="1">
        <v>40670</v>
      </c>
      <c r="I61" s="2">
        <v>0.99652777777777779</v>
      </c>
      <c r="J61" s="1">
        <v>40671</v>
      </c>
      <c r="K61" s="2">
        <v>8.3333333333333332E-3</v>
      </c>
      <c r="L61" t="s">
        <v>44</v>
      </c>
      <c r="M61">
        <v>3</v>
      </c>
      <c r="N61" s="3">
        <f>B61+C61</f>
        <v>40670.810416666667</v>
      </c>
      <c r="O61" s="3">
        <f>E61+F61</f>
        <v>40670.993055555555</v>
      </c>
      <c r="P61" t="str">
        <f>IF(OR(E61="**",F61=9999),"Ignore PIA","Keep PIA")</f>
        <v>Keep PIA</v>
      </c>
      <c r="Q61" s="5">
        <f>(O61-N61)*24</f>
        <v>4.3833333333022892</v>
      </c>
      <c r="R61" s="3">
        <f>J61+K61</f>
        <v>40671.008333333331</v>
      </c>
      <c r="S61" s="4">
        <f>(R61-N61)*24</f>
        <v>4.7499999999417923</v>
      </c>
      <c r="T61" t="str">
        <f>IF(S61&lt;0,"Ignore LOS","Keep LOS")</f>
        <v>Keep LOS</v>
      </c>
      <c r="U61" t="str">
        <f>IF(OR(G61=6,G61=7),"Adm","NonAdm")</f>
        <v>NonAdm</v>
      </c>
      <c r="V61" t="str">
        <f>IF(OR(D61=1,D61=2,D61=3),"High",IF(OR(D61=4,D61=5),"Low","No CTAS"))</f>
        <v>High</v>
      </c>
      <c r="W61">
        <f>IF(S61&gt;4,0,1)</f>
        <v>0</v>
      </c>
      <c r="X61">
        <f>IF(S61&gt;8,0,1)</f>
        <v>1</v>
      </c>
    </row>
    <row r="62" spans="1:24" x14ac:dyDescent="0.25">
      <c r="A62">
        <v>4414</v>
      </c>
      <c r="B62" s="1">
        <v>40670</v>
      </c>
      <c r="C62" s="2">
        <v>0.85069444444444453</v>
      </c>
      <c r="D62">
        <v>3</v>
      </c>
      <c r="E62" s="1">
        <v>40670</v>
      </c>
      <c r="F62" s="2">
        <v>0.9375</v>
      </c>
      <c r="G62">
        <v>1</v>
      </c>
      <c r="H62" s="1">
        <v>40670</v>
      </c>
      <c r="I62" s="2">
        <v>0.94444444444444453</v>
      </c>
      <c r="J62" s="1">
        <v>40670</v>
      </c>
      <c r="K62" s="2">
        <v>0.98819444444444438</v>
      </c>
      <c r="L62" t="s">
        <v>427</v>
      </c>
      <c r="M62">
        <v>6</v>
      </c>
      <c r="N62" s="3">
        <f>B62+C62</f>
        <v>40670.850694444445</v>
      </c>
      <c r="O62" s="3">
        <f>E62+F62</f>
        <v>40670.9375</v>
      </c>
      <c r="P62" t="str">
        <f>IF(OR(E62="**",F62=9999),"Ignore PIA","Keep PIA")</f>
        <v>Keep PIA</v>
      </c>
      <c r="Q62" s="5">
        <f>(O62-N62)*24</f>
        <v>2.0833333333139308</v>
      </c>
      <c r="R62" s="3">
        <f>J62+K62</f>
        <v>40670.988194444442</v>
      </c>
      <c r="S62" s="4">
        <f>(R62-N62)*24</f>
        <v>3.2999999999301508</v>
      </c>
      <c r="T62" t="str">
        <f>IF(S62&lt;0,"Ignore LOS","Keep LOS")</f>
        <v>Keep LOS</v>
      </c>
      <c r="U62" t="str">
        <f>IF(OR(G62=6,G62=7),"Adm","NonAdm")</f>
        <v>NonAdm</v>
      </c>
      <c r="V62" t="str">
        <f>IF(OR(D62=1,D62=2,D62=3),"High",IF(OR(D62=4,D62=5),"Low","No CTAS"))</f>
        <v>High</v>
      </c>
      <c r="W62">
        <f>IF(S62&gt;4,0,1)</f>
        <v>1</v>
      </c>
      <c r="X62">
        <f>IF(S62&gt;8,0,1)</f>
        <v>1</v>
      </c>
    </row>
    <row r="63" spans="1:24" x14ac:dyDescent="0.25">
      <c r="A63">
        <v>4414</v>
      </c>
      <c r="B63" s="1">
        <v>40666</v>
      </c>
      <c r="C63" s="2">
        <v>0.66527777777777775</v>
      </c>
      <c r="D63">
        <v>3</v>
      </c>
      <c r="E63" s="1">
        <v>40666</v>
      </c>
      <c r="F63">
        <v>9999</v>
      </c>
      <c r="G63">
        <v>7</v>
      </c>
      <c r="H63" s="1">
        <v>40666</v>
      </c>
      <c r="I63" s="2">
        <v>0.7006944444444444</v>
      </c>
      <c r="J63" s="1">
        <v>40666</v>
      </c>
      <c r="K63" s="2">
        <v>0.72222222222222221</v>
      </c>
      <c r="L63" t="s">
        <v>90</v>
      </c>
      <c r="M63">
        <v>17</v>
      </c>
      <c r="N63" s="3">
        <f>B63+C63</f>
        <v>40666.665277777778</v>
      </c>
      <c r="O63" s="3">
        <f>E63+F63</f>
        <v>50665</v>
      </c>
      <c r="P63" t="str">
        <f>IF(OR(E63="**",F63=9999),"Ignore PIA","Keep PIA")</f>
        <v>Ignore PIA</v>
      </c>
      <c r="Q63" s="5">
        <f>(O63-N63)*24</f>
        <v>239960.03333333333</v>
      </c>
      <c r="R63" s="3">
        <f>J63+K63</f>
        <v>40666.722222222219</v>
      </c>
      <c r="S63" s="4">
        <f>(R63-N63)*24</f>
        <v>1.3666666665812954</v>
      </c>
      <c r="T63" t="str">
        <f>IF(S63&lt;0,"Ignore LOS","Keep LOS")</f>
        <v>Keep LOS</v>
      </c>
      <c r="U63" t="str">
        <f>IF(OR(G63=6,G63=7),"Adm","NonAdm")</f>
        <v>Adm</v>
      </c>
      <c r="V63" t="str">
        <f>IF(OR(D63=1,D63=2,D63=3),"High",IF(OR(D63=4,D63=5),"Low","No CTAS"))</f>
        <v>High</v>
      </c>
      <c r="W63">
        <f>IF(S63&gt;4,0,1)</f>
        <v>1</v>
      </c>
      <c r="X63">
        <f>IF(S63&gt;8,0,1)</f>
        <v>1</v>
      </c>
    </row>
    <row r="64" spans="1:24" x14ac:dyDescent="0.25">
      <c r="A64">
        <v>4414</v>
      </c>
      <c r="B64" s="1">
        <v>40667</v>
      </c>
      <c r="C64" s="2">
        <v>4.2361111111111106E-2</v>
      </c>
      <c r="D64">
        <v>4</v>
      </c>
      <c r="E64" s="1">
        <v>40667</v>
      </c>
      <c r="F64" s="2">
        <v>5.5555555555555552E-2</v>
      </c>
      <c r="G64">
        <v>1</v>
      </c>
      <c r="H64" s="1">
        <v>40667</v>
      </c>
      <c r="I64" s="2">
        <v>7.2916666666666671E-2</v>
      </c>
      <c r="J64" s="1">
        <v>40667</v>
      </c>
      <c r="K64" s="2">
        <v>7.2916666666666671E-2</v>
      </c>
      <c r="L64" t="s">
        <v>82</v>
      </c>
      <c r="M64">
        <v>38</v>
      </c>
      <c r="N64" s="3">
        <f>B64+C64</f>
        <v>40667.042361111111</v>
      </c>
      <c r="O64" s="3">
        <f>E64+F64</f>
        <v>40667.055555555555</v>
      </c>
      <c r="P64" t="str">
        <f>IF(OR(E64="**",F64=9999),"Ignore PIA","Keep PIA")</f>
        <v>Keep PIA</v>
      </c>
      <c r="Q64" s="5">
        <f>(O64-N64)*24</f>
        <v>0.31666666665114462</v>
      </c>
      <c r="R64" s="3">
        <f>J64+K64</f>
        <v>40667.072916666664</v>
      </c>
      <c r="S64" s="4">
        <f>(R64-N64)*24</f>
        <v>0.73333333327900618</v>
      </c>
      <c r="T64" t="str">
        <f>IF(S64&lt;0,"Ignore LOS","Keep LOS")</f>
        <v>Keep LOS</v>
      </c>
      <c r="U64" t="str">
        <f>IF(OR(G64=6,G64=7),"Adm","NonAdm")</f>
        <v>NonAdm</v>
      </c>
      <c r="V64" t="str">
        <f>IF(OR(D64=1,D64=2,D64=3),"High",IF(OR(D64=4,D64=5),"Low","No CTAS"))</f>
        <v>Low</v>
      </c>
      <c r="W64">
        <f>IF(S64&gt;4,0,1)</f>
        <v>1</v>
      </c>
      <c r="X64">
        <f>IF(S64&gt;8,0,1)</f>
        <v>1</v>
      </c>
    </row>
    <row r="65" spans="1:24" x14ac:dyDescent="0.25">
      <c r="A65">
        <v>4414</v>
      </c>
      <c r="B65" s="1">
        <v>40667</v>
      </c>
      <c r="C65" s="2">
        <v>0.23055555555555554</v>
      </c>
      <c r="D65">
        <v>4</v>
      </c>
      <c r="E65" s="1">
        <v>40667</v>
      </c>
      <c r="F65" s="2">
        <v>0.24652777777777779</v>
      </c>
      <c r="G65">
        <v>7</v>
      </c>
      <c r="H65" s="1">
        <v>40667</v>
      </c>
      <c r="I65" s="2">
        <v>0.24930555555555556</v>
      </c>
      <c r="J65" s="1">
        <v>40667</v>
      </c>
      <c r="K65" s="2">
        <v>0.28472222222222221</v>
      </c>
      <c r="L65" t="s">
        <v>144</v>
      </c>
      <c r="M65">
        <v>25</v>
      </c>
      <c r="N65" s="3">
        <f>B65+C65</f>
        <v>40667.230555555558</v>
      </c>
      <c r="O65" s="3">
        <f>E65+F65</f>
        <v>40667.246527777781</v>
      </c>
      <c r="P65" t="str">
        <f>IF(OR(E65="**",F65=9999),"Ignore PIA","Keep PIA")</f>
        <v>Keep PIA</v>
      </c>
      <c r="Q65" s="5">
        <f>(O65-N65)*24</f>
        <v>0.38333333336049691</v>
      </c>
      <c r="R65" s="3">
        <f>J65+K65</f>
        <v>40667.284722222219</v>
      </c>
      <c r="S65" s="4">
        <f>(R65-N65)*24</f>
        <v>1.2999999998719431</v>
      </c>
      <c r="T65" t="str">
        <f>IF(S65&lt;0,"Ignore LOS","Keep LOS")</f>
        <v>Keep LOS</v>
      </c>
      <c r="U65" t="str">
        <f>IF(OR(G65=6,G65=7),"Adm","NonAdm")</f>
        <v>Adm</v>
      </c>
      <c r="V65" t="str">
        <f>IF(OR(D65=1,D65=2,D65=3),"High",IF(OR(D65=4,D65=5),"Low","No CTAS"))</f>
        <v>Low</v>
      </c>
      <c r="W65">
        <f>IF(S65&gt;4,0,1)</f>
        <v>1</v>
      </c>
      <c r="X65">
        <f>IF(S65&gt;8,0,1)</f>
        <v>1</v>
      </c>
    </row>
    <row r="66" spans="1:24" x14ac:dyDescent="0.25">
      <c r="A66">
        <v>4414</v>
      </c>
      <c r="B66" s="1">
        <v>40664</v>
      </c>
      <c r="C66" s="2">
        <v>3.4722222222222224E-2</v>
      </c>
      <c r="D66">
        <v>3</v>
      </c>
      <c r="E66" s="1">
        <v>40664</v>
      </c>
      <c r="F66" s="2">
        <v>0.31597222222222221</v>
      </c>
      <c r="G66">
        <v>1</v>
      </c>
      <c r="H66" s="1">
        <v>40664</v>
      </c>
      <c r="I66" s="2">
        <v>0.43402777777777773</v>
      </c>
      <c r="J66" s="1">
        <v>40664</v>
      </c>
      <c r="K66" s="2">
        <v>0.43402777777777773</v>
      </c>
      <c r="L66" t="s">
        <v>22</v>
      </c>
      <c r="M66">
        <v>34</v>
      </c>
      <c r="N66" s="3">
        <f>B66+C66</f>
        <v>40664.034722222219</v>
      </c>
      <c r="O66" s="3">
        <f>E66+F66</f>
        <v>40664.315972222219</v>
      </c>
      <c r="P66" t="str">
        <f>IF(OR(E66="**",F66=9999),"Ignore PIA","Keep PIA")</f>
        <v>Keep PIA</v>
      </c>
      <c r="Q66" s="5">
        <f>(O66-N66)*24</f>
        <v>6.75</v>
      </c>
      <c r="R66" s="3">
        <f>J66+K66</f>
        <v>40664.434027777781</v>
      </c>
      <c r="S66" s="4">
        <f>(R66-N66)*24</f>
        <v>9.5833333334885538</v>
      </c>
      <c r="T66" t="str">
        <f>IF(S66&lt;0,"Ignore LOS","Keep LOS")</f>
        <v>Keep LOS</v>
      </c>
      <c r="U66" t="str">
        <f>IF(OR(G66=6,G66=7),"Adm","NonAdm")</f>
        <v>NonAdm</v>
      </c>
      <c r="V66" t="str">
        <f>IF(OR(D66=1,D66=2,D66=3),"High",IF(OR(D66=4,D66=5),"Low","No CTAS"))</f>
        <v>High</v>
      </c>
      <c r="W66">
        <f>IF(S66&gt;4,0,1)</f>
        <v>0</v>
      </c>
      <c r="X66">
        <f>IF(S66&gt;8,0,1)</f>
        <v>0</v>
      </c>
    </row>
    <row r="67" spans="1:24" x14ac:dyDescent="0.25">
      <c r="A67">
        <v>4414</v>
      </c>
      <c r="B67" s="1">
        <v>40664</v>
      </c>
      <c r="C67" s="2">
        <v>6.3194444444444442E-2</v>
      </c>
      <c r="D67">
        <v>2</v>
      </c>
      <c r="E67" s="1">
        <v>40664</v>
      </c>
      <c r="F67" s="2">
        <v>0.34722222222222227</v>
      </c>
      <c r="G67">
        <v>1</v>
      </c>
      <c r="H67" s="1">
        <v>40664</v>
      </c>
      <c r="I67" s="2">
        <v>0.44097222222222227</v>
      </c>
      <c r="J67" s="1">
        <v>40664</v>
      </c>
      <c r="K67" s="2">
        <v>0.44097222222222227</v>
      </c>
      <c r="L67" t="s">
        <v>26</v>
      </c>
      <c r="M67">
        <v>78</v>
      </c>
      <c r="N67" s="3">
        <f>B67+C67</f>
        <v>40664.063194444447</v>
      </c>
      <c r="O67" s="3">
        <f>E67+F67</f>
        <v>40664.347222222219</v>
      </c>
      <c r="P67" t="str">
        <f>IF(OR(E67="**",F67=9999),"Ignore PIA","Keep PIA")</f>
        <v>Keep PIA</v>
      </c>
      <c r="Q67" s="5">
        <f>(O67-N67)*24</f>
        <v>6.8166666665347293</v>
      </c>
      <c r="R67" s="3">
        <f>J67+K67</f>
        <v>40664.440972222219</v>
      </c>
      <c r="S67" s="4">
        <f>(R67-N67)*24</f>
        <v>9.0666666665347293</v>
      </c>
      <c r="T67" t="str">
        <f>IF(S67&lt;0,"Ignore LOS","Keep LOS")</f>
        <v>Keep LOS</v>
      </c>
      <c r="U67" t="str">
        <f>IF(OR(G67=6,G67=7),"Adm","NonAdm")</f>
        <v>NonAdm</v>
      </c>
      <c r="V67" t="str">
        <f>IF(OR(D67=1,D67=2,D67=3),"High",IF(OR(D67=4,D67=5),"Low","No CTAS"))</f>
        <v>High</v>
      </c>
      <c r="W67">
        <f>IF(S67&gt;4,0,1)</f>
        <v>0</v>
      </c>
      <c r="X67">
        <f>IF(S67&gt;8,0,1)</f>
        <v>0</v>
      </c>
    </row>
    <row r="68" spans="1:24" x14ac:dyDescent="0.25">
      <c r="A68">
        <v>4414</v>
      </c>
      <c r="B68" s="1">
        <v>40664</v>
      </c>
      <c r="C68" s="2">
        <v>6.9444444444444434E-2</v>
      </c>
      <c r="D68">
        <v>4</v>
      </c>
      <c r="E68" s="1">
        <v>40664</v>
      </c>
      <c r="F68" s="2">
        <v>0.39583333333333331</v>
      </c>
      <c r="G68">
        <v>1</v>
      </c>
      <c r="H68" s="1">
        <v>40664</v>
      </c>
      <c r="I68" s="2">
        <v>0.41180555555555554</v>
      </c>
      <c r="J68" s="1">
        <v>40664</v>
      </c>
      <c r="K68" s="2">
        <v>0.41180555555555554</v>
      </c>
      <c r="L68" t="s">
        <v>27</v>
      </c>
      <c r="M68">
        <v>57</v>
      </c>
      <c r="N68" s="3">
        <f>B68+C68</f>
        <v>40664.069444444445</v>
      </c>
      <c r="O68" s="3">
        <f>E68+F68</f>
        <v>40664.395833333336</v>
      </c>
      <c r="P68" t="str">
        <f>IF(OR(E68="**",F68=9999),"Ignore PIA","Keep PIA")</f>
        <v>Keep PIA</v>
      </c>
      <c r="Q68" s="5">
        <f>(O68-N68)*24</f>
        <v>7.8333333333721384</v>
      </c>
      <c r="R68" s="3">
        <f>J68+K68</f>
        <v>40664.411805555559</v>
      </c>
      <c r="S68" s="4">
        <f>(R68-N68)*24</f>
        <v>8.2166666667326353</v>
      </c>
      <c r="T68" t="str">
        <f>IF(S68&lt;0,"Ignore LOS","Keep LOS")</f>
        <v>Keep LOS</v>
      </c>
      <c r="U68" t="str">
        <f>IF(OR(G68=6,G68=7),"Adm","NonAdm")</f>
        <v>NonAdm</v>
      </c>
      <c r="V68" t="str">
        <f>IF(OR(D68=1,D68=2,D68=3),"High",IF(OR(D68=4,D68=5),"Low","No CTAS"))</f>
        <v>Low</v>
      </c>
      <c r="W68">
        <f>IF(S68&gt;4,0,1)</f>
        <v>0</v>
      </c>
      <c r="X68">
        <f>IF(S68&gt;8,0,1)</f>
        <v>0</v>
      </c>
    </row>
    <row r="69" spans="1:24" x14ac:dyDescent="0.25">
      <c r="A69">
        <v>4414</v>
      </c>
      <c r="B69" s="1">
        <v>40664</v>
      </c>
      <c r="C69" s="2">
        <v>0.10555555555555556</v>
      </c>
      <c r="D69">
        <v>3</v>
      </c>
      <c r="E69" s="1">
        <v>40664</v>
      </c>
      <c r="F69" s="2">
        <v>0.39930555555555558</v>
      </c>
      <c r="G69">
        <v>1</v>
      </c>
      <c r="H69" s="1">
        <v>40664</v>
      </c>
      <c r="I69" s="2">
        <v>0.42708333333333331</v>
      </c>
      <c r="J69" s="1">
        <v>40664</v>
      </c>
      <c r="K69" s="2">
        <v>0.42708333333333331</v>
      </c>
      <c r="L69" t="s">
        <v>31</v>
      </c>
      <c r="M69">
        <v>26</v>
      </c>
      <c r="N69" s="3">
        <f>B69+C69</f>
        <v>40664.105555555558</v>
      </c>
      <c r="O69" s="3">
        <f>E69+F69</f>
        <v>40664.399305555555</v>
      </c>
      <c r="P69" t="str">
        <f>IF(OR(E69="**",F69=9999),"Ignore PIA","Keep PIA")</f>
        <v>Keep PIA</v>
      </c>
      <c r="Q69" s="5">
        <f>(O69-N69)*24</f>
        <v>7.0499999999301508</v>
      </c>
      <c r="R69" s="3">
        <f>J69+K69</f>
        <v>40664.427083333336</v>
      </c>
      <c r="S69" s="4">
        <f>(R69-N69)*24</f>
        <v>7.7166666666744277</v>
      </c>
      <c r="T69" t="str">
        <f>IF(S69&lt;0,"Ignore LOS","Keep LOS")</f>
        <v>Keep LOS</v>
      </c>
      <c r="U69" t="str">
        <f>IF(OR(G69=6,G69=7),"Adm","NonAdm")</f>
        <v>NonAdm</v>
      </c>
      <c r="V69" t="str">
        <f>IF(OR(D69=1,D69=2,D69=3),"High",IF(OR(D69=4,D69=5),"Low","No CTAS"))</f>
        <v>High</v>
      </c>
      <c r="W69">
        <f>IF(S69&gt;4,0,1)</f>
        <v>0</v>
      </c>
      <c r="X69">
        <f>IF(S69&gt;8,0,1)</f>
        <v>1</v>
      </c>
    </row>
    <row r="70" spans="1:24" x14ac:dyDescent="0.25">
      <c r="A70">
        <v>4414</v>
      </c>
      <c r="B70" s="1">
        <v>40664</v>
      </c>
      <c r="C70" s="2">
        <v>0.11388888888888889</v>
      </c>
      <c r="D70">
        <v>4</v>
      </c>
      <c r="E70" s="1">
        <v>40664</v>
      </c>
      <c r="F70" s="2">
        <v>0.4201388888888889</v>
      </c>
      <c r="G70">
        <v>15</v>
      </c>
      <c r="H70" s="1">
        <v>40664</v>
      </c>
      <c r="I70" s="2">
        <v>0.56874999999999998</v>
      </c>
      <c r="J70" s="1">
        <v>40664</v>
      </c>
      <c r="K70" s="2">
        <v>0.56874999999999998</v>
      </c>
      <c r="L70" t="s">
        <v>32</v>
      </c>
      <c r="M70">
        <v>89</v>
      </c>
      <c r="N70" s="3">
        <f>B70+C70</f>
        <v>40664.113888888889</v>
      </c>
      <c r="O70" s="3">
        <f>E70+F70</f>
        <v>40664.420138888891</v>
      </c>
      <c r="P70" t="str">
        <f>IF(OR(E70="**",F70=9999),"Ignore PIA","Keep PIA")</f>
        <v>Keep PIA</v>
      </c>
      <c r="Q70" s="5">
        <f>(O70-N70)*24</f>
        <v>7.3500000000349246</v>
      </c>
      <c r="R70" s="3">
        <f>J70+K70</f>
        <v>40664.568749999999</v>
      </c>
      <c r="S70" s="4">
        <f>(R70-N70)*24</f>
        <v>10.916666666627862</v>
      </c>
      <c r="T70" t="str">
        <f>IF(S70&lt;0,"Ignore LOS","Keep LOS")</f>
        <v>Keep LOS</v>
      </c>
      <c r="U70" t="str">
        <f>IF(OR(G70=6,G70=7),"Adm","NonAdm")</f>
        <v>NonAdm</v>
      </c>
      <c r="V70" t="str">
        <f>IF(OR(D70=1,D70=2,D70=3),"High",IF(OR(D70=4,D70=5),"Low","No CTAS"))</f>
        <v>Low</v>
      </c>
      <c r="W70">
        <f>IF(S70&gt;4,0,1)</f>
        <v>0</v>
      </c>
      <c r="X70">
        <f>IF(S70&gt;8,0,1)</f>
        <v>0</v>
      </c>
    </row>
    <row r="71" spans="1:24" x14ac:dyDescent="0.25">
      <c r="A71">
        <v>4414</v>
      </c>
      <c r="B71" s="1">
        <v>40664</v>
      </c>
      <c r="C71" s="2">
        <v>0.14444444444444446</v>
      </c>
      <c r="D71">
        <v>2</v>
      </c>
      <c r="E71" s="1">
        <v>40664</v>
      </c>
      <c r="F71" s="2">
        <v>0.23611111111111113</v>
      </c>
      <c r="G71">
        <v>7</v>
      </c>
      <c r="H71" s="1">
        <v>40664</v>
      </c>
      <c r="I71" s="2">
        <v>0.51041666666666663</v>
      </c>
      <c r="J71" s="1">
        <v>40664</v>
      </c>
      <c r="K71" s="2">
        <v>0.875</v>
      </c>
      <c r="L71" t="s">
        <v>36</v>
      </c>
      <c r="M71">
        <v>78</v>
      </c>
      <c r="N71" s="3">
        <f>B71+C71</f>
        <v>40664.144444444442</v>
      </c>
      <c r="O71" s="3">
        <f>E71+F71</f>
        <v>40664.236111111109</v>
      </c>
      <c r="P71" t="str">
        <f>IF(OR(E71="**",F71=9999),"Ignore PIA","Keep PIA")</f>
        <v>Keep PIA</v>
      </c>
      <c r="Q71" s="5">
        <f>(O71-N71)*24</f>
        <v>2.2000000000116415</v>
      </c>
      <c r="R71" s="3">
        <f>J71+K71</f>
        <v>40664.875</v>
      </c>
      <c r="S71" s="4">
        <f>(R71-N71)*24</f>
        <v>17.53333333338378</v>
      </c>
      <c r="T71" t="str">
        <f>IF(S71&lt;0,"Ignore LOS","Keep LOS")</f>
        <v>Keep LOS</v>
      </c>
      <c r="U71" t="str">
        <f>IF(OR(G71=6,G71=7),"Adm","NonAdm")</f>
        <v>Adm</v>
      </c>
      <c r="V71" t="str">
        <f>IF(OR(D71=1,D71=2,D71=3),"High",IF(OR(D71=4,D71=5),"Low","No CTAS"))</f>
        <v>High</v>
      </c>
      <c r="W71">
        <f>IF(S71&gt;4,0,1)</f>
        <v>0</v>
      </c>
      <c r="X71">
        <f>IF(S71&gt;8,0,1)</f>
        <v>0</v>
      </c>
    </row>
    <row r="72" spans="1:24" x14ac:dyDescent="0.25">
      <c r="A72">
        <v>4414</v>
      </c>
      <c r="B72" s="1">
        <v>40664</v>
      </c>
      <c r="C72" s="2">
        <v>0.16944444444444443</v>
      </c>
      <c r="D72">
        <v>3</v>
      </c>
      <c r="E72" s="1">
        <v>40664</v>
      </c>
      <c r="F72" s="2">
        <v>0.42222222222222222</v>
      </c>
      <c r="G72">
        <v>1</v>
      </c>
      <c r="H72" s="1">
        <v>40664</v>
      </c>
      <c r="I72" s="2">
        <v>0.48958333333333331</v>
      </c>
      <c r="J72" s="1">
        <v>40664</v>
      </c>
      <c r="K72" s="2">
        <v>0.48958333333333331</v>
      </c>
      <c r="L72" t="s">
        <v>37</v>
      </c>
      <c r="M72">
        <v>42</v>
      </c>
      <c r="N72" s="3">
        <f>B72+C72</f>
        <v>40664.169444444444</v>
      </c>
      <c r="O72" s="3">
        <f>E72+F72</f>
        <v>40664.422222222223</v>
      </c>
      <c r="P72" t="str">
        <f>IF(OR(E72="**",F72=9999),"Ignore PIA","Keep PIA")</f>
        <v>Keep PIA</v>
      </c>
      <c r="Q72" s="5">
        <f>(O72-N72)*24</f>
        <v>6.0666666667093523</v>
      </c>
      <c r="R72" s="3">
        <f>J72+K72</f>
        <v>40664.489583333336</v>
      </c>
      <c r="S72" s="4">
        <f>(R72-N72)*24</f>
        <v>7.683333333407063</v>
      </c>
      <c r="T72" t="str">
        <f>IF(S72&lt;0,"Ignore LOS","Keep LOS")</f>
        <v>Keep LOS</v>
      </c>
      <c r="U72" t="str">
        <f>IF(OR(G72=6,G72=7),"Adm","NonAdm")</f>
        <v>NonAdm</v>
      </c>
      <c r="V72" t="str">
        <f>IF(OR(D72=1,D72=2,D72=3),"High",IF(OR(D72=4,D72=5),"Low","No CTAS"))</f>
        <v>High</v>
      </c>
      <c r="W72">
        <f>IF(S72&gt;4,0,1)</f>
        <v>0</v>
      </c>
      <c r="X72">
        <f>IF(S72&gt;8,0,1)</f>
        <v>1</v>
      </c>
    </row>
    <row r="73" spans="1:24" x14ac:dyDescent="0.25">
      <c r="A73">
        <v>4414</v>
      </c>
      <c r="B73" s="1">
        <v>40664</v>
      </c>
      <c r="C73" s="2">
        <v>0.17569444444444446</v>
      </c>
      <c r="D73">
        <v>3</v>
      </c>
      <c r="E73" s="1">
        <v>40664</v>
      </c>
      <c r="F73" s="2">
        <v>0.42708333333333331</v>
      </c>
      <c r="G73">
        <v>1</v>
      </c>
      <c r="H73" s="1">
        <v>40664</v>
      </c>
      <c r="I73" s="2">
        <v>0.49652777777777773</v>
      </c>
      <c r="J73" s="1">
        <v>40664</v>
      </c>
      <c r="K73" s="2">
        <v>0.49652777777777773</v>
      </c>
      <c r="L73" t="s">
        <v>38</v>
      </c>
      <c r="M73">
        <v>17</v>
      </c>
      <c r="N73" s="3">
        <f>B73+C73</f>
        <v>40664.175694444442</v>
      </c>
      <c r="O73" s="3">
        <f>E73+F73</f>
        <v>40664.427083333336</v>
      </c>
      <c r="P73" t="str">
        <f>IF(OR(E73="**",F73=9999),"Ignore PIA","Keep PIA")</f>
        <v>Keep PIA</v>
      </c>
      <c r="Q73" s="5">
        <f>(O73-N73)*24</f>
        <v>6.0333333334419876</v>
      </c>
      <c r="R73" s="3">
        <f>J73+K73</f>
        <v>40664.496527777781</v>
      </c>
      <c r="S73" s="4">
        <f>(R73-N73)*24</f>
        <v>7.7000000001280569</v>
      </c>
      <c r="T73" t="str">
        <f>IF(S73&lt;0,"Ignore LOS","Keep LOS")</f>
        <v>Keep LOS</v>
      </c>
      <c r="U73" t="str">
        <f>IF(OR(G73=6,G73=7),"Adm","NonAdm")</f>
        <v>NonAdm</v>
      </c>
      <c r="V73" t="str">
        <f>IF(OR(D73=1,D73=2,D73=3),"High",IF(OR(D73=4,D73=5),"Low","No CTAS"))</f>
        <v>High</v>
      </c>
      <c r="W73">
        <f>IF(S73&gt;4,0,1)</f>
        <v>0</v>
      </c>
      <c r="X73">
        <f>IF(S73&gt;8,0,1)</f>
        <v>1</v>
      </c>
    </row>
    <row r="74" spans="1:24" x14ac:dyDescent="0.25">
      <c r="A74">
        <v>4414</v>
      </c>
      <c r="B74" s="1">
        <v>40664</v>
      </c>
      <c r="C74" s="2">
        <v>0.17847222222222223</v>
      </c>
      <c r="D74">
        <v>2</v>
      </c>
      <c r="E74" s="1">
        <v>40664</v>
      </c>
      <c r="F74" s="2">
        <v>0.375</v>
      </c>
      <c r="G74">
        <v>1</v>
      </c>
      <c r="H74" s="1">
        <v>40664</v>
      </c>
      <c r="I74" s="2">
        <v>0.375</v>
      </c>
      <c r="J74" s="1">
        <v>40664</v>
      </c>
      <c r="K74" s="2">
        <v>0.37847222222222227</v>
      </c>
      <c r="L74" t="s">
        <v>39</v>
      </c>
      <c r="M74">
        <v>39</v>
      </c>
      <c r="N74" s="3">
        <f>B74+C74</f>
        <v>40664.178472222222</v>
      </c>
      <c r="O74" s="3">
        <f>E74+F74</f>
        <v>40664.375</v>
      </c>
      <c r="P74" t="str">
        <f>IF(OR(E74="**",F74=9999),"Ignore PIA","Keep PIA")</f>
        <v>Keep PIA</v>
      </c>
      <c r="Q74" s="5">
        <f>(O74-N74)*24</f>
        <v>4.7166666666744277</v>
      </c>
      <c r="R74" s="3">
        <f>J74+K74</f>
        <v>40664.378472222219</v>
      </c>
      <c r="S74" s="4">
        <f>(R74-N74)*24</f>
        <v>4.7999999999301508</v>
      </c>
      <c r="T74" t="str">
        <f>IF(S74&lt;0,"Ignore LOS","Keep LOS")</f>
        <v>Keep LOS</v>
      </c>
      <c r="U74" t="str">
        <f>IF(OR(G74=6,G74=7),"Adm","NonAdm")</f>
        <v>NonAdm</v>
      </c>
      <c r="V74" t="str">
        <f>IF(OR(D74=1,D74=2,D74=3),"High",IF(OR(D74=4,D74=5),"Low","No CTAS"))</f>
        <v>High</v>
      </c>
      <c r="W74">
        <f>IF(S74&gt;4,0,1)</f>
        <v>0</v>
      </c>
      <c r="X74">
        <f>IF(S74&gt;8,0,1)</f>
        <v>1</v>
      </c>
    </row>
    <row r="75" spans="1:24" x14ac:dyDescent="0.25">
      <c r="A75">
        <v>4414</v>
      </c>
      <c r="B75" s="1">
        <v>40664</v>
      </c>
      <c r="C75" s="2">
        <v>0.19305555555555554</v>
      </c>
      <c r="D75">
        <v>2</v>
      </c>
      <c r="E75" s="1">
        <v>40664</v>
      </c>
      <c r="F75" s="2">
        <v>0.35069444444444442</v>
      </c>
      <c r="G75">
        <v>1</v>
      </c>
      <c r="H75" s="1">
        <v>40664</v>
      </c>
      <c r="I75" s="2">
        <v>0.48541666666666666</v>
      </c>
      <c r="J75" s="1">
        <v>40664</v>
      </c>
      <c r="K75" s="2">
        <v>0.48541666666666666</v>
      </c>
      <c r="L75" t="s">
        <v>40</v>
      </c>
      <c r="M75">
        <v>64</v>
      </c>
      <c r="N75" s="3">
        <f>B75+C75</f>
        <v>40664.193055555559</v>
      </c>
      <c r="O75" s="3">
        <f>E75+F75</f>
        <v>40664.350694444445</v>
      </c>
      <c r="P75" t="str">
        <f>IF(OR(E75="**",F75=9999),"Ignore PIA","Keep PIA")</f>
        <v>Keep PIA</v>
      </c>
      <c r="Q75" s="5">
        <f>(O75-N75)*24</f>
        <v>3.7833333332673647</v>
      </c>
      <c r="R75" s="3">
        <f>J75+K75</f>
        <v>40664.48541666667</v>
      </c>
      <c r="S75" s="4">
        <f>(R75-N75)*24</f>
        <v>7.0166666666627862</v>
      </c>
      <c r="T75" t="str">
        <f>IF(S75&lt;0,"Ignore LOS","Keep LOS")</f>
        <v>Keep LOS</v>
      </c>
      <c r="U75" t="str">
        <f>IF(OR(G75=6,G75=7),"Adm","NonAdm")</f>
        <v>NonAdm</v>
      </c>
      <c r="V75" t="str">
        <f>IF(OR(D75=1,D75=2,D75=3),"High",IF(OR(D75=4,D75=5),"Low","No CTAS"))</f>
        <v>High</v>
      </c>
      <c r="W75">
        <f>IF(S75&gt;4,0,1)</f>
        <v>0</v>
      </c>
      <c r="X75">
        <f>IF(S75&gt;8,0,1)</f>
        <v>1</v>
      </c>
    </row>
    <row r="76" spans="1:24" x14ac:dyDescent="0.25">
      <c r="A76">
        <v>4414</v>
      </c>
      <c r="B76" s="1">
        <v>40664</v>
      </c>
      <c r="C76" s="2">
        <v>0.30972222222222223</v>
      </c>
      <c r="D76">
        <v>3</v>
      </c>
      <c r="E76" s="1">
        <v>40664</v>
      </c>
      <c r="F76" s="2">
        <v>0.37847222222222227</v>
      </c>
      <c r="G76">
        <v>1</v>
      </c>
      <c r="H76" s="1">
        <v>40664</v>
      </c>
      <c r="I76" s="2">
        <v>0.4375</v>
      </c>
      <c r="J76" s="1">
        <v>40664</v>
      </c>
      <c r="K76" s="2">
        <v>0.4375</v>
      </c>
      <c r="L76" t="s">
        <v>38</v>
      </c>
      <c r="M76">
        <v>79</v>
      </c>
      <c r="N76" s="3">
        <f>B76+C76</f>
        <v>40664.30972222222</v>
      </c>
      <c r="O76" s="3">
        <f>E76+F76</f>
        <v>40664.378472222219</v>
      </c>
      <c r="P76" t="str">
        <f>IF(OR(E76="**",F76=9999),"Ignore PIA","Keep PIA")</f>
        <v>Keep PIA</v>
      </c>
      <c r="Q76" s="5">
        <f>(O76-N76)*24</f>
        <v>1.6499999999650754</v>
      </c>
      <c r="R76" s="3">
        <f>J76+K76</f>
        <v>40664.4375</v>
      </c>
      <c r="S76" s="4">
        <f>(R76-N76)*24</f>
        <v>3.0666666667093523</v>
      </c>
      <c r="T76" t="str">
        <f>IF(S76&lt;0,"Ignore LOS","Keep LOS")</f>
        <v>Keep LOS</v>
      </c>
      <c r="U76" t="str">
        <f>IF(OR(G76=6,G76=7),"Adm","NonAdm")</f>
        <v>NonAdm</v>
      </c>
      <c r="V76" t="str">
        <f>IF(OR(D76=1,D76=2,D76=3),"High",IF(OR(D76=4,D76=5),"Low","No CTAS"))</f>
        <v>High</v>
      </c>
      <c r="W76">
        <f>IF(S76&gt;4,0,1)</f>
        <v>1</v>
      </c>
      <c r="X76">
        <f>IF(S76&gt;8,0,1)</f>
        <v>1</v>
      </c>
    </row>
    <row r="77" spans="1:24" x14ac:dyDescent="0.25">
      <c r="A77">
        <v>4414</v>
      </c>
      <c r="B77" s="1">
        <v>40664</v>
      </c>
      <c r="C77" s="2">
        <v>0.31388888888888888</v>
      </c>
      <c r="D77">
        <v>4</v>
      </c>
      <c r="E77" s="1">
        <v>40664</v>
      </c>
      <c r="F77" s="2">
        <v>0.43402777777777773</v>
      </c>
      <c r="G77">
        <v>1</v>
      </c>
      <c r="H77" s="1">
        <v>40664</v>
      </c>
      <c r="I77" s="2">
        <v>0.4375</v>
      </c>
      <c r="J77" s="1">
        <v>40664</v>
      </c>
      <c r="K77" s="2">
        <v>0.43958333333333338</v>
      </c>
      <c r="L77" t="s">
        <v>44</v>
      </c>
      <c r="M77">
        <v>3</v>
      </c>
      <c r="N77" s="3">
        <f>B77+C77</f>
        <v>40664.313888888886</v>
      </c>
      <c r="O77" s="3">
        <f>E77+F77</f>
        <v>40664.434027777781</v>
      </c>
      <c r="P77" t="str">
        <f>IF(OR(E77="**",F77=9999),"Ignore PIA","Keep PIA")</f>
        <v>Keep PIA</v>
      </c>
      <c r="Q77" s="5">
        <f>(O77-N77)*24</f>
        <v>2.8833333334769122</v>
      </c>
      <c r="R77" s="3">
        <f>J77+K77</f>
        <v>40664.439583333333</v>
      </c>
      <c r="S77" s="4">
        <f>(R77-N77)*24</f>
        <v>3.0166666667209938</v>
      </c>
      <c r="T77" t="str">
        <f>IF(S77&lt;0,"Ignore LOS","Keep LOS")</f>
        <v>Keep LOS</v>
      </c>
      <c r="U77" t="str">
        <f>IF(OR(G77=6,G77=7),"Adm","NonAdm")</f>
        <v>NonAdm</v>
      </c>
      <c r="V77" t="str">
        <f>IF(OR(D77=1,D77=2,D77=3),"High",IF(OR(D77=4,D77=5),"Low","No CTAS"))</f>
        <v>Low</v>
      </c>
      <c r="W77">
        <f>IF(S77&gt;4,0,1)</f>
        <v>1</v>
      </c>
      <c r="X77">
        <f>IF(S77&gt;8,0,1)</f>
        <v>1</v>
      </c>
    </row>
    <row r="78" spans="1:24" x14ac:dyDescent="0.25">
      <c r="A78">
        <v>4414</v>
      </c>
      <c r="B78" s="1">
        <v>40664</v>
      </c>
      <c r="C78" s="2">
        <v>0.32222222222222224</v>
      </c>
      <c r="D78" t="s">
        <v>13</v>
      </c>
      <c r="E78" s="1">
        <v>40664</v>
      </c>
      <c r="F78">
        <v>9999</v>
      </c>
      <c r="G78">
        <v>10</v>
      </c>
      <c r="H78" s="1">
        <v>40664</v>
      </c>
      <c r="I78" s="2">
        <v>0.33749999999999997</v>
      </c>
      <c r="J78" s="1">
        <v>40664</v>
      </c>
      <c r="K78" s="2">
        <v>0.33749999999999997</v>
      </c>
      <c r="L78" t="s">
        <v>46</v>
      </c>
      <c r="M78">
        <v>80</v>
      </c>
      <c r="N78" s="3">
        <f>B78+C78</f>
        <v>40664.322222222225</v>
      </c>
      <c r="O78" s="3">
        <f>E78+F78</f>
        <v>50663</v>
      </c>
      <c r="P78" t="str">
        <f>IF(OR(E78="**",F78=9999),"Ignore PIA","Keep PIA")</f>
        <v>Ignore PIA</v>
      </c>
      <c r="Q78" s="5">
        <f>(O78-N78)*24</f>
        <v>239968.2666666666</v>
      </c>
      <c r="R78" s="3">
        <f>J78+K78</f>
        <v>40664.337500000001</v>
      </c>
      <c r="S78" s="4">
        <f>(R78-N78)*24</f>
        <v>0.36666666663950309</v>
      </c>
      <c r="T78" t="str">
        <f>IF(S78&lt;0,"Ignore LOS","Keep LOS")</f>
        <v>Keep LOS</v>
      </c>
      <c r="U78" t="str">
        <f>IF(OR(G78=6,G78=7),"Adm","NonAdm")</f>
        <v>NonAdm</v>
      </c>
      <c r="V78" t="str">
        <f>IF(OR(D78=1,D78=2,D78=3),"High",IF(OR(D78=4,D78=5),"Low","No CTAS"))</f>
        <v>No CTAS</v>
      </c>
      <c r="W78">
        <f>IF(S78&gt;4,0,1)</f>
        <v>1</v>
      </c>
      <c r="X78">
        <f>IF(S78&gt;8,0,1)</f>
        <v>1</v>
      </c>
    </row>
    <row r="79" spans="1:24" x14ac:dyDescent="0.25">
      <c r="A79">
        <v>4414</v>
      </c>
      <c r="B79" s="1">
        <v>40664</v>
      </c>
      <c r="C79" s="2">
        <v>0.34375</v>
      </c>
      <c r="D79">
        <v>2</v>
      </c>
      <c r="E79" s="1">
        <v>40664</v>
      </c>
      <c r="F79" s="2">
        <v>0.50694444444444442</v>
      </c>
      <c r="G79">
        <v>1</v>
      </c>
      <c r="H79" s="1">
        <v>40664</v>
      </c>
      <c r="I79" s="2">
        <v>0.5541666666666667</v>
      </c>
      <c r="J79" s="1">
        <v>40664</v>
      </c>
      <c r="K79" s="2">
        <v>0.5541666666666667</v>
      </c>
      <c r="L79" t="s">
        <v>29</v>
      </c>
      <c r="M79">
        <v>43</v>
      </c>
      <c r="N79" s="3">
        <f>B79+C79</f>
        <v>40664.34375</v>
      </c>
      <c r="O79" s="3">
        <f>E79+F79</f>
        <v>40664.506944444445</v>
      </c>
      <c r="P79" t="str">
        <f>IF(OR(E79="**",F79=9999),"Ignore PIA","Keep PIA")</f>
        <v>Keep PIA</v>
      </c>
      <c r="Q79" s="5">
        <f>(O79-N79)*24</f>
        <v>3.9166666666860692</v>
      </c>
      <c r="R79" s="3">
        <f>J79+K79</f>
        <v>40664.554166666669</v>
      </c>
      <c r="S79" s="4">
        <f>(R79-N79)*24</f>
        <v>5.0500000000465661</v>
      </c>
      <c r="T79" t="str">
        <f>IF(S79&lt;0,"Ignore LOS","Keep LOS")</f>
        <v>Keep LOS</v>
      </c>
      <c r="U79" t="str">
        <f>IF(OR(G79=6,G79=7),"Adm","NonAdm")</f>
        <v>NonAdm</v>
      </c>
      <c r="V79" t="str">
        <f>IF(OR(D79=1,D79=2,D79=3),"High",IF(OR(D79=4,D79=5),"Low","No CTAS"))</f>
        <v>High</v>
      </c>
      <c r="W79">
        <f>IF(S79&gt;4,0,1)</f>
        <v>0</v>
      </c>
      <c r="X79">
        <f>IF(S79&gt;8,0,1)</f>
        <v>1</v>
      </c>
    </row>
    <row r="80" spans="1:24" x14ac:dyDescent="0.25">
      <c r="A80">
        <v>4414</v>
      </c>
      <c r="B80" s="1">
        <v>40664</v>
      </c>
      <c r="C80" s="2">
        <v>0.38819444444444445</v>
      </c>
      <c r="D80">
        <v>3</v>
      </c>
      <c r="E80" s="1">
        <v>40664</v>
      </c>
      <c r="F80" s="2">
        <v>0.51736111111111105</v>
      </c>
      <c r="G80">
        <v>1</v>
      </c>
      <c r="H80" s="1">
        <v>40664</v>
      </c>
      <c r="I80" s="2">
        <v>0.58680555555555558</v>
      </c>
      <c r="J80" s="1">
        <v>40664</v>
      </c>
      <c r="K80" s="2">
        <v>0.58680555555555558</v>
      </c>
      <c r="L80" t="s">
        <v>51</v>
      </c>
      <c r="M80">
        <v>41</v>
      </c>
      <c r="N80" s="3">
        <f>B80+C80</f>
        <v>40664.388194444444</v>
      </c>
      <c r="O80" s="3">
        <f>E80+F80</f>
        <v>40664.517361111109</v>
      </c>
      <c r="P80" t="str">
        <f>IF(OR(E80="**",F80=9999),"Ignore PIA","Keep PIA")</f>
        <v>Keep PIA</v>
      </c>
      <c r="Q80" s="5">
        <f>(O80-N80)*24</f>
        <v>3.0999999999767169</v>
      </c>
      <c r="R80" s="3">
        <f>J80+K80</f>
        <v>40664.586805555555</v>
      </c>
      <c r="S80" s="4">
        <f>(R80-N80)*24</f>
        <v>4.7666666666627862</v>
      </c>
      <c r="T80" t="str">
        <f>IF(S80&lt;0,"Ignore LOS","Keep LOS")</f>
        <v>Keep LOS</v>
      </c>
      <c r="U80" t="str">
        <f>IF(OR(G80=6,G80=7),"Adm","NonAdm")</f>
        <v>NonAdm</v>
      </c>
      <c r="V80" t="str">
        <f>IF(OR(D80=1,D80=2,D80=3),"High",IF(OR(D80=4,D80=5),"Low","No CTAS"))</f>
        <v>High</v>
      </c>
      <c r="W80">
        <f>IF(S80&gt;4,0,1)</f>
        <v>0</v>
      </c>
      <c r="X80">
        <f>IF(S80&gt;8,0,1)</f>
        <v>1</v>
      </c>
    </row>
    <row r="81" spans="1:24" x14ac:dyDescent="0.25">
      <c r="A81">
        <v>4414</v>
      </c>
      <c r="B81" s="1">
        <v>40664</v>
      </c>
      <c r="C81" s="2">
        <v>0.39374999999999999</v>
      </c>
      <c r="D81">
        <v>2</v>
      </c>
      <c r="E81" s="1">
        <v>40664</v>
      </c>
      <c r="F81" s="2">
        <v>0.40277777777777773</v>
      </c>
      <c r="G81">
        <v>7</v>
      </c>
      <c r="H81" s="1">
        <v>40664</v>
      </c>
      <c r="I81" s="2">
        <v>0.45833333333333331</v>
      </c>
      <c r="J81" s="1">
        <v>40664</v>
      </c>
      <c r="K81" s="2">
        <v>0.57361111111111118</v>
      </c>
      <c r="L81" t="s">
        <v>52</v>
      </c>
      <c r="M81">
        <v>66</v>
      </c>
      <c r="N81" s="3">
        <f>B81+C81</f>
        <v>40664.393750000003</v>
      </c>
      <c r="O81" s="3">
        <f>E81+F81</f>
        <v>40664.402777777781</v>
      </c>
      <c r="P81" t="str">
        <f>IF(OR(E81="**",F81=9999),"Ignore PIA","Keep PIA")</f>
        <v>Keep PIA</v>
      </c>
      <c r="Q81" s="5">
        <f>(O81-N81)*24</f>
        <v>0.21666666667442769</v>
      </c>
      <c r="R81" s="3">
        <f>J81+K81</f>
        <v>40664.573611111111</v>
      </c>
      <c r="S81" s="4">
        <f>(R81-N81)*24</f>
        <v>4.316666666592937</v>
      </c>
      <c r="T81" t="str">
        <f>IF(S81&lt;0,"Ignore LOS","Keep LOS")</f>
        <v>Keep LOS</v>
      </c>
      <c r="U81" t="str">
        <f>IF(OR(G81=6,G81=7),"Adm","NonAdm")</f>
        <v>Adm</v>
      </c>
      <c r="V81" t="str">
        <f>IF(OR(D81=1,D81=2,D81=3),"High",IF(OR(D81=4,D81=5),"Low","No CTAS"))</f>
        <v>High</v>
      </c>
      <c r="W81">
        <f>IF(S81&gt;4,0,1)</f>
        <v>0</v>
      </c>
      <c r="X81">
        <f>IF(S81&gt;8,0,1)</f>
        <v>1</v>
      </c>
    </row>
    <row r="82" spans="1:24" x14ac:dyDescent="0.25">
      <c r="A82">
        <v>4414</v>
      </c>
      <c r="B82" s="1">
        <v>40664</v>
      </c>
      <c r="C82" s="2">
        <v>0.39652777777777781</v>
      </c>
      <c r="D82">
        <v>3</v>
      </c>
      <c r="E82" s="1">
        <v>40664</v>
      </c>
      <c r="F82">
        <v>9999</v>
      </c>
      <c r="G82">
        <v>4</v>
      </c>
      <c r="H82" s="1">
        <v>40664</v>
      </c>
      <c r="I82" s="2">
        <v>0.61249999999999993</v>
      </c>
      <c r="J82" s="1">
        <v>40664</v>
      </c>
      <c r="K82" s="2">
        <v>0.61249999999999993</v>
      </c>
      <c r="L82" t="s">
        <v>22</v>
      </c>
      <c r="M82">
        <v>24</v>
      </c>
      <c r="N82" s="3">
        <f>B82+C82</f>
        <v>40664.396527777775</v>
      </c>
      <c r="O82" s="3">
        <f>E82+F82</f>
        <v>50663</v>
      </c>
      <c r="P82" t="str">
        <f>IF(OR(E82="**",F82=9999),"Ignore PIA","Keep PIA")</f>
        <v>Ignore PIA</v>
      </c>
      <c r="Q82" s="5">
        <f>(O82-N82)*24</f>
        <v>239966.4833333334</v>
      </c>
      <c r="R82" s="3">
        <f>J82+K82</f>
        <v>40664.612500000003</v>
      </c>
      <c r="S82" s="4">
        <f>(R82-N82)*24</f>
        <v>5.1833333334652707</v>
      </c>
      <c r="T82" t="str">
        <f>IF(S82&lt;0,"Ignore LOS","Keep LOS")</f>
        <v>Keep LOS</v>
      </c>
      <c r="U82" t="str">
        <f>IF(OR(G82=6,G82=7),"Adm","NonAdm")</f>
        <v>NonAdm</v>
      </c>
      <c r="V82" t="str">
        <f>IF(OR(D82=1,D82=2,D82=3),"High",IF(OR(D82=4,D82=5),"Low","No CTAS"))</f>
        <v>High</v>
      </c>
      <c r="W82">
        <f>IF(S82&gt;4,0,1)</f>
        <v>0</v>
      </c>
      <c r="X82">
        <f>IF(S82&gt;8,0,1)</f>
        <v>1</v>
      </c>
    </row>
    <row r="83" spans="1:24" x14ac:dyDescent="0.25">
      <c r="A83">
        <v>4414</v>
      </c>
      <c r="B83" s="1">
        <v>40664</v>
      </c>
      <c r="C83" s="2">
        <v>0.4069444444444445</v>
      </c>
      <c r="D83">
        <v>2</v>
      </c>
      <c r="E83" s="1">
        <v>40664</v>
      </c>
      <c r="F83" s="2">
        <v>0.4152777777777778</v>
      </c>
      <c r="G83">
        <v>15</v>
      </c>
      <c r="H83" s="1">
        <v>40664</v>
      </c>
      <c r="I83" s="2">
        <v>0.61111111111111105</v>
      </c>
      <c r="J83" s="1">
        <v>40664</v>
      </c>
      <c r="K83" s="2">
        <v>0.62152777777777779</v>
      </c>
      <c r="L83" t="s">
        <v>35</v>
      </c>
      <c r="M83">
        <v>55</v>
      </c>
      <c r="N83" s="3">
        <f>B83+C83</f>
        <v>40664.406944444447</v>
      </c>
      <c r="O83" s="3">
        <f>E83+F83</f>
        <v>40664.415277777778</v>
      </c>
      <c r="P83" t="str">
        <f>IF(OR(E83="**",F83=9999),"Ignore PIA","Keep PIA")</f>
        <v>Keep PIA</v>
      </c>
      <c r="Q83" s="5">
        <f>(O83-N83)*24</f>
        <v>0.19999999995343387</v>
      </c>
      <c r="R83" s="3">
        <f>J83+K83</f>
        <v>40664.621527777781</v>
      </c>
      <c r="S83" s="4">
        <f>(R83-N83)*24</f>
        <v>5.1500000000232831</v>
      </c>
      <c r="T83" t="str">
        <f>IF(S83&lt;0,"Ignore LOS","Keep LOS")</f>
        <v>Keep LOS</v>
      </c>
      <c r="U83" t="str">
        <f>IF(OR(G83=6,G83=7),"Adm","NonAdm")</f>
        <v>NonAdm</v>
      </c>
      <c r="V83" t="str">
        <f>IF(OR(D83=1,D83=2,D83=3),"High",IF(OR(D83=4,D83=5),"Low","No CTAS"))</f>
        <v>High</v>
      </c>
      <c r="W83">
        <f>IF(S83&gt;4,0,1)</f>
        <v>0</v>
      </c>
      <c r="X83">
        <f>IF(S83&gt;8,0,1)</f>
        <v>1</v>
      </c>
    </row>
    <row r="84" spans="1:24" x14ac:dyDescent="0.25">
      <c r="A84">
        <v>4414</v>
      </c>
      <c r="B84" s="1">
        <v>40664</v>
      </c>
      <c r="C84" s="2">
        <v>0.41597222222222219</v>
      </c>
      <c r="D84">
        <v>4</v>
      </c>
      <c r="E84" s="1">
        <v>40664</v>
      </c>
      <c r="F84" s="2">
        <v>0.52083333333333337</v>
      </c>
      <c r="G84">
        <v>15</v>
      </c>
      <c r="H84" s="1">
        <v>40664</v>
      </c>
      <c r="I84" s="2">
        <v>0.59375</v>
      </c>
      <c r="J84" s="1">
        <v>40664</v>
      </c>
      <c r="K84" s="2">
        <v>0.59722222222222221</v>
      </c>
      <c r="L84" t="s">
        <v>48</v>
      </c>
      <c r="M84">
        <v>45</v>
      </c>
      <c r="N84" s="3">
        <f>B84+C84</f>
        <v>40664.415972222225</v>
      </c>
      <c r="O84" s="3">
        <f>E84+F84</f>
        <v>40664.520833333336</v>
      </c>
      <c r="P84" t="str">
        <f>IF(OR(E84="**",F84=9999),"Ignore PIA","Keep PIA")</f>
        <v>Keep PIA</v>
      </c>
      <c r="Q84" s="5">
        <f>(O84-N84)*24</f>
        <v>2.5166666666627862</v>
      </c>
      <c r="R84" s="3">
        <f>J84+K84</f>
        <v>40664.597222222219</v>
      </c>
      <c r="S84" s="4">
        <f>(R84-N84)*24</f>
        <v>4.3499999998603016</v>
      </c>
      <c r="T84" t="str">
        <f>IF(S84&lt;0,"Ignore LOS","Keep LOS")</f>
        <v>Keep LOS</v>
      </c>
      <c r="U84" t="str">
        <f>IF(OR(G84=6,G84=7),"Adm","NonAdm")</f>
        <v>NonAdm</v>
      </c>
      <c r="V84" t="str">
        <f>IF(OR(D84=1,D84=2,D84=3),"High",IF(OR(D84=4,D84=5),"Low","No CTAS"))</f>
        <v>Low</v>
      </c>
      <c r="W84">
        <f>IF(S84&gt;4,0,1)</f>
        <v>0</v>
      </c>
      <c r="X84">
        <f>IF(S84&gt;8,0,1)</f>
        <v>1</v>
      </c>
    </row>
    <row r="85" spans="1:24" x14ac:dyDescent="0.25">
      <c r="A85">
        <v>4414</v>
      </c>
      <c r="B85" s="1">
        <v>40664</v>
      </c>
      <c r="C85" s="2">
        <v>0.4201388888888889</v>
      </c>
      <c r="D85">
        <v>2</v>
      </c>
      <c r="E85" s="1">
        <v>40664</v>
      </c>
      <c r="F85" s="2">
        <v>0.47916666666666669</v>
      </c>
      <c r="G85">
        <v>7</v>
      </c>
      <c r="H85" s="1">
        <v>40664</v>
      </c>
      <c r="I85" s="2">
        <v>0.6430555555555556</v>
      </c>
      <c r="J85" s="1">
        <v>40664</v>
      </c>
      <c r="K85" s="2">
        <v>0.68958333333333333</v>
      </c>
      <c r="L85" t="s">
        <v>54</v>
      </c>
      <c r="M85">
        <v>86</v>
      </c>
      <c r="N85" s="3">
        <f>B85+C85</f>
        <v>40664.420138888891</v>
      </c>
      <c r="O85" s="3">
        <f>E85+F85</f>
        <v>40664.479166666664</v>
      </c>
      <c r="P85" t="str">
        <f>IF(OR(E85="**",F85=9999),"Ignore PIA","Keep PIA")</f>
        <v>Keep PIA</v>
      </c>
      <c r="Q85" s="5">
        <f>(O85-N85)*24</f>
        <v>1.4166666665696539</v>
      </c>
      <c r="R85" s="3">
        <f>J85+K85</f>
        <v>40664.689583333333</v>
      </c>
      <c r="S85" s="4">
        <f>(R85-N85)*24</f>
        <v>6.46666666661622</v>
      </c>
      <c r="T85" t="str">
        <f>IF(S85&lt;0,"Ignore LOS","Keep LOS")</f>
        <v>Keep LOS</v>
      </c>
      <c r="U85" t="str">
        <f>IF(OR(G85=6,G85=7),"Adm","NonAdm")</f>
        <v>Adm</v>
      </c>
      <c r="V85" t="str">
        <f>IF(OR(D85=1,D85=2,D85=3),"High",IF(OR(D85=4,D85=5),"Low","No CTAS"))</f>
        <v>High</v>
      </c>
      <c r="W85">
        <f>IF(S85&gt;4,0,1)</f>
        <v>0</v>
      </c>
      <c r="X85">
        <f>IF(S85&gt;8,0,1)</f>
        <v>1</v>
      </c>
    </row>
    <row r="86" spans="1:24" x14ac:dyDescent="0.25">
      <c r="A86">
        <v>4414</v>
      </c>
      <c r="B86" s="1">
        <v>40664</v>
      </c>
      <c r="C86" s="2">
        <v>0.42986111111111108</v>
      </c>
      <c r="D86">
        <v>3</v>
      </c>
      <c r="E86" s="1">
        <v>40664</v>
      </c>
      <c r="F86" s="2">
        <v>0.53125</v>
      </c>
      <c r="G86">
        <v>1</v>
      </c>
      <c r="H86" s="1">
        <v>40664</v>
      </c>
      <c r="I86" s="2">
        <v>0.61805555555555558</v>
      </c>
      <c r="J86" s="1">
        <v>40664</v>
      </c>
      <c r="K86" s="2">
        <v>0.61805555555555558</v>
      </c>
      <c r="L86" t="s">
        <v>41</v>
      </c>
      <c r="M86">
        <v>29</v>
      </c>
      <c r="N86" s="3">
        <f>B86+C86</f>
        <v>40664.429861111108</v>
      </c>
      <c r="O86" s="3">
        <f>E86+F86</f>
        <v>40664.53125</v>
      </c>
      <c r="P86" t="str">
        <f>IF(OR(E86="**",F86=9999),"Ignore PIA","Keep PIA")</f>
        <v>Keep PIA</v>
      </c>
      <c r="Q86" s="5">
        <f>(O86-N86)*24</f>
        <v>2.433333333407063</v>
      </c>
      <c r="R86" s="3">
        <f>J86+K86</f>
        <v>40664.618055555555</v>
      </c>
      <c r="S86" s="4">
        <f>(R86-N86)*24</f>
        <v>4.5166666667209938</v>
      </c>
      <c r="T86" t="str">
        <f>IF(S86&lt;0,"Ignore LOS","Keep LOS")</f>
        <v>Keep LOS</v>
      </c>
      <c r="U86" t="str">
        <f>IF(OR(G86=6,G86=7),"Adm","NonAdm")</f>
        <v>NonAdm</v>
      </c>
      <c r="V86" t="str">
        <f>IF(OR(D86=1,D86=2,D86=3),"High",IF(OR(D86=4,D86=5),"Low","No CTAS"))</f>
        <v>High</v>
      </c>
      <c r="W86">
        <f>IF(S86&gt;4,0,1)</f>
        <v>0</v>
      </c>
      <c r="X86">
        <f>IF(S86&gt;8,0,1)</f>
        <v>1</v>
      </c>
    </row>
    <row r="87" spans="1:24" x14ac:dyDescent="0.25">
      <c r="A87">
        <v>4414</v>
      </c>
      <c r="B87" s="1">
        <v>40664</v>
      </c>
      <c r="C87" s="2">
        <v>0.43888888888888888</v>
      </c>
      <c r="D87">
        <v>2</v>
      </c>
      <c r="E87" s="1">
        <v>40664</v>
      </c>
      <c r="F87" s="2">
        <v>0.55208333333333337</v>
      </c>
      <c r="G87">
        <v>1</v>
      </c>
      <c r="H87" s="1">
        <v>40664</v>
      </c>
      <c r="I87" s="2">
        <v>0.60069444444444442</v>
      </c>
      <c r="J87" s="1">
        <v>40664</v>
      </c>
      <c r="K87" s="2">
        <v>0.61736111111111114</v>
      </c>
      <c r="L87" t="s">
        <v>24</v>
      </c>
      <c r="M87">
        <v>60</v>
      </c>
      <c r="N87" s="3">
        <f>B87+C87</f>
        <v>40664.438888888886</v>
      </c>
      <c r="O87" s="3">
        <f>E87+F87</f>
        <v>40664.552083333336</v>
      </c>
      <c r="P87" t="str">
        <f>IF(OR(E87="**",F87=9999),"Ignore PIA","Keep PIA")</f>
        <v>Keep PIA</v>
      </c>
      <c r="Q87" s="5">
        <f>(O87-N87)*24</f>
        <v>2.716666666790843</v>
      </c>
      <c r="R87" s="3">
        <f>J87+K87</f>
        <v>40664.617361111108</v>
      </c>
      <c r="S87" s="4">
        <f>(R87-N87)*24</f>
        <v>4.2833333333255723</v>
      </c>
      <c r="T87" t="str">
        <f>IF(S87&lt;0,"Ignore LOS","Keep LOS")</f>
        <v>Keep LOS</v>
      </c>
      <c r="U87" t="str">
        <f>IF(OR(G87=6,G87=7),"Adm","NonAdm")</f>
        <v>NonAdm</v>
      </c>
      <c r="V87" t="str">
        <f>IF(OR(D87=1,D87=2,D87=3),"High",IF(OR(D87=4,D87=5),"Low","No CTAS"))</f>
        <v>High</v>
      </c>
      <c r="W87">
        <f>IF(S87&gt;4,0,1)</f>
        <v>0</v>
      </c>
      <c r="X87">
        <f>IF(S87&gt;8,0,1)</f>
        <v>1</v>
      </c>
    </row>
    <row r="88" spans="1:24" x14ac:dyDescent="0.25">
      <c r="A88">
        <v>4414</v>
      </c>
      <c r="B88" s="1">
        <v>40664</v>
      </c>
      <c r="C88" s="2">
        <v>0.46527777777777773</v>
      </c>
      <c r="D88">
        <v>4</v>
      </c>
      <c r="E88" s="1">
        <v>40664</v>
      </c>
      <c r="F88" s="2">
        <v>0.625</v>
      </c>
      <c r="G88">
        <v>1</v>
      </c>
      <c r="H88" s="1">
        <v>40664</v>
      </c>
      <c r="I88" s="2">
        <v>0.62847222222222221</v>
      </c>
      <c r="J88" s="1">
        <v>40664</v>
      </c>
      <c r="K88" s="2">
        <v>0.63402777777777775</v>
      </c>
      <c r="L88" t="s">
        <v>60</v>
      </c>
      <c r="M88">
        <v>57</v>
      </c>
      <c r="N88" s="3">
        <f>B88+C88</f>
        <v>40664.465277777781</v>
      </c>
      <c r="O88" s="3">
        <f>E88+F88</f>
        <v>40664.625</v>
      </c>
      <c r="P88" t="str">
        <f>IF(OR(E88="**",F88=9999),"Ignore PIA","Keep PIA")</f>
        <v>Keep PIA</v>
      </c>
      <c r="Q88" s="5">
        <f>(O88-N88)*24</f>
        <v>3.8333333332557231</v>
      </c>
      <c r="R88" s="3">
        <f>J88+K88</f>
        <v>40664.634027777778</v>
      </c>
      <c r="S88" s="4">
        <f>(R88-N88)*24</f>
        <v>4.0499999999301508</v>
      </c>
      <c r="T88" t="str">
        <f>IF(S88&lt;0,"Ignore LOS","Keep LOS")</f>
        <v>Keep LOS</v>
      </c>
      <c r="U88" t="str">
        <f>IF(OR(G88=6,G88=7),"Adm","NonAdm")</f>
        <v>NonAdm</v>
      </c>
      <c r="V88" t="str">
        <f>IF(OR(D88=1,D88=2,D88=3),"High",IF(OR(D88=4,D88=5),"Low","No CTAS"))</f>
        <v>Low</v>
      </c>
      <c r="W88">
        <f>IF(S88&gt;4,0,1)</f>
        <v>0</v>
      </c>
      <c r="X88">
        <f>IF(S88&gt;8,0,1)</f>
        <v>1</v>
      </c>
    </row>
    <row r="89" spans="1:24" x14ac:dyDescent="0.25">
      <c r="A89">
        <v>4414</v>
      </c>
      <c r="B89" s="1">
        <v>40664</v>
      </c>
      <c r="C89" s="2">
        <v>0.48819444444444443</v>
      </c>
      <c r="D89">
        <v>3</v>
      </c>
      <c r="E89" s="1">
        <v>40664</v>
      </c>
      <c r="F89" s="2">
        <v>0.6875</v>
      </c>
      <c r="G89">
        <v>1</v>
      </c>
      <c r="H89" s="1">
        <v>40664</v>
      </c>
      <c r="I89" s="2">
        <v>0.69444444444444453</v>
      </c>
      <c r="J89" s="1">
        <v>40664</v>
      </c>
      <c r="K89" s="2">
        <v>0.69444444444444453</v>
      </c>
      <c r="L89" t="s">
        <v>63</v>
      </c>
      <c r="M89">
        <v>66</v>
      </c>
      <c r="N89" s="3">
        <f>B89+C89</f>
        <v>40664.488194444442</v>
      </c>
      <c r="O89" s="3">
        <f>E89+F89</f>
        <v>40664.6875</v>
      </c>
      <c r="P89" t="str">
        <f>IF(OR(E89="**",F89=9999),"Ignore PIA","Keep PIA")</f>
        <v>Keep PIA</v>
      </c>
      <c r="Q89" s="5">
        <f>(O89-N89)*24</f>
        <v>4.78333333338378</v>
      </c>
      <c r="R89" s="3">
        <f>J89+K89</f>
        <v>40664.694444444445</v>
      </c>
      <c r="S89" s="4">
        <f>(R89-N89)*24</f>
        <v>4.9500000000698492</v>
      </c>
      <c r="T89" t="str">
        <f>IF(S89&lt;0,"Ignore LOS","Keep LOS")</f>
        <v>Keep LOS</v>
      </c>
      <c r="U89" t="str">
        <f>IF(OR(G89=6,G89=7),"Adm","NonAdm")</f>
        <v>NonAdm</v>
      </c>
      <c r="V89" t="str">
        <f>IF(OR(D89=1,D89=2,D89=3),"High",IF(OR(D89=4,D89=5),"Low","No CTAS"))</f>
        <v>High</v>
      </c>
      <c r="W89">
        <f>IF(S89&gt;4,0,1)</f>
        <v>0</v>
      </c>
      <c r="X89">
        <f>IF(S89&gt;8,0,1)</f>
        <v>1</v>
      </c>
    </row>
    <row r="90" spans="1:24" x14ac:dyDescent="0.25">
      <c r="A90">
        <v>4414</v>
      </c>
      <c r="B90" s="1">
        <v>40664</v>
      </c>
      <c r="C90" s="2">
        <v>0.50208333333333333</v>
      </c>
      <c r="D90">
        <v>2</v>
      </c>
      <c r="E90" s="1">
        <v>40664</v>
      </c>
      <c r="F90" s="2">
        <v>0.60763888888888895</v>
      </c>
      <c r="G90">
        <v>1</v>
      </c>
      <c r="H90" s="1">
        <v>40664</v>
      </c>
      <c r="I90" s="2">
        <v>0.6166666666666667</v>
      </c>
      <c r="J90" s="1">
        <v>40664</v>
      </c>
      <c r="K90" s="2">
        <v>0.61805555555555558</v>
      </c>
      <c r="L90" t="s">
        <v>67</v>
      </c>
      <c r="M90">
        <v>55</v>
      </c>
      <c r="N90" s="3">
        <f>B90+C90</f>
        <v>40664.502083333333</v>
      </c>
      <c r="O90" s="3">
        <f>E90+F90</f>
        <v>40664.607638888891</v>
      </c>
      <c r="P90" t="str">
        <f>IF(OR(E90="**",F90=9999),"Ignore PIA","Keep PIA")</f>
        <v>Keep PIA</v>
      </c>
      <c r="Q90" s="5">
        <f>(O90-N90)*24</f>
        <v>2.53333333338378</v>
      </c>
      <c r="R90" s="3">
        <f>J90+K90</f>
        <v>40664.618055555555</v>
      </c>
      <c r="S90" s="4">
        <f>(R90-N90)*24</f>
        <v>2.7833333333255723</v>
      </c>
      <c r="T90" t="str">
        <f>IF(S90&lt;0,"Ignore LOS","Keep LOS")</f>
        <v>Keep LOS</v>
      </c>
      <c r="U90" t="str">
        <f>IF(OR(G90=6,G90=7),"Adm","NonAdm")</f>
        <v>NonAdm</v>
      </c>
      <c r="V90" t="str">
        <f>IF(OR(D90=1,D90=2,D90=3),"High",IF(OR(D90=4,D90=5),"Low","No CTAS"))</f>
        <v>High</v>
      </c>
      <c r="W90">
        <f>IF(S90&gt;4,0,1)</f>
        <v>1</v>
      </c>
      <c r="X90">
        <f>IF(S90&gt;8,0,1)</f>
        <v>1</v>
      </c>
    </row>
    <row r="91" spans="1:24" x14ac:dyDescent="0.25">
      <c r="A91">
        <v>4414</v>
      </c>
      <c r="B91" s="1">
        <v>40664</v>
      </c>
      <c r="C91" s="2">
        <v>0.52222222222222225</v>
      </c>
      <c r="D91">
        <v>4</v>
      </c>
      <c r="E91" s="1">
        <v>40664</v>
      </c>
      <c r="F91" s="2">
        <v>0.68055555555555547</v>
      </c>
      <c r="G91">
        <v>15</v>
      </c>
      <c r="H91" s="1">
        <v>40664</v>
      </c>
      <c r="I91" s="2">
        <v>0.72430555555555554</v>
      </c>
      <c r="J91" s="1">
        <v>40664</v>
      </c>
      <c r="K91" s="2">
        <v>0.72430555555555554</v>
      </c>
      <c r="L91" t="s">
        <v>73</v>
      </c>
      <c r="M91">
        <v>92</v>
      </c>
      <c r="N91" s="3">
        <f>B91+C91</f>
        <v>40664.522222222222</v>
      </c>
      <c r="O91" s="3">
        <f>E91+F91</f>
        <v>40664.680555555555</v>
      </c>
      <c r="P91" t="str">
        <f>IF(OR(E91="**",F91=9999),"Ignore PIA","Keep PIA")</f>
        <v>Keep PIA</v>
      </c>
      <c r="Q91" s="5">
        <f>(O91-N91)*24</f>
        <v>3.7999999999883585</v>
      </c>
      <c r="R91" s="3">
        <f>J91+K91</f>
        <v>40664.724305555559</v>
      </c>
      <c r="S91" s="4">
        <f>(R91-N91)*24</f>
        <v>4.8500000000931323</v>
      </c>
      <c r="T91" t="str">
        <f>IF(S91&lt;0,"Ignore LOS","Keep LOS")</f>
        <v>Keep LOS</v>
      </c>
      <c r="U91" t="str">
        <f>IF(OR(G91=6,G91=7),"Adm","NonAdm")</f>
        <v>NonAdm</v>
      </c>
      <c r="V91" t="str">
        <f>IF(OR(D91=1,D91=2,D91=3),"High",IF(OR(D91=4,D91=5),"Low","No CTAS"))</f>
        <v>Low</v>
      </c>
      <c r="W91">
        <f>IF(S91&gt;4,0,1)</f>
        <v>0</v>
      </c>
      <c r="X91">
        <f>IF(S91&gt;8,0,1)</f>
        <v>1</v>
      </c>
    </row>
    <row r="92" spans="1:24" x14ac:dyDescent="0.25">
      <c r="A92">
        <v>4414</v>
      </c>
      <c r="B92" s="1">
        <v>40664</v>
      </c>
      <c r="C92" s="2">
        <v>0.52986111111111112</v>
      </c>
      <c r="D92">
        <v>2</v>
      </c>
      <c r="E92" s="1">
        <v>40664</v>
      </c>
      <c r="F92" s="2">
        <v>0.55902777777777779</v>
      </c>
      <c r="G92">
        <v>1</v>
      </c>
      <c r="H92" s="1">
        <v>40664</v>
      </c>
      <c r="I92" s="2">
        <v>0.72013888888888899</v>
      </c>
      <c r="J92" s="1">
        <v>40664</v>
      </c>
      <c r="K92" s="2">
        <v>0.73958333333333337</v>
      </c>
      <c r="L92" t="s">
        <v>76</v>
      </c>
      <c r="M92">
        <v>21</v>
      </c>
      <c r="N92" s="3">
        <f>B92+C92</f>
        <v>40664.529861111114</v>
      </c>
      <c r="O92" s="3">
        <f>E92+F92</f>
        <v>40664.559027777781</v>
      </c>
      <c r="P92" t="str">
        <f>IF(OR(E92="**",F92=9999),"Ignore PIA","Keep PIA")</f>
        <v>Keep PIA</v>
      </c>
      <c r="Q92" s="5">
        <f>(O92-N92)*24</f>
        <v>0.70000000001164153</v>
      </c>
      <c r="R92" s="3">
        <f>J92+K92</f>
        <v>40664.739583333336</v>
      </c>
      <c r="S92" s="4">
        <f>(R92-N92)*24</f>
        <v>5.0333333333255723</v>
      </c>
      <c r="T92" t="str">
        <f>IF(S92&lt;0,"Ignore LOS","Keep LOS")</f>
        <v>Keep LOS</v>
      </c>
      <c r="U92" t="str">
        <f>IF(OR(G92=6,G92=7),"Adm","NonAdm")</f>
        <v>NonAdm</v>
      </c>
      <c r="V92" t="str">
        <f>IF(OR(D92=1,D92=2,D92=3),"High",IF(OR(D92=4,D92=5),"Low","No CTAS"))</f>
        <v>High</v>
      </c>
      <c r="W92">
        <f>IF(S92&gt;4,0,1)</f>
        <v>0</v>
      </c>
      <c r="X92">
        <f>IF(S92&gt;8,0,1)</f>
        <v>1</v>
      </c>
    </row>
    <row r="93" spans="1:24" x14ac:dyDescent="0.25">
      <c r="A93">
        <v>4414</v>
      </c>
      <c r="B93" s="1">
        <v>40664</v>
      </c>
      <c r="C93" s="2">
        <v>0.59027777777777779</v>
      </c>
      <c r="D93">
        <v>2</v>
      </c>
      <c r="E93" s="1">
        <v>40664</v>
      </c>
      <c r="F93" s="2">
        <v>0.65972222222222221</v>
      </c>
      <c r="G93">
        <v>1</v>
      </c>
      <c r="H93" s="1">
        <v>40664</v>
      </c>
      <c r="I93" s="2">
        <v>0.71875</v>
      </c>
      <c r="J93" s="1">
        <v>40664</v>
      </c>
      <c r="K93" s="2">
        <v>0.71875</v>
      </c>
      <c r="L93" t="s">
        <v>18</v>
      </c>
      <c r="M93">
        <v>65</v>
      </c>
      <c r="N93" s="3">
        <f>B93+C93</f>
        <v>40664.590277777781</v>
      </c>
      <c r="O93" s="3">
        <f>E93+F93</f>
        <v>40664.659722222219</v>
      </c>
      <c r="P93" t="str">
        <f>IF(OR(E93="**",F93=9999),"Ignore PIA","Keep PIA")</f>
        <v>Keep PIA</v>
      </c>
      <c r="Q93" s="5">
        <f>(O93-N93)*24</f>
        <v>1.6666666665114462</v>
      </c>
      <c r="R93" s="3">
        <f>J93+K93</f>
        <v>40664.71875</v>
      </c>
      <c r="S93" s="4">
        <f>(R93-N93)*24</f>
        <v>3.0833333332557231</v>
      </c>
      <c r="T93" t="str">
        <f>IF(S93&lt;0,"Ignore LOS","Keep LOS")</f>
        <v>Keep LOS</v>
      </c>
      <c r="U93" t="str">
        <f>IF(OR(G93=6,G93=7),"Adm","NonAdm")</f>
        <v>NonAdm</v>
      </c>
      <c r="V93" t="str">
        <f>IF(OR(D93=1,D93=2,D93=3),"High",IF(OR(D93=4,D93=5),"Low","No CTAS"))</f>
        <v>High</v>
      </c>
      <c r="W93">
        <f>IF(S93&gt;4,0,1)</f>
        <v>1</v>
      </c>
      <c r="X93">
        <f>IF(S93&gt;8,0,1)</f>
        <v>1</v>
      </c>
    </row>
    <row r="94" spans="1:24" x14ac:dyDescent="0.25">
      <c r="A94">
        <v>4414</v>
      </c>
      <c r="B94" s="1">
        <v>40666</v>
      </c>
      <c r="C94" s="2">
        <v>0.43263888888888885</v>
      </c>
      <c r="D94">
        <v>2</v>
      </c>
      <c r="E94" s="1">
        <v>40666</v>
      </c>
      <c r="F94" s="2">
        <v>0.64236111111111105</v>
      </c>
      <c r="G94">
        <v>1</v>
      </c>
      <c r="H94" s="1">
        <v>40666</v>
      </c>
      <c r="I94" s="2">
        <v>0.97569444444444453</v>
      </c>
      <c r="J94" s="1">
        <v>40666</v>
      </c>
      <c r="K94" s="2">
        <v>0.97569444444444453</v>
      </c>
      <c r="L94" t="s">
        <v>221</v>
      </c>
      <c r="M94">
        <v>83</v>
      </c>
      <c r="N94" s="3">
        <f>B94+C94</f>
        <v>40666.432638888888</v>
      </c>
      <c r="O94" s="3">
        <f>E94+F94</f>
        <v>40666.642361111109</v>
      </c>
      <c r="P94" t="str">
        <f>IF(OR(E94="**",F94=9999),"Ignore PIA","Keep PIA")</f>
        <v>Keep PIA</v>
      </c>
      <c r="Q94" s="5">
        <f>(O94-N94)*24</f>
        <v>5.0333333333255723</v>
      </c>
      <c r="R94" s="3">
        <f>J94+K94</f>
        <v>40666.975694444445</v>
      </c>
      <c r="S94" s="4">
        <f>(R94-N94)*24</f>
        <v>13.03333333338378</v>
      </c>
      <c r="T94" t="str">
        <f>IF(S94&lt;0,"Ignore LOS","Keep LOS")</f>
        <v>Keep LOS</v>
      </c>
      <c r="U94" t="str">
        <f>IF(OR(G94=6,G94=7),"Adm","NonAdm")</f>
        <v>NonAdm</v>
      </c>
      <c r="V94" t="str">
        <f>IF(OR(D94=1,D94=2,D94=3),"High",IF(OR(D94=4,D94=5),"Low","No CTAS"))</f>
        <v>High</v>
      </c>
      <c r="W94">
        <f>IF(S94&gt;4,0,1)</f>
        <v>0</v>
      </c>
      <c r="X94">
        <f>IF(S94&gt;8,0,1)</f>
        <v>0</v>
      </c>
    </row>
    <row r="95" spans="1:24" x14ac:dyDescent="0.25">
      <c r="A95">
        <v>4414</v>
      </c>
      <c r="B95" s="1">
        <v>40666</v>
      </c>
      <c r="C95" s="2">
        <v>0.4368055555555555</v>
      </c>
      <c r="D95">
        <v>3</v>
      </c>
      <c r="E95" s="1">
        <v>40666</v>
      </c>
      <c r="F95" s="2">
        <v>0.68055555555555547</v>
      </c>
      <c r="G95">
        <v>1</v>
      </c>
      <c r="H95" s="1">
        <v>40666</v>
      </c>
      <c r="I95" s="2">
        <v>0.84027777777777779</v>
      </c>
      <c r="J95" s="1">
        <v>40666</v>
      </c>
      <c r="K95" s="2">
        <v>0.84027777777777779</v>
      </c>
      <c r="L95" t="s">
        <v>22</v>
      </c>
      <c r="M95">
        <v>11</v>
      </c>
      <c r="N95" s="3">
        <f>B95+C95</f>
        <v>40666.436805555553</v>
      </c>
      <c r="O95" s="3">
        <f>E95+F95</f>
        <v>40666.680555555555</v>
      </c>
      <c r="P95" t="str">
        <f>IF(OR(E95="**",F95=9999),"Ignore PIA","Keep PIA")</f>
        <v>Keep PIA</v>
      </c>
      <c r="Q95" s="5">
        <f>(O95-N95)*24</f>
        <v>5.8500000000349246</v>
      </c>
      <c r="R95" s="3">
        <f>J95+K95</f>
        <v>40666.840277777781</v>
      </c>
      <c r="S95" s="4">
        <f>(R95-N95)*24</f>
        <v>9.6833333334652707</v>
      </c>
      <c r="T95" t="str">
        <f>IF(S95&lt;0,"Ignore LOS","Keep LOS")</f>
        <v>Keep LOS</v>
      </c>
      <c r="U95" t="str">
        <f>IF(OR(G95=6,G95=7),"Adm","NonAdm")</f>
        <v>NonAdm</v>
      </c>
      <c r="V95" t="str">
        <f>IF(OR(D95=1,D95=2,D95=3),"High",IF(OR(D95=4,D95=5),"Low","No CTAS"))</f>
        <v>High</v>
      </c>
      <c r="W95">
        <f>IF(S95&gt;4,0,1)</f>
        <v>0</v>
      </c>
      <c r="X95">
        <f>IF(S95&gt;8,0,1)</f>
        <v>0</v>
      </c>
    </row>
    <row r="96" spans="1:24" x14ac:dyDescent="0.25">
      <c r="A96">
        <v>4414</v>
      </c>
      <c r="B96" s="1">
        <v>40666</v>
      </c>
      <c r="C96" s="2">
        <v>0.4458333333333333</v>
      </c>
      <c r="D96">
        <v>3</v>
      </c>
      <c r="E96" s="1">
        <v>40666</v>
      </c>
      <c r="F96" s="2">
        <v>0.65277777777777779</v>
      </c>
      <c r="G96">
        <v>1</v>
      </c>
      <c r="H96" s="1">
        <v>40666</v>
      </c>
      <c r="I96" s="2">
        <v>0.77777777777777779</v>
      </c>
      <c r="J96" s="1">
        <v>40666</v>
      </c>
      <c r="K96" s="2">
        <v>0.77777777777777779</v>
      </c>
      <c r="L96" t="s">
        <v>53</v>
      </c>
      <c r="M96">
        <v>82</v>
      </c>
      <c r="N96" s="3">
        <f>B96+C96</f>
        <v>40666.445833333331</v>
      </c>
      <c r="O96" s="3">
        <f>E96+F96</f>
        <v>40666.652777777781</v>
      </c>
      <c r="P96" t="str">
        <f>IF(OR(E96="**",F96=9999),"Ignore PIA","Keep PIA")</f>
        <v>Keep PIA</v>
      </c>
      <c r="Q96" s="5">
        <f>(O96-N96)*24</f>
        <v>4.966666666790843</v>
      </c>
      <c r="R96" s="3">
        <f>J96+K96</f>
        <v>40666.777777777781</v>
      </c>
      <c r="S96" s="4">
        <f>(R96-N96)*24</f>
        <v>7.966666666790843</v>
      </c>
      <c r="T96" t="str">
        <f>IF(S96&lt;0,"Ignore LOS","Keep LOS")</f>
        <v>Keep LOS</v>
      </c>
      <c r="U96" t="str">
        <f>IF(OR(G96=6,G96=7),"Adm","NonAdm")</f>
        <v>NonAdm</v>
      </c>
      <c r="V96" t="str">
        <f>IF(OR(D96=1,D96=2,D96=3),"High",IF(OR(D96=4,D96=5),"Low","No CTAS"))</f>
        <v>High</v>
      </c>
      <c r="W96">
        <f>IF(S96&gt;4,0,1)</f>
        <v>0</v>
      </c>
      <c r="X96">
        <f>IF(S96&gt;8,0,1)</f>
        <v>1</v>
      </c>
    </row>
    <row r="97" spans="1:24" x14ac:dyDescent="0.25">
      <c r="A97">
        <v>4414</v>
      </c>
      <c r="B97" s="1">
        <v>40666</v>
      </c>
      <c r="C97" s="2">
        <v>0.47430555555555554</v>
      </c>
      <c r="D97">
        <v>2</v>
      </c>
      <c r="E97" s="1">
        <v>40666</v>
      </c>
      <c r="F97" s="2">
        <v>0.64583333333333337</v>
      </c>
      <c r="G97">
        <v>1</v>
      </c>
      <c r="H97" s="1">
        <v>40666</v>
      </c>
      <c r="I97" s="2">
        <v>0.72569444444444453</v>
      </c>
      <c r="J97" s="1">
        <v>40666</v>
      </c>
      <c r="K97" s="2">
        <v>0.72569444444444453</v>
      </c>
      <c r="L97" t="s">
        <v>29</v>
      </c>
      <c r="M97">
        <v>50</v>
      </c>
      <c r="N97" s="3">
        <f>B97+C97</f>
        <v>40666.474305555559</v>
      </c>
      <c r="O97" s="3">
        <f>E97+F97</f>
        <v>40666.645833333336</v>
      </c>
      <c r="P97" t="str">
        <f>IF(OR(E97="**",F97=9999),"Ignore PIA","Keep PIA")</f>
        <v>Keep PIA</v>
      </c>
      <c r="Q97" s="5">
        <f>(O97-N97)*24</f>
        <v>4.1166666666395031</v>
      </c>
      <c r="R97" s="3">
        <f>J97+K97</f>
        <v>40666.725694444445</v>
      </c>
      <c r="S97" s="4">
        <f>(R97-N97)*24</f>
        <v>6.0333333332673647</v>
      </c>
      <c r="T97" t="str">
        <f>IF(S97&lt;0,"Ignore LOS","Keep LOS")</f>
        <v>Keep LOS</v>
      </c>
      <c r="U97" t="str">
        <f>IF(OR(G97=6,G97=7),"Adm","NonAdm")</f>
        <v>NonAdm</v>
      </c>
      <c r="V97" t="str">
        <f>IF(OR(D97=1,D97=2,D97=3),"High",IF(OR(D97=4,D97=5),"Low","No CTAS"))</f>
        <v>High</v>
      </c>
      <c r="W97">
        <f>IF(S97&gt;4,0,1)</f>
        <v>0</v>
      </c>
      <c r="X97">
        <f>IF(S97&gt;8,0,1)</f>
        <v>1</v>
      </c>
    </row>
    <row r="98" spans="1:24" x14ac:dyDescent="0.25">
      <c r="A98">
        <v>4414</v>
      </c>
      <c r="B98" s="1">
        <v>40666</v>
      </c>
      <c r="C98" s="2">
        <v>0.48680555555555555</v>
      </c>
      <c r="D98">
        <v>2</v>
      </c>
      <c r="E98" s="1">
        <v>40666</v>
      </c>
      <c r="F98" s="2">
        <v>0.63541666666666663</v>
      </c>
      <c r="G98">
        <v>7</v>
      </c>
      <c r="H98" s="1">
        <v>40666</v>
      </c>
      <c r="I98" s="2">
        <v>0.8125</v>
      </c>
      <c r="J98" s="1">
        <v>40666</v>
      </c>
      <c r="K98" s="2">
        <v>0.90694444444444444</v>
      </c>
      <c r="L98" t="s">
        <v>170</v>
      </c>
      <c r="M98">
        <v>74</v>
      </c>
      <c r="N98" s="3">
        <f>B98+C98</f>
        <v>40666.486805555556</v>
      </c>
      <c r="O98" s="3">
        <f>E98+F98</f>
        <v>40666.635416666664</v>
      </c>
      <c r="P98" t="str">
        <f>IF(OR(E98="**",F98=9999),"Ignore PIA","Keep PIA")</f>
        <v>Keep PIA</v>
      </c>
      <c r="Q98" s="5">
        <f>(O98-N98)*24</f>
        <v>3.566666666592937</v>
      </c>
      <c r="R98" s="3">
        <f>J98+K98</f>
        <v>40666.906944444447</v>
      </c>
      <c r="S98" s="4">
        <f>(R98-N98)*24</f>
        <v>10.083333333372138</v>
      </c>
      <c r="T98" t="str">
        <f>IF(S98&lt;0,"Ignore LOS","Keep LOS")</f>
        <v>Keep LOS</v>
      </c>
      <c r="U98" t="str">
        <f>IF(OR(G98=6,G98=7),"Adm","NonAdm")</f>
        <v>Adm</v>
      </c>
      <c r="V98" t="str">
        <f>IF(OR(D98=1,D98=2,D98=3),"High",IF(OR(D98=4,D98=5),"Low","No CTAS"))</f>
        <v>High</v>
      </c>
      <c r="W98">
        <f>IF(S98&gt;4,0,1)</f>
        <v>0</v>
      </c>
      <c r="X98">
        <f>IF(S98&gt;8,0,1)</f>
        <v>0</v>
      </c>
    </row>
    <row r="99" spans="1:24" x14ac:dyDescent="0.25">
      <c r="A99">
        <v>4414</v>
      </c>
      <c r="B99" s="1">
        <v>40666</v>
      </c>
      <c r="C99" s="2">
        <v>0.52430555555555558</v>
      </c>
      <c r="D99">
        <v>2</v>
      </c>
      <c r="E99" s="1">
        <v>40666</v>
      </c>
      <c r="F99" s="2">
        <v>0.64583333333333337</v>
      </c>
      <c r="G99">
        <v>1</v>
      </c>
      <c r="H99" s="1">
        <v>40666</v>
      </c>
      <c r="I99" s="2">
        <v>0.73611111111111116</v>
      </c>
      <c r="J99" s="1">
        <v>40666</v>
      </c>
      <c r="K99" s="2">
        <v>0.73611111111111116</v>
      </c>
      <c r="L99" t="s">
        <v>29</v>
      </c>
      <c r="M99">
        <v>41</v>
      </c>
      <c r="N99" s="3">
        <f>B99+C99</f>
        <v>40666.524305555555</v>
      </c>
      <c r="O99" s="3">
        <f>E99+F99</f>
        <v>40666.645833333336</v>
      </c>
      <c r="P99" t="str">
        <f>IF(OR(E99="**",F99=9999),"Ignore PIA","Keep PIA")</f>
        <v>Keep PIA</v>
      </c>
      <c r="Q99" s="5">
        <f>(O99-N99)*24</f>
        <v>2.9166666667442769</v>
      </c>
      <c r="R99" s="3">
        <f>J99+K99</f>
        <v>40666.736111111109</v>
      </c>
      <c r="S99" s="4">
        <f>(R99-N99)*24</f>
        <v>5.0833333333139308</v>
      </c>
      <c r="T99" t="str">
        <f>IF(S99&lt;0,"Ignore LOS","Keep LOS")</f>
        <v>Keep LOS</v>
      </c>
      <c r="U99" t="str">
        <f>IF(OR(G99=6,G99=7),"Adm","NonAdm")</f>
        <v>NonAdm</v>
      </c>
      <c r="V99" t="str">
        <f>IF(OR(D99=1,D99=2,D99=3),"High",IF(OR(D99=4,D99=5),"Low","No CTAS"))</f>
        <v>High</v>
      </c>
      <c r="W99">
        <f>IF(S99&gt;4,0,1)</f>
        <v>0</v>
      </c>
      <c r="X99">
        <f>IF(S99&gt;8,0,1)</f>
        <v>1</v>
      </c>
    </row>
    <row r="100" spans="1:24" x14ac:dyDescent="0.25">
      <c r="A100">
        <v>4414</v>
      </c>
      <c r="B100" s="1">
        <v>40666</v>
      </c>
      <c r="C100" s="2">
        <v>0.53888888888888886</v>
      </c>
      <c r="D100">
        <v>3</v>
      </c>
      <c r="E100" s="1">
        <v>40666</v>
      </c>
      <c r="F100" s="2">
        <v>0.67013888888888884</v>
      </c>
      <c r="G100">
        <v>1</v>
      </c>
      <c r="H100" s="1">
        <v>40666</v>
      </c>
      <c r="I100" s="2">
        <v>0.9375</v>
      </c>
      <c r="J100" s="1">
        <v>40666</v>
      </c>
      <c r="K100" s="2">
        <v>0.9375</v>
      </c>
      <c r="L100" t="s">
        <v>228</v>
      </c>
      <c r="M100">
        <v>64</v>
      </c>
      <c r="N100" s="3">
        <f>B100+C100</f>
        <v>40666.538888888892</v>
      </c>
      <c r="O100" s="3">
        <f>E100+F100</f>
        <v>40666.670138888891</v>
      </c>
      <c r="P100" t="str">
        <f>IF(OR(E100="**",F100=9999),"Ignore PIA","Keep PIA")</f>
        <v>Keep PIA</v>
      </c>
      <c r="Q100" s="5">
        <f>(O100-N100)*24</f>
        <v>3.1499999999650754</v>
      </c>
      <c r="R100" s="3">
        <f>J100+K100</f>
        <v>40666.9375</v>
      </c>
      <c r="S100" s="4">
        <f>(R100-N100)*24</f>
        <v>9.566666666592937</v>
      </c>
      <c r="T100" t="str">
        <f>IF(S100&lt;0,"Ignore LOS","Keep LOS")</f>
        <v>Keep LOS</v>
      </c>
      <c r="U100" t="str">
        <f>IF(OR(G100=6,G100=7),"Adm","NonAdm")</f>
        <v>NonAdm</v>
      </c>
      <c r="V100" t="str">
        <f>IF(OR(D100=1,D100=2,D100=3),"High",IF(OR(D100=4,D100=5),"Low","No CTAS"))</f>
        <v>High</v>
      </c>
      <c r="W100">
        <f>IF(S100&gt;4,0,1)</f>
        <v>0</v>
      </c>
      <c r="X100">
        <f>IF(S100&gt;8,0,1)</f>
        <v>0</v>
      </c>
    </row>
    <row r="101" spans="1:24" x14ac:dyDescent="0.25">
      <c r="A101">
        <v>4414</v>
      </c>
      <c r="B101" s="1">
        <v>40666</v>
      </c>
      <c r="C101" s="2">
        <v>0.54513888888888895</v>
      </c>
      <c r="D101">
        <v>3</v>
      </c>
      <c r="E101" s="1">
        <v>40666</v>
      </c>
      <c r="F101" s="2">
        <v>0.72569444444444453</v>
      </c>
      <c r="G101">
        <v>1</v>
      </c>
      <c r="H101" s="1">
        <v>40666</v>
      </c>
      <c r="I101" s="2">
        <v>0.73263888888888884</v>
      </c>
      <c r="J101" s="1">
        <v>40666</v>
      </c>
      <c r="K101" s="2">
        <v>0.73263888888888884</v>
      </c>
      <c r="L101" t="s">
        <v>38</v>
      </c>
      <c r="M101">
        <v>52</v>
      </c>
      <c r="N101" s="3">
        <f>B101+C101</f>
        <v>40666.545138888891</v>
      </c>
      <c r="O101" s="3">
        <f>E101+F101</f>
        <v>40666.725694444445</v>
      </c>
      <c r="P101" t="str">
        <f>IF(OR(E101="**",F101=9999),"Ignore PIA","Keep PIA")</f>
        <v>Keep PIA</v>
      </c>
      <c r="Q101" s="5">
        <f>(O101-N101)*24</f>
        <v>4.3333333333139308</v>
      </c>
      <c r="R101" s="3">
        <f>J101+K101</f>
        <v>40666.732638888891</v>
      </c>
      <c r="S101" s="4">
        <f>(R101-N101)*24</f>
        <v>4.5</v>
      </c>
      <c r="T101" t="str">
        <f>IF(S101&lt;0,"Ignore LOS","Keep LOS")</f>
        <v>Keep LOS</v>
      </c>
      <c r="U101" t="str">
        <f>IF(OR(G101=6,G101=7),"Adm","NonAdm")</f>
        <v>NonAdm</v>
      </c>
      <c r="V101" t="str">
        <f>IF(OR(D101=1,D101=2,D101=3),"High",IF(OR(D101=4,D101=5),"Low","No CTAS"))</f>
        <v>High</v>
      </c>
      <c r="W101">
        <f>IF(S101&gt;4,0,1)</f>
        <v>0</v>
      </c>
      <c r="X101">
        <f>IF(S101&gt;8,0,1)</f>
        <v>1</v>
      </c>
    </row>
    <row r="102" spans="1:24" x14ac:dyDescent="0.25">
      <c r="A102">
        <v>4414</v>
      </c>
      <c r="B102" s="1">
        <v>40666</v>
      </c>
      <c r="C102" s="2">
        <v>0.56111111111111112</v>
      </c>
      <c r="D102">
        <v>3</v>
      </c>
      <c r="E102" s="1">
        <v>40666</v>
      </c>
      <c r="F102" s="2">
        <v>0.6875</v>
      </c>
      <c r="G102">
        <v>1</v>
      </c>
      <c r="H102" s="1">
        <v>40666</v>
      </c>
      <c r="I102" s="2">
        <v>0.82361111111111107</v>
      </c>
      <c r="J102" s="1">
        <v>40666</v>
      </c>
      <c r="K102" s="2">
        <v>0.82361111111111107</v>
      </c>
      <c r="L102" t="s">
        <v>222</v>
      </c>
      <c r="M102">
        <v>71</v>
      </c>
      <c r="N102" s="3">
        <f>B102+C102</f>
        <v>40666.561111111114</v>
      </c>
      <c r="O102" s="3">
        <f>E102+F102</f>
        <v>40666.6875</v>
      </c>
      <c r="P102" t="str">
        <f>IF(OR(E102="**",F102=9999),"Ignore PIA","Keep PIA")</f>
        <v>Keep PIA</v>
      </c>
      <c r="Q102" s="5">
        <f>(O102-N102)*24</f>
        <v>3.0333333332673647</v>
      </c>
      <c r="R102" s="3">
        <f>J102+K102</f>
        <v>40666.823611111111</v>
      </c>
      <c r="S102" s="4">
        <f>(R102-N102)*24</f>
        <v>6.2999999999301508</v>
      </c>
      <c r="T102" t="str">
        <f>IF(S102&lt;0,"Ignore LOS","Keep LOS")</f>
        <v>Keep LOS</v>
      </c>
      <c r="U102" t="str">
        <f>IF(OR(G102=6,G102=7),"Adm","NonAdm")</f>
        <v>NonAdm</v>
      </c>
      <c r="V102" t="str">
        <f>IF(OR(D102=1,D102=2,D102=3),"High",IF(OR(D102=4,D102=5),"Low","No CTAS"))</f>
        <v>High</v>
      </c>
      <c r="W102">
        <f>IF(S102&gt;4,0,1)</f>
        <v>0</v>
      </c>
      <c r="X102">
        <f>IF(S102&gt;8,0,1)</f>
        <v>1</v>
      </c>
    </row>
    <row r="103" spans="1:24" x14ac:dyDescent="0.25">
      <c r="A103">
        <v>4414</v>
      </c>
      <c r="B103" s="1">
        <v>40666</v>
      </c>
      <c r="C103" s="2">
        <v>0.5854166666666667</v>
      </c>
      <c r="D103">
        <v>4</v>
      </c>
      <c r="E103" s="1">
        <v>40666</v>
      </c>
      <c r="F103" s="2">
        <v>0.85416666666666663</v>
      </c>
      <c r="G103">
        <v>1</v>
      </c>
      <c r="H103" s="1">
        <v>40667</v>
      </c>
      <c r="I103" s="2">
        <v>0.2673611111111111</v>
      </c>
      <c r="J103" s="1">
        <v>40667</v>
      </c>
      <c r="K103" s="2">
        <v>0.27083333333333331</v>
      </c>
      <c r="L103" t="s">
        <v>22</v>
      </c>
      <c r="M103">
        <v>73</v>
      </c>
      <c r="N103" s="3">
        <f>B103+C103</f>
        <v>40666.585416666669</v>
      </c>
      <c r="O103" s="3">
        <f>E103+F103</f>
        <v>40666.854166666664</v>
      </c>
      <c r="P103" t="str">
        <f>IF(OR(E103="**",F103=9999),"Ignore PIA","Keep PIA")</f>
        <v>Keep PIA</v>
      </c>
      <c r="Q103" s="5">
        <f>(O103-N103)*24</f>
        <v>6.4499999998952262</v>
      </c>
      <c r="R103" s="3">
        <f>J103+K103</f>
        <v>40667.270833333336</v>
      </c>
      <c r="S103" s="4">
        <f>(R103-N103)*24</f>
        <v>16.450000000011642</v>
      </c>
      <c r="T103" t="str">
        <f>IF(S103&lt;0,"Ignore LOS","Keep LOS")</f>
        <v>Keep LOS</v>
      </c>
      <c r="U103" t="str">
        <f>IF(OR(G103=6,G103=7),"Adm","NonAdm")</f>
        <v>NonAdm</v>
      </c>
      <c r="V103" t="str">
        <f>IF(OR(D103=1,D103=2,D103=3),"High",IF(OR(D103=4,D103=5),"Low","No CTAS"))</f>
        <v>Low</v>
      </c>
      <c r="W103">
        <f>IF(S103&gt;4,0,1)</f>
        <v>0</v>
      </c>
      <c r="X103">
        <f>IF(S103&gt;8,0,1)</f>
        <v>0</v>
      </c>
    </row>
    <row r="104" spans="1:24" x14ac:dyDescent="0.25">
      <c r="A104">
        <v>4414</v>
      </c>
      <c r="B104" s="1">
        <v>40666</v>
      </c>
      <c r="C104" s="2">
        <v>0.63055555555555554</v>
      </c>
      <c r="D104">
        <v>3</v>
      </c>
      <c r="E104" s="1">
        <v>40666</v>
      </c>
      <c r="F104" s="2">
        <v>0.90625</v>
      </c>
      <c r="G104">
        <v>1</v>
      </c>
      <c r="H104" s="1">
        <v>40667</v>
      </c>
      <c r="I104" s="2">
        <v>0.15972222222222224</v>
      </c>
      <c r="J104" s="1">
        <v>40667</v>
      </c>
      <c r="K104" s="2">
        <v>0.15972222222222224</v>
      </c>
      <c r="L104" t="s">
        <v>221</v>
      </c>
      <c r="M104">
        <v>68</v>
      </c>
      <c r="N104" s="3">
        <f>B104+C104</f>
        <v>40666.630555555559</v>
      </c>
      <c r="O104" s="3">
        <f>E104+F104</f>
        <v>40666.90625</v>
      </c>
      <c r="P104" t="str">
        <f>IF(OR(E104="**",F104=9999),"Ignore PIA","Keep PIA")</f>
        <v>Keep PIA</v>
      </c>
      <c r="Q104" s="5">
        <f>(O104-N104)*24</f>
        <v>6.6166666665812954</v>
      </c>
      <c r="R104" s="3">
        <f>J104+K104</f>
        <v>40667.159722222219</v>
      </c>
      <c r="S104" s="4">
        <f>(R104-N104)*24</f>
        <v>12.699999999837019</v>
      </c>
      <c r="T104" t="str">
        <f>IF(S104&lt;0,"Ignore LOS","Keep LOS")</f>
        <v>Keep LOS</v>
      </c>
      <c r="U104" t="str">
        <f>IF(OR(G104=6,G104=7),"Adm","NonAdm")</f>
        <v>NonAdm</v>
      </c>
      <c r="V104" t="str">
        <f>IF(OR(D104=1,D104=2,D104=3),"High",IF(OR(D104=4,D104=5),"Low","No CTAS"))</f>
        <v>High</v>
      </c>
      <c r="W104">
        <f>IF(S104&gt;4,0,1)</f>
        <v>0</v>
      </c>
      <c r="X104">
        <f>IF(S104&gt;8,0,1)</f>
        <v>0</v>
      </c>
    </row>
    <row r="105" spans="1:24" x14ac:dyDescent="0.25">
      <c r="A105">
        <v>4414</v>
      </c>
      <c r="B105" s="1">
        <v>40666</v>
      </c>
      <c r="C105" s="2">
        <v>0.63402777777777775</v>
      </c>
      <c r="D105">
        <v>4</v>
      </c>
      <c r="E105" s="1">
        <v>40666</v>
      </c>
      <c r="F105" s="2">
        <v>0.70833333333333337</v>
      </c>
      <c r="G105">
        <v>1</v>
      </c>
      <c r="H105" s="1">
        <v>40666</v>
      </c>
      <c r="I105" s="2">
        <v>0.73958333333333337</v>
      </c>
      <c r="J105" s="1">
        <v>40666</v>
      </c>
      <c r="K105" s="2">
        <v>0.73958333333333337</v>
      </c>
      <c r="L105" t="s">
        <v>48</v>
      </c>
      <c r="M105">
        <v>40</v>
      </c>
      <c r="N105" s="3">
        <f>B105+C105</f>
        <v>40666.634027777778</v>
      </c>
      <c r="O105" s="3">
        <f>E105+F105</f>
        <v>40666.708333333336</v>
      </c>
      <c r="P105" t="str">
        <f>IF(OR(E105="**",F105=9999),"Ignore PIA","Keep PIA")</f>
        <v>Keep PIA</v>
      </c>
      <c r="Q105" s="5">
        <f>(O105-N105)*24</f>
        <v>1.78333333338378</v>
      </c>
      <c r="R105" s="3">
        <f>J105+K105</f>
        <v>40666.739583333336</v>
      </c>
      <c r="S105" s="4">
        <f>(R105-N105)*24</f>
        <v>2.53333333338378</v>
      </c>
      <c r="T105" t="str">
        <f>IF(S105&lt;0,"Ignore LOS","Keep LOS")</f>
        <v>Keep LOS</v>
      </c>
      <c r="U105" t="str">
        <f>IF(OR(G105=6,G105=7),"Adm","NonAdm")</f>
        <v>NonAdm</v>
      </c>
      <c r="V105" t="str">
        <f>IF(OR(D105=1,D105=2,D105=3),"High",IF(OR(D105=4,D105=5),"Low","No CTAS"))</f>
        <v>Low</v>
      </c>
      <c r="W105">
        <f>IF(S105&gt;4,0,1)</f>
        <v>1</v>
      </c>
      <c r="X105">
        <f>IF(S105&gt;8,0,1)</f>
        <v>1</v>
      </c>
    </row>
    <row r="106" spans="1:24" x14ac:dyDescent="0.25">
      <c r="A106">
        <v>4414</v>
      </c>
      <c r="B106" s="1">
        <v>40666</v>
      </c>
      <c r="C106" s="2">
        <v>0.65763888888888888</v>
      </c>
      <c r="D106">
        <v>2</v>
      </c>
      <c r="E106" s="1">
        <v>40666</v>
      </c>
      <c r="F106" s="2">
        <v>0.68055555555555547</v>
      </c>
      <c r="G106">
        <v>7</v>
      </c>
      <c r="H106" s="1">
        <v>40666</v>
      </c>
      <c r="I106" s="2">
        <v>0.79861111111111116</v>
      </c>
      <c r="J106" s="1">
        <v>40666</v>
      </c>
      <c r="K106" s="2">
        <v>0.84305555555555556</v>
      </c>
      <c r="L106" t="s">
        <v>237</v>
      </c>
      <c r="M106">
        <v>63</v>
      </c>
      <c r="N106" s="3">
        <f>B106+C106</f>
        <v>40666.657638888886</v>
      </c>
      <c r="O106" s="3">
        <f>E106+F106</f>
        <v>40666.680555555555</v>
      </c>
      <c r="P106" t="str">
        <f>IF(OR(E106="**",F106=9999),"Ignore PIA","Keep PIA")</f>
        <v>Keep PIA</v>
      </c>
      <c r="Q106" s="5">
        <f>(O106-N106)*24</f>
        <v>0.55000000004656613</v>
      </c>
      <c r="R106" s="3">
        <f>J106+K106</f>
        <v>40666.843055555553</v>
      </c>
      <c r="S106" s="4">
        <f>(R106-N106)*24</f>
        <v>4.4500000000116415</v>
      </c>
      <c r="T106" t="str">
        <f>IF(S106&lt;0,"Ignore LOS","Keep LOS")</f>
        <v>Keep LOS</v>
      </c>
      <c r="U106" t="str">
        <f>IF(OR(G106=6,G106=7),"Adm","NonAdm")</f>
        <v>Adm</v>
      </c>
      <c r="V106" t="str">
        <f>IF(OR(D106=1,D106=2,D106=3),"High",IF(OR(D106=4,D106=5),"Low","No CTAS"))</f>
        <v>High</v>
      </c>
      <c r="W106">
        <f>IF(S106&gt;4,0,1)</f>
        <v>0</v>
      </c>
      <c r="X106">
        <f>IF(S106&gt;8,0,1)</f>
        <v>1</v>
      </c>
    </row>
    <row r="107" spans="1:24" x14ac:dyDescent="0.25">
      <c r="A107">
        <v>4414</v>
      </c>
      <c r="B107" s="1">
        <v>40666</v>
      </c>
      <c r="C107" s="2">
        <v>0.6694444444444444</v>
      </c>
      <c r="D107">
        <v>2</v>
      </c>
      <c r="E107" s="1">
        <v>40666</v>
      </c>
      <c r="F107" s="2">
        <v>0.69791666666666663</v>
      </c>
      <c r="G107">
        <v>1</v>
      </c>
      <c r="H107" s="1">
        <v>40666</v>
      </c>
      <c r="I107" s="2">
        <v>0.74652777777777779</v>
      </c>
      <c r="J107" s="1">
        <v>40666</v>
      </c>
      <c r="K107" s="2">
        <v>0.74652777777777779</v>
      </c>
      <c r="L107" t="s">
        <v>239</v>
      </c>
      <c r="M107">
        <v>0</v>
      </c>
      <c r="N107" s="3">
        <f>B107+C107</f>
        <v>40666.669444444444</v>
      </c>
      <c r="O107" s="3">
        <f>E107+F107</f>
        <v>40666.697916666664</v>
      </c>
      <c r="P107" t="str">
        <f>IF(OR(E107="**",F107=9999),"Ignore PIA","Keep PIA")</f>
        <v>Keep PIA</v>
      </c>
      <c r="Q107" s="5">
        <f>(O107-N107)*24</f>
        <v>0.68333333329064772</v>
      </c>
      <c r="R107" s="3">
        <f>J107+K107</f>
        <v>40666.746527777781</v>
      </c>
      <c r="S107" s="4">
        <f>(R107-N107)*24</f>
        <v>1.8500000000931323</v>
      </c>
      <c r="T107" t="str">
        <f>IF(S107&lt;0,"Ignore LOS","Keep LOS")</f>
        <v>Keep LOS</v>
      </c>
      <c r="U107" t="str">
        <f>IF(OR(G107=6,G107=7),"Adm","NonAdm")</f>
        <v>NonAdm</v>
      </c>
      <c r="V107" t="str">
        <f>IF(OR(D107=1,D107=2,D107=3),"High",IF(OR(D107=4,D107=5),"Low","No CTAS"))</f>
        <v>High</v>
      </c>
      <c r="W107">
        <f>IF(S107&gt;4,0,1)</f>
        <v>1</v>
      </c>
      <c r="X107">
        <f>IF(S107&gt;8,0,1)</f>
        <v>1</v>
      </c>
    </row>
    <row r="108" spans="1:24" x14ac:dyDescent="0.25">
      <c r="A108">
        <v>4414</v>
      </c>
      <c r="B108" s="1">
        <v>40666</v>
      </c>
      <c r="C108" s="2">
        <v>0.67291666666666661</v>
      </c>
      <c r="D108">
        <v>4</v>
      </c>
      <c r="E108" s="1">
        <v>40666</v>
      </c>
      <c r="F108" s="2">
        <v>0.80555555555555547</v>
      </c>
      <c r="G108">
        <v>1</v>
      </c>
      <c r="H108" s="1">
        <v>40666</v>
      </c>
      <c r="I108" s="2">
        <v>0.88888888888888884</v>
      </c>
      <c r="J108" s="1">
        <v>40666</v>
      </c>
      <c r="K108" s="2">
        <v>0.88888888888888884</v>
      </c>
      <c r="L108" t="s">
        <v>77</v>
      </c>
      <c r="M108">
        <v>52</v>
      </c>
      <c r="N108" s="3">
        <f>B108+C108</f>
        <v>40666.67291666667</v>
      </c>
      <c r="O108" s="3">
        <f>E108+F108</f>
        <v>40666.805555555555</v>
      </c>
      <c r="P108" t="str">
        <f>IF(OR(E108="**",F108=9999),"Ignore PIA","Keep PIA")</f>
        <v>Keep PIA</v>
      </c>
      <c r="Q108" s="5">
        <f>(O108-N108)*24</f>
        <v>3.1833333332324401</v>
      </c>
      <c r="R108" s="3">
        <f>J108+K108</f>
        <v>40666.888888888891</v>
      </c>
      <c r="S108" s="4">
        <f>(R108-N108)*24</f>
        <v>5.1833333332906477</v>
      </c>
      <c r="T108" t="str">
        <f>IF(S108&lt;0,"Ignore LOS","Keep LOS")</f>
        <v>Keep LOS</v>
      </c>
      <c r="U108" t="str">
        <f>IF(OR(G108=6,G108=7),"Adm","NonAdm")</f>
        <v>NonAdm</v>
      </c>
      <c r="V108" t="str">
        <f>IF(OR(D108=1,D108=2,D108=3),"High",IF(OR(D108=4,D108=5),"Low","No CTAS"))</f>
        <v>Low</v>
      </c>
      <c r="W108">
        <f>IF(S108&gt;4,0,1)</f>
        <v>0</v>
      </c>
      <c r="X108">
        <f>IF(S108&gt;8,0,1)</f>
        <v>1</v>
      </c>
    </row>
    <row r="109" spans="1:24" x14ac:dyDescent="0.25">
      <c r="A109">
        <v>4414</v>
      </c>
      <c r="B109" s="1">
        <v>40666</v>
      </c>
      <c r="C109" s="2">
        <v>0.67361111111111116</v>
      </c>
      <c r="D109">
        <v>3</v>
      </c>
      <c r="E109" s="1">
        <v>40666</v>
      </c>
      <c r="F109" s="2">
        <v>0.8125</v>
      </c>
      <c r="G109">
        <v>7</v>
      </c>
      <c r="H109" s="1">
        <v>40666</v>
      </c>
      <c r="I109" s="2">
        <v>0.85416666666666663</v>
      </c>
      <c r="J109" s="1">
        <v>40666</v>
      </c>
      <c r="K109" s="2">
        <v>0.92708333333333337</v>
      </c>
      <c r="L109" t="s">
        <v>61</v>
      </c>
      <c r="M109">
        <v>83</v>
      </c>
      <c r="N109" s="3">
        <f>B109+C109</f>
        <v>40666.673611111109</v>
      </c>
      <c r="O109" s="3">
        <f>E109+F109</f>
        <v>40666.8125</v>
      </c>
      <c r="P109" t="str">
        <f>IF(OR(E109="**",F109=9999),"Ignore PIA","Keep PIA")</f>
        <v>Keep PIA</v>
      </c>
      <c r="Q109" s="5">
        <f>(O109-N109)*24</f>
        <v>3.3333333333721384</v>
      </c>
      <c r="R109" s="3">
        <f>J109+K109</f>
        <v>40666.927083333336</v>
      </c>
      <c r="S109" s="4">
        <f>(R109-N109)*24</f>
        <v>6.0833333334303461</v>
      </c>
      <c r="T109" t="str">
        <f>IF(S109&lt;0,"Ignore LOS","Keep LOS")</f>
        <v>Keep LOS</v>
      </c>
      <c r="U109" t="str">
        <f>IF(OR(G109=6,G109=7),"Adm","NonAdm")</f>
        <v>Adm</v>
      </c>
      <c r="V109" t="str">
        <f>IF(OR(D109=1,D109=2,D109=3),"High",IF(OR(D109=4,D109=5),"Low","No CTAS"))</f>
        <v>High</v>
      </c>
      <c r="W109">
        <f>IF(S109&gt;4,0,1)</f>
        <v>0</v>
      </c>
      <c r="X109">
        <f>IF(S109&gt;8,0,1)</f>
        <v>1</v>
      </c>
    </row>
    <row r="110" spans="1:24" x14ac:dyDescent="0.25">
      <c r="A110">
        <v>4414</v>
      </c>
      <c r="B110" s="1">
        <v>40666</v>
      </c>
      <c r="C110" s="2">
        <v>0.6777777777777777</v>
      </c>
      <c r="D110">
        <v>2</v>
      </c>
      <c r="E110" s="1">
        <v>40666</v>
      </c>
      <c r="F110" s="2">
        <v>0.82638888888888884</v>
      </c>
      <c r="G110">
        <v>1</v>
      </c>
      <c r="H110" s="1">
        <v>40666</v>
      </c>
      <c r="I110" s="2">
        <v>0.99305555555555547</v>
      </c>
      <c r="J110" s="1">
        <v>40666</v>
      </c>
      <c r="K110" s="2">
        <v>0.99305555555555547</v>
      </c>
      <c r="L110" t="s">
        <v>38</v>
      </c>
      <c r="M110">
        <v>83</v>
      </c>
      <c r="N110" s="3">
        <f>B110+C110</f>
        <v>40666.677777777775</v>
      </c>
      <c r="O110" s="3">
        <f>E110+F110</f>
        <v>40666.826388888891</v>
      </c>
      <c r="P110" t="str">
        <f>IF(OR(E110="**",F110=9999),"Ignore PIA","Keep PIA")</f>
        <v>Keep PIA</v>
      </c>
      <c r="Q110" s="5">
        <f>(O110-N110)*24</f>
        <v>3.5666666667675599</v>
      </c>
      <c r="R110" s="3">
        <f>J110+K110</f>
        <v>40666.993055555555</v>
      </c>
      <c r="S110" s="4">
        <f>(R110-N110)*24</f>
        <v>7.5666666667093523</v>
      </c>
      <c r="T110" t="str">
        <f>IF(S110&lt;0,"Ignore LOS","Keep LOS")</f>
        <v>Keep LOS</v>
      </c>
      <c r="U110" t="str">
        <f>IF(OR(G110=6,G110=7),"Adm","NonAdm")</f>
        <v>NonAdm</v>
      </c>
      <c r="V110" t="str">
        <f>IF(OR(D110=1,D110=2,D110=3),"High",IF(OR(D110=4,D110=5),"Low","No CTAS"))</f>
        <v>High</v>
      </c>
      <c r="W110">
        <f>IF(S110&gt;4,0,1)</f>
        <v>0</v>
      </c>
      <c r="X110">
        <f>IF(S110&gt;8,0,1)</f>
        <v>1</v>
      </c>
    </row>
    <row r="111" spans="1:24" x14ac:dyDescent="0.25">
      <c r="A111">
        <v>4414</v>
      </c>
      <c r="B111" s="1">
        <v>40666</v>
      </c>
      <c r="C111" s="2">
        <v>0.68125000000000002</v>
      </c>
      <c r="D111">
        <v>2</v>
      </c>
      <c r="E111" s="1">
        <v>40666</v>
      </c>
      <c r="F111" s="2">
        <v>0.85416666666666663</v>
      </c>
      <c r="G111">
        <v>15</v>
      </c>
      <c r="H111" s="1">
        <v>40666</v>
      </c>
      <c r="I111" s="2">
        <v>0.91180555555555554</v>
      </c>
      <c r="J111" s="1">
        <v>40666</v>
      </c>
      <c r="K111" s="2">
        <v>0.95763888888888893</v>
      </c>
      <c r="L111" t="s">
        <v>240</v>
      </c>
      <c r="M111">
        <v>48</v>
      </c>
      <c r="N111" s="3">
        <f>B111+C111</f>
        <v>40666.681250000001</v>
      </c>
      <c r="O111" s="3">
        <f>E111+F111</f>
        <v>40666.854166666664</v>
      </c>
      <c r="P111" t="str">
        <f>IF(OR(E111="**",F111=9999),"Ignore PIA","Keep PIA")</f>
        <v>Keep PIA</v>
      </c>
      <c r="Q111" s="5">
        <f>(O111-N111)*24</f>
        <v>4.1499999999068677</v>
      </c>
      <c r="R111" s="3">
        <f>J111+K111</f>
        <v>40666.957638888889</v>
      </c>
      <c r="S111" s="4">
        <f>(R111-N111)*24</f>
        <v>6.6333333333022892</v>
      </c>
      <c r="T111" t="str">
        <f>IF(S111&lt;0,"Ignore LOS","Keep LOS")</f>
        <v>Keep LOS</v>
      </c>
      <c r="U111" t="str">
        <f>IF(OR(G111=6,G111=7),"Adm","NonAdm")</f>
        <v>NonAdm</v>
      </c>
      <c r="V111" t="str">
        <f>IF(OR(D111=1,D111=2,D111=3),"High",IF(OR(D111=4,D111=5),"Low","No CTAS"))</f>
        <v>High</v>
      </c>
      <c r="W111">
        <f>IF(S111&gt;4,0,1)</f>
        <v>0</v>
      </c>
      <c r="X111">
        <f>IF(S111&gt;8,0,1)</f>
        <v>1</v>
      </c>
    </row>
    <row r="112" spans="1:24" x14ac:dyDescent="0.25">
      <c r="A112">
        <v>4414</v>
      </c>
      <c r="B112" s="1">
        <v>40666</v>
      </c>
      <c r="C112" s="2">
        <v>0.75763888888888886</v>
      </c>
      <c r="D112">
        <v>3</v>
      </c>
      <c r="E112" s="1">
        <v>40666</v>
      </c>
      <c r="F112" s="2">
        <v>0.88888888888888884</v>
      </c>
      <c r="G112">
        <v>1</v>
      </c>
      <c r="H112" s="1">
        <v>40666</v>
      </c>
      <c r="I112" s="2">
        <v>0.92152777777777783</v>
      </c>
      <c r="J112" s="1">
        <v>40666</v>
      </c>
      <c r="K112" s="2">
        <v>0.92152777777777783</v>
      </c>
      <c r="L112" t="s">
        <v>103</v>
      </c>
      <c r="M112">
        <v>4</v>
      </c>
      <c r="N112" s="3">
        <f>B112+C112</f>
        <v>40666.757638888892</v>
      </c>
      <c r="O112" s="3">
        <f>E112+F112</f>
        <v>40666.888888888891</v>
      </c>
      <c r="P112" t="str">
        <f>IF(OR(E112="**",F112=9999),"Ignore PIA","Keep PIA")</f>
        <v>Keep PIA</v>
      </c>
      <c r="Q112" s="5">
        <f>(O112-N112)*24</f>
        <v>3.1499999999650754</v>
      </c>
      <c r="R112" s="3">
        <f>J112+K112</f>
        <v>40666.921527777777</v>
      </c>
      <c r="S112" s="4">
        <f>(R112-N112)*24</f>
        <v>3.9333333332324401</v>
      </c>
      <c r="T112" t="str">
        <f>IF(S112&lt;0,"Ignore LOS","Keep LOS")</f>
        <v>Keep LOS</v>
      </c>
      <c r="U112" t="str">
        <f>IF(OR(G112=6,G112=7),"Adm","NonAdm")</f>
        <v>NonAdm</v>
      </c>
      <c r="V112" t="str">
        <f>IF(OR(D112=1,D112=2,D112=3),"High",IF(OR(D112=4,D112=5),"Low","No CTAS"))</f>
        <v>High</v>
      </c>
      <c r="W112">
        <f>IF(S112&gt;4,0,1)</f>
        <v>1</v>
      </c>
      <c r="X112">
        <f>IF(S112&gt;8,0,1)</f>
        <v>1</v>
      </c>
    </row>
    <row r="113" spans="1:24" x14ac:dyDescent="0.25">
      <c r="A113">
        <v>4414</v>
      </c>
      <c r="B113" s="1">
        <v>40666</v>
      </c>
      <c r="C113" s="2">
        <v>0.76944444444444438</v>
      </c>
      <c r="D113">
        <v>1</v>
      </c>
      <c r="E113" s="1">
        <v>40666</v>
      </c>
      <c r="F113" s="2">
        <v>0.78125</v>
      </c>
      <c r="G113">
        <v>7</v>
      </c>
      <c r="H113" s="1">
        <v>40666</v>
      </c>
      <c r="I113" s="2">
        <v>0.91666666666666663</v>
      </c>
      <c r="J113" s="1">
        <v>40667</v>
      </c>
      <c r="K113" s="2">
        <v>0.35902777777777778</v>
      </c>
      <c r="L113" t="s">
        <v>188</v>
      </c>
      <c r="M113">
        <v>79</v>
      </c>
      <c r="N113" s="3">
        <f>B113+C113</f>
        <v>40666.769444444442</v>
      </c>
      <c r="O113" s="3">
        <f>E113+F113</f>
        <v>40666.78125</v>
      </c>
      <c r="P113" t="str">
        <f>IF(OR(E113="**",F113=9999),"Ignore PIA","Keep PIA")</f>
        <v>Keep PIA</v>
      </c>
      <c r="Q113" s="5">
        <f>(O113-N113)*24</f>
        <v>0.28333333338377997</v>
      </c>
      <c r="R113" s="3">
        <f>J113+K113</f>
        <v>40667.359027777777</v>
      </c>
      <c r="S113" s="4">
        <f>(R113-N113)*24</f>
        <v>14.150000000023283</v>
      </c>
      <c r="T113" t="str">
        <f>IF(S113&lt;0,"Ignore LOS","Keep LOS")</f>
        <v>Keep LOS</v>
      </c>
      <c r="U113" t="str">
        <f>IF(OR(G113=6,G113=7),"Adm","NonAdm")</f>
        <v>Adm</v>
      </c>
      <c r="V113" t="str">
        <f>IF(OR(D113=1,D113=2,D113=3),"High",IF(OR(D113=4,D113=5),"Low","No CTAS"))</f>
        <v>High</v>
      </c>
      <c r="W113">
        <f>IF(S113&gt;4,0,1)</f>
        <v>0</v>
      </c>
      <c r="X113">
        <f>IF(S113&gt;8,0,1)</f>
        <v>0</v>
      </c>
    </row>
    <row r="114" spans="1:24" x14ac:dyDescent="0.25">
      <c r="A114">
        <v>4414</v>
      </c>
      <c r="B114" s="1">
        <v>40666</v>
      </c>
      <c r="C114" s="2">
        <v>0.78888888888888886</v>
      </c>
      <c r="D114">
        <v>4</v>
      </c>
      <c r="E114" s="1">
        <v>40666</v>
      </c>
      <c r="F114" s="2">
        <v>0.88541666666666663</v>
      </c>
      <c r="G114">
        <v>1</v>
      </c>
      <c r="H114" s="1">
        <v>40667</v>
      </c>
      <c r="I114" s="2">
        <v>0.67083333333333339</v>
      </c>
      <c r="J114" s="1">
        <v>40667</v>
      </c>
      <c r="K114" s="2">
        <v>0.67083333333333339</v>
      </c>
      <c r="L114" t="s">
        <v>244</v>
      </c>
      <c r="M114">
        <v>32</v>
      </c>
      <c r="N114" s="3">
        <f>B114+C114</f>
        <v>40666.788888888892</v>
      </c>
      <c r="O114" s="3">
        <f>E114+F114</f>
        <v>40666.885416666664</v>
      </c>
      <c r="P114" t="str">
        <f>IF(OR(E114="**",F114=9999),"Ignore PIA","Keep PIA")</f>
        <v>Keep PIA</v>
      </c>
      <c r="Q114" s="5">
        <f>(O114-N114)*24</f>
        <v>2.3166666665347293</v>
      </c>
      <c r="R114" s="3">
        <f>J114+K114</f>
        <v>40667.67083333333</v>
      </c>
      <c r="S114" s="4">
        <f>(R114-N114)*24</f>
        <v>21.166666666511446</v>
      </c>
      <c r="T114" t="str">
        <f>IF(S114&lt;0,"Ignore LOS","Keep LOS")</f>
        <v>Keep LOS</v>
      </c>
      <c r="U114" t="str">
        <f>IF(OR(G114=6,G114=7),"Adm","NonAdm")</f>
        <v>NonAdm</v>
      </c>
      <c r="V114" t="str">
        <f>IF(OR(D114=1,D114=2,D114=3),"High",IF(OR(D114=4,D114=5),"Low","No CTAS"))</f>
        <v>Low</v>
      </c>
      <c r="W114">
        <f>IF(S114&gt;4,0,1)</f>
        <v>0</v>
      </c>
      <c r="X114">
        <f>IF(S114&gt;8,0,1)</f>
        <v>0</v>
      </c>
    </row>
    <row r="115" spans="1:24" x14ac:dyDescent="0.25">
      <c r="A115">
        <v>4414</v>
      </c>
      <c r="B115" s="1">
        <v>40666</v>
      </c>
      <c r="C115" s="2">
        <v>0.82291666666666663</v>
      </c>
      <c r="D115">
        <v>3</v>
      </c>
      <c r="E115" s="1">
        <v>40667</v>
      </c>
      <c r="F115" s="2">
        <v>2.4305555555555556E-2</v>
      </c>
      <c r="G115">
        <v>1</v>
      </c>
      <c r="H115" s="1">
        <v>40667</v>
      </c>
      <c r="I115" s="2">
        <v>9.8611111111111108E-2</v>
      </c>
      <c r="J115" s="1">
        <v>40667</v>
      </c>
      <c r="K115" s="2">
        <v>9.8611111111111108E-2</v>
      </c>
      <c r="L115" t="s">
        <v>149</v>
      </c>
      <c r="M115">
        <v>30</v>
      </c>
      <c r="N115" s="3">
        <f>B115+C115</f>
        <v>40666.822916666664</v>
      </c>
      <c r="O115" s="3">
        <f>E115+F115</f>
        <v>40667.024305555555</v>
      </c>
      <c r="P115" t="str">
        <f>IF(OR(E115="**",F115=9999),"Ignore PIA","Keep PIA")</f>
        <v>Keep PIA</v>
      </c>
      <c r="Q115" s="5">
        <f>(O115-N115)*24</f>
        <v>4.8333333333721384</v>
      </c>
      <c r="R115" s="3">
        <f>J115+K115</f>
        <v>40667.098611111112</v>
      </c>
      <c r="S115" s="4">
        <f>(R115-N115)*24</f>
        <v>6.6166666667559184</v>
      </c>
      <c r="T115" t="str">
        <f>IF(S115&lt;0,"Ignore LOS","Keep LOS")</f>
        <v>Keep LOS</v>
      </c>
      <c r="U115" t="str">
        <f>IF(OR(G115=6,G115=7),"Adm","NonAdm")</f>
        <v>NonAdm</v>
      </c>
      <c r="V115" t="str">
        <f>IF(OR(D115=1,D115=2,D115=3),"High",IF(OR(D115=4,D115=5),"Low","No CTAS"))</f>
        <v>High</v>
      </c>
      <c r="W115">
        <f>IF(S115&gt;4,0,1)</f>
        <v>0</v>
      </c>
      <c r="X115">
        <f>IF(S115&gt;8,0,1)</f>
        <v>1</v>
      </c>
    </row>
    <row r="116" spans="1:24" x14ac:dyDescent="0.25">
      <c r="A116">
        <v>4414</v>
      </c>
      <c r="B116" s="1">
        <v>40666</v>
      </c>
      <c r="C116" s="2">
        <v>0.84097222222222223</v>
      </c>
      <c r="D116">
        <v>3</v>
      </c>
      <c r="E116" s="1">
        <v>40666</v>
      </c>
      <c r="F116" s="2">
        <v>0.94305555555555554</v>
      </c>
      <c r="G116">
        <v>1</v>
      </c>
      <c r="H116" s="1">
        <v>40666</v>
      </c>
      <c r="I116" s="2">
        <v>0.97430555555555554</v>
      </c>
      <c r="J116" s="1">
        <v>40666</v>
      </c>
      <c r="K116" s="2">
        <v>0.97430555555555554</v>
      </c>
      <c r="L116" t="s">
        <v>35</v>
      </c>
      <c r="M116">
        <v>1</v>
      </c>
      <c r="N116" s="3">
        <f>B116+C116</f>
        <v>40666.84097222222</v>
      </c>
      <c r="O116" s="3">
        <f>E116+F116</f>
        <v>40666.943055555559</v>
      </c>
      <c r="P116" t="str">
        <f>IF(OR(E116="**",F116=9999),"Ignore PIA","Keep PIA")</f>
        <v>Keep PIA</v>
      </c>
      <c r="Q116" s="5">
        <f>(O116-N116)*24</f>
        <v>2.4500000001280569</v>
      </c>
      <c r="R116" s="3">
        <f>J116+K116</f>
        <v>40666.974305555559</v>
      </c>
      <c r="S116" s="4">
        <f>(R116-N116)*24</f>
        <v>3.2000000001280569</v>
      </c>
      <c r="T116" t="str">
        <f>IF(S116&lt;0,"Ignore LOS","Keep LOS")</f>
        <v>Keep LOS</v>
      </c>
      <c r="U116" t="str">
        <f>IF(OR(G116=6,G116=7),"Adm","NonAdm")</f>
        <v>NonAdm</v>
      </c>
      <c r="V116" t="str">
        <f>IF(OR(D116=1,D116=2,D116=3),"High",IF(OR(D116=4,D116=5),"Low","No CTAS"))</f>
        <v>High</v>
      </c>
      <c r="W116">
        <f>IF(S116&gt;4,0,1)</f>
        <v>1</v>
      </c>
      <c r="X116">
        <f>IF(S116&gt;8,0,1)</f>
        <v>1</v>
      </c>
    </row>
    <row r="117" spans="1:24" x14ac:dyDescent="0.25">
      <c r="A117">
        <v>4414</v>
      </c>
      <c r="B117" s="1">
        <v>40666</v>
      </c>
      <c r="C117" s="2">
        <v>0.84305555555555556</v>
      </c>
      <c r="D117">
        <v>2</v>
      </c>
      <c r="E117" s="1">
        <v>40666</v>
      </c>
      <c r="F117" s="2">
        <v>0.94791666666666663</v>
      </c>
      <c r="G117">
        <v>1</v>
      </c>
      <c r="H117" s="1">
        <v>40667</v>
      </c>
      <c r="I117" s="2">
        <v>8.3333333333333329E-2</v>
      </c>
      <c r="J117" s="1">
        <v>40667</v>
      </c>
      <c r="K117" s="2">
        <v>8.3333333333333329E-2</v>
      </c>
      <c r="L117" t="s">
        <v>29</v>
      </c>
      <c r="M117">
        <v>76</v>
      </c>
      <c r="N117" s="3">
        <f>B117+C117</f>
        <v>40666.843055555553</v>
      </c>
      <c r="O117" s="3">
        <f>E117+F117</f>
        <v>40666.947916666664</v>
      </c>
      <c r="P117" t="str">
        <f>IF(OR(E117="**",F117=9999),"Ignore PIA","Keep PIA")</f>
        <v>Keep PIA</v>
      </c>
      <c r="Q117" s="5">
        <f>(O117-N117)*24</f>
        <v>2.5166666666627862</v>
      </c>
      <c r="R117" s="3">
        <f>J117+K117</f>
        <v>40667.083333333336</v>
      </c>
      <c r="S117" s="4">
        <f>(R117-N117)*24</f>
        <v>5.7666666667792015</v>
      </c>
      <c r="T117" t="str">
        <f>IF(S117&lt;0,"Ignore LOS","Keep LOS")</f>
        <v>Keep LOS</v>
      </c>
      <c r="U117" t="str">
        <f>IF(OR(G117=6,G117=7),"Adm","NonAdm")</f>
        <v>NonAdm</v>
      </c>
      <c r="V117" t="str">
        <f>IF(OR(D117=1,D117=2,D117=3),"High",IF(OR(D117=4,D117=5),"Low","No CTAS"))</f>
        <v>High</v>
      </c>
      <c r="W117">
        <f>IF(S117&gt;4,0,1)</f>
        <v>0</v>
      </c>
      <c r="X117">
        <f>IF(S117&gt;8,0,1)</f>
        <v>1</v>
      </c>
    </row>
    <row r="118" spans="1:24" x14ac:dyDescent="0.25">
      <c r="A118">
        <v>4414</v>
      </c>
      <c r="B118" s="1">
        <v>40666</v>
      </c>
      <c r="C118" s="2">
        <v>0.85555555555555562</v>
      </c>
      <c r="D118">
        <v>3</v>
      </c>
      <c r="E118" s="1">
        <v>40667</v>
      </c>
      <c r="F118" s="2">
        <v>4.5138888888888888E-2</v>
      </c>
      <c r="G118">
        <v>1</v>
      </c>
      <c r="H118" s="1">
        <v>40667</v>
      </c>
      <c r="I118" s="2">
        <v>7.2916666666666671E-2</v>
      </c>
      <c r="J118" s="1">
        <v>40667</v>
      </c>
      <c r="K118" s="2">
        <v>7.2916666666666671E-2</v>
      </c>
      <c r="L118" t="s">
        <v>35</v>
      </c>
      <c r="M118">
        <v>14</v>
      </c>
      <c r="N118" s="3">
        <f>B118+C118</f>
        <v>40666.855555555558</v>
      </c>
      <c r="O118" s="3">
        <f>E118+F118</f>
        <v>40667.045138888891</v>
      </c>
      <c r="P118" t="str">
        <f>IF(OR(E118="**",F118=9999),"Ignore PIA","Keep PIA")</f>
        <v>Keep PIA</v>
      </c>
      <c r="Q118" s="5">
        <f>(O118-N118)*24</f>
        <v>4.5499999999883585</v>
      </c>
      <c r="R118" s="3">
        <f>J118+K118</f>
        <v>40667.072916666664</v>
      </c>
      <c r="S118" s="4">
        <f>(R118-N118)*24</f>
        <v>5.2166666665580124</v>
      </c>
      <c r="T118" t="str">
        <f>IF(S118&lt;0,"Ignore LOS","Keep LOS")</f>
        <v>Keep LOS</v>
      </c>
      <c r="U118" t="str">
        <f>IF(OR(G118=6,G118=7),"Adm","NonAdm")</f>
        <v>NonAdm</v>
      </c>
      <c r="V118" t="str">
        <f>IF(OR(D118=1,D118=2,D118=3),"High",IF(OR(D118=4,D118=5),"Low","No CTAS"))</f>
        <v>High</v>
      </c>
      <c r="W118">
        <f>IF(S118&gt;4,0,1)</f>
        <v>0</v>
      </c>
      <c r="X118">
        <f>IF(S118&gt;8,0,1)</f>
        <v>1</v>
      </c>
    </row>
    <row r="119" spans="1:24" x14ac:dyDescent="0.25">
      <c r="A119">
        <v>4414</v>
      </c>
      <c r="B119" s="1">
        <v>40666</v>
      </c>
      <c r="C119" s="2">
        <v>0.86944444444444446</v>
      </c>
      <c r="D119">
        <v>3</v>
      </c>
      <c r="E119" s="1">
        <v>40667</v>
      </c>
      <c r="F119" s="2">
        <v>2.4305555555555556E-2</v>
      </c>
      <c r="G119">
        <v>1</v>
      </c>
      <c r="H119" s="1">
        <v>40667</v>
      </c>
      <c r="I119" s="2">
        <v>4.027777777777778E-2</v>
      </c>
      <c r="J119" s="1">
        <v>40667</v>
      </c>
      <c r="K119" s="2">
        <v>4.027777777777778E-2</v>
      </c>
      <c r="L119" t="s">
        <v>248</v>
      </c>
      <c r="M119">
        <v>26</v>
      </c>
      <c r="N119" s="3">
        <f>B119+C119</f>
        <v>40666.869444444441</v>
      </c>
      <c r="O119" s="3">
        <f>E119+F119</f>
        <v>40667.024305555555</v>
      </c>
      <c r="P119" t="str">
        <f>IF(OR(E119="**",F119=9999),"Ignore PIA","Keep PIA")</f>
        <v>Keep PIA</v>
      </c>
      <c r="Q119" s="5">
        <f>(O119-N119)*24</f>
        <v>3.7166666667326353</v>
      </c>
      <c r="R119" s="3">
        <f>J119+K119</f>
        <v>40667.040277777778</v>
      </c>
      <c r="S119" s="4">
        <f>(R119-N119)*24</f>
        <v>4.1000000000931323</v>
      </c>
      <c r="T119" t="str">
        <f>IF(S119&lt;0,"Ignore LOS","Keep LOS")</f>
        <v>Keep LOS</v>
      </c>
      <c r="U119" t="str">
        <f>IF(OR(G119=6,G119=7),"Adm","NonAdm")</f>
        <v>NonAdm</v>
      </c>
      <c r="V119" t="str">
        <f>IF(OR(D119=1,D119=2,D119=3),"High",IF(OR(D119=4,D119=5),"Low","No CTAS"))</f>
        <v>High</v>
      </c>
      <c r="W119">
        <f>IF(S119&gt;4,0,1)</f>
        <v>0</v>
      </c>
      <c r="X119">
        <f>IF(S119&gt;8,0,1)</f>
        <v>1</v>
      </c>
    </row>
    <row r="120" spans="1:24" x14ac:dyDescent="0.25">
      <c r="A120">
        <v>4414</v>
      </c>
      <c r="B120" s="1">
        <v>40666</v>
      </c>
      <c r="C120" s="2">
        <v>0.87916666666666676</v>
      </c>
      <c r="D120">
        <v>2</v>
      </c>
      <c r="E120" s="1">
        <v>40666</v>
      </c>
      <c r="F120">
        <v>9999</v>
      </c>
      <c r="G120">
        <v>4</v>
      </c>
      <c r="H120" s="1">
        <v>40666</v>
      </c>
      <c r="I120" s="2">
        <v>0.97222222222222221</v>
      </c>
      <c r="J120" s="1">
        <v>40666</v>
      </c>
      <c r="K120" s="2">
        <v>0.97222222222222221</v>
      </c>
      <c r="L120" t="s">
        <v>29</v>
      </c>
      <c r="M120">
        <v>41</v>
      </c>
      <c r="N120" s="3">
        <f>B120+C120</f>
        <v>40666.879166666666</v>
      </c>
      <c r="O120" s="3">
        <f>E120+F120</f>
        <v>50665</v>
      </c>
      <c r="P120" t="str">
        <f>IF(OR(E120="**",F120=9999),"Ignore PIA","Keep PIA")</f>
        <v>Ignore PIA</v>
      </c>
      <c r="Q120" s="5">
        <f>(O120-N120)*24</f>
        <v>239954.90000000002</v>
      </c>
      <c r="R120" s="3">
        <f>J120+K120</f>
        <v>40666.972222222219</v>
      </c>
      <c r="S120" s="4">
        <f>(R120-N120)*24</f>
        <v>2.2333333332790062</v>
      </c>
      <c r="T120" t="str">
        <f>IF(S120&lt;0,"Ignore LOS","Keep LOS")</f>
        <v>Keep LOS</v>
      </c>
      <c r="U120" t="str">
        <f>IF(OR(G120=6,G120=7),"Adm","NonAdm")</f>
        <v>NonAdm</v>
      </c>
      <c r="V120" t="str">
        <f>IF(OR(D120=1,D120=2,D120=3),"High",IF(OR(D120=4,D120=5),"Low","No CTAS"))</f>
        <v>High</v>
      </c>
      <c r="W120">
        <f>IF(S120&gt;4,0,1)</f>
        <v>1</v>
      </c>
      <c r="X120">
        <f>IF(S120&gt;8,0,1)</f>
        <v>1</v>
      </c>
    </row>
    <row r="121" spans="1:24" x14ac:dyDescent="0.25">
      <c r="A121">
        <v>4414</v>
      </c>
      <c r="B121" s="1">
        <v>40666</v>
      </c>
      <c r="C121" s="2">
        <v>0.88958333333333339</v>
      </c>
      <c r="D121">
        <v>3</v>
      </c>
      <c r="E121" s="1">
        <v>40666</v>
      </c>
      <c r="F121" s="2">
        <v>0.95138888888888884</v>
      </c>
      <c r="G121">
        <v>1</v>
      </c>
      <c r="H121" s="1">
        <v>40666</v>
      </c>
      <c r="I121" s="2">
        <v>0.9590277777777777</v>
      </c>
      <c r="J121" s="1">
        <v>40666</v>
      </c>
      <c r="K121" s="2">
        <v>0.9590277777777777</v>
      </c>
      <c r="L121" t="s">
        <v>251</v>
      </c>
      <c r="M121">
        <v>41</v>
      </c>
      <c r="N121" s="3">
        <f>B121+C121</f>
        <v>40666.88958333333</v>
      </c>
      <c r="O121" s="3">
        <f>E121+F121</f>
        <v>40666.951388888891</v>
      </c>
      <c r="P121" t="str">
        <f>IF(OR(E121="**",F121=9999),"Ignore PIA","Keep PIA")</f>
        <v>Keep PIA</v>
      </c>
      <c r="Q121" s="5">
        <f>(O121-N121)*24</f>
        <v>1.4833333334536292</v>
      </c>
      <c r="R121" s="3">
        <f>J121+K121</f>
        <v>40666.959027777775</v>
      </c>
      <c r="S121" s="4">
        <f>(R121-N121)*24</f>
        <v>1.6666666666860692</v>
      </c>
      <c r="T121" t="str">
        <f>IF(S121&lt;0,"Ignore LOS","Keep LOS")</f>
        <v>Keep LOS</v>
      </c>
      <c r="U121" t="str">
        <f>IF(OR(G121=6,G121=7),"Adm","NonAdm")</f>
        <v>NonAdm</v>
      </c>
      <c r="V121" t="str">
        <f>IF(OR(D121=1,D121=2,D121=3),"High",IF(OR(D121=4,D121=5),"Low","No CTAS"))</f>
        <v>High</v>
      </c>
      <c r="W121">
        <f>IF(S121&gt;4,0,1)</f>
        <v>1</v>
      </c>
      <c r="X121">
        <f>IF(S121&gt;8,0,1)</f>
        <v>1</v>
      </c>
    </row>
    <row r="122" spans="1:24" x14ac:dyDescent="0.25">
      <c r="A122">
        <v>4414</v>
      </c>
      <c r="B122" s="1">
        <v>40666</v>
      </c>
      <c r="C122" s="2">
        <v>0.89444444444444438</v>
      </c>
      <c r="D122">
        <v>2</v>
      </c>
      <c r="E122" s="1">
        <v>40666</v>
      </c>
      <c r="F122">
        <v>9999</v>
      </c>
      <c r="G122">
        <v>4</v>
      </c>
      <c r="H122" s="1">
        <v>40666</v>
      </c>
      <c r="I122" s="2">
        <v>0.98749999999999993</v>
      </c>
      <c r="J122" s="1">
        <v>40666</v>
      </c>
      <c r="K122" s="2">
        <v>0.98749999999999993</v>
      </c>
      <c r="L122" t="s">
        <v>253</v>
      </c>
      <c r="M122">
        <v>34</v>
      </c>
      <c r="N122" s="3">
        <f>B122+C122</f>
        <v>40666.894444444442</v>
      </c>
      <c r="O122" s="3">
        <f>E122+F122</f>
        <v>50665</v>
      </c>
      <c r="P122" t="str">
        <f>IF(OR(E122="**",F122=9999),"Ignore PIA","Keep PIA")</f>
        <v>Ignore PIA</v>
      </c>
      <c r="Q122" s="5">
        <f>(O122-N122)*24</f>
        <v>239954.53333333338</v>
      </c>
      <c r="R122" s="3">
        <f>J122+K122</f>
        <v>40666.987500000003</v>
      </c>
      <c r="S122" s="4">
        <f>(R122-N122)*24</f>
        <v>2.2333333334536292</v>
      </c>
      <c r="T122" t="str">
        <f>IF(S122&lt;0,"Ignore LOS","Keep LOS")</f>
        <v>Keep LOS</v>
      </c>
      <c r="U122" t="str">
        <f>IF(OR(G122=6,G122=7),"Adm","NonAdm")</f>
        <v>NonAdm</v>
      </c>
      <c r="V122" t="str">
        <f>IF(OR(D122=1,D122=2,D122=3),"High",IF(OR(D122=4,D122=5),"Low","No CTAS"))</f>
        <v>High</v>
      </c>
      <c r="W122">
        <f>IF(S122&gt;4,0,1)</f>
        <v>1</v>
      </c>
      <c r="X122">
        <f>IF(S122&gt;8,0,1)</f>
        <v>1</v>
      </c>
    </row>
    <row r="123" spans="1:24" x14ac:dyDescent="0.25">
      <c r="A123">
        <v>4414</v>
      </c>
      <c r="B123" s="1">
        <v>40666</v>
      </c>
      <c r="C123" s="2">
        <v>0.9819444444444444</v>
      </c>
      <c r="D123">
        <v>2</v>
      </c>
      <c r="E123" s="1">
        <v>40667</v>
      </c>
      <c r="F123" s="2">
        <v>3.8194444444444441E-2</v>
      </c>
      <c r="G123">
        <v>1</v>
      </c>
      <c r="H123" s="1">
        <v>40667</v>
      </c>
      <c r="I123" s="2">
        <v>5.9722222222222225E-2</v>
      </c>
      <c r="J123" s="1">
        <v>40667</v>
      </c>
      <c r="K123" s="2">
        <v>5.9722222222222225E-2</v>
      </c>
      <c r="L123" t="s">
        <v>205</v>
      </c>
      <c r="M123">
        <v>59</v>
      </c>
      <c r="N123" s="3">
        <f>B123+C123</f>
        <v>40666.981944444444</v>
      </c>
      <c r="O123" s="3">
        <f>E123+F123</f>
        <v>40667.038194444445</v>
      </c>
      <c r="P123" t="str">
        <f>IF(OR(E123="**",F123=9999),"Ignore PIA","Keep PIA")</f>
        <v>Keep PIA</v>
      </c>
      <c r="Q123" s="5">
        <f>(O123-N123)*24</f>
        <v>1.3500000000349246</v>
      </c>
      <c r="R123" s="3">
        <f>J123+K123</f>
        <v>40667.05972222222</v>
      </c>
      <c r="S123" s="4">
        <f>(R123-N123)*24</f>
        <v>1.8666666666395031</v>
      </c>
      <c r="T123" t="str">
        <f>IF(S123&lt;0,"Ignore LOS","Keep LOS")</f>
        <v>Keep LOS</v>
      </c>
      <c r="U123" t="str">
        <f>IF(OR(G123=6,G123=7),"Adm","NonAdm")</f>
        <v>NonAdm</v>
      </c>
      <c r="V123" t="str">
        <f>IF(OR(D123=1,D123=2,D123=3),"High",IF(OR(D123=4,D123=5),"Low","No CTAS"))</f>
        <v>High</v>
      </c>
      <c r="W123">
        <f>IF(S123&gt;4,0,1)</f>
        <v>1</v>
      </c>
      <c r="X123">
        <f>IF(S123&gt;8,0,1)</f>
        <v>1</v>
      </c>
    </row>
    <row r="124" spans="1:24" x14ac:dyDescent="0.25">
      <c r="A124">
        <v>4414</v>
      </c>
      <c r="B124" s="1">
        <v>40665</v>
      </c>
      <c r="C124" s="2">
        <v>0.46180555555555558</v>
      </c>
      <c r="D124">
        <v>5</v>
      </c>
      <c r="E124" s="1">
        <v>40665</v>
      </c>
      <c r="F124">
        <v>9999</v>
      </c>
      <c r="G124">
        <v>1</v>
      </c>
      <c r="H124" s="1">
        <v>40665</v>
      </c>
      <c r="I124" s="2">
        <v>0.55208333333333337</v>
      </c>
      <c r="J124" s="1">
        <v>40665</v>
      </c>
      <c r="K124" s="2">
        <v>0.55208333333333337</v>
      </c>
      <c r="L124" t="s">
        <v>90</v>
      </c>
      <c r="M124">
        <v>32</v>
      </c>
      <c r="N124" s="3">
        <f>B124+C124</f>
        <v>40665.461805555555</v>
      </c>
      <c r="O124" s="3">
        <f>E124+F124</f>
        <v>50664</v>
      </c>
      <c r="P124" t="str">
        <f>IF(OR(E124="**",F124=9999),"Ignore PIA","Keep PIA")</f>
        <v>Ignore PIA</v>
      </c>
      <c r="Q124" s="5">
        <f>(O124-N124)*24</f>
        <v>239964.91666666669</v>
      </c>
      <c r="R124" s="3">
        <f>J124+K124</f>
        <v>40665.552083333336</v>
      </c>
      <c r="S124" s="4">
        <f>(R124-N124)*24</f>
        <v>2.1666666667442769</v>
      </c>
      <c r="T124" t="str">
        <f>IF(S124&lt;0,"Ignore LOS","Keep LOS")</f>
        <v>Keep LOS</v>
      </c>
      <c r="U124" t="str">
        <f>IF(OR(G124=6,G124=7),"Adm","NonAdm")</f>
        <v>NonAdm</v>
      </c>
      <c r="V124" t="str">
        <f>IF(OR(D124=1,D124=2,D124=3),"High",IF(OR(D124=4,D124=5),"Low","No CTAS"))</f>
        <v>Low</v>
      </c>
      <c r="W124">
        <f>IF(S124&gt;4,0,1)</f>
        <v>1</v>
      </c>
      <c r="X124">
        <f>IF(S124&gt;8,0,1)</f>
        <v>1</v>
      </c>
    </row>
    <row r="125" spans="1:24" x14ac:dyDescent="0.25">
      <c r="A125">
        <v>4414</v>
      </c>
      <c r="B125" s="1">
        <v>40666</v>
      </c>
      <c r="C125" s="2">
        <v>0.39652777777777781</v>
      </c>
      <c r="D125">
        <v>4</v>
      </c>
      <c r="E125" s="1">
        <v>40666</v>
      </c>
      <c r="F125">
        <v>9999</v>
      </c>
      <c r="G125">
        <v>7</v>
      </c>
      <c r="H125" s="1">
        <v>40666</v>
      </c>
      <c r="I125" s="2">
        <v>0.40972222222222227</v>
      </c>
      <c r="J125" s="1">
        <v>40666</v>
      </c>
      <c r="K125" s="2">
        <v>0.41666666666666669</v>
      </c>
      <c r="L125" t="s">
        <v>59</v>
      </c>
      <c r="M125">
        <v>20</v>
      </c>
      <c r="N125" s="3">
        <f>B125+C125</f>
        <v>40666.396527777775</v>
      </c>
      <c r="O125" s="3">
        <f>E125+F125</f>
        <v>50665</v>
      </c>
      <c r="P125" t="str">
        <f>IF(OR(E125="**",F125=9999),"Ignore PIA","Keep PIA")</f>
        <v>Ignore PIA</v>
      </c>
      <c r="Q125" s="5">
        <f>(O125-N125)*24</f>
        <v>239966.4833333334</v>
      </c>
      <c r="R125" s="3">
        <f>J125+K125</f>
        <v>40666.416666666664</v>
      </c>
      <c r="S125" s="4">
        <f>(R125-N125)*24</f>
        <v>0.48333333333721384</v>
      </c>
      <c r="T125" t="str">
        <f>IF(S125&lt;0,"Ignore LOS","Keep LOS")</f>
        <v>Keep LOS</v>
      </c>
      <c r="U125" t="str">
        <f>IF(OR(G125=6,G125=7),"Adm","NonAdm")</f>
        <v>Adm</v>
      </c>
      <c r="V125" t="str">
        <f>IF(OR(D125=1,D125=2,D125=3),"High",IF(OR(D125=4,D125=5),"Low","No CTAS"))</f>
        <v>Low</v>
      </c>
      <c r="W125">
        <f>IF(S125&gt;4,0,1)</f>
        <v>1</v>
      </c>
      <c r="X125">
        <f>IF(S125&gt;8,0,1)</f>
        <v>1</v>
      </c>
    </row>
    <row r="126" spans="1:24" x14ac:dyDescent="0.25">
      <c r="A126">
        <v>4414</v>
      </c>
      <c r="B126" s="1">
        <v>40666</v>
      </c>
      <c r="C126" s="2">
        <v>0.41111111111111115</v>
      </c>
      <c r="D126">
        <v>5</v>
      </c>
      <c r="E126" s="1">
        <v>40666</v>
      </c>
      <c r="F126" s="2">
        <v>0.4375</v>
      </c>
      <c r="G126">
        <v>1</v>
      </c>
      <c r="H126" s="1">
        <v>40666</v>
      </c>
      <c r="I126" s="2">
        <v>0.50347222222222221</v>
      </c>
      <c r="J126" s="1">
        <v>40666</v>
      </c>
      <c r="K126" s="2">
        <v>0.50347222222222221</v>
      </c>
      <c r="L126" t="s">
        <v>90</v>
      </c>
      <c r="M126">
        <v>22</v>
      </c>
      <c r="N126" s="3">
        <f>B126+C126</f>
        <v>40666.411111111112</v>
      </c>
      <c r="O126" s="3">
        <f>E126+F126</f>
        <v>40666.4375</v>
      </c>
      <c r="P126" t="str">
        <f>IF(OR(E126="**",F126=9999),"Ignore PIA","Keep PIA")</f>
        <v>Keep PIA</v>
      </c>
      <c r="Q126" s="5">
        <f>(O126-N126)*24</f>
        <v>0.63333333330228925</v>
      </c>
      <c r="R126" s="3">
        <f>J126+K126</f>
        <v>40666.503472222219</v>
      </c>
      <c r="S126" s="4">
        <f>(R126-N126)*24</f>
        <v>2.2166666665580124</v>
      </c>
      <c r="T126" t="str">
        <f>IF(S126&lt;0,"Ignore LOS","Keep LOS")</f>
        <v>Keep LOS</v>
      </c>
      <c r="U126" t="str">
        <f>IF(OR(G126=6,G126=7),"Adm","NonAdm")</f>
        <v>NonAdm</v>
      </c>
      <c r="V126" t="str">
        <f>IF(OR(D126=1,D126=2,D126=3),"High",IF(OR(D126=4,D126=5),"Low","No CTAS"))</f>
        <v>Low</v>
      </c>
      <c r="W126">
        <f>IF(S126&gt;4,0,1)</f>
        <v>1</v>
      </c>
      <c r="X126">
        <f>IF(S126&gt;8,0,1)</f>
        <v>1</v>
      </c>
    </row>
    <row r="127" spans="1:24" x14ac:dyDescent="0.25">
      <c r="A127">
        <v>4414</v>
      </c>
      <c r="B127" s="1">
        <v>40666</v>
      </c>
      <c r="C127" s="2">
        <v>0.43402777777777773</v>
      </c>
      <c r="D127">
        <v>5</v>
      </c>
      <c r="E127" s="1">
        <v>40666</v>
      </c>
      <c r="F127" s="2">
        <v>0.44444444444444442</v>
      </c>
      <c r="G127">
        <v>1</v>
      </c>
      <c r="H127" s="1">
        <v>40666</v>
      </c>
      <c r="I127" s="2">
        <v>0.4513888888888889</v>
      </c>
      <c r="J127" s="1">
        <v>40666</v>
      </c>
      <c r="K127" s="2">
        <v>0.4513888888888889</v>
      </c>
      <c r="L127" t="s">
        <v>90</v>
      </c>
      <c r="M127">
        <v>32</v>
      </c>
      <c r="N127" s="3">
        <f>B127+C127</f>
        <v>40666.434027777781</v>
      </c>
      <c r="O127" s="3">
        <f>E127+F127</f>
        <v>40666.444444444445</v>
      </c>
      <c r="P127" t="str">
        <f>IF(OR(E127="**",F127=9999),"Ignore PIA","Keep PIA")</f>
        <v>Keep PIA</v>
      </c>
      <c r="Q127" s="5">
        <f>(O127-N127)*24</f>
        <v>0.24999999994179234</v>
      </c>
      <c r="R127" s="3">
        <f>J127+K127</f>
        <v>40666.451388888891</v>
      </c>
      <c r="S127" s="4">
        <f>(R127-N127)*24</f>
        <v>0.41666666662786156</v>
      </c>
      <c r="T127" t="str">
        <f>IF(S127&lt;0,"Ignore LOS","Keep LOS")</f>
        <v>Keep LOS</v>
      </c>
      <c r="U127" t="str">
        <f>IF(OR(G127=6,G127=7),"Adm","NonAdm")</f>
        <v>NonAdm</v>
      </c>
      <c r="V127" t="str">
        <f>IF(OR(D127=1,D127=2,D127=3),"High",IF(OR(D127=4,D127=5),"Low","No CTAS"))</f>
        <v>Low</v>
      </c>
      <c r="W127">
        <f>IF(S127&gt;4,0,1)</f>
        <v>1</v>
      </c>
      <c r="X127">
        <f>IF(S127&gt;8,0,1)</f>
        <v>1</v>
      </c>
    </row>
    <row r="128" spans="1:24" x14ac:dyDescent="0.25">
      <c r="A128">
        <v>4414</v>
      </c>
      <c r="B128" s="1">
        <v>40666</v>
      </c>
      <c r="C128" s="2">
        <v>0.44861111111111113</v>
      </c>
      <c r="D128">
        <v>4</v>
      </c>
      <c r="E128" s="1">
        <v>40666</v>
      </c>
      <c r="F128" s="2">
        <v>0.52083333333333337</v>
      </c>
      <c r="G128">
        <v>1</v>
      </c>
      <c r="H128" s="1">
        <v>40666</v>
      </c>
      <c r="I128" s="2">
        <v>0.52430555555555558</v>
      </c>
      <c r="J128" s="1">
        <v>40666</v>
      </c>
      <c r="K128" s="2">
        <v>0.52430555555555558</v>
      </c>
      <c r="L128" t="s">
        <v>90</v>
      </c>
      <c r="M128">
        <v>16</v>
      </c>
      <c r="N128" s="3">
        <f>B128+C128</f>
        <v>40666.448611111111</v>
      </c>
      <c r="O128" s="3">
        <f>E128+F128</f>
        <v>40666.520833333336</v>
      </c>
      <c r="P128" t="str">
        <f>IF(OR(E128="**",F128=9999),"Ignore PIA","Keep PIA")</f>
        <v>Keep PIA</v>
      </c>
      <c r="Q128" s="5">
        <f>(O128-N128)*24</f>
        <v>1.7333333333954215</v>
      </c>
      <c r="R128" s="3">
        <f>J128+K128</f>
        <v>40666.524305555555</v>
      </c>
      <c r="S128" s="4">
        <f>(R128-N128)*24</f>
        <v>1.8166666666511446</v>
      </c>
      <c r="T128" t="str">
        <f>IF(S128&lt;0,"Ignore LOS","Keep LOS")</f>
        <v>Keep LOS</v>
      </c>
      <c r="U128" t="str">
        <f>IF(OR(G128=6,G128=7),"Adm","NonAdm")</f>
        <v>NonAdm</v>
      </c>
      <c r="V128" t="str">
        <f>IF(OR(D128=1,D128=2,D128=3),"High",IF(OR(D128=4,D128=5),"Low","No CTAS"))</f>
        <v>Low</v>
      </c>
      <c r="W128">
        <f>IF(S128&gt;4,0,1)</f>
        <v>1</v>
      </c>
      <c r="X128">
        <f>IF(S128&gt;8,0,1)</f>
        <v>1</v>
      </c>
    </row>
    <row r="129" spans="1:24" x14ac:dyDescent="0.25">
      <c r="A129">
        <v>4414</v>
      </c>
      <c r="B129" s="1">
        <v>40666</v>
      </c>
      <c r="C129" s="2">
        <v>0.46875</v>
      </c>
      <c r="D129">
        <v>5</v>
      </c>
      <c r="E129" s="1">
        <v>40666</v>
      </c>
      <c r="F129" s="2">
        <v>0.49652777777777773</v>
      </c>
      <c r="G129">
        <v>7</v>
      </c>
      <c r="H129" s="1">
        <v>40666</v>
      </c>
      <c r="I129" s="2">
        <v>0.52430555555555558</v>
      </c>
      <c r="J129" s="1">
        <v>40666</v>
      </c>
      <c r="K129" s="2">
        <v>0.59722222222222221</v>
      </c>
      <c r="L129" t="s">
        <v>226</v>
      </c>
      <c r="M129">
        <v>17</v>
      </c>
      <c r="N129" s="3">
        <f>B129+C129</f>
        <v>40666.46875</v>
      </c>
      <c r="O129" s="3">
        <f>E129+F129</f>
        <v>40666.496527777781</v>
      </c>
      <c r="P129" t="str">
        <f>IF(OR(E129="**",F129=9999),"Ignore PIA","Keep PIA")</f>
        <v>Keep PIA</v>
      </c>
      <c r="Q129" s="5">
        <f>(O129-N129)*24</f>
        <v>0.66666666674427688</v>
      </c>
      <c r="R129" s="3">
        <f>J129+K129</f>
        <v>40666.597222222219</v>
      </c>
      <c r="S129" s="4">
        <f>(R129-N129)*24</f>
        <v>3.0833333332557231</v>
      </c>
      <c r="T129" t="str">
        <f>IF(S129&lt;0,"Ignore LOS","Keep LOS")</f>
        <v>Keep LOS</v>
      </c>
      <c r="U129" t="str">
        <f>IF(OR(G129=6,G129=7),"Adm","NonAdm")</f>
        <v>Adm</v>
      </c>
      <c r="V129" t="str">
        <f>IF(OR(D129=1,D129=2,D129=3),"High",IF(OR(D129=4,D129=5),"Low","No CTAS"))</f>
        <v>Low</v>
      </c>
      <c r="W129">
        <f>IF(S129&gt;4,0,1)</f>
        <v>1</v>
      </c>
      <c r="X129">
        <f>IF(S129&gt;8,0,1)</f>
        <v>1</v>
      </c>
    </row>
    <row r="130" spans="1:24" x14ac:dyDescent="0.25">
      <c r="A130">
        <v>4414</v>
      </c>
      <c r="B130" s="1">
        <v>40666</v>
      </c>
      <c r="C130" s="2">
        <v>0.4916666666666667</v>
      </c>
      <c r="D130">
        <v>5</v>
      </c>
      <c r="E130" s="1">
        <v>40666</v>
      </c>
      <c r="F130" s="2">
        <v>0.54861111111111105</v>
      </c>
      <c r="G130">
        <v>1</v>
      </c>
      <c r="H130" s="1">
        <v>40666</v>
      </c>
      <c r="I130" s="2">
        <v>0.5493055555555556</v>
      </c>
      <c r="J130" s="1">
        <v>40666</v>
      </c>
      <c r="K130" s="2">
        <v>0.5493055555555556</v>
      </c>
      <c r="L130" t="s">
        <v>227</v>
      </c>
      <c r="M130">
        <v>26</v>
      </c>
      <c r="N130" s="3">
        <f>B130+C130</f>
        <v>40666.491666666669</v>
      </c>
      <c r="O130" s="3">
        <f>E130+F130</f>
        <v>40666.548611111109</v>
      </c>
      <c r="P130" t="str">
        <f>IF(OR(E130="**",F130=9999),"Ignore PIA","Keep PIA")</f>
        <v>Keep PIA</v>
      </c>
      <c r="Q130" s="5">
        <f>(O130-N130)*24</f>
        <v>1.3666666665812954</v>
      </c>
      <c r="R130" s="3">
        <f>J130+K130</f>
        <v>40666.549305555556</v>
      </c>
      <c r="S130" s="4">
        <f>(R130-N130)*24</f>
        <v>1.3833333333022892</v>
      </c>
      <c r="T130" t="str">
        <f>IF(S130&lt;0,"Ignore LOS","Keep LOS")</f>
        <v>Keep LOS</v>
      </c>
      <c r="U130" t="str">
        <f>IF(OR(G130=6,G130=7),"Adm","NonAdm")</f>
        <v>NonAdm</v>
      </c>
      <c r="V130" t="str">
        <f>IF(OR(D130=1,D130=2,D130=3),"High",IF(OR(D130=4,D130=5),"Low","No CTAS"))</f>
        <v>Low</v>
      </c>
      <c r="W130">
        <f>IF(S130&gt;4,0,1)</f>
        <v>1</v>
      </c>
      <c r="X130">
        <f>IF(S130&gt;8,0,1)</f>
        <v>1</v>
      </c>
    </row>
    <row r="131" spans="1:24" x14ac:dyDescent="0.25">
      <c r="A131">
        <v>4414</v>
      </c>
      <c r="B131" s="1">
        <v>40666</v>
      </c>
      <c r="C131" s="2">
        <v>0.49444444444444446</v>
      </c>
      <c r="D131">
        <v>4</v>
      </c>
      <c r="E131" s="1">
        <v>40666</v>
      </c>
      <c r="F131">
        <v>9999</v>
      </c>
      <c r="G131">
        <v>7</v>
      </c>
      <c r="H131" s="1">
        <v>40666</v>
      </c>
      <c r="I131" s="2">
        <v>0.50694444444444442</v>
      </c>
      <c r="J131" s="1">
        <v>40666</v>
      </c>
      <c r="K131" s="2">
        <v>0.51388888888888895</v>
      </c>
      <c r="L131" t="s">
        <v>144</v>
      </c>
      <c r="M131">
        <v>29</v>
      </c>
      <c r="N131" s="3">
        <f>B131+C131</f>
        <v>40666.494444444441</v>
      </c>
      <c r="O131" s="3">
        <f>E131+F131</f>
        <v>50665</v>
      </c>
      <c r="P131" t="str">
        <f>IF(OR(E131="**",F131=9999),"Ignore PIA","Keep PIA")</f>
        <v>Ignore PIA</v>
      </c>
      <c r="Q131" s="5">
        <f>(O131-N131)*24</f>
        <v>239964.13333333342</v>
      </c>
      <c r="R131" s="3">
        <f>J131+K131</f>
        <v>40666.513888888891</v>
      </c>
      <c r="S131" s="4">
        <f>(R131-N131)*24</f>
        <v>0.46666666679084301</v>
      </c>
      <c r="T131" t="str">
        <f>IF(S131&lt;0,"Ignore LOS","Keep LOS")</f>
        <v>Keep LOS</v>
      </c>
      <c r="U131" t="str">
        <f>IF(OR(G131=6,G131=7),"Adm","NonAdm")</f>
        <v>Adm</v>
      </c>
      <c r="V131" t="str">
        <f>IF(OR(D131=1,D131=2,D131=3),"High",IF(OR(D131=4,D131=5),"Low","No CTAS"))</f>
        <v>Low</v>
      </c>
      <c r="W131">
        <f>IF(S131&gt;4,0,1)</f>
        <v>1</v>
      </c>
      <c r="X131">
        <f>IF(S131&gt;8,0,1)</f>
        <v>1</v>
      </c>
    </row>
    <row r="132" spans="1:24" x14ac:dyDescent="0.25">
      <c r="A132">
        <v>4414</v>
      </c>
      <c r="B132" s="1">
        <v>40666</v>
      </c>
      <c r="C132" s="2">
        <v>0.5083333333333333</v>
      </c>
      <c r="D132">
        <v>3</v>
      </c>
      <c r="E132" s="1">
        <v>40666</v>
      </c>
      <c r="F132" s="2">
        <v>0.52083333333333337</v>
      </c>
      <c r="G132">
        <v>1</v>
      </c>
      <c r="H132" s="1">
        <v>40666</v>
      </c>
      <c r="I132" s="2">
        <v>0.61111111111111105</v>
      </c>
      <c r="J132" s="1">
        <v>40666</v>
      </c>
      <c r="K132" s="2">
        <v>0.61111111111111105</v>
      </c>
      <c r="L132" t="s">
        <v>56</v>
      </c>
      <c r="M132">
        <v>27</v>
      </c>
      <c r="N132" s="3">
        <f>B132+C132</f>
        <v>40666.508333333331</v>
      </c>
      <c r="O132" s="3">
        <f>E132+F132</f>
        <v>40666.520833333336</v>
      </c>
      <c r="P132" t="str">
        <f>IF(OR(E132="**",F132=9999),"Ignore PIA","Keep PIA")</f>
        <v>Keep PIA</v>
      </c>
      <c r="Q132" s="5">
        <f>(O132-N132)*24</f>
        <v>0.30000000010477379</v>
      </c>
      <c r="R132" s="3">
        <f>J132+K132</f>
        <v>40666.611111111109</v>
      </c>
      <c r="S132" s="4">
        <f>(R132-N132)*24</f>
        <v>2.4666666666744277</v>
      </c>
      <c r="T132" t="str">
        <f>IF(S132&lt;0,"Ignore LOS","Keep LOS")</f>
        <v>Keep LOS</v>
      </c>
      <c r="U132" t="str">
        <f>IF(OR(G132=6,G132=7),"Adm","NonAdm")</f>
        <v>NonAdm</v>
      </c>
      <c r="V132" t="str">
        <f>IF(OR(D132=1,D132=2,D132=3),"High",IF(OR(D132=4,D132=5),"Low","No CTAS"))</f>
        <v>High</v>
      </c>
      <c r="W132">
        <f>IF(S132&gt;4,0,1)</f>
        <v>1</v>
      </c>
      <c r="X132">
        <f>IF(S132&gt;8,0,1)</f>
        <v>1</v>
      </c>
    </row>
    <row r="133" spans="1:24" x14ac:dyDescent="0.25">
      <c r="A133">
        <v>4414</v>
      </c>
      <c r="B133" s="1">
        <v>40666</v>
      </c>
      <c r="C133" s="2">
        <v>0.55138888888888882</v>
      </c>
      <c r="D133">
        <v>4</v>
      </c>
      <c r="E133" s="1">
        <v>40666</v>
      </c>
      <c r="F133" s="2">
        <v>0.55902777777777779</v>
      </c>
      <c r="G133">
        <v>1</v>
      </c>
      <c r="H133" s="1">
        <v>40666</v>
      </c>
      <c r="I133" s="2">
        <v>0.69930555555555562</v>
      </c>
      <c r="J133" s="1">
        <v>40666</v>
      </c>
      <c r="K133" s="2">
        <v>0.69930555555555562</v>
      </c>
      <c r="L133" t="s">
        <v>230</v>
      </c>
      <c r="M133">
        <v>28</v>
      </c>
      <c r="N133" s="3">
        <f>B133+C133</f>
        <v>40666.551388888889</v>
      </c>
      <c r="O133" s="3">
        <f>E133+F133</f>
        <v>40666.559027777781</v>
      </c>
      <c r="P133" t="str">
        <f>IF(OR(E133="**",F133=9999),"Ignore PIA","Keep PIA")</f>
        <v>Keep PIA</v>
      </c>
      <c r="Q133" s="5">
        <f>(O133-N133)*24</f>
        <v>0.18333333340706304</v>
      </c>
      <c r="R133" s="3">
        <f>J133+K133</f>
        <v>40666.699305555558</v>
      </c>
      <c r="S133" s="4">
        <f>(R133-N133)*24</f>
        <v>3.5500000000465661</v>
      </c>
      <c r="T133" t="str">
        <f>IF(S133&lt;0,"Ignore LOS","Keep LOS")</f>
        <v>Keep LOS</v>
      </c>
      <c r="U133" t="str">
        <f>IF(OR(G133=6,G133=7),"Adm","NonAdm")</f>
        <v>NonAdm</v>
      </c>
      <c r="V133" t="str">
        <f>IF(OR(D133=1,D133=2,D133=3),"High",IF(OR(D133=4,D133=5),"Low","No CTAS"))</f>
        <v>Low</v>
      </c>
      <c r="W133">
        <f>IF(S133&gt;4,0,1)</f>
        <v>1</v>
      </c>
      <c r="X133">
        <f>IF(S133&gt;8,0,1)</f>
        <v>1</v>
      </c>
    </row>
    <row r="134" spans="1:24" x14ac:dyDescent="0.25">
      <c r="A134">
        <v>4414</v>
      </c>
      <c r="B134" s="1">
        <v>40666</v>
      </c>
      <c r="C134" s="2">
        <v>0.57361111111111118</v>
      </c>
      <c r="D134">
        <v>5</v>
      </c>
      <c r="E134" s="1">
        <v>40666</v>
      </c>
      <c r="F134" s="2">
        <v>0.59027777777777779</v>
      </c>
      <c r="G134">
        <v>1</v>
      </c>
      <c r="H134" s="1">
        <v>40666</v>
      </c>
      <c r="I134" s="2">
        <v>0.65972222222222221</v>
      </c>
      <c r="J134" s="1">
        <v>40666</v>
      </c>
      <c r="K134" s="2">
        <v>0.65972222222222221</v>
      </c>
      <c r="L134" t="s">
        <v>56</v>
      </c>
      <c r="M134">
        <v>33</v>
      </c>
      <c r="N134" s="3">
        <f>B134+C134</f>
        <v>40666.573611111111</v>
      </c>
      <c r="O134" s="3">
        <f>E134+F134</f>
        <v>40666.590277777781</v>
      </c>
      <c r="P134" t="str">
        <f>IF(OR(E134="**",F134=9999),"Ignore PIA","Keep PIA")</f>
        <v>Keep PIA</v>
      </c>
      <c r="Q134" s="5">
        <f>(O134-N134)*24</f>
        <v>0.40000000008149073</v>
      </c>
      <c r="R134" s="3">
        <f>J134+K134</f>
        <v>40666.659722222219</v>
      </c>
      <c r="S134" s="4">
        <f>(R134-N134)*24</f>
        <v>2.066666666592937</v>
      </c>
      <c r="T134" t="str">
        <f>IF(S134&lt;0,"Ignore LOS","Keep LOS")</f>
        <v>Keep LOS</v>
      </c>
      <c r="U134" t="str">
        <f>IF(OR(G134=6,G134=7),"Adm","NonAdm")</f>
        <v>NonAdm</v>
      </c>
      <c r="V134" t="str">
        <f>IF(OR(D134=1,D134=2,D134=3),"High",IF(OR(D134=4,D134=5),"Low","No CTAS"))</f>
        <v>Low</v>
      </c>
      <c r="W134">
        <f>IF(S134&gt;4,0,1)</f>
        <v>1</v>
      </c>
      <c r="X134">
        <f>IF(S134&gt;8,0,1)</f>
        <v>1</v>
      </c>
    </row>
    <row r="135" spans="1:24" x14ac:dyDescent="0.25">
      <c r="A135">
        <v>4414</v>
      </c>
      <c r="B135" s="1">
        <v>40666</v>
      </c>
      <c r="C135" s="2">
        <v>0.62083333333333335</v>
      </c>
      <c r="D135">
        <v>3</v>
      </c>
      <c r="E135" s="1">
        <v>40666</v>
      </c>
      <c r="F135" s="2">
        <v>0.70833333333333337</v>
      </c>
      <c r="G135">
        <v>1</v>
      </c>
      <c r="H135" s="1">
        <v>40666</v>
      </c>
      <c r="I135" s="2">
        <v>0.72916666666666663</v>
      </c>
      <c r="J135" s="1">
        <v>40666</v>
      </c>
      <c r="K135" s="2">
        <v>0.72916666666666663</v>
      </c>
      <c r="L135" t="s">
        <v>90</v>
      </c>
      <c r="M135">
        <v>28</v>
      </c>
      <c r="N135" s="3">
        <f>B135+C135</f>
        <v>40666.620833333334</v>
      </c>
      <c r="O135" s="3">
        <f>E135+F135</f>
        <v>40666.708333333336</v>
      </c>
      <c r="P135" t="str">
        <f>IF(OR(E135="**",F135=9999),"Ignore PIA","Keep PIA")</f>
        <v>Keep PIA</v>
      </c>
      <c r="Q135" s="5">
        <f>(O135-N135)*24</f>
        <v>2.1000000000349246</v>
      </c>
      <c r="R135" s="3">
        <f>J135+K135</f>
        <v>40666.729166666664</v>
      </c>
      <c r="S135" s="4">
        <f>(R135-N135)*24</f>
        <v>2.5999999999185093</v>
      </c>
      <c r="T135" t="str">
        <f>IF(S135&lt;0,"Ignore LOS","Keep LOS")</f>
        <v>Keep LOS</v>
      </c>
      <c r="U135" t="str">
        <f>IF(OR(G135=6,G135=7),"Adm","NonAdm")</f>
        <v>NonAdm</v>
      </c>
      <c r="V135" t="str">
        <f>IF(OR(D135=1,D135=2,D135=3),"High",IF(OR(D135=4,D135=5),"Low","No CTAS"))</f>
        <v>High</v>
      </c>
      <c r="W135">
        <f>IF(S135&gt;4,0,1)</f>
        <v>1</v>
      </c>
      <c r="X135">
        <f>IF(S135&gt;8,0,1)</f>
        <v>1</v>
      </c>
    </row>
    <row r="136" spans="1:24" x14ac:dyDescent="0.25">
      <c r="A136">
        <v>4414</v>
      </c>
      <c r="B136" s="1">
        <v>40666</v>
      </c>
      <c r="C136" s="2">
        <v>0.64652777777777781</v>
      </c>
      <c r="D136">
        <v>3</v>
      </c>
      <c r="E136" s="1">
        <v>40666</v>
      </c>
      <c r="F136" s="2">
        <v>0.70833333333333337</v>
      </c>
      <c r="G136">
        <v>1</v>
      </c>
      <c r="H136" s="1">
        <v>40666</v>
      </c>
      <c r="I136" s="2">
        <v>0.71180555555555547</v>
      </c>
      <c r="J136" s="1">
        <v>40666</v>
      </c>
      <c r="K136" s="2">
        <v>0.71180555555555547</v>
      </c>
      <c r="L136" t="s">
        <v>163</v>
      </c>
      <c r="M136">
        <v>22</v>
      </c>
      <c r="N136" s="3">
        <f>B136+C136</f>
        <v>40666.646527777775</v>
      </c>
      <c r="O136" s="3">
        <f>E136+F136</f>
        <v>40666.708333333336</v>
      </c>
      <c r="P136" t="str">
        <f>IF(OR(E136="**",F136=9999),"Ignore PIA","Keep PIA")</f>
        <v>Keep PIA</v>
      </c>
      <c r="Q136" s="5">
        <f>(O136-N136)*24</f>
        <v>1.4833333334536292</v>
      </c>
      <c r="R136" s="3">
        <f>J136+K136</f>
        <v>40666.711805555555</v>
      </c>
      <c r="S136" s="4">
        <f>(R136-N136)*24</f>
        <v>1.5666666667093523</v>
      </c>
      <c r="T136" t="str">
        <f>IF(S136&lt;0,"Ignore LOS","Keep LOS")</f>
        <v>Keep LOS</v>
      </c>
      <c r="U136" t="str">
        <f>IF(OR(G136=6,G136=7),"Adm","NonAdm")</f>
        <v>NonAdm</v>
      </c>
      <c r="V136" t="str">
        <f>IF(OR(D136=1,D136=2,D136=3),"High",IF(OR(D136=4,D136=5),"Low","No CTAS"))</f>
        <v>High</v>
      </c>
      <c r="W136">
        <f>IF(S136&gt;4,0,1)</f>
        <v>1</v>
      </c>
      <c r="X136">
        <f>IF(S136&gt;8,0,1)</f>
        <v>1</v>
      </c>
    </row>
    <row r="137" spans="1:24" x14ac:dyDescent="0.25">
      <c r="A137">
        <v>4414</v>
      </c>
      <c r="B137" s="1">
        <v>40668</v>
      </c>
      <c r="C137" s="2">
        <v>0.22847222222222222</v>
      </c>
      <c r="D137">
        <v>3</v>
      </c>
      <c r="E137" t="s">
        <v>13</v>
      </c>
      <c r="F137" s="2">
        <v>0</v>
      </c>
      <c r="G137">
        <v>1</v>
      </c>
      <c r="H137" s="1">
        <v>40668</v>
      </c>
      <c r="I137" s="2">
        <v>0.40972222222222227</v>
      </c>
      <c r="J137" s="1">
        <v>40668</v>
      </c>
      <c r="K137" s="2">
        <v>0.41180555555555554</v>
      </c>
      <c r="L137" t="s">
        <v>117</v>
      </c>
      <c r="M137">
        <v>7</v>
      </c>
      <c r="N137" s="3">
        <f>B137+C137</f>
        <v>40668.228472222225</v>
      </c>
      <c r="O137" s="3" t="e">
        <f>E137+F137</f>
        <v>#VALUE!</v>
      </c>
      <c r="P137" t="str">
        <f>IF(OR(E137="**",F137=9999),"Ignore PIA","Keep PIA")</f>
        <v>Ignore PIA</v>
      </c>
      <c r="Q137" s="5" t="e">
        <f>(O137-N137)*24</f>
        <v>#VALUE!</v>
      </c>
      <c r="R137" s="3">
        <f>J137+K137</f>
        <v>40668.411805555559</v>
      </c>
      <c r="S137" s="4">
        <f>(R137-N137)*24</f>
        <v>4.4000000000232831</v>
      </c>
      <c r="T137" t="str">
        <f>IF(S137&lt;0,"Ignore LOS","Keep LOS")</f>
        <v>Keep LOS</v>
      </c>
      <c r="U137" t="str">
        <f>IF(OR(G137=6,G137=7),"Adm","NonAdm")</f>
        <v>NonAdm</v>
      </c>
      <c r="V137" t="str">
        <f>IF(OR(D137=1,D137=2,D137=3),"High",IF(OR(D137=4,D137=5),"Low","No CTAS"))</f>
        <v>High</v>
      </c>
      <c r="W137">
        <f>IF(S137&gt;4,0,1)</f>
        <v>0</v>
      </c>
      <c r="X137">
        <f>IF(S137&gt;8,0,1)</f>
        <v>1</v>
      </c>
    </row>
    <row r="138" spans="1:24" x14ac:dyDescent="0.25">
      <c r="A138">
        <v>4414</v>
      </c>
      <c r="B138" s="1">
        <v>40668</v>
      </c>
      <c r="C138" s="2">
        <v>0.23124999999999998</v>
      </c>
      <c r="D138" t="s">
        <v>13</v>
      </c>
      <c r="E138" s="1">
        <v>40668</v>
      </c>
      <c r="F138" s="2">
        <v>0.375</v>
      </c>
      <c r="G138">
        <v>1</v>
      </c>
      <c r="H138" s="1">
        <v>40668</v>
      </c>
      <c r="I138" s="2">
        <v>0.40972222222222227</v>
      </c>
      <c r="J138" s="1">
        <v>40668</v>
      </c>
      <c r="K138" s="2">
        <v>0.41180555555555554</v>
      </c>
      <c r="L138" t="s">
        <v>306</v>
      </c>
      <c r="M138">
        <v>44</v>
      </c>
      <c r="N138" s="3">
        <f>B138+C138</f>
        <v>40668.231249999997</v>
      </c>
      <c r="O138" s="3">
        <f>E138+F138</f>
        <v>40668.375</v>
      </c>
      <c r="P138" t="str">
        <f>IF(OR(E138="**",F138=9999),"Ignore PIA","Keep PIA")</f>
        <v>Keep PIA</v>
      </c>
      <c r="Q138" s="5">
        <f>(O138-N138)*24</f>
        <v>3.4500000000698492</v>
      </c>
      <c r="R138" s="3">
        <f>J138+K138</f>
        <v>40668.411805555559</v>
      </c>
      <c r="S138" s="4">
        <f>(R138-N138)*24</f>
        <v>4.3333333334885538</v>
      </c>
      <c r="T138" t="str">
        <f>IF(S138&lt;0,"Ignore LOS","Keep LOS")</f>
        <v>Keep LOS</v>
      </c>
      <c r="U138" t="str">
        <f>IF(OR(G138=6,G138=7),"Adm","NonAdm")</f>
        <v>NonAdm</v>
      </c>
      <c r="V138" t="str">
        <f>IF(OR(D138=1,D138=2,D138=3),"High",IF(OR(D138=4,D138=5),"Low","No CTAS"))</f>
        <v>No CTAS</v>
      </c>
      <c r="W138">
        <f>IF(S138&gt;4,0,1)</f>
        <v>0</v>
      </c>
      <c r="X138">
        <f>IF(S138&gt;8,0,1)</f>
        <v>1</v>
      </c>
    </row>
    <row r="139" spans="1:24" x14ac:dyDescent="0.25">
      <c r="A139">
        <v>4414</v>
      </c>
      <c r="B139" s="1">
        <v>40668</v>
      </c>
      <c r="C139" s="2">
        <v>0.40972222222222227</v>
      </c>
      <c r="D139">
        <v>3</v>
      </c>
      <c r="E139" t="s">
        <v>13</v>
      </c>
      <c r="F139" s="2">
        <v>0</v>
      </c>
      <c r="G139">
        <v>1</v>
      </c>
      <c r="H139" s="1">
        <v>40668</v>
      </c>
      <c r="I139" s="2">
        <v>0.49722222222222223</v>
      </c>
      <c r="J139" s="1">
        <v>25569</v>
      </c>
      <c r="K139" s="2">
        <v>0.49722222222222223</v>
      </c>
      <c r="L139" t="s">
        <v>49</v>
      </c>
      <c r="M139">
        <v>0</v>
      </c>
      <c r="N139" s="3">
        <f>B139+C139</f>
        <v>40668.409722222219</v>
      </c>
      <c r="O139" s="3" t="e">
        <f>E139+F139</f>
        <v>#VALUE!</v>
      </c>
      <c r="P139" t="str">
        <f>IF(OR(E139="**",F139=9999),"Ignore PIA","Keep PIA")</f>
        <v>Ignore PIA</v>
      </c>
      <c r="Q139" s="5" t="e">
        <f>(O139-N139)*24</f>
        <v>#VALUE!</v>
      </c>
      <c r="R139" s="3">
        <f>J139+K139</f>
        <v>25569.49722222222</v>
      </c>
      <c r="S139" s="4">
        <f>(R139-N139)*24</f>
        <v>-362373.89999999997</v>
      </c>
      <c r="T139" t="str">
        <f>IF(S139&lt;0,"Ignore LOS","Keep LOS")</f>
        <v>Ignore LOS</v>
      </c>
      <c r="U139" t="str">
        <f>IF(OR(G139=6,G139=7),"Adm","NonAdm")</f>
        <v>NonAdm</v>
      </c>
      <c r="V139" t="str">
        <f>IF(OR(D139=1,D139=2,D139=3),"High",IF(OR(D139=4,D139=5),"Low","No CTAS"))</f>
        <v>High</v>
      </c>
      <c r="W139">
        <f>IF(S139&gt;4,0,1)</f>
        <v>1</v>
      </c>
      <c r="X139">
        <f>IF(S139&gt;8,0,1)</f>
        <v>1</v>
      </c>
    </row>
    <row r="140" spans="1:24" x14ac:dyDescent="0.25">
      <c r="A140">
        <v>4414</v>
      </c>
      <c r="B140" s="1">
        <v>40668</v>
      </c>
      <c r="C140" s="2">
        <v>0.53263888888888888</v>
      </c>
      <c r="D140">
        <v>4</v>
      </c>
      <c r="E140" s="1">
        <v>40668</v>
      </c>
      <c r="F140" s="2">
        <v>0.54166666666666663</v>
      </c>
      <c r="G140">
        <v>1</v>
      </c>
      <c r="H140" s="1">
        <v>40668</v>
      </c>
      <c r="I140" s="2">
        <v>0.5625</v>
      </c>
      <c r="J140" s="1">
        <v>40668</v>
      </c>
      <c r="K140" s="2">
        <v>0.5625</v>
      </c>
      <c r="L140" t="s">
        <v>65</v>
      </c>
      <c r="M140">
        <v>28</v>
      </c>
      <c r="N140" s="3">
        <f>B140+C140</f>
        <v>40668.532638888886</v>
      </c>
      <c r="O140" s="3">
        <f>E140+F140</f>
        <v>40668.541666666664</v>
      </c>
      <c r="P140" t="str">
        <f>IF(OR(E140="**",F140=9999),"Ignore PIA","Keep PIA")</f>
        <v>Keep PIA</v>
      </c>
      <c r="Q140" s="5">
        <f>(O140-N140)*24</f>
        <v>0.21666666667442769</v>
      </c>
      <c r="R140" s="3">
        <f>J140+K140</f>
        <v>40668.5625</v>
      </c>
      <c r="S140" s="4">
        <f>(R140-N140)*24</f>
        <v>0.71666666673263535</v>
      </c>
      <c r="T140" t="str">
        <f>IF(S140&lt;0,"Ignore LOS","Keep LOS")</f>
        <v>Keep LOS</v>
      </c>
      <c r="U140" t="str">
        <f>IF(OR(G140=6,G140=7),"Adm","NonAdm")</f>
        <v>NonAdm</v>
      </c>
      <c r="V140" t="str">
        <f>IF(OR(D140=1,D140=2,D140=3),"High",IF(OR(D140=4,D140=5),"Low","No CTAS"))</f>
        <v>Low</v>
      </c>
      <c r="W140">
        <f>IF(S140&gt;4,0,1)</f>
        <v>1</v>
      </c>
      <c r="X140">
        <f>IF(S140&gt;8,0,1)</f>
        <v>1</v>
      </c>
    </row>
    <row r="141" spans="1:24" x14ac:dyDescent="0.25">
      <c r="A141">
        <v>4414</v>
      </c>
      <c r="B141" s="1">
        <v>40668</v>
      </c>
      <c r="C141" s="2">
        <v>0.63958333333333328</v>
      </c>
      <c r="D141">
        <v>3</v>
      </c>
      <c r="E141" s="1">
        <v>40668</v>
      </c>
      <c r="F141" s="2">
        <v>0.65625</v>
      </c>
      <c r="G141">
        <v>1</v>
      </c>
      <c r="H141" s="1">
        <v>40668</v>
      </c>
      <c r="I141" s="2">
        <v>0.6875</v>
      </c>
      <c r="J141" s="1">
        <v>40668</v>
      </c>
      <c r="K141" s="2">
        <v>0.6875</v>
      </c>
      <c r="L141" t="s">
        <v>48</v>
      </c>
      <c r="M141">
        <v>42</v>
      </c>
      <c r="N141" s="3">
        <f>B141+C141</f>
        <v>40668.63958333333</v>
      </c>
      <c r="O141" s="3">
        <f>E141+F141</f>
        <v>40668.65625</v>
      </c>
      <c r="P141" t="str">
        <f>IF(OR(E141="**",F141=9999),"Ignore PIA","Keep PIA")</f>
        <v>Keep PIA</v>
      </c>
      <c r="Q141" s="5">
        <f>(O141-N141)*24</f>
        <v>0.40000000008149073</v>
      </c>
      <c r="R141" s="3">
        <f>J141+K141</f>
        <v>40668.6875</v>
      </c>
      <c r="S141" s="4">
        <f>(R141-N141)*24</f>
        <v>1.1500000000814907</v>
      </c>
      <c r="T141" t="str">
        <f>IF(S141&lt;0,"Ignore LOS","Keep LOS")</f>
        <v>Keep LOS</v>
      </c>
      <c r="U141" t="str">
        <f>IF(OR(G141=6,G141=7),"Adm","NonAdm")</f>
        <v>NonAdm</v>
      </c>
      <c r="V141" t="str">
        <f>IF(OR(D141=1,D141=2,D141=3),"High",IF(OR(D141=4,D141=5),"Low","No CTAS"))</f>
        <v>High</v>
      </c>
      <c r="W141">
        <f>IF(S141&gt;4,0,1)</f>
        <v>1</v>
      </c>
      <c r="X141">
        <f>IF(S141&gt;8,0,1)</f>
        <v>1</v>
      </c>
    </row>
    <row r="142" spans="1:24" x14ac:dyDescent="0.25">
      <c r="A142">
        <v>4414</v>
      </c>
      <c r="B142" s="1">
        <v>40669</v>
      </c>
      <c r="C142" s="2">
        <v>0.15277777777777776</v>
      </c>
      <c r="D142" t="s">
        <v>13</v>
      </c>
      <c r="E142" t="s">
        <v>13</v>
      </c>
      <c r="F142" s="2">
        <v>0</v>
      </c>
      <c r="G142">
        <v>1</v>
      </c>
      <c r="H142" s="1">
        <v>40669</v>
      </c>
      <c r="I142" s="2">
        <v>0.34861111111111115</v>
      </c>
      <c r="J142" s="1">
        <v>25569</v>
      </c>
      <c r="K142" s="2">
        <v>0.34861111111111115</v>
      </c>
      <c r="L142" t="s">
        <v>140</v>
      </c>
      <c r="M142">
        <v>40</v>
      </c>
      <c r="N142" s="3">
        <f>B142+C142</f>
        <v>40669.152777777781</v>
      </c>
      <c r="O142" s="3" t="e">
        <f>E142+F142</f>
        <v>#VALUE!</v>
      </c>
      <c r="P142" t="str">
        <f>IF(OR(E142="**",F142=9999),"Ignore PIA","Keep PIA")</f>
        <v>Ignore PIA</v>
      </c>
      <c r="Q142" s="5" t="e">
        <f>(O142-N142)*24</f>
        <v>#VALUE!</v>
      </c>
      <c r="R142" s="3">
        <f>J142+K142</f>
        <v>25569.348611111112</v>
      </c>
      <c r="S142" s="4">
        <f>(R142-N142)*24</f>
        <v>-362395.30000000005</v>
      </c>
      <c r="T142" t="str">
        <f>IF(S142&lt;0,"Ignore LOS","Keep LOS")</f>
        <v>Ignore LOS</v>
      </c>
      <c r="U142" t="str">
        <f>IF(OR(G142=6,G142=7),"Adm","NonAdm")</f>
        <v>NonAdm</v>
      </c>
      <c r="V142" t="str">
        <f>IF(OR(D142=1,D142=2,D142=3),"High",IF(OR(D142=4,D142=5),"Low","No CTAS"))</f>
        <v>No CTAS</v>
      </c>
      <c r="W142">
        <f>IF(S142&gt;4,0,1)</f>
        <v>1</v>
      </c>
      <c r="X142">
        <f>IF(S142&gt;8,0,1)</f>
        <v>1</v>
      </c>
    </row>
    <row r="143" spans="1:24" x14ac:dyDescent="0.25">
      <c r="A143">
        <v>4414</v>
      </c>
      <c r="B143" s="1">
        <v>40669</v>
      </c>
      <c r="C143" s="2">
        <v>0.31527777777777777</v>
      </c>
      <c r="D143">
        <v>3</v>
      </c>
      <c r="E143" t="s">
        <v>13</v>
      </c>
      <c r="F143" s="2">
        <v>0</v>
      </c>
      <c r="G143">
        <v>1</v>
      </c>
      <c r="H143" s="1">
        <v>40669</v>
      </c>
      <c r="I143" s="2">
        <v>0.48125000000000001</v>
      </c>
      <c r="J143" s="1">
        <v>40669</v>
      </c>
      <c r="K143" s="2">
        <v>0.48125000000000001</v>
      </c>
      <c r="L143" t="s">
        <v>175</v>
      </c>
      <c r="M143">
        <v>30</v>
      </c>
      <c r="N143" s="3">
        <f>B143+C143</f>
        <v>40669.31527777778</v>
      </c>
      <c r="O143" s="3" t="e">
        <f>E143+F143</f>
        <v>#VALUE!</v>
      </c>
      <c r="P143" t="str">
        <f>IF(OR(E143="**",F143=9999),"Ignore PIA","Keep PIA")</f>
        <v>Ignore PIA</v>
      </c>
      <c r="Q143" s="5" t="e">
        <f>(O143-N143)*24</f>
        <v>#VALUE!</v>
      </c>
      <c r="R143" s="3">
        <f>J143+K143</f>
        <v>40669.481249999997</v>
      </c>
      <c r="S143" s="4">
        <f>(R143-N143)*24</f>
        <v>3.9833333332207985</v>
      </c>
      <c r="T143" t="str">
        <f>IF(S143&lt;0,"Ignore LOS","Keep LOS")</f>
        <v>Keep LOS</v>
      </c>
      <c r="U143" t="str">
        <f>IF(OR(G143=6,G143=7),"Adm","NonAdm")</f>
        <v>NonAdm</v>
      </c>
      <c r="V143" t="str">
        <f>IF(OR(D143=1,D143=2,D143=3),"High",IF(OR(D143=4,D143=5),"Low","No CTAS"))</f>
        <v>High</v>
      </c>
      <c r="W143">
        <f>IF(S143&gt;4,0,1)</f>
        <v>1</v>
      </c>
      <c r="X143">
        <f>IF(S143&gt;8,0,1)</f>
        <v>1</v>
      </c>
    </row>
    <row r="144" spans="1:24" x14ac:dyDescent="0.25">
      <c r="A144">
        <v>4414</v>
      </c>
      <c r="B144" s="1">
        <v>40669</v>
      </c>
      <c r="C144" s="2">
        <v>0.375</v>
      </c>
      <c r="D144">
        <v>4</v>
      </c>
      <c r="E144" t="s">
        <v>13</v>
      </c>
      <c r="F144" s="2">
        <v>0</v>
      </c>
      <c r="G144">
        <v>1</v>
      </c>
      <c r="H144" s="1">
        <v>40669</v>
      </c>
      <c r="I144" s="2">
        <v>0.44791666666666669</v>
      </c>
      <c r="J144" s="1">
        <v>40669</v>
      </c>
      <c r="K144" s="2">
        <v>0.4513888888888889</v>
      </c>
      <c r="L144" t="s">
        <v>355</v>
      </c>
      <c r="M144">
        <v>47</v>
      </c>
      <c r="N144" s="3">
        <f>B144+C144</f>
        <v>40669.375</v>
      </c>
      <c r="O144" s="3" t="e">
        <f>E144+F144</f>
        <v>#VALUE!</v>
      </c>
      <c r="P144" t="str">
        <f>IF(OR(E144="**",F144=9999),"Ignore PIA","Keep PIA")</f>
        <v>Ignore PIA</v>
      </c>
      <c r="Q144" s="5" t="e">
        <f>(O144-N144)*24</f>
        <v>#VALUE!</v>
      </c>
      <c r="R144" s="3">
        <f>J144+K144</f>
        <v>40669.451388888891</v>
      </c>
      <c r="S144" s="4">
        <f>(R144-N144)*24</f>
        <v>1.8333333333721384</v>
      </c>
      <c r="T144" t="str">
        <f>IF(S144&lt;0,"Ignore LOS","Keep LOS")</f>
        <v>Keep LOS</v>
      </c>
      <c r="U144" t="str">
        <f>IF(OR(G144=6,G144=7),"Adm","NonAdm")</f>
        <v>NonAdm</v>
      </c>
      <c r="V144" t="str">
        <f>IF(OR(D144=1,D144=2,D144=3),"High",IF(OR(D144=4,D144=5),"Low","No CTAS"))</f>
        <v>Low</v>
      </c>
      <c r="W144">
        <f>IF(S144&gt;4,0,1)</f>
        <v>1</v>
      </c>
      <c r="X144">
        <f>IF(S144&gt;8,0,1)</f>
        <v>1</v>
      </c>
    </row>
    <row r="145" spans="1:24" x14ac:dyDescent="0.25">
      <c r="A145">
        <v>4414</v>
      </c>
      <c r="B145" s="1">
        <v>40669</v>
      </c>
      <c r="C145" s="2">
        <v>0.42083333333333334</v>
      </c>
      <c r="D145">
        <v>4</v>
      </c>
      <c r="E145" t="s">
        <v>13</v>
      </c>
      <c r="F145" s="2">
        <v>0</v>
      </c>
      <c r="G145">
        <v>1</v>
      </c>
      <c r="H145" s="1">
        <v>40669</v>
      </c>
      <c r="I145" s="2">
        <v>0.5541666666666667</v>
      </c>
      <c r="J145" s="1">
        <v>40669</v>
      </c>
      <c r="K145" s="2">
        <v>0.55763888888888891</v>
      </c>
      <c r="L145" t="s">
        <v>41</v>
      </c>
      <c r="M145">
        <v>55</v>
      </c>
      <c r="N145" s="3">
        <f>B145+C145</f>
        <v>40669.42083333333</v>
      </c>
      <c r="O145" s="3" t="e">
        <f>E145+F145</f>
        <v>#VALUE!</v>
      </c>
      <c r="P145" t="str">
        <f>IF(OR(E145="**",F145=9999),"Ignore PIA","Keep PIA")</f>
        <v>Ignore PIA</v>
      </c>
      <c r="Q145" s="5" t="e">
        <f>(O145-N145)*24</f>
        <v>#VALUE!</v>
      </c>
      <c r="R145" s="3">
        <f>J145+K145</f>
        <v>40669.557638888888</v>
      </c>
      <c r="S145" s="4">
        <f>(R145-N145)*24</f>
        <v>3.28333333338378</v>
      </c>
      <c r="T145" t="str">
        <f>IF(S145&lt;0,"Ignore LOS","Keep LOS")</f>
        <v>Keep LOS</v>
      </c>
      <c r="U145" t="str">
        <f>IF(OR(G145=6,G145=7),"Adm","NonAdm")</f>
        <v>NonAdm</v>
      </c>
      <c r="V145" t="str">
        <f>IF(OR(D145=1,D145=2,D145=3),"High",IF(OR(D145=4,D145=5),"Low","No CTAS"))</f>
        <v>Low</v>
      </c>
      <c r="W145">
        <f>IF(S145&gt;4,0,1)</f>
        <v>1</v>
      </c>
      <c r="X145">
        <f>IF(S145&gt;8,0,1)</f>
        <v>1</v>
      </c>
    </row>
    <row r="146" spans="1:24" x14ac:dyDescent="0.25">
      <c r="A146">
        <v>4414</v>
      </c>
      <c r="B146" s="1">
        <v>40669</v>
      </c>
      <c r="C146" s="2">
        <v>0.51736111111111105</v>
      </c>
      <c r="D146">
        <v>3</v>
      </c>
      <c r="E146" t="s">
        <v>13</v>
      </c>
      <c r="F146" s="2">
        <v>0</v>
      </c>
      <c r="G146">
        <v>1</v>
      </c>
      <c r="H146" s="1">
        <v>40669</v>
      </c>
      <c r="I146" s="2">
        <v>0.5625</v>
      </c>
      <c r="J146" s="1">
        <v>40669</v>
      </c>
      <c r="K146" s="2">
        <v>0.5625</v>
      </c>
      <c r="L146" t="s">
        <v>48</v>
      </c>
      <c r="M146">
        <v>42</v>
      </c>
      <c r="N146" s="3">
        <f>B146+C146</f>
        <v>40669.517361111109</v>
      </c>
      <c r="O146" s="3" t="e">
        <f>E146+F146</f>
        <v>#VALUE!</v>
      </c>
      <c r="P146" t="str">
        <f>IF(OR(E146="**",F146=9999),"Ignore PIA","Keep PIA")</f>
        <v>Ignore PIA</v>
      </c>
      <c r="Q146" s="5" t="e">
        <f>(O146-N146)*24</f>
        <v>#VALUE!</v>
      </c>
      <c r="R146" s="3">
        <f>J146+K146</f>
        <v>40669.5625</v>
      </c>
      <c r="S146" s="4">
        <f>(R146-N146)*24</f>
        <v>1.0833333333721384</v>
      </c>
      <c r="T146" t="str">
        <f>IF(S146&lt;0,"Ignore LOS","Keep LOS")</f>
        <v>Keep LOS</v>
      </c>
      <c r="U146" t="str">
        <f>IF(OR(G146=6,G146=7),"Adm","NonAdm")</f>
        <v>NonAdm</v>
      </c>
      <c r="V146" t="str">
        <f>IF(OR(D146=1,D146=2,D146=3),"High",IF(OR(D146=4,D146=5),"Low","No CTAS"))</f>
        <v>High</v>
      </c>
      <c r="W146">
        <f>IF(S146&gt;4,0,1)</f>
        <v>1</v>
      </c>
      <c r="X146">
        <f>IF(S146&gt;8,0,1)</f>
        <v>1</v>
      </c>
    </row>
    <row r="147" spans="1:24" x14ac:dyDescent="0.25">
      <c r="A147">
        <v>4414</v>
      </c>
      <c r="B147" s="1">
        <v>40664</v>
      </c>
      <c r="C147" s="2">
        <v>0.57222222222222219</v>
      </c>
      <c r="D147">
        <v>4</v>
      </c>
      <c r="E147" t="s">
        <v>13</v>
      </c>
      <c r="F147" s="2">
        <v>0</v>
      </c>
      <c r="G147">
        <v>1</v>
      </c>
      <c r="H147" s="1">
        <v>40664</v>
      </c>
      <c r="I147" s="2">
        <v>0.71180555555555547</v>
      </c>
      <c r="J147" s="1">
        <v>40664</v>
      </c>
      <c r="K147" s="2">
        <v>0.71180555555555547</v>
      </c>
      <c r="L147" t="s">
        <v>84</v>
      </c>
      <c r="M147">
        <v>38</v>
      </c>
      <c r="N147" s="3">
        <f>B147+C147</f>
        <v>40664.572222222225</v>
      </c>
      <c r="O147" s="3" t="e">
        <f>E147+F147</f>
        <v>#VALUE!</v>
      </c>
      <c r="P147" t="str">
        <f>IF(OR(E147="**",F147=9999),"Ignore PIA","Keep PIA")</f>
        <v>Ignore PIA</v>
      </c>
      <c r="Q147" s="5" t="e">
        <f>(O147-N147)*24</f>
        <v>#VALUE!</v>
      </c>
      <c r="R147" s="3">
        <f>J147+K147</f>
        <v>40664.711805555555</v>
      </c>
      <c r="S147" s="4">
        <f>(R147-N147)*24</f>
        <v>3.3499999999185093</v>
      </c>
      <c r="T147" t="str">
        <f>IF(S147&lt;0,"Ignore LOS","Keep LOS")</f>
        <v>Keep LOS</v>
      </c>
      <c r="U147" t="str">
        <f>IF(OR(G147=6,G147=7),"Adm","NonAdm")</f>
        <v>NonAdm</v>
      </c>
      <c r="V147" t="str">
        <f>IF(OR(D147=1,D147=2,D147=3),"High",IF(OR(D147=4,D147=5),"Low","No CTAS"))</f>
        <v>Low</v>
      </c>
      <c r="W147">
        <f>IF(S147&gt;4,0,1)</f>
        <v>1</v>
      </c>
      <c r="X147">
        <f>IF(S147&gt;8,0,1)</f>
        <v>1</v>
      </c>
    </row>
    <row r="148" spans="1:24" x14ac:dyDescent="0.25">
      <c r="A148">
        <v>4414</v>
      </c>
      <c r="B148" s="1">
        <v>40666</v>
      </c>
      <c r="C148" s="2">
        <v>0.45069444444444445</v>
      </c>
      <c r="D148">
        <v>4</v>
      </c>
      <c r="E148" s="1">
        <v>40666</v>
      </c>
      <c r="F148" s="2">
        <v>0.62847222222222221</v>
      </c>
      <c r="G148">
        <v>1</v>
      </c>
      <c r="H148" s="1">
        <v>40666</v>
      </c>
      <c r="I148" s="2">
        <v>0.62847222222222221</v>
      </c>
      <c r="J148" s="1">
        <v>40666</v>
      </c>
      <c r="K148" s="2">
        <v>0.62847222222222221</v>
      </c>
      <c r="L148" t="s">
        <v>78</v>
      </c>
      <c r="M148">
        <v>56</v>
      </c>
      <c r="N148" s="3">
        <f>B148+C148</f>
        <v>40666.450694444444</v>
      </c>
      <c r="O148" s="3">
        <f>E148+F148</f>
        <v>40666.628472222219</v>
      </c>
      <c r="P148" t="str">
        <f>IF(OR(E148="**",F148=9999),"Ignore PIA","Keep PIA")</f>
        <v>Keep PIA</v>
      </c>
      <c r="Q148" s="5">
        <f>(O148-N148)*24</f>
        <v>4.2666666666045785</v>
      </c>
      <c r="R148" s="3">
        <f>J148+K148</f>
        <v>40666.628472222219</v>
      </c>
      <c r="S148" s="4">
        <f>(R148-N148)*24</f>
        <v>4.2666666666045785</v>
      </c>
      <c r="T148" t="str">
        <f>IF(S148&lt;0,"Ignore LOS","Keep LOS")</f>
        <v>Keep LOS</v>
      </c>
      <c r="U148" t="str">
        <f>IF(OR(G148=6,G148=7),"Adm","NonAdm")</f>
        <v>NonAdm</v>
      </c>
      <c r="V148" t="str">
        <f>IF(OR(D148=1,D148=2,D148=3),"High",IF(OR(D148=4,D148=5),"Low","No CTAS"))</f>
        <v>Low</v>
      </c>
      <c r="W148">
        <f>IF(S148&gt;4,0,1)</f>
        <v>0</v>
      </c>
      <c r="X148">
        <f>IF(S148&gt;8,0,1)</f>
        <v>1</v>
      </c>
    </row>
    <row r="149" spans="1:24" x14ac:dyDescent="0.25">
      <c r="A149">
        <v>4414</v>
      </c>
      <c r="B149" s="1">
        <v>40666</v>
      </c>
      <c r="C149" s="2">
        <v>0.50486111111111109</v>
      </c>
      <c r="D149">
        <v>4</v>
      </c>
      <c r="E149" t="s">
        <v>13</v>
      </c>
      <c r="F149" s="2">
        <v>0</v>
      </c>
      <c r="G149">
        <v>1</v>
      </c>
      <c r="H149" s="1">
        <v>40666</v>
      </c>
      <c r="I149" s="2">
        <v>0.57638888888888895</v>
      </c>
      <c r="J149" s="1">
        <v>40666</v>
      </c>
      <c r="K149" s="2">
        <v>0.57638888888888895</v>
      </c>
      <c r="L149" t="s">
        <v>65</v>
      </c>
      <c r="M149">
        <v>59</v>
      </c>
      <c r="N149" s="3">
        <f>B149+C149</f>
        <v>40666.504861111112</v>
      </c>
      <c r="O149" s="3" t="e">
        <f>E149+F149</f>
        <v>#VALUE!</v>
      </c>
      <c r="P149" t="str">
        <f>IF(OR(E149="**",F149=9999),"Ignore PIA","Keep PIA")</f>
        <v>Ignore PIA</v>
      </c>
      <c r="Q149" s="5" t="e">
        <f>(O149-N149)*24</f>
        <v>#VALUE!</v>
      </c>
      <c r="R149" s="3">
        <f>J149+K149</f>
        <v>40666.576388888891</v>
      </c>
      <c r="S149" s="4">
        <f>(R149-N149)*24</f>
        <v>1.7166666666744277</v>
      </c>
      <c r="T149" t="str">
        <f>IF(S149&lt;0,"Ignore LOS","Keep LOS")</f>
        <v>Keep LOS</v>
      </c>
      <c r="U149" t="str">
        <f>IF(OR(G149=6,G149=7),"Adm","NonAdm")</f>
        <v>NonAdm</v>
      </c>
      <c r="V149" t="str">
        <f>IF(OR(D149=1,D149=2,D149=3),"High",IF(OR(D149=4,D149=5),"Low","No CTAS"))</f>
        <v>Low</v>
      </c>
      <c r="W149">
        <f>IF(S149&gt;4,0,1)</f>
        <v>1</v>
      </c>
      <c r="X149">
        <f>IF(S149&gt;8,0,1)</f>
        <v>1</v>
      </c>
    </row>
    <row r="150" spans="1:24" x14ac:dyDescent="0.25">
      <c r="A150">
        <v>4414</v>
      </c>
      <c r="B150" s="1">
        <v>40666</v>
      </c>
      <c r="C150" s="2">
        <v>0.65486111111111112</v>
      </c>
      <c r="D150">
        <v>4</v>
      </c>
      <c r="E150" t="s">
        <v>13</v>
      </c>
      <c r="F150" s="2">
        <v>0</v>
      </c>
      <c r="G150">
        <v>1</v>
      </c>
      <c r="H150" s="1">
        <v>40666</v>
      </c>
      <c r="I150" s="2">
        <v>0.76388888888888884</v>
      </c>
      <c r="J150" s="1">
        <v>40666</v>
      </c>
      <c r="K150" s="2">
        <v>0.76388888888888884</v>
      </c>
      <c r="L150" t="s">
        <v>78</v>
      </c>
      <c r="M150">
        <v>56</v>
      </c>
      <c r="N150" s="3">
        <f>B150+C150</f>
        <v>40666.654861111114</v>
      </c>
      <c r="O150" s="3" t="e">
        <f>E150+F150</f>
        <v>#VALUE!</v>
      </c>
      <c r="P150" t="str">
        <f>IF(OR(E150="**",F150=9999),"Ignore PIA","Keep PIA")</f>
        <v>Ignore PIA</v>
      </c>
      <c r="Q150" s="5" t="e">
        <f>(O150-N150)*24</f>
        <v>#VALUE!</v>
      </c>
      <c r="R150" s="3">
        <f>J150+K150</f>
        <v>40666.763888888891</v>
      </c>
      <c r="S150" s="4">
        <f>(R150-N150)*24</f>
        <v>2.6166666666395031</v>
      </c>
      <c r="T150" t="str">
        <f>IF(S150&lt;0,"Ignore LOS","Keep LOS")</f>
        <v>Keep LOS</v>
      </c>
      <c r="U150" t="str">
        <f>IF(OR(G150=6,G150=7),"Adm","NonAdm")</f>
        <v>NonAdm</v>
      </c>
      <c r="V150" t="str">
        <f>IF(OR(D150=1,D150=2,D150=3),"High",IF(OR(D150=4,D150=5),"Low","No CTAS"))</f>
        <v>Low</v>
      </c>
      <c r="W150">
        <f>IF(S150&gt;4,0,1)</f>
        <v>1</v>
      </c>
      <c r="X150">
        <f>IF(S150&gt;8,0,1)</f>
        <v>1</v>
      </c>
    </row>
    <row r="151" spans="1:24" x14ac:dyDescent="0.25">
      <c r="A151">
        <v>4414</v>
      </c>
      <c r="B151" s="1">
        <v>40667</v>
      </c>
      <c r="C151" s="2">
        <v>0.54861111111111105</v>
      </c>
      <c r="D151">
        <v>4</v>
      </c>
      <c r="E151" s="1">
        <v>40667</v>
      </c>
      <c r="F151" s="2">
        <v>0.59027777777777779</v>
      </c>
      <c r="G151">
        <v>1</v>
      </c>
      <c r="H151" s="1">
        <v>40667</v>
      </c>
      <c r="I151" s="2">
        <v>0.61111111111111105</v>
      </c>
      <c r="J151" s="1">
        <v>40667</v>
      </c>
      <c r="K151" s="2">
        <v>0.61111111111111105</v>
      </c>
      <c r="L151" t="s">
        <v>65</v>
      </c>
      <c r="M151">
        <v>47</v>
      </c>
      <c r="N151" s="3">
        <f>B151+C151</f>
        <v>40667.548611111109</v>
      </c>
      <c r="O151" s="3">
        <f>E151+F151</f>
        <v>40667.590277777781</v>
      </c>
      <c r="P151" t="str">
        <f>IF(OR(E151="**",F151=9999),"Ignore PIA","Keep PIA")</f>
        <v>Keep PIA</v>
      </c>
      <c r="Q151" s="5">
        <f>(O151-N151)*24</f>
        <v>1.0000000001164153</v>
      </c>
      <c r="R151" s="3">
        <f>J151+K151</f>
        <v>40667.611111111109</v>
      </c>
      <c r="S151" s="4">
        <f>(R151-N151)*24</f>
        <v>1.5</v>
      </c>
      <c r="T151" t="str">
        <f>IF(S151&lt;0,"Ignore LOS","Keep LOS")</f>
        <v>Keep LOS</v>
      </c>
      <c r="U151" t="str">
        <f>IF(OR(G151=6,G151=7),"Adm","NonAdm")</f>
        <v>NonAdm</v>
      </c>
      <c r="V151" t="str">
        <f>IF(OR(D151=1,D151=2,D151=3),"High",IF(OR(D151=4,D151=5),"Low","No CTAS"))</f>
        <v>Low</v>
      </c>
      <c r="W151">
        <f>IF(S151&gt;4,0,1)</f>
        <v>1</v>
      </c>
      <c r="X151">
        <f>IF(S151&gt;8,0,1)</f>
        <v>1</v>
      </c>
    </row>
    <row r="152" spans="1:24" x14ac:dyDescent="0.25">
      <c r="A152">
        <v>4414</v>
      </c>
      <c r="B152" s="1">
        <v>40670</v>
      </c>
      <c r="C152" s="2">
        <v>0.32430555555555557</v>
      </c>
      <c r="D152">
        <v>4</v>
      </c>
      <c r="E152" t="s">
        <v>13</v>
      </c>
      <c r="F152" s="2">
        <v>0</v>
      </c>
      <c r="G152">
        <v>1</v>
      </c>
      <c r="H152" s="1">
        <v>40670</v>
      </c>
      <c r="I152" s="2">
        <v>0.41597222222222219</v>
      </c>
      <c r="J152" s="1">
        <v>40670</v>
      </c>
      <c r="K152" s="2">
        <v>0.41597222222222219</v>
      </c>
      <c r="L152" t="s">
        <v>22</v>
      </c>
      <c r="M152">
        <v>42</v>
      </c>
      <c r="N152" s="3">
        <f>B152+C152</f>
        <v>40670.324305555558</v>
      </c>
      <c r="O152" s="3" t="e">
        <f>E152+F152</f>
        <v>#VALUE!</v>
      </c>
      <c r="P152" t="str">
        <f>IF(OR(E152="**",F152=9999),"Ignore PIA","Keep PIA")</f>
        <v>Ignore PIA</v>
      </c>
      <c r="Q152" s="5" t="e">
        <f>(O152-N152)*24</f>
        <v>#VALUE!</v>
      </c>
      <c r="R152" s="3">
        <f>J152+K152</f>
        <v>40670.415972222225</v>
      </c>
      <c r="S152" s="4">
        <f>(R152-N152)*24</f>
        <v>2.2000000000116415</v>
      </c>
      <c r="T152" t="str">
        <f>IF(S152&lt;0,"Ignore LOS","Keep LOS")</f>
        <v>Keep LOS</v>
      </c>
      <c r="U152" t="str">
        <f>IF(OR(G152=6,G152=7),"Adm","NonAdm")</f>
        <v>NonAdm</v>
      </c>
      <c r="V152" t="str">
        <f>IF(OR(D152=1,D152=2,D152=3),"High",IF(OR(D152=4,D152=5),"Low","No CTAS"))</f>
        <v>Low</v>
      </c>
      <c r="W152">
        <f>IF(S152&gt;4,0,1)</f>
        <v>1</v>
      </c>
      <c r="X152">
        <f>IF(S152&gt;8,0,1)</f>
        <v>1</v>
      </c>
    </row>
    <row r="153" spans="1:24" x14ac:dyDescent="0.25">
      <c r="A153">
        <v>4414</v>
      </c>
      <c r="B153" s="1">
        <v>40668</v>
      </c>
      <c r="C153" s="2">
        <v>0.44930555555555557</v>
      </c>
      <c r="D153">
        <v>3</v>
      </c>
      <c r="E153" s="1">
        <v>40668</v>
      </c>
      <c r="F153" s="2">
        <v>0.45069444444444445</v>
      </c>
      <c r="G153">
        <v>1</v>
      </c>
      <c r="H153" s="1">
        <v>40668</v>
      </c>
      <c r="I153" s="2">
        <v>0.47291666666666665</v>
      </c>
      <c r="J153" s="1">
        <v>40668</v>
      </c>
      <c r="K153" s="2">
        <v>0.47291666666666665</v>
      </c>
      <c r="L153" t="s">
        <v>144</v>
      </c>
      <c r="M153">
        <v>29</v>
      </c>
      <c r="N153" s="3">
        <f>B153+C153</f>
        <v>40668.449305555558</v>
      </c>
      <c r="O153" s="3">
        <f>E153+F153</f>
        <v>40668.450694444444</v>
      </c>
      <c r="P153" t="str">
        <f>IF(OR(E153="**",F153=9999),"Ignore PIA","Keep PIA")</f>
        <v>Keep PIA</v>
      </c>
      <c r="Q153" s="5">
        <f>(O153-N153)*24</f>
        <v>3.3333333267364651E-2</v>
      </c>
      <c r="R153" s="3">
        <f>J153+K153</f>
        <v>40668.472916666666</v>
      </c>
      <c r="S153" s="4">
        <f>(R153-N153)*24</f>
        <v>0.56666666659293696</v>
      </c>
      <c r="T153" t="str">
        <f>IF(S153&lt;0,"Ignore LOS","Keep LOS")</f>
        <v>Keep LOS</v>
      </c>
      <c r="U153" t="str">
        <f>IF(OR(G153=6,G153=7),"Adm","NonAdm")</f>
        <v>NonAdm</v>
      </c>
      <c r="V153" t="str">
        <f>IF(OR(D153=1,D153=2,D153=3),"High",IF(OR(D153=4,D153=5),"Low","No CTAS"))</f>
        <v>High</v>
      </c>
      <c r="W153">
        <f>IF(S153&gt;4,0,1)</f>
        <v>1</v>
      </c>
      <c r="X153">
        <f>IF(S153&gt;8,0,1)</f>
        <v>1</v>
      </c>
    </row>
    <row r="154" spans="1:24" x14ac:dyDescent="0.25">
      <c r="A154">
        <v>4414</v>
      </c>
      <c r="B154" s="1">
        <v>40667</v>
      </c>
      <c r="C154" s="2">
        <v>0.38472222222222219</v>
      </c>
      <c r="D154">
        <v>3</v>
      </c>
      <c r="E154" s="1">
        <v>40667</v>
      </c>
      <c r="F154" s="2">
        <v>0.39583333333333331</v>
      </c>
      <c r="G154">
        <v>1</v>
      </c>
      <c r="H154" s="1">
        <v>40667</v>
      </c>
      <c r="I154" s="2">
        <v>0.41319444444444442</v>
      </c>
      <c r="J154" s="1">
        <v>40667</v>
      </c>
      <c r="K154" s="2">
        <v>0.41388888888888892</v>
      </c>
      <c r="L154" t="s">
        <v>60</v>
      </c>
      <c r="M154">
        <v>41</v>
      </c>
      <c r="N154" s="3">
        <f>B154+C154</f>
        <v>40667.384722222225</v>
      </c>
      <c r="O154" s="3">
        <f>E154+F154</f>
        <v>40667.395833333336</v>
      </c>
      <c r="P154" t="str">
        <f>IF(OR(E154="**",F154=9999),"Ignore PIA","Keep PIA")</f>
        <v>Keep PIA</v>
      </c>
      <c r="Q154" s="5">
        <f>(O154-N154)*24</f>
        <v>0.26666666666278616</v>
      </c>
      <c r="R154" s="3">
        <f>J154+K154</f>
        <v>40667.413888888892</v>
      </c>
      <c r="S154" s="4">
        <f>(R154-N154)*24</f>
        <v>0.70000000001164153</v>
      </c>
      <c r="T154" t="str">
        <f>IF(S154&lt;0,"Ignore LOS","Keep LOS")</f>
        <v>Keep LOS</v>
      </c>
      <c r="U154" t="str">
        <f>IF(OR(G154=6,G154=7),"Adm","NonAdm")</f>
        <v>NonAdm</v>
      </c>
      <c r="V154" t="str">
        <f>IF(OR(D154=1,D154=2,D154=3),"High",IF(OR(D154=4,D154=5),"Low","No CTAS"))</f>
        <v>High</v>
      </c>
      <c r="W154">
        <f>IF(S154&gt;4,0,1)</f>
        <v>1</v>
      </c>
      <c r="X154">
        <f>IF(S154&gt;8,0,1)</f>
        <v>1</v>
      </c>
    </row>
    <row r="155" spans="1:24" x14ac:dyDescent="0.25">
      <c r="A155">
        <v>4414</v>
      </c>
      <c r="B155" s="1">
        <v>40667</v>
      </c>
      <c r="C155" s="2">
        <v>0.39374999999999999</v>
      </c>
      <c r="D155">
        <v>4</v>
      </c>
      <c r="E155" s="1">
        <v>40667</v>
      </c>
      <c r="F155" s="2">
        <v>0.39583333333333331</v>
      </c>
      <c r="G155">
        <v>1</v>
      </c>
      <c r="H155" s="1">
        <v>40667</v>
      </c>
      <c r="I155" s="2">
        <v>0.40972222222222227</v>
      </c>
      <c r="J155" s="1">
        <v>40667</v>
      </c>
      <c r="K155" s="2">
        <v>0.40972222222222227</v>
      </c>
      <c r="L155" t="s">
        <v>40</v>
      </c>
      <c r="M155">
        <v>68</v>
      </c>
      <c r="N155" s="3">
        <f>B155+C155</f>
        <v>40667.393750000003</v>
      </c>
      <c r="O155" s="3">
        <f>E155+F155</f>
        <v>40667.395833333336</v>
      </c>
      <c r="P155" t="str">
        <f>IF(OR(E155="**",F155=9999),"Ignore PIA","Keep PIA")</f>
        <v>Keep PIA</v>
      </c>
      <c r="Q155" s="5">
        <f>(O155-N155)*24</f>
        <v>4.9999999988358468E-2</v>
      </c>
      <c r="R155" s="3">
        <f>J155+K155</f>
        <v>40667.409722222219</v>
      </c>
      <c r="S155" s="4">
        <f>(R155-N155)*24</f>
        <v>0.38333333318587393</v>
      </c>
      <c r="T155" t="str">
        <f>IF(S155&lt;0,"Ignore LOS","Keep LOS")</f>
        <v>Keep LOS</v>
      </c>
      <c r="U155" t="str">
        <f>IF(OR(G155=6,G155=7),"Adm","NonAdm")</f>
        <v>NonAdm</v>
      </c>
      <c r="V155" t="str">
        <f>IF(OR(D155=1,D155=2,D155=3),"High",IF(OR(D155=4,D155=5),"Low","No CTAS"))</f>
        <v>Low</v>
      </c>
      <c r="W155">
        <f>IF(S155&gt;4,0,1)</f>
        <v>1</v>
      </c>
      <c r="X155">
        <f>IF(S155&gt;8,0,1)</f>
        <v>1</v>
      </c>
    </row>
    <row r="156" spans="1:24" x14ac:dyDescent="0.25">
      <c r="A156">
        <v>4414</v>
      </c>
      <c r="B156" s="1">
        <v>40669</v>
      </c>
      <c r="C156" s="2">
        <v>0.17569444444444446</v>
      </c>
      <c r="D156">
        <v>3</v>
      </c>
      <c r="E156" s="1">
        <v>40669</v>
      </c>
      <c r="F156" s="2">
        <v>0.31944444444444448</v>
      </c>
      <c r="G156">
        <v>1</v>
      </c>
      <c r="H156" s="1">
        <v>40669</v>
      </c>
      <c r="I156" s="2">
        <v>0.37916666666666665</v>
      </c>
      <c r="J156" s="1">
        <v>40669</v>
      </c>
      <c r="K156" s="2">
        <v>0.37916666666666665</v>
      </c>
      <c r="L156" t="s">
        <v>53</v>
      </c>
      <c r="M156">
        <v>25</v>
      </c>
      <c r="N156" s="3">
        <f>B156+C156</f>
        <v>40669.175694444442</v>
      </c>
      <c r="O156" s="3">
        <f>E156+F156</f>
        <v>40669.319444444445</v>
      </c>
      <c r="P156" t="str">
        <f>IF(OR(E156="**",F156=9999),"Ignore PIA","Keep PIA")</f>
        <v>Keep PIA</v>
      </c>
      <c r="Q156" s="5">
        <f>(O156-N156)*24</f>
        <v>3.4500000000698492</v>
      </c>
      <c r="R156" s="3">
        <f>J156+K156</f>
        <v>40669.379166666666</v>
      </c>
      <c r="S156" s="4">
        <f>(R156-N156)*24</f>
        <v>4.8833333333604969</v>
      </c>
      <c r="T156" t="str">
        <f>IF(S156&lt;0,"Ignore LOS","Keep LOS")</f>
        <v>Keep LOS</v>
      </c>
      <c r="U156" t="str">
        <f>IF(OR(G156=6,G156=7),"Adm","NonAdm")</f>
        <v>NonAdm</v>
      </c>
      <c r="V156" t="str">
        <f>IF(OR(D156=1,D156=2,D156=3),"High",IF(OR(D156=4,D156=5),"Low","No CTAS"))</f>
        <v>High</v>
      </c>
      <c r="W156">
        <f>IF(S156&gt;4,0,1)</f>
        <v>0</v>
      </c>
      <c r="X156">
        <f>IF(S156&gt;8,0,1)</f>
        <v>1</v>
      </c>
    </row>
    <row r="157" spans="1:24" x14ac:dyDescent="0.25">
      <c r="A157">
        <v>4414</v>
      </c>
      <c r="B157" s="1">
        <v>40669</v>
      </c>
      <c r="C157" s="2">
        <v>0.27361111111111108</v>
      </c>
      <c r="D157">
        <v>3</v>
      </c>
      <c r="E157" s="1">
        <v>40669</v>
      </c>
      <c r="F157" s="2">
        <v>0.38541666666666669</v>
      </c>
      <c r="G157">
        <v>1</v>
      </c>
      <c r="H157" s="1">
        <v>40669</v>
      </c>
      <c r="I157" s="2">
        <v>0.4375</v>
      </c>
      <c r="J157" s="1">
        <v>40669</v>
      </c>
      <c r="K157" s="2">
        <v>0.4375</v>
      </c>
      <c r="L157" t="s">
        <v>79</v>
      </c>
      <c r="M157">
        <v>63</v>
      </c>
      <c r="N157" s="3">
        <f>B157+C157</f>
        <v>40669.273611111108</v>
      </c>
      <c r="O157" s="3">
        <f>E157+F157</f>
        <v>40669.385416666664</v>
      </c>
      <c r="P157" t="str">
        <f>IF(OR(E157="**",F157=9999),"Ignore PIA","Keep PIA")</f>
        <v>Keep PIA</v>
      </c>
      <c r="Q157" s="5">
        <f>(O157-N157)*24</f>
        <v>2.6833333333488554</v>
      </c>
      <c r="R157" s="3">
        <f>J157+K157</f>
        <v>40669.4375</v>
      </c>
      <c r="S157" s="4">
        <f>(R157-N157)*24</f>
        <v>3.933333333407063</v>
      </c>
      <c r="T157" t="str">
        <f>IF(S157&lt;0,"Ignore LOS","Keep LOS")</f>
        <v>Keep LOS</v>
      </c>
      <c r="U157" t="str">
        <f>IF(OR(G157=6,G157=7),"Adm","NonAdm")</f>
        <v>NonAdm</v>
      </c>
      <c r="V157" t="str">
        <f>IF(OR(D157=1,D157=2,D157=3),"High",IF(OR(D157=4,D157=5),"Low","No CTAS"))</f>
        <v>High</v>
      </c>
      <c r="W157">
        <f>IF(S157&gt;4,0,1)</f>
        <v>1</v>
      </c>
      <c r="X157">
        <f>IF(S157&gt;8,0,1)</f>
        <v>1</v>
      </c>
    </row>
    <row r="158" spans="1:24" x14ac:dyDescent="0.25">
      <c r="A158">
        <v>4414</v>
      </c>
      <c r="B158" s="1">
        <v>40669</v>
      </c>
      <c r="C158" s="2">
        <v>0.3034722222222222</v>
      </c>
      <c r="D158">
        <v>2</v>
      </c>
      <c r="E158" s="1">
        <v>40669</v>
      </c>
      <c r="F158" s="2">
        <v>0.3263888888888889</v>
      </c>
      <c r="G158">
        <v>6</v>
      </c>
      <c r="H158" s="1">
        <v>40669</v>
      </c>
      <c r="I158" s="2">
        <v>0.50763888888888886</v>
      </c>
      <c r="J158" s="1">
        <v>40669</v>
      </c>
      <c r="K158" s="2">
        <v>0.55902777777777779</v>
      </c>
      <c r="L158" t="s">
        <v>352</v>
      </c>
      <c r="M158">
        <v>56</v>
      </c>
      <c r="N158" s="3">
        <f>B158+C158</f>
        <v>40669.303472222222</v>
      </c>
      <c r="O158" s="3">
        <f>E158+F158</f>
        <v>40669.326388888891</v>
      </c>
      <c r="P158" t="str">
        <f>IF(OR(E158="**",F158=9999),"Ignore PIA","Keep PIA")</f>
        <v>Keep PIA</v>
      </c>
      <c r="Q158" s="5">
        <f>(O158-N158)*24</f>
        <v>0.55000000004656613</v>
      </c>
      <c r="R158" s="3">
        <f>J158+K158</f>
        <v>40669.559027777781</v>
      </c>
      <c r="S158" s="4">
        <f>(R158-N158)*24</f>
        <v>6.1333333334187046</v>
      </c>
      <c r="T158" t="str">
        <f>IF(S158&lt;0,"Ignore LOS","Keep LOS")</f>
        <v>Keep LOS</v>
      </c>
      <c r="U158" t="str">
        <f>IF(OR(G158=6,G158=7),"Adm","NonAdm")</f>
        <v>Adm</v>
      </c>
      <c r="V158" t="str">
        <f>IF(OR(D158=1,D158=2,D158=3),"High",IF(OR(D158=4,D158=5),"Low","No CTAS"))</f>
        <v>High</v>
      </c>
      <c r="W158">
        <f>IF(S158&gt;4,0,1)</f>
        <v>0</v>
      </c>
      <c r="X158">
        <f>IF(S158&gt;8,0,1)</f>
        <v>1</v>
      </c>
    </row>
    <row r="159" spans="1:24" x14ac:dyDescent="0.25">
      <c r="A159">
        <v>4414</v>
      </c>
      <c r="B159" s="1">
        <v>40669</v>
      </c>
      <c r="C159" s="2">
        <v>0.32916666666666666</v>
      </c>
      <c r="D159">
        <v>2</v>
      </c>
      <c r="E159" s="1">
        <v>40669</v>
      </c>
      <c r="F159" s="2">
        <v>0.35416666666666669</v>
      </c>
      <c r="G159">
        <v>6</v>
      </c>
      <c r="H159" s="1">
        <v>40669</v>
      </c>
      <c r="I159" s="2">
        <v>0.39166666666666666</v>
      </c>
      <c r="J159" s="1">
        <v>40669</v>
      </c>
      <c r="K159" s="2">
        <v>0.46597222222222223</v>
      </c>
      <c r="L159" t="s">
        <v>353</v>
      </c>
      <c r="M159">
        <v>56</v>
      </c>
      <c r="N159" s="3">
        <f>B159+C159</f>
        <v>40669.32916666667</v>
      </c>
      <c r="O159" s="3">
        <f>E159+F159</f>
        <v>40669.354166666664</v>
      </c>
      <c r="P159" t="str">
        <f>IF(OR(E159="**",F159=9999),"Ignore PIA","Keep PIA")</f>
        <v>Keep PIA</v>
      </c>
      <c r="Q159" s="5">
        <f>(O159-N159)*24</f>
        <v>0.59999999986030161</v>
      </c>
      <c r="R159" s="3">
        <f>J159+K159</f>
        <v>40669.46597222222</v>
      </c>
      <c r="S159" s="4">
        <f>(R159-N159)*24</f>
        <v>3.283333333209157</v>
      </c>
      <c r="T159" t="str">
        <f>IF(S159&lt;0,"Ignore LOS","Keep LOS")</f>
        <v>Keep LOS</v>
      </c>
      <c r="U159" t="str">
        <f>IF(OR(G159=6,G159=7),"Adm","NonAdm")</f>
        <v>Adm</v>
      </c>
      <c r="V159" t="str">
        <f>IF(OR(D159=1,D159=2,D159=3),"High",IF(OR(D159=4,D159=5),"Low","No CTAS"))</f>
        <v>High</v>
      </c>
      <c r="W159">
        <f>IF(S159&gt;4,0,1)</f>
        <v>1</v>
      </c>
      <c r="X159">
        <f>IF(S159&gt;8,0,1)</f>
        <v>1</v>
      </c>
    </row>
    <row r="160" spans="1:24" x14ac:dyDescent="0.25">
      <c r="A160">
        <v>4414</v>
      </c>
      <c r="B160" s="1">
        <v>40669</v>
      </c>
      <c r="C160" s="2">
        <v>0.33055555555555555</v>
      </c>
      <c r="D160">
        <v>4</v>
      </c>
      <c r="E160" s="1">
        <v>40669</v>
      </c>
      <c r="F160" s="2">
        <v>0.40972222222222227</v>
      </c>
      <c r="G160">
        <v>1</v>
      </c>
      <c r="H160" s="1">
        <v>40669</v>
      </c>
      <c r="I160" s="2">
        <v>0.68402777777777779</v>
      </c>
      <c r="J160" s="1">
        <v>40669</v>
      </c>
      <c r="K160" s="2">
        <v>0.68402777777777779</v>
      </c>
      <c r="L160" t="s">
        <v>41</v>
      </c>
      <c r="M160">
        <v>72</v>
      </c>
      <c r="N160" s="3">
        <f>B160+C160</f>
        <v>40669.330555555556</v>
      </c>
      <c r="O160" s="3">
        <f>E160+F160</f>
        <v>40669.409722222219</v>
      </c>
      <c r="P160" t="str">
        <f>IF(OR(E160="**",F160=9999),"Ignore PIA","Keep PIA")</f>
        <v>Keep PIA</v>
      </c>
      <c r="Q160" s="5">
        <f>(O160-N160)*24</f>
        <v>1.8999999999068677</v>
      </c>
      <c r="R160" s="3">
        <f>J160+K160</f>
        <v>40669.684027777781</v>
      </c>
      <c r="S160" s="4">
        <f>(R160-N160)*24</f>
        <v>8.4833333333954215</v>
      </c>
      <c r="T160" t="str">
        <f>IF(S160&lt;0,"Ignore LOS","Keep LOS")</f>
        <v>Keep LOS</v>
      </c>
      <c r="U160" t="str">
        <f>IF(OR(G160=6,G160=7),"Adm","NonAdm")</f>
        <v>NonAdm</v>
      </c>
      <c r="V160" t="str">
        <f>IF(OR(D160=1,D160=2,D160=3),"High",IF(OR(D160=4,D160=5),"Low","No CTAS"))</f>
        <v>Low</v>
      </c>
      <c r="W160">
        <f>IF(S160&gt;4,0,1)</f>
        <v>0</v>
      </c>
      <c r="X160">
        <f>IF(S160&gt;8,0,1)</f>
        <v>0</v>
      </c>
    </row>
    <row r="161" spans="1:24" x14ac:dyDescent="0.25">
      <c r="A161">
        <v>4414</v>
      </c>
      <c r="B161" s="1">
        <v>40669</v>
      </c>
      <c r="C161" s="2">
        <v>0.33611111111111108</v>
      </c>
      <c r="D161">
        <v>3</v>
      </c>
      <c r="E161" s="1">
        <v>40669</v>
      </c>
      <c r="F161" s="2">
        <v>0.47916666666666669</v>
      </c>
      <c r="G161">
        <v>1</v>
      </c>
      <c r="H161" s="1">
        <v>40669</v>
      </c>
      <c r="I161" s="2">
        <v>0.54513888888888895</v>
      </c>
      <c r="J161" s="1">
        <v>40669</v>
      </c>
      <c r="K161" s="2">
        <v>0.5493055555555556</v>
      </c>
      <c r="L161" t="s">
        <v>302</v>
      </c>
      <c r="M161">
        <v>54</v>
      </c>
      <c r="N161" s="3">
        <f>B161+C161</f>
        <v>40669.336111111108</v>
      </c>
      <c r="O161" s="3">
        <f>E161+F161</f>
        <v>40669.479166666664</v>
      </c>
      <c r="P161" t="str">
        <f>IF(OR(E161="**",F161=9999),"Ignore PIA","Keep PIA")</f>
        <v>Keep PIA</v>
      </c>
      <c r="Q161" s="5">
        <f>(O161-N161)*24</f>
        <v>3.4333333333488554</v>
      </c>
      <c r="R161" s="3">
        <f>J161+K161</f>
        <v>40669.549305555556</v>
      </c>
      <c r="S161" s="4">
        <f>(R161-N161)*24</f>
        <v>5.1166666667559184</v>
      </c>
      <c r="T161" t="str">
        <f>IF(S161&lt;0,"Ignore LOS","Keep LOS")</f>
        <v>Keep LOS</v>
      </c>
      <c r="U161" t="str">
        <f>IF(OR(G161=6,G161=7),"Adm","NonAdm")</f>
        <v>NonAdm</v>
      </c>
      <c r="V161" t="str">
        <f>IF(OR(D161=1,D161=2,D161=3),"High",IF(OR(D161=4,D161=5),"Low","No CTAS"))</f>
        <v>High</v>
      </c>
      <c r="W161">
        <f>IF(S161&gt;4,0,1)</f>
        <v>0</v>
      </c>
      <c r="X161">
        <f>IF(S161&gt;8,0,1)</f>
        <v>1</v>
      </c>
    </row>
    <row r="162" spans="1:24" x14ac:dyDescent="0.25">
      <c r="A162">
        <v>4414</v>
      </c>
      <c r="B162" s="1">
        <v>40669</v>
      </c>
      <c r="C162" s="2">
        <v>0.34861111111111115</v>
      </c>
      <c r="D162">
        <v>5</v>
      </c>
      <c r="E162" s="1">
        <v>40669</v>
      </c>
      <c r="F162" s="2">
        <v>0.40277777777777773</v>
      </c>
      <c r="G162">
        <v>1</v>
      </c>
      <c r="H162" s="1">
        <v>40669</v>
      </c>
      <c r="I162" s="2">
        <v>0.41319444444444442</v>
      </c>
      <c r="J162" s="1">
        <v>40669</v>
      </c>
      <c r="K162" s="2">
        <v>0.41319444444444442</v>
      </c>
      <c r="L162" t="s">
        <v>48</v>
      </c>
      <c r="M162">
        <v>56</v>
      </c>
      <c r="N162" s="3">
        <f>B162+C162</f>
        <v>40669.348611111112</v>
      </c>
      <c r="O162" s="3">
        <f>E162+F162</f>
        <v>40669.402777777781</v>
      </c>
      <c r="P162" t="str">
        <f>IF(OR(E162="**",F162=9999),"Ignore PIA","Keep PIA")</f>
        <v>Keep PIA</v>
      </c>
      <c r="Q162" s="5">
        <f>(O162-N162)*24</f>
        <v>1.3000000000465661</v>
      </c>
      <c r="R162" s="3">
        <f>J162+K162</f>
        <v>40669.413194444445</v>
      </c>
      <c r="S162" s="4">
        <f>(R162-N162)*24</f>
        <v>1.5499999999883585</v>
      </c>
      <c r="T162" t="str">
        <f>IF(S162&lt;0,"Ignore LOS","Keep LOS")</f>
        <v>Keep LOS</v>
      </c>
      <c r="U162" t="str">
        <f>IF(OR(G162=6,G162=7),"Adm","NonAdm")</f>
        <v>NonAdm</v>
      </c>
      <c r="V162" t="str">
        <f>IF(OR(D162=1,D162=2,D162=3),"High",IF(OR(D162=4,D162=5),"Low","No CTAS"))</f>
        <v>Low</v>
      </c>
      <c r="W162">
        <f>IF(S162&gt;4,0,1)</f>
        <v>1</v>
      </c>
      <c r="X162">
        <f>IF(S162&gt;8,0,1)</f>
        <v>1</v>
      </c>
    </row>
    <row r="163" spans="1:24" x14ac:dyDescent="0.25">
      <c r="A163">
        <v>4414</v>
      </c>
      <c r="B163" s="1">
        <v>40669</v>
      </c>
      <c r="C163" s="2">
        <v>0.3659722222222222</v>
      </c>
      <c r="D163">
        <v>3</v>
      </c>
      <c r="E163" s="1">
        <v>40669</v>
      </c>
      <c r="F163" s="2">
        <v>0.47222222222222227</v>
      </c>
      <c r="G163">
        <v>1</v>
      </c>
      <c r="H163" s="1">
        <v>40669</v>
      </c>
      <c r="I163" s="2">
        <v>0.49374999999999997</v>
      </c>
      <c r="J163" s="1">
        <v>40669</v>
      </c>
      <c r="K163" s="2">
        <v>0.49374999999999997</v>
      </c>
      <c r="L163" t="s">
        <v>354</v>
      </c>
      <c r="M163">
        <v>51</v>
      </c>
      <c r="N163" s="3">
        <f>B163+C163</f>
        <v>40669.365972222222</v>
      </c>
      <c r="O163" s="3">
        <f>E163+F163</f>
        <v>40669.472222222219</v>
      </c>
      <c r="P163" t="str">
        <f>IF(OR(E163="**",F163=9999),"Ignore PIA","Keep PIA")</f>
        <v>Keep PIA</v>
      </c>
      <c r="Q163" s="5">
        <f>(O163-N163)*24</f>
        <v>2.5499999999301508</v>
      </c>
      <c r="R163" s="3">
        <f>J163+K163</f>
        <v>40669.493750000001</v>
      </c>
      <c r="S163" s="4">
        <f>(R163-N163)*24</f>
        <v>3.0666666667093523</v>
      </c>
      <c r="T163" t="str">
        <f>IF(S163&lt;0,"Ignore LOS","Keep LOS")</f>
        <v>Keep LOS</v>
      </c>
      <c r="U163" t="str">
        <f>IF(OR(G163=6,G163=7),"Adm","NonAdm")</f>
        <v>NonAdm</v>
      </c>
      <c r="V163" t="str">
        <f>IF(OR(D163=1,D163=2,D163=3),"High",IF(OR(D163=4,D163=5),"Low","No CTAS"))</f>
        <v>High</v>
      </c>
      <c r="W163">
        <f>IF(S163&gt;4,0,1)</f>
        <v>1</v>
      </c>
      <c r="X163">
        <f>IF(S163&gt;8,0,1)</f>
        <v>1</v>
      </c>
    </row>
    <row r="164" spans="1:24" x14ac:dyDescent="0.25">
      <c r="A164">
        <v>4414</v>
      </c>
      <c r="B164" s="1">
        <v>40669</v>
      </c>
      <c r="C164" s="2">
        <v>0.36805555555555558</v>
      </c>
      <c r="D164">
        <v>3</v>
      </c>
      <c r="E164" s="1">
        <v>40669</v>
      </c>
      <c r="F164" s="2">
        <v>0.45833333333333331</v>
      </c>
      <c r="G164">
        <v>1</v>
      </c>
      <c r="H164" s="1">
        <v>40669</v>
      </c>
      <c r="I164" s="2">
        <v>0.4861111111111111</v>
      </c>
      <c r="J164" s="1">
        <v>40669</v>
      </c>
      <c r="K164" s="2">
        <v>0.4861111111111111</v>
      </c>
      <c r="L164" t="s">
        <v>161</v>
      </c>
      <c r="M164">
        <v>56</v>
      </c>
      <c r="N164" s="3">
        <f>B164+C164</f>
        <v>40669.368055555555</v>
      </c>
      <c r="O164" s="3">
        <f>E164+F164</f>
        <v>40669.458333333336</v>
      </c>
      <c r="P164" t="str">
        <f>IF(OR(E164="**",F164=9999),"Ignore PIA","Keep PIA")</f>
        <v>Keep PIA</v>
      </c>
      <c r="Q164" s="5">
        <f>(O164-N164)*24</f>
        <v>2.1666666667442769</v>
      </c>
      <c r="R164" s="3">
        <f>J164+K164</f>
        <v>40669.486111111109</v>
      </c>
      <c r="S164" s="4">
        <f>(R164-N164)*24</f>
        <v>2.8333333333139308</v>
      </c>
      <c r="T164" t="str">
        <f>IF(S164&lt;0,"Ignore LOS","Keep LOS")</f>
        <v>Keep LOS</v>
      </c>
      <c r="U164" t="str">
        <f>IF(OR(G164=6,G164=7),"Adm","NonAdm")</f>
        <v>NonAdm</v>
      </c>
      <c r="V164" t="str">
        <f>IF(OR(D164=1,D164=2,D164=3),"High",IF(OR(D164=4,D164=5),"Low","No CTAS"))</f>
        <v>High</v>
      </c>
      <c r="W164">
        <f>IF(S164&gt;4,0,1)</f>
        <v>1</v>
      </c>
      <c r="X164">
        <f>IF(S164&gt;8,0,1)</f>
        <v>1</v>
      </c>
    </row>
    <row r="165" spans="1:24" x14ac:dyDescent="0.25">
      <c r="A165">
        <v>4414</v>
      </c>
      <c r="B165" s="1">
        <v>40669</v>
      </c>
      <c r="C165" s="2">
        <v>0.37222222222222223</v>
      </c>
      <c r="D165">
        <v>3</v>
      </c>
      <c r="E165" s="1">
        <v>40669</v>
      </c>
      <c r="F165" s="2">
        <v>0.4201388888888889</v>
      </c>
      <c r="G165">
        <v>1</v>
      </c>
      <c r="H165" s="1">
        <v>40669</v>
      </c>
      <c r="I165" s="2">
        <v>0.43402777777777773</v>
      </c>
      <c r="J165" s="1">
        <v>40669</v>
      </c>
      <c r="K165" s="2">
        <v>0.43611111111111112</v>
      </c>
      <c r="L165" t="s">
        <v>82</v>
      </c>
      <c r="M165">
        <v>55</v>
      </c>
      <c r="N165" s="3">
        <f>B165+C165</f>
        <v>40669.37222222222</v>
      </c>
      <c r="O165" s="3">
        <f>E165+F165</f>
        <v>40669.420138888891</v>
      </c>
      <c r="P165" t="str">
        <f>IF(OR(E165="**",F165=9999),"Ignore PIA","Keep PIA")</f>
        <v>Keep PIA</v>
      </c>
      <c r="Q165" s="5">
        <f>(O165-N165)*24</f>
        <v>1.1500000000814907</v>
      </c>
      <c r="R165" s="3">
        <f>J165+K165</f>
        <v>40669.436111111114</v>
      </c>
      <c r="S165" s="4">
        <f>(R165-N165)*24</f>
        <v>1.5333333334419876</v>
      </c>
      <c r="T165" t="str">
        <f>IF(S165&lt;0,"Ignore LOS","Keep LOS")</f>
        <v>Keep LOS</v>
      </c>
      <c r="U165" t="str">
        <f>IF(OR(G165=6,G165=7),"Adm","NonAdm")</f>
        <v>NonAdm</v>
      </c>
      <c r="V165" t="str">
        <f>IF(OR(D165=1,D165=2,D165=3),"High",IF(OR(D165=4,D165=5),"Low","No CTAS"))</f>
        <v>High</v>
      </c>
      <c r="W165">
        <f>IF(S165&gt;4,0,1)</f>
        <v>1</v>
      </c>
      <c r="X165">
        <f>IF(S165&gt;8,0,1)</f>
        <v>1</v>
      </c>
    </row>
    <row r="166" spans="1:24" x14ac:dyDescent="0.25">
      <c r="A166">
        <v>4414</v>
      </c>
      <c r="B166" s="1">
        <v>40669</v>
      </c>
      <c r="C166" s="2">
        <v>0.3833333333333333</v>
      </c>
      <c r="D166">
        <v>3</v>
      </c>
      <c r="E166" s="1">
        <v>40669</v>
      </c>
      <c r="F166" s="2">
        <v>0.4375</v>
      </c>
      <c r="G166">
        <v>1</v>
      </c>
      <c r="H166" s="1">
        <v>40669</v>
      </c>
      <c r="I166" s="2">
        <v>0.45416666666666666</v>
      </c>
      <c r="J166" s="1">
        <v>40669</v>
      </c>
      <c r="K166" s="2">
        <v>0.45416666666666666</v>
      </c>
      <c r="L166" t="s">
        <v>84</v>
      </c>
      <c r="M166">
        <v>22</v>
      </c>
      <c r="N166" s="3">
        <f>B166+C166</f>
        <v>40669.383333333331</v>
      </c>
      <c r="O166" s="3">
        <f>E166+F166</f>
        <v>40669.4375</v>
      </c>
      <c r="P166" t="str">
        <f>IF(OR(E166="**",F166=9999),"Ignore PIA","Keep PIA")</f>
        <v>Keep PIA</v>
      </c>
      <c r="Q166" s="5">
        <f>(O166-N166)*24</f>
        <v>1.3000000000465661</v>
      </c>
      <c r="R166" s="3">
        <f>J166+K166</f>
        <v>40669.45416666667</v>
      </c>
      <c r="S166" s="4">
        <f>(R166-N166)*24</f>
        <v>1.7000000001280569</v>
      </c>
      <c r="T166" t="str">
        <f>IF(S166&lt;0,"Ignore LOS","Keep LOS")</f>
        <v>Keep LOS</v>
      </c>
      <c r="U166" t="str">
        <f>IF(OR(G166=6,G166=7),"Adm","NonAdm")</f>
        <v>NonAdm</v>
      </c>
      <c r="V166" t="str">
        <f>IF(OR(D166=1,D166=2,D166=3),"High",IF(OR(D166=4,D166=5),"Low","No CTAS"))</f>
        <v>High</v>
      </c>
      <c r="W166">
        <f>IF(S166&gt;4,0,1)</f>
        <v>1</v>
      </c>
      <c r="X166">
        <f>IF(S166&gt;8,0,1)</f>
        <v>1</v>
      </c>
    </row>
    <row r="167" spans="1:24" x14ac:dyDescent="0.25">
      <c r="A167">
        <v>4414</v>
      </c>
      <c r="B167" s="1">
        <v>40669</v>
      </c>
      <c r="C167" s="2">
        <v>0.4069444444444445</v>
      </c>
      <c r="D167">
        <v>3</v>
      </c>
      <c r="E167" s="1">
        <v>40669</v>
      </c>
      <c r="F167" s="2">
        <v>0.50347222222222221</v>
      </c>
      <c r="G167">
        <v>1</v>
      </c>
      <c r="H167" s="1">
        <v>40669</v>
      </c>
      <c r="I167" s="2">
        <v>0.56944444444444442</v>
      </c>
      <c r="J167" s="1">
        <v>40669</v>
      </c>
      <c r="K167" s="2">
        <v>0.57916666666666672</v>
      </c>
      <c r="L167" t="s">
        <v>132</v>
      </c>
      <c r="M167">
        <v>75</v>
      </c>
      <c r="N167" s="3">
        <f>B167+C167</f>
        <v>40669.406944444447</v>
      </c>
      <c r="O167" s="3">
        <f>E167+F167</f>
        <v>40669.503472222219</v>
      </c>
      <c r="P167" t="str">
        <f>IF(OR(E167="**",F167=9999),"Ignore PIA","Keep PIA")</f>
        <v>Keep PIA</v>
      </c>
      <c r="Q167" s="5">
        <f>(O167-N167)*24</f>
        <v>2.3166666665347293</v>
      </c>
      <c r="R167" s="3">
        <f>J167+K167</f>
        <v>40669.57916666667</v>
      </c>
      <c r="S167" s="4">
        <f>(R167-N167)*24</f>
        <v>4.1333333333604969</v>
      </c>
      <c r="T167" t="str">
        <f>IF(S167&lt;0,"Ignore LOS","Keep LOS")</f>
        <v>Keep LOS</v>
      </c>
      <c r="U167" t="str">
        <f>IF(OR(G167=6,G167=7),"Adm","NonAdm")</f>
        <v>NonAdm</v>
      </c>
      <c r="V167" t="str">
        <f>IF(OR(D167=1,D167=2,D167=3),"High",IF(OR(D167=4,D167=5),"Low","No CTAS"))</f>
        <v>High</v>
      </c>
      <c r="W167">
        <f>IF(S167&gt;4,0,1)</f>
        <v>0</v>
      </c>
      <c r="X167">
        <f>IF(S167&gt;8,0,1)</f>
        <v>1</v>
      </c>
    </row>
    <row r="168" spans="1:24" x14ac:dyDescent="0.25">
      <c r="A168">
        <v>4414</v>
      </c>
      <c r="B168" s="1">
        <v>40669</v>
      </c>
      <c r="C168" s="2">
        <v>0.4145833333333333</v>
      </c>
      <c r="D168">
        <v>2</v>
      </c>
      <c r="E168" s="1">
        <v>40669</v>
      </c>
      <c r="F168" s="2">
        <v>0.43055555555555558</v>
      </c>
      <c r="G168">
        <v>1</v>
      </c>
      <c r="H168" s="1">
        <v>40669</v>
      </c>
      <c r="I168" s="2">
        <v>0.66111111111111109</v>
      </c>
      <c r="J168" s="1">
        <v>40669</v>
      </c>
      <c r="K168" s="2">
        <v>0.66805555555555562</v>
      </c>
      <c r="L168" t="s">
        <v>29</v>
      </c>
      <c r="M168">
        <v>55</v>
      </c>
      <c r="N168" s="3">
        <f>B168+C168</f>
        <v>40669.414583333331</v>
      </c>
      <c r="O168" s="3">
        <f>E168+F168</f>
        <v>40669.430555555555</v>
      </c>
      <c r="P168" t="str">
        <f>IF(OR(E168="**",F168=9999),"Ignore PIA","Keep PIA")</f>
        <v>Keep PIA</v>
      </c>
      <c r="Q168" s="5">
        <f>(O168-N168)*24</f>
        <v>0.38333333336049691</v>
      </c>
      <c r="R168" s="3">
        <f>J168+K168</f>
        <v>40669.668055555558</v>
      </c>
      <c r="S168" s="4">
        <f>(R168-N168)*24</f>
        <v>6.0833333334303461</v>
      </c>
      <c r="T168" t="str">
        <f>IF(S168&lt;0,"Ignore LOS","Keep LOS")</f>
        <v>Keep LOS</v>
      </c>
      <c r="U168" t="str">
        <f>IF(OR(G168=6,G168=7),"Adm","NonAdm")</f>
        <v>NonAdm</v>
      </c>
      <c r="V168" t="str">
        <f>IF(OR(D168=1,D168=2,D168=3),"High",IF(OR(D168=4,D168=5),"Low","No CTAS"))</f>
        <v>High</v>
      </c>
      <c r="W168">
        <f>IF(S168&gt;4,0,1)</f>
        <v>0</v>
      </c>
      <c r="X168">
        <f>IF(S168&gt;8,0,1)</f>
        <v>1</v>
      </c>
    </row>
    <row r="169" spans="1:24" x14ac:dyDescent="0.25">
      <c r="A169">
        <v>4414</v>
      </c>
      <c r="B169" s="1">
        <v>40669</v>
      </c>
      <c r="C169" s="2">
        <v>0.42986111111111108</v>
      </c>
      <c r="D169">
        <v>4</v>
      </c>
      <c r="E169" s="1">
        <v>40669</v>
      </c>
      <c r="F169" s="2">
        <v>0.5</v>
      </c>
      <c r="G169">
        <v>1</v>
      </c>
      <c r="H169" s="1">
        <v>40669</v>
      </c>
      <c r="I169" s="2">
        <v>0.57638888888888895</v>
      </c>
      <c r="J169" s="1">
        <v>40669</v>
      </c>
      <c r="K169" s="2">
        <v>0.57638888888888895</v>
      </c>
      <c r="L169" t="s">
        <v>188</v>
      </c>
      <c r="M169">
        <v>80</v>
      </c>
      <c r="N169" s="3">
        <f>B169+C169</f>
        <v>40669.429861111108</v>
      </c>
      <c r="O169" s="3">
        <f>E169+F169</f>
        <v>40669.5</v>
      </c>
      <c r="P169" t="str">
        <f>IF(OR(E169="**",F169=9999),"Ignore PIA","Keep PIA")</f>
        <v>Keep PIA</v>
      </c>
      <c r="Q169" s="5">
        <f>(O169-N169)*24</f>
        <v>1.683333333407063</v>
      </c>
      <c r="R169" s="3">
        <f>J169+K169</f>
        <v>40669.576388888891</v>
      </c>
      <c r="S169" s="4">
        <f>(R169-N169)*24</f>
        <v>3.5166666667792015</v>
      </c>
      <c r="T169" t="str">
        <f>IF(S169&lt;0,"Ignore LOS","Keep LOS")</f>
        <v>Keep LOS</v>
      </c>
      <c r="U169" t="str">
        <f>IF(OR(G169=6,G169=7),"Adm","NonAdm")</f>
        <v>NonAdm</v>
      </c>
      <c r="V169" t="str">
        <f>IF(OR(D169=1,D169=2,D169=3),"High",IF(OR(D169=4,D169=5),"Low","No CTAS"))</f>
        <v>Low</v>
      </c>
      <c r="W169">
        <f>IF(S169&gt;4,0,1)</f>
        <v>1</v>
      </c>
      <c r="X169">
        <f>IF(S169&gt;8,0,1)</f>
        <v>1</v>
      </c>
    </row>
    <row r="170" spans="1:24" x14ac:dyDescent="0.25">
      <c r="A170">
        <v>4414</v>
      </c>
      <c r="B170" s="1">
        <v>40669</v>
      </c>
      <c r="C170" s="2">
        <v>0.45763888888888887</v>
      </c>
      <c r="D170">
        <v>2</v>
      </c>
      <c r="E170" s="1">
        <v>40669</v>
      </c>
      <c r="F170" s="2">
        <v>0.47222222222222227</v>
      </c>
      <c r="G170">
        <v>7</v>
      </c>
      <c r="H170" s="1">
        <v>40669</v>
      </c>
      <c r="I170" s="2">
        <v>0.68819444444444444</v>
      </c>
      <c r="J170" s="1">
        <v>40669</v>
      </c>
      <c r="K170" s="2">
        <v>0.72222222222222221</v>
      </c>
      <c r="L170" t="s">
        <v>228</v>
      </c>
      <c r="M170">
        <v>69</v>
      </c>
      <c r="N170" s="3">
        <f>B170+C170</f>
        <v>40669.457638888889</v>
      </c>
      <c r="O170" s="3">
        <f>E170+F170</f>
        <v>40669.472222222219</v>
      </c>
      <c r="P170" t="str">
        <f>IF(OR(E170="**",F170=9999),"Ignore PIA","Keep PIA")</f>
        <v>Keep PIA</v>
      </c>
      <c r="Q170" s="5">
        <f>(O170-N170)*24</f>
        <v>0.34999999991850927</v>
      </c>
      <c r="R170" s="3">
        <f>J170+K170</f>
        <v>40669.722222222219</v>
      </c>
      <c r="S170" s="4">
        <f>(R170-N170)*24</f>
        <v>6.3499999999185093</v>
      </c>
      <c r="T170" t="str">
        <f>IF(S170&lt;0,"Ignore LOS","Keep LOS")</f>
        <v>Keep LOS</v>
      </c>
      <c r="U170" t="str">
        <f>IF(OR(G170=6,G170=7),"Adm","NonAdm")</f>
        <v>Adm</v>
      </c>
      <c r="V170" t="str">
        <f>IF(OR(D170=1,D170=2,D170=3),"High",IF(OR(D170=4,D170=5),"Low","No CTAS"))</f>
        <v>High</v>
      </c>
      <c r="W170">
        <f>IF(S170&gt;4,0,1)</f>
        <v>0</v>
      </c>
      <c r="X170">
        <f>IF(S170&gt;8,0,1)</f>
        <v>1</v>
      </c>
    </row>
    <row r="171" spans="1:24" x14ac:dyDescent="0.25">
      <c r="A171">
        <v>4414</v>
      </c>
      <c r="B171" s="1">
        <v>40669</v>
      </c>
      <c r="C171" s="2">
        <v>0.4604166666666667</v>
      </c>
      <c r="D171">
        <v>4</v>
      </c>
      <c r="E171" s="1">
        <v>40669</v>
      </c>
      <c r="F171" s="2">
        <v>0.57291666666666663</v>
      </c>
      <c r="G171">
        <v>1</v>
      </c>
      <c r="H171" s="1">
        <v>40669</v>
      </c>
      <c r="I171" s="2">
        <v>0.625</v>
      </c>
      <c r="J171" s="1">
        <v>40669</v>
      </c>
      <c r="K171" s="2">
        <v>0.625</v>
      </c>
      <c r="L171" t="s">
        <v>65</v>
      </c>
      <c r="M171">
        <v>84</v>
      </c>
      <c r="N171" s="3">
        <f>B171+C171</f>
        <v>40669.460416666669</v>
      </c>
      <c r="O171" s="3">
        <f>E171+F171</f>
        <v>40669.572916666664</v>
      </c>
      <c r="P171" t="str">
        <f>IF(OR(E171="**",F171=9999),"Ignore PIA","Keep PIA")</f>
        <v>Keep PIA</v>
      </c>
      <c r="Q171" s="5">
        <f>(O171-N171)*24</f>
        <v>2.6999999998952262</v>
      </c>
      <c r="R171" s="3">
        <f>J171+K171</f>
        <v>40669.625</v>
      </c>
      <c r="S171" s="4">
        <f>(R171-N171)*24</f>
        <v>3.9499999999534339</v>
      </c>
      <c r="T171" t="str">
        <f>IF(S171&lt;0,"Ignore LOS","Keep LOS")</f>
        <v>Keep LOS</v>
      </c>
      <c r="U171" t="str">
        <f>IF(OR(G171=6,G171=7),"Adm","NonAdm")</f>
        <v>NonAdm</v>
      </c>
      <c r="V171" t="str">
        <f>IF(OR(D171=1,D171=2,D171=3),"High",IF(OR(D171=4,D171=5),"Low","No CTAS"))</f>
        <v>Low</v>
      </c>
      <c r="W171">
        <f>IF(S171&gt;4,0,1)</f>
        <v>1</v>
      </c>
      <c r="X171">
        <f>IF(S171&gt;8,0,1)</f>
        <v>1</v>
      </c>
    </row>
    <row r="172" spans="1:24" x14ac:dyDescent="0.25">
      <c r="A172">
        <v>4414</v>
      </c>
      <c r="B172" s="1">
        <v>40669</v>
      </c>
      <c r="C172" s="2">
        <v>0.46666666666666662</v>
      </c>
      <c r="D172">
        <v>2</v>
      </c>
      <c r="E172" s="1">
        <v>40669</v>
      </c>
      <c r="F172" s="2">
        <v>0.52777777777777779</v>
      </c>
      <c r="G172">
        <v>7</v>
      </c>
      <c r="H172" s="1">
        <v>40669</v>
      </c>
      <c r="I172" s="2">
        <v>0.56736111111111109</v>
      </c>
      <c r="J172" s="1">
        <v>40669</v>
      </c>
      <c r="K172" s="2">
        <v>0.61597222222222225</v>
      </c>
      <c r="L172" t="s">
        <v>237</v>
      </c>
      <c r="M172">
        <v>76</v>
      </c>
      <c r="N172" s="3">
        <f>B172+C172</f>
        <v>40669.466666666667</v>
      </c>
      <c r="O172" s="3">
        <f>E172+F172</f>
        <v>40669.527777777781</v>
      </c>
      <c r="P172" t="str">
        <f>IF(OR(E172="**",F172=9999),"Ignore PIA","Keep PIA")</f>
        <v>Keep PIA</v>
      </c>
      <c r="Q172" s="5">
        <f>(O172-N172)*24</f>
        <v>1.4666666667326353</v>
      </c>
      <c r="R172" s="3">
        <f>J172+K172</f>
        <v>40669.615972222222</v>
      </c>
      <c r="S172" s="4">
        <f>(R172-N172)*24</f>
        <v>3.5833333333139308</v>
      </c>
      <c r="T172" t="str">
        <f>IF(S172&lt;0,"Ignore LOS","Keep LOS")</f>
        <v>Keep LOS</v>
      </c>
      <c r="U172" t="str">
        <f>IF(OR(G172=6,G172=7),"Adm","NonAdm")</f>
        <v>Adm</v>
      </c>
      <c r="V172" t="str">
        <f>IF(OR(D172=1,D172=2,D172=3),"High",IF(OR(D172=4,D172=5),"Low","No CTAS"))</f>
        <v>High</v>
      </c>
      <c r="W172">
        <f>IF(S172&gt;4,0,1)</f>
        <v>1</v>
      </c>
      <c r="X172">
        <f>IF(S172&gt;8,0,1)</f>
        <v>1</v>
      </c>
    </row>
    <row r="173" spans="1:24" x14ac:dyDescent="0.25">
      <c r="A173">
        <v>4414</v>
      </c>
      <c r="B173" s="1">
        <v>40669</v>
      </c>
      <c r="C173" s="2">
        <v>0.4777777777777778</v>
      </c>
      <c r="D173">
        <v>3</v>
      </c>
      <c r="E173" s="1">
        <v>40669</v>
      </c>
      <c r="F173" s="2">
        <v>0.55208333333333337</v>
      </c>
      <c r="G173">
        <v>1</v>
      </c>
      <c r="H173" s="1">
        <v>40669</v>
      </c>
      <c r="I173" s="2">
        <v>0.64444444444444449</v>
      </c>
      <c r="J173" s="1">
        <v>40669</v>
      </c>
      <c r="K173" s="2">
        <v>0.64444444444444449</v>
      </c>
      <c r="L173" t="s">
        <v>170</v>
      </c>
      <c r="M173">
        <v>83</v>
      </c>
      <c r="N173" s="3">
        <f>B173+C173</f>
        <v>40669.477777777778</v>
      </c>
      <c r="O173" s="3">
        <f>E173+F173</f>
        <v>40669.552083333336</v>
      </c>
      <c r="P173" t="str">
        <f>IF(OR(E173="**",F173=9999),"Ignore PIA","Keep PIA")</f>
        <v>Keep PIA</v>
      </c>
      <c r="Q173" s="5">
        <f>(O173-N173)*24</f>
        <v>1.78333333338378</v>
      </c>
      <c r="R173" s="3">
        <f>J173+K173</f>
        <v>40669.644444444442</v>
      </c>
      <c r="S173" s="4">
        <f>(R173-N173)*24</f>
        <v>3.9999999999417923</v>
      </c>
      <c r="T173" t="str">
        <f>IF(S173&lt;0,"Ignore LOS","Keep LOS")</f>
        <v>Keep LOS</v>
      </c>
      <c r="U173" t="str">
        <f>IF(OR(G173=6,G173=7),"Adm","NonAdm")</f>
        <v>NonAdm</v>
      </c>
      <c r="V173" t="str">
        <f>IF(OR(D173=1,D173=2,D173=3),"High",IF(OR(D173=4,D173=5),"Low","No CTAS"))</f>
        <v>High</v>
      </c>
      <c r="W173">
        <f>IF(S173&gt;4,0,1)</f>
        <v>1</v>
      </c>
      <c r="X173">
        <f>IF(S173&gt;8,0,1)</f>
        <v>1</v>
      </c>
    </row>
    <row r="174" spans="1:24" x14ac:dyDescent="0.25">
      <c r="A174">
        <v>4414</v>
      </c>
      <c r="B174" s="1">
        <v>40669</v>
      </c>
      <c r="C174" s="2">
        <v>0.48125000000000001</v>
      </c>
      <c r="D174">
        <v>3</v>
      </c>
      <c r="E174" s="1">
        <v>40669</v>
      </c>
      <c r="F174" s="2">
        <v>0.57986111111111105</v>
      </c>
      <c r="G174">
        <v>1</v>
      </c>
      <c r="H174" s="1">
        <v>40669</v>
      </c>
      <c r="I174" s="2">
        <v>0.60833333333333328</v>
      </c>
      <c r="J174" s="1">
        <v>40669</v>
      </c>
      <c r="K174" s="2">
        <v>0.61041666666666672</v>
      </c>
      <c r="L174" t="s">
        <v>234</v>
      </c>
      <c r="M174">
        <v>71</v>
      </c>
      <c r="N174" s="3">
        <f>B174+C174</f>
        <v>40669.481249999997</v>
      </c>
      <c r="O174" s="3">
        <f>E174+F174</f>
        <v>40669.579861111109</v>
      </c>
      <c r="P174" t="str">
        <f>IF(OR(E174="**",F174=9999),"Ignore PIA","Keep PIA")</f>
        <v>Keep PIA</v>
      </c>
      <c r="Q174" s="5">
        <f>(O174-N174)*24</f>
        <v>2.3666666666977108</v>
      </c>
      <c r="R174" s="3">
        <f>J174+K174</f>
        <v>40669.61041666667</v>
      </c>
      <c r="S174" s="4">
        <f>(R174-N174)*24</f>
        <v>3.1000000001513399</v>
      </c>
      <c r="T174" t="str">
        <f>IF(S174&lt;0,"Ignore LOS","Keep LOS")</f>
        <v>Keep LOS</v>
      </c>
      <c r="U174" t="str">
        <f>IF(OR(G174=6,G174=7),"Adm","NonAdm")</f>
        <v>NonAdm</v>
      </c>
      <c r="V174" t="str">
        <f>IF(OR(D174=1,D174=2,D174=3),"High",IF(OR(D174=4,D174=5),"Low","No CTAS"))</f>
        <v>High</v>
      </c>
      <c r="W174">
        <f>IF(S174&gt;4,0,1)</f>
        <v>1</v>
      </c>
      <c r="X174">
        <f>IF(S174&gt;8,0,1)</f>
        <v>1</v>
      </c>
    </row>
    <row r="175" spans="1:24" x14ac:dyDescent="0.25">
      <c r="A175">
        <v>4414</v>
      </c>
      <c r="B175" s="1">
        <v>40669</v>
      </c>
      <c r="C175" s="2">
        <v>0.50624999999999998</v>
      </c>
      <c r="D175">
        <v>2</v>
      </c>
      <c r="E175" s="1">
        <v>40669</v>
      </c>
      <c r="F175" s="2">
        <v>0.54861111111111105</v>
      </c>
      <c r="G175">
        <v>1</v>
      </c>
      <c r="H175" s="1">
        <v>40669</v>
      </c>
      <c r="I175" s="2">
        <v>0.78125</v>
      </c>
      <c r="J175" s="1">
        <v>40669</v>
      </c>
      <c r="K175" s="2">
        <v>0.78125</v>
      </c>
      <c r="L175" t="s">
        <v>29</v>
      </c>
      <c r="M175">
        <v>84</v>
      </c>
      <c r="N175" s="3">
        <f>B175+C175</f>
        <v>40669.506249999999</v>
      </c>
      <c r="O175" s="3">
        <f>E175+F175</f>
        <v>40669.548611111109</v>
      </c>
      <c r="P175" t="str">
        <f>IF(OR(E175="**",F175=9999),"Ignore PIA","Keep PIA")</f>
        <v>Keep PIA</v>
      </c>
      <c r="Q175" s="5">
        <f>(O175-N175)*24</f>
        <v>1.0166666666627862</v>
      </c>
      <c r="R175" s="3">
        <f>J175+K175</f>
        <v>40669.78125</v>
      </c>
      <c r="S175" s="4">
        <f>(R175-N175)*24</f>
        <v>6.6000000000349246</v>
      </c>
      <c r="T175" t="str">
        <f>IF(S175&lt;0,"Ignore LOS","Keep LOS")</f>
        <v>Keep LOS</v>
      </c>
      <c r="U175" t="str">
        <f>IF(OR(G175=6,G175=7),"Adm","NonAdm")</f>
        <v>NonAdm</v>
      </c>
      <c r="V175" t="str">
        <f>IF(OR(D175=1,D175=2,D175=3),"High",IF(OR(D175=4,D175=5),"Low","No CTAS"))</f>
        <v>High</v>
      </c>
      <c r="W175">
        <f>IF(S175&gt;4,0,1)</f>
        <v>0</v>
      </c>
      <c r="X175">
        <f>IF(S175&gt;8,0,1)</f>
        <v>1</v>
      </c>
    </row>
    <row r="176" spans="1:24" x14ac:dyDescent="0.25">
      <c r="A176">
        <v>4414</v>
      </c>
      <c r="B176" s="1">
        <v>40669</v>
      </c>
      <c r="C176" s="2">
        <v>0.5229166666666667</v>
      </c>
      <c r="D176">
        <v>3</v>
      </c>
      <c r="E176" s="1">
        <v>40669</v>
      </c>
      <c r="F176" s="2">
        <v>0.58333333333333337</v>
      </c>
      <c r="G176">
        <v>1</v>
      </c>
      <c r="H176" s="1">
        <v>40669</v>
      </c>
      <c r="I176" s="2">
        <v>0.71180555555555547</v>
      </c>
      <c r="J176" s="1">
        <v>40669</v>
      </c>
      <c r="K176" s="2">
        <v>0.71458333333333324</v>
      </c>
      <c r="L176" t="s">
        <v>362</v>
      </c>
      <c r="M176">
        <v>81</v>
      </c>
      <c r="N176" s="3">
        <f>B176+C176</f>
        <v>40669.522916666669</v>
      </c>
      <c r="O176" s="3">
        <f>E176+F176</f>
        <v>40669.583333333336</v>
      </c>
      <c r="P176" t="str">
        <f>IF(OR(E176="**",F176=9999),"Ignore PIA","Keep PIA")</f>
        <v>Keep PIA</v>
      </c>
      <c r="Q176" s="5">
        <f>(O176-N176)*24</f>
        <v>1.4500000000116415</v>
      </c>
      <c r="R176" s="3">
        <f>J176+K176</f>
        <v>40669.714583333334</v>
      </c>
      <c r="S176" s="4">
        <f>(R176-N176)*24</f>
        <v>4.5999999999767169</v>
      </c>
      <c r="T176" t="str">
        <f>IF(S176&lt;0,"Ignore LOS","Keep LOS")</f>
        <v>Keep LOS</v>
      </c>
      <c r="U176" t="str">
        <f>IF(OR(G176=6,G176=7),"Adm","NonAdm")</f>
        <v>NonAdm</v>
      </c>
      <c r="V176" t="str">
        <f>IF(OR(D176=1,D176=2,D176=3),"High",IF(OR(D176=4,D176=5),"Low","No CTAS"))</f>
        <v>High</v>
      </c>
      <c r="W176">
        <f>IF(S176&gt;4,0,1)</f>
        <v>0</v>
      </c>
      <c r="X176">
        <f>IF(S176&gt;8,0,1)</f>
        <v>1</v>
      </c>
    </row>
    <row r="177" spans="1:24" x14ac:dyDescent="0.25">
      <c r="A177">
        <v>4414</v>
      </c>
      <c r="B177" s="1">
        <v>40669</v>
      </c>
      <c r="C177" s="2">
        <v>0.53125</v>
      </c>
      <c r="D177">
        <v>4</v>
      </c>
      <c r="E177" s="1">
        <v>40669</v>
      </c>
      <c r="F177" s="2">
        <v>0.63194444444444442</v>
      </c>
      <c r="G177">
        <v>1</v>
      </c>
      <c r="H177" s="1">
        <v>40669</v>
      </c>
      <c r="I177" s="2">
        <v>0.64236111111111105</v>
      </c>
      <c r="J177" s="1">
        <v>40669</v>
      </c>
      <c r="K177" s="2">
        <v>0.64236111111111105</v>
      </c>
      <c r="L177" t="s">
        <v>363</v>
      </c>
      <c r="M177">
        <v>53</v>
      </c>
      <c r="N177" s="3">
        <f>B177+C177</f>
        <v>40669.53125</v>
      </c>
      <c r="O177" s="3">
        <f>E177+F177</f>
        <v>40669.631944444445</v>
      </c>
      <c r="P177" t="str">
        <f>IF(OR(E177="**",F177=9999),"Ignore PIA","Keep PIA")</f>
        <v>Keep PIA</v>
      </c>
      <c r="Q177" s="5">
        <f>(O177-N177)*24</f>
        <v>2.4166666666860692</v>
      </c>
      <c r="R177" s="3">
        <f>J177+K177</f>
        <v>40669.642361111109</v>
      </c>
      <c r="S177" s="4">
        <f>(R177-N177)*24</f>
        <v>2.6666666666278616</v>
      </c>
      <c r="T177" t="str">
        <f>IF(S177&lt;0,"Ignore LOS","Keep LOS")</f>
        <v>Keep LOS</v>
      </c>
      <c r="U177" t="str">
        <f>IF(OR(G177=6,G177=7),"Adm","NonAdm")</f>
        <v>NonAdm</v>
      </c>
      <c r="V177" t="str">
        <f>IF(OR(D177=1,D177=2,D177=3),"High",IF(OR(D177=4,D177=5),"Low","No CTAS"))</f>
        <v>Low</v>
      </c>
      <c r="W177">
        <f>IF(S177&gt;4,0,1)</f>
        <v>1</v>
      </c>
      <c r="X177">
        <f>IF(S177&gt;8,0,1)</f>
        <v>1</v>
      </c>
    </row>
    <row r="178" spans="1:24" x14ac:dyDescent="0.25">
      <c r="A178">
        <v>4414</v>
      </c>
      <c r="B178" s="1">
        <v>40669</v>
      </c>
      <c r="C178" s="2">
        <v>0.54722222222222217</v>
      </c>
      <c r="D178">
        <v>2</v>
      </c>
      <c r="E178" s="1">
        <v>40669</v>
      </c>
      <c r="F178" s="2">
        <v>0.60416666666666663</v>
      </c>
      <c r="G178">
        <v>7</v>
      </c>
      <c r="H178" s="1">
        <v>40669</v>
      </c>
      <c r="I178" s="2">
        <v>0.64166666666666672</v>
      </c>
      <c r="J178" s="1">
        <v>40669</v>
      </c>
      <c r="K178" s="2">
        <v>0.84236111111111101</v>
      </c>
      <c r="L178" t="s">
        <v>99</v>
      </c>
      <c r="M178">
        <v>54</v>
      </c>
      <c r="N178" s="3">
        <f>B178+C178</f>
        <v>40669.547222222223</v>
      </c>
      <c r="O178" s="3">
        <f>E178+F178</f>
        <v>40669.604166666664</v>
      </c>
      <c r="P178" t="str">
        <f>IF(OR(E178="**",F178=9999),"Ignore PIA","Keep PIA")</f>
        <v>Keep PIA</v>
      </c>
      <c r="Q178" s="5">
        <f>(O178-N178)*24</f>
        <v>1.3666666665812954</v>
      </c>
      <c r="R178" s="3">
        <f>J178+K178</f>
        <v>40669.842361111114</v>
      </c>
      <c r="S178" s="4">
        <f>(R178-N178)*24</f>
        <v>7.0833333333721384</v>
      </c>
      <c r="T178" t="str">
        <f>IF(S178&lt;0,"Ignore LOS","Keep LOS")</f>
        <v>Keep LOS</v>
      </c>
      <c r="U178" t="str">
        <f>IF(OR(G178=6,G178=7),"Adm","NonAdm")</f>
        <v>Adm</v>
      </c>
      <c r="V178" t="str">
        <f>IF(OR(D178=1,D178=2,D178=3),"High",IF(OR(D178=4,D178=5),"Low","No CTAS"))</f>
        <v>High</v>
      </c>
      <c r="W178">
        <f>IF(S178&gt;4,0,1)</f>
        <v>0</v>
      </c>
      <c r="X178">
        <f>IF(S178&gt;8,0,1)</f>
        <v>1</v>
      </c>
    </row>
    <row r="179" spans="1:24" x14ac:dyDescent="0.25">
      <c r="A179">
        <v>4414</v>
      </c>
      <c r="B179" s="1">
        <v>40669</v>
      </c>
      <c r="C179" s="2">
        <v>0.56388888888888888</v>
      </c>
      <c r="D179">
        <v>3</v>
      </c>
      <c r="E179" s="1">
        <v>40669</v>
      </c>
      <c r="F179" s="2">
        <v>0.76111111111111107</v>
      </c>
      <c r="G179">
        <v>1</v>
      </c>
      <c r="H179" s="1">
        <v>40669</v>
      </c>
      <c r="I179" s="2">
        <v>0.79861111111111116</v>
      </c>
      <c r="J179" s="1">
        <v>40669</v>
      </c>
      <c r="K179" s="2">
        <v>0.8125</v>
      </c>
      <c r="L179" t="s">
        <v>71</v>
      </c>
      <c r="M179">
        <v>80</v>
      </c>
      <c r="N179" s="3">
        <f>B179+C179</f>
        <v>40669.563888888886</v>
      </c>
      <c r="O179" s="3">
        <f>E179+F179</f>
        <v>40669.761111111111</v>
      </c>
      <c r="P179" t="str">
        <f>IF(OR(E179="**",F179=9999),"Ignore PIA","Keep PIA")</f>
        <v>Keep PIA</v>
      </c>
      <c r="Q179" s="5">
        <f>(O179-N179)*24</f>
        <v>4.7333333333954215</v>
      </c>
      <c r="R179" s="3">
        <f>J179+K179</f>
        <v>40669.8125</v>
      </c>
      <c r="S179" s="4">
        <f>(R179-N179)*24</f>
        <v>5.9666666667326353</v>
      </c>
      <c r="T179" t="str">
        <f>IF(S179&lt;0,"Ignore LOS","Keep LOS")</f>
        <v>Keep LOS</v>
      </c>
      <c r="U179" t="str">
        <f>IF(OR(G179=6,G179=7),"Adm","NonAdm")</f>
        <v>NonAdm</v>
      </c>
      <c r="V179" t="str">
        <f>IF(OR(D179=1,D179=2,D179=3),"High",IF(OR(D179=4,D179=5),"Low","No CTAS"))</f>
        <v>High</v>
      </c>
      <c r="W179">
        <f>IF(S179&gt;4,0,1)</f>
        <v>0</v>
      </c>
      <c r="X179">
        <f>IF(S179&gt;8,0,1)</f>
        <v>1</v>
      </c>
    </row>
    <row r="180" spans="1:24" x14ac:dyDescent="0.25">
      <c r="A180">
        <v>4414</v>
      </c>
      <c r="B180" s="1">
        <v>40669</v>
      </c>
      <c r="C180" s="2">
        <v>0.56805555555555554</v>
      </c>
      <c r="D180">
        <v>3</v>
      </c>
      <c r="E180" s="1">
        <v>40669</v>
      </c>
      <c r="F180">
        <v>9999</v>
      </c>
      <c r="G180">
        <v>1</v>
      </c>
      <c r="H180" s="1">
        <v>40669</v>
      </c>
      <c r="I180" s="2">
        <v>0.56944444444444442</v>
      </c>
      <c r="J180" s="1">
        <v>40669</v>
      </c>
      <c r="K180" s="2">
        <v>0.56944444444444442</v>
      </c>
      <c r="L180" t="s">
        <v>180</v>
      </c>
      <c r="M180">
        <v>28</v>
      </c>
      <c r="N180" s="3">
        <f>B180+C180</f>
        <v>40669.568055555559</v>
      </c>
      <c r="O180" s="3">
        <f>E180+F180</f>
        <v>50668</v>
      </c>
      <c r="P180" t="str">
        <f>IF(OR(E180="**",F180=9999),"Ignore PIA","Keep PIA")</f>
        <v>Ignore PIA</v>
      </c>
      <c r="Q180" s="5">
        <f>(O180-N180)*24</f>
        <v>239962.36666666658</v>
      </c>
      <c r="R180" s="3">
        <f>J180+K180</f>
        <v>40669.569444444445</v>
      </c>
      <c r="S180" s="4">
        <f>(R180-N180)*24</f>
        <v>3.3333333267364651E-2</v>
      </c>
      <c r="T180" t="str">
        <f>IF(S180&lt;0,"Ignore LOS","Keep LOS")</f>
        <v>Keep LOS</v>
      </c>
      <c r="U180" t="str">
        <f>IF(OR(G180=6,G180=7),"Adm","NonAdm")</f>
        <v>NonAdm</v>
      </c>
      <c r="V180" t="str">
        <f>IF(OR(D180=1,D180=2,D180=3),"High",IF(OR(D180=4,D180=5),"Low","No CTAS"))</f>
        <v>High</v>
      </c>
      <c r="W180">
        <f>IF(S180&gt;4,0,1)</f>
        <v>1</v>
      </c>
      <c r="X180">
        <f>IF(S180&gt;8,0,1)</f>
        <v>1</v>
      </c>
    </row>
    <row r="181" spans="1:24" x14ac:dyDescent="0.25">
      <c r="A181">
        <v>4414</v>
      </c>
      <c r="B181" s="1">
        <v>40669</v>
      </c>
      <c r="C181" s="2">
        <v>0.57013888888888886</v>
      </c>
      <c r="D181">
        <v>4</v>
      </c>
      <c r="E181" s="1">
        <v>40669</v>
      </c>
      <c r="F181" s="2">
        <v>0.59583333333333333</v>
      </c>
      <c r="G181">
        <v>1</v>
      </c>
      <c r="H181" s="1">
        <v>40669</v>
      </c>
      <c r="I181" s="2">
        <v>0.66666666666666663</v>
      </c>
      <c r="J181" s="1">
        <v>40669</v>
      </c>
      <c r="K181" s="2">
        <v>0.67361111111111116</v>
      </c>
      <c r="L181" t="s">
        <v>136</v>
      </c>
      <c r="M181">
        <v>52</v>
      </c>
      <c r="N181" s="3">
        <f>B181+C181</f>
        <v>40669.570138888892</v>
      </c>
      <c r="O181" s="3">
        <f>E181+F181</f>
        <v>40669.595833333333</v>
      </c>
      <c r="P181" t="str">
        <f>IF(OR(E181="**",F181=9999),"Ignore PIA","Keep PIA")</f>
        <v>Keep PIA</v>
      </c>
      <c r="Q181" s="5">
        <f>(O181-N181)*24</f>
        <v>0.61666666658129543</v>
      </c>
      <c r="R181" s="3">
        <f>J181+K181</f>
        <v>40669.673611111109</v>
      </c>
      <c r="S181" s="4">
        <f>(R181-N181)*24</f>
        <v>2.4833333332207985</v>
      </c>
      <c r="T181" t="str">
        <f>IF(S181&lt;0,"Ignore LOS","Keep LOS")</f>
        <v>Keep LOS</v>
      </c>
      <c r="U181" t="str">
        <f>IF(OR(G181=6,G181=7),"Adm","NonAdm")</f>
        <v>NonAdm</v>
      </c>
      <c r="V181" t="str">
        <f>IF(OR(D181=1,D181=2,D181=3),"High",IF(OR(D181=4,D181=5),"Low","No CTAS"))</f>
        <v>Low</v>
      </c>
      <c r="W181">
        <f>IF(S181&gt;4,0,1)</f>
        <v>1</v>
      </c>
      <c r="X181">
        <f>IF(S181&gt;8,0,1)</f>
        <v>1</v>
      </c>
    </row>
    <row r="182" spans="1:24" x14ac:dyDescent="0.25">
      <c r="A182">
        <v>4414</v>
      </c>
      <c r="B182" s="1">
        <v>40669</v>
      </c>
      <c r="C182" s="2">
        <v>0.63263888888888886</v>
      </c>
      <c r="D182">
        <v>2</v>
      </c>
      <c r="E182" s="1">
        <v>40669</v>
      </c>
      <c r="F182" s="2">
        <v>0.68055555555555547</v>
      </c>
      <c r="G182">
        <v>1</v>
      </c>
      <c r="H182" s="1">
        <v>40669</v>
      </c>
      <c r="I182" s="2">
        <v>0.79861111111111116</v>
      </c>
      <c r="J182" s="1">
        <v>40669</v>
      </c>
      <c r="K182" s="2">
        <v>0.79861111111111116</v>
      </c>
      <c r="L182" t="s">
        <v>25</v>
      </c>
      <c r="M182">
        <v>32</v>
      </c>
      <c r="N182" s="3">
        <f>B182+C182</f>
        <v>40669.632638888892</v>
      </c>
      <c r="O182" s="3">
        <f>E182+F182</f>
        <v>40669.680555555555</v>
      </c>
      <c r="P182" t="str">
        <f>IF(OR(E182="**",F182=9999),"Ignore PIA","Keep PIA")</f>
        <v>Keep PIA</v>
      </c>
      <c r="Q182" s="5">
        <f>(O182-N182)*24</f>
        <v>1.1499999999068677</v>
      </c>
      <c r="R182" s="3">
        <f>J182+K182</f>
        <v>40669.798611111109</v>
      </c>
      <c r="S182" s="4">
        <f>(R182-N182)*24</f>
        <v>3.9833333332207985</v>
      </c>
      <c r="T182" t="str">
        <f>IF(S182&lt;0,"Ignore LOS","Keep LOS")</f>
        <v>Keep LOS</v>
      </c>
      <c r="U182" t="str">
        <f>IF(OR(G182=6,G182=7),"Adm","NonAdm")</f>
        <v>NonAdm</v>
      </c>
      <c r="V182" t="str">
        <f>IF(OR(D182=1,D182=2,D182=3),"High",IF(OR(D182=4,D182=5),"Low","No CTAS"))</f>
        <v>High</v>
      </c>
      <c r="W182">
        <f>IF(S182&gt;4,0,1)</f>
        <v>1</v>
      </c>
      <c r="X182">
        <f>IF(S182&gt;8,0,1)</f>
        <v>1</v>
      </c>
    </row>
    <row r="183" spans="1:24" x14ac:dyDescent="0.25">
      <c r="A183">
        <v>4414</v>
      </c>
      <c r="B183" s="1">
        <v>40670</v>
      </c>
      <c r="C183" s="2">
        <v>0.15069444444444444</v>
      </c>
      <c r="D183">
        <v>2</v>
      </c>
      <c r="E183" s="1">
        <v>40670</v>
      </c>
      <c r="F183" s="2">
        <v>0.2986111111111111</v>
      </c>
      <c r="G183">
        <v>1</v>
      </c>
      <c r="H183" s="1">
        <v>40670</v>
      </c>
      <c r="I183" s="2">
        <v>0.38194444444444442</v>
      </c>
      <c r="J183" s="1">
        <v>40670</v>
      </c>
      <c r="K183" s="2">
        <v>0.38194444444444442</v>
      </c>
      <c r="L183" t="s">
        <v>284</v>
      </c>
      <c r="M183">
        <v>17</v>
      </c>
      <c r="N183" s="3">
        <f>B183+C183</f>
        <v>40670.150694444441</v>
      </c>
      <c r="O183" s="3">
        <f>E183+F183</f>
        <v>40670.298611111109</v>
      </c>
      <c r="P183" t="str">
        <f>IF(OR(E183="**",F183=9999),"Ignore PIA","Keep PIA")</f>
        <v>Keep PIA</v>
      </c>
      <c r="Q183" s="5">
        <f>(O183-N183)*24</f>
        <v>3.5500000000465661</v>
      </c>
      <c r="R183" s="3">
        <f>J183+K183</f>
        <v>40670.381944444445</v>
      </c>
      <c r="S183" s="4">
        <f>(R183-N183)*24</f>
        <v>5.5500000001047738</v>
      </c>
      <c r="T183" t="str">
        <f>IF(S183&lt;0,"Ignore LOS","Keep LOS")</f>
        <v>Keep LOS</v>
      </c>
      <c r="U183" t="str">
        <f>IF(OR(G183=6,G183=7),"Adm","NonAdm")</f>
        <v>NonAdm</v>
      </c>
      <c r="V183" t="str">
        <f>IF(OR(D183=1,D183=2,D183=3),"High",IF(OR(D183=4,D183=5),"Low","No CTAS"))</f>
        <v>High</v>
      </c>
      <c r="W183">
        <f>IF(S183&gt;4,0,1)</f>
        <v>0</v>
      </c>
      <c r="X183">
        <f>IF(S183&gt;8,0,1)</f>
        <v>1</v>
      </c>
    </row>
    <row r="184" spans="1:24" x14ac:dyDescent="0.25">
      <c r="A184">
        <v>4414</v>
      </c>
      <c r="B184" s="1">
        <v>40670</v>
      </c>
      <c r="C184" s="2">
        <v>0.16319444444444445</v>
      </c>
      <c r="D184">
        <v>3</v>
      </c>
      <c r="E184" s="1">
        <v>40670</v>
      </c>
      <c r="F184" s="2">
        <v>0.3125</v>
      </c>
      <c r="G184">
        <v>1</v>
      </c>
      <c r="H184" s="1">
        <v>40670</v>
      </c>
      <c r="I184" s="2">
        <v>0.34722222222222227</v>
      </c>
      <c r="J184" s="1">
        <v>40670</v>
      </c>
      <c r="K184" s="2">
        <v>0.34722222222222227</v>
      </c>
      <c r="L184" t="s">
        <v>390</v>
      </c>
      <c r="M184">
        <v>32</v>
      </c>
      <c r="N184" s="3">
        <f>B184+C184</f>
        <v>40670.163194444445</v>
      </c>
      <c r="O184" s="3">
        <f>E184+F184</f>
        <v>40670.3125</v>
      </c>
      <c r="P184" t="str">
        <f>IF(OR(E184="**",F184=9999),"Ignore PIA","Keep PIA")</f>
        <v>Keep PIA</v>
      </c>
      <c r="Q184" s="5">
        <f>(O184-N184)*24</f>
        <v>3.5833333333139308</v>
      </c>
      <c r="R184" s="3">
        <f>J184+K184</f>
        <v>40670.347222222219</v>
      </c>
      <c r="S184" s="4">
        <f>(R184-N184)*24</f>
        <v>4.4166666665696539</v>
      </c>
      <c r="T184" t="str">
        <f>IF(S184&lt;0,"Ignore LOS","Keep LOS")</f>
        <v>Keep LOS</v>
      </c>
      <c r="U184" t="str">
        <f>IF(OR(G184=6,G184=7),"Adm","NonAdm")</f>
        <v>NonAdm</v>
      </c>
      <c r="V184" t="str">
        <f>IF(OR(D184=1,D184=2,D184=3),"High",IF(OR(D184=4,D184=5),"Low","No CTAS"))</f>
        <v>High</v>
      </c>
      <c r="W184">
        <f>IF(S184&gt;4,0,1)</f>
        <v>0</v>
      </c>
      <c r="X184">
        <f>IF(S184&gt;8,0,1)</f>
        <v>1</v>
      </c>
    </row>
    <row r="185" spans="1:24" x14ac:dyDescent="0.25">
      <c r="A185">
        <v>4414</v>
      </c>
      <c r="B185" s="1">
        <v>40670</v>
      </c>
      <c r="C185" s="2">
        <v>0.19583333333333333</v>
      </c>
      <c r="D185">
        <v>3</v>
      </c>
      <c r="E185" s="1">
        <v>40670</v>
      </c>
      <c r="F185" s="2">
        <v>0.32291666666666669</v>
      </c>
      <c r="G185">
        <v>1</v>
      </c>
      <c r="H185" s="1">
        <v>40670</v>
      </c>
      <c r="I185" s="2">
        <v>0.4513888888888889</v>
      </c>
      <c r="J185" s="1">
        <v>40670</v>
      </c>
      <c r="K185" s="2">
        <v>0.4513888888888889</v>
      </c>
      <c r="L185" t="s">
        <v>393</v>
      </c>
      <c r="M185">
        <v>39</v>
      </c>
      <c r="N185" s="3">
        <f>B185+C185</f>
        <v>40670.195833333331</v>
      </c>
      <c r="O185" s="3">
        <f>E185+F185</f>
        <v>40670.322916666664</v>
      </c>
      <c r="P185" t="str">
        <f>IF(OR(E185="**",F185=9999),"Ignore PIA","Keep PIA")</f>
        <v>Keep PIA</v>
      </c>
      <c r="Q185" s="5">
        <f>(O185-N185)*24</f>
        <v>3.0499999999883585</v>
      </c>
      <c r="R185" s="3">
        <f>J185+K185</f>
        <v>40670.451388888891</v>
      </c>
      <c r="S185" s="4">
        <f>(R185-N185)*24</f>
        <v>6.1333333334187046</v>
      </c>
      <c r="T185" t="str">
        <f>IF(S185&lt;0,"Ignore LOS","Keep LOS")</f>
        <v>Keep LOS</v>
      </c>
      <c r="U185" t="str">
        <f>IF(OR(G185=6,G185=7),"Adm","NonAdm")</f>
        <v>NonAdm</v>
      </c>
      <c r="V185" t="str">
        <f>IF(OR(D185=1,D185=2,D185=3),"High",IF(OR(D185=4,D185=5),"Low","No CTAS"))</f>
        <v>High</v>
      </c>
      <c r="W185">
        <f>IF(S185&gt;4,0,1)</f>
        <v>0</v>
      </c>
      <c r="X185">
        <f>IF(S185&gt;8,0,1)</f>
        <v>1</v>
      </c>
    </row>
    <row r="186" spans="1:24" x14ac:dyDescent="0.25">
      <c r="A186">
        <v>4414</v>
      </c>
      <c r="B186" s="1">
        <v>40670</v>
      </c>
      <c r="C186" s="2">
        <v>0.20902777777777778</v>
      </c>
      <c r="D186">
        <v>3</v>
      </c>
      <c r="E186" s="1">
        <v>40670</v>
      </c>
      <c r="F186">
        <v>9999</v>
      </c>
      <c r="G186">
        <v>1</v>
      </c>
      <c r="H186" s="1">
        <v>40670</v>
      </c>
      <c r="I186" s="2">
        <v>0.38194444444444442</v>
      </c>
      <c r="J186" s="1">
        <v>40670</v>
      </c>
      <c r="K186" s="2">
        <v>0.38194444444444442</v>
      </c>
      <c r="L186" t="s">
        <v>394</v>
      </c>
      <c r="M186">
        <v>26</v>
      </c>
      <c r="N186" s="3">
        <f>B186+C186</f>
        <v>40670.209027777775</v>
      </c>
      <c r="O186" s="3">
        <f>E186+F186</f>
        <v>50669</v>
      </c>
      <c r="P186" t="str">
        <f>IF(OR(E186="**",F186=9999),"Ignore PIA","Keep PIA")</f>
        <v>Ignore PIA</v>
      </c>
      <c r="Q186" s="5">
        <f>(O186-N186)*24</f>
        <v>239970.9833333334</v>
      </c>
      <c r="R186" s="3">
        <f>J186+K186</f>
        <v>40670.381944444445</v>
      </c>
      <c r="S186" s="4">
        <f>(R186-N186)*24</f>
        <v>4.1500000000814907</v>
      </c>
      <c r="T186" t="str">
        <f>IF(S186&lt;0,"Ignore LOS","Keep LOS")</f>
        <v>Keep LOS</v>
      </c>
      <c r="U186" t="str">
        <f>IF(OR(G186=6,G186=7),"Adm","NonAdm")</f>
        <v>NonAdm</v>
      </c>
      <c r="V186" t="str">
        <f>IF(OR(D186=1,D186=2,D186=3),"High",IF(OR(D186=4,D186=5),"Low","No CTAS"))</f>
        <v>High</v>
      </c>
      <c r="W186">
        <f>IF(S186&gt;4,0,1)</f>
        <v>0</v>
      </c>
      <c r="X186">
        <f>IF(S186&gt;8,0,1)</f>
        <v>1</v>
      </c>
    </row>
    <row r="187" spans="1:24" x14ac:dyDescent="0.25">
      <c r="A187">
        <v>4414</v>
      </c>
      <c r="B187" s="1">
        <v>40670</v>
      </c>
      <c r="C187" s="2">
        <v>0.21736111111111112</v>
      </c>
      <c r="D187">
        <v>2</v>
      </c>
      <c r="E187" s="1">
        <v>40670</v>
      </c>
      <c r="F187" s="2">
        <v>0.25694444444444448</v>
      </c>
      <c r="G187">
        <v>1</v>
      </c>
      <c r="H187" s="1">
        <v>40670</v>
      </c>
      <c r="I187" s="2">
        <v>0.375</v>
      </c>
      <c r="J187" s="1">
        <v>40670</v>
      </c>
      <c r="K187" s="2">
        <v>0.375</v>
      </c>
      <c r="L187" t="s">
        <v>313</v>
      </c>
      <c r="M187">
        <v>15</v>
      </c>
      <c r="N187" s="3">
        <f>B187+C187</f>
        <v>40670.217361111114</v>
      </c>
      <c r="O187" s="3">
        <f>E187+F187</f>
        <v>40670.256944444445</v>
      </c>
      <c r="P187" t="str">
        <f>IF(OR(E187="**",F187=9999),"Ignore PIA","Keep PIA")</f>
        <v>Keep PIA</v>
      </c>
      <c r="Q187" s="5">
        <f>(O187-N187)*24</f>
        <v>0.94999999995343387</v>
      </c>
      <c r="R187" s="3">
        <f>J187+K187</f>
        <v>40670.375</v>
      </c>
      <c r="S187" s="4">
        <f>(R187-N187)*24</f>
        <v>3.7833333332673647</v>
      </c>
      <c r="T187" t="str">
        <f>IF(S187&lt;0,"Ignore LOS","Keep LOS")</f>
        <v>Keep LOS</v>
      </c>
      <c r="U187" t="str">
        <f>IF(OR(G187=6,G187=7),"Adm","NonAdm")</f>
        <v>NonAdm</v>
      </c>
      <c r="V187" t="str">
        <f>IF(OR(D187=1,D187=2,D187=3),"High",IF(OR(D187=4,D187=5),"Low","No CTAS"))</f>
        <v>High</v>
      </c>
      <c r="W187">
        <f>IF(S187&gt;4,0,1)</f>
        <v>1</v>
      </c>
      <c r="X187">
        <f>IF(S187&gt;8,0,1)</f>
        <v>1</v>
      </c>
    </row>
    <row r="188" spans="1:24" x14ac:dyDescent="0.25">
      <c r="A188">
        <v>4414</v>
      </c>
      <c r="B188" s="1">
        <v>40670</v>
      </c>
      <c r="C188" s="2">
        <v>0.22777777777777777</v>
      </c>
      <c r="D188">
        <v>3</v>
      </c>
      <c r="E188" s="1">
        <v>40670</v>
      </c>
      <c r="F188" s="2">
        <v>0.32291666666666669</v>
      </c>
      <c r="G188">
        <v>15</v>
      </c>
      <c r="H188" s="1">
        <v>40670</v>
      </c>
      <c r="I188" s="2">
        <v>0.46875</v>
      </c>
      <c r="J188" s="1">
        <v>40670</v>
      </c>
      <c r="K188" s="2">
        <v>0.46875</v>
      </c>
      <c r="L188" t="s">
        <v>395</v>
      </c>
      <c r="M188">
        <v>73</v>
      </c>
      <c r="N188" s="3">
        <f>B188+C188</f>
        <v>40670.227777777778</v>
      </c>
      <c r="O188" s="3">
        <f>E188+F188</f>
        <v>40670.322916666664</v>
      </c>
      <c r="P188" t="str">
        <f>IF(OR(E188="**",F188=9999),"Ignore PIA","Keep PIA")</f>
        <v>Keep PIA</v>
      </c>
      <c r="Q188" s="5">
        <f>(O188-N188)*24</f>
        <v>2.2833333332673647</v>
      </c>
      <c r="R188" s="3">
        <f>J188+K188</f>
        <v>40670.46875</v>
      </c>
      <c r="S188" s="4">
        <f>(R188-N188)*24</f>
        <v>5.7833333333255723</v>
      </c>
      <c r="T188" t="str">
        <f>IF(S188&lt;0,"Ignore LOS","Keep LOS")</f>
        <v>Keep LOS</v>
      </c>
      <c r="U188" t="str">
        <f>IF(OR(G188=6,G188=7),"Adm","NonAdm")</f>
        <v>NonAdm</v>
      </c>
      <c r="V188" t="str">
        <f>IF(OR(D188=1,D188=2,D188=3),"High",IF(OR(D188=4,D188=5),"Low","No CTAS"))</f>
        <v>High</v>
      </c>
      <c r="W188">
        <f>IF(S188&gt;4,0,1)</f>
        <v>0</v>
      </c>
      <c r="X188">
        <f>IF(S188&gt;8,0,1)</f>
        <v>1</v>
      </c>
    </row>
    <row r="189" spans="1:24" x14ac:dyDescent="0.25">
      <c r="A189">
        <v>4414</v>
      </c>
      <c r="B189" s="1">
        <v>40670</v>
      </c>
      <c r="C189" s="2">
        <v>0.2388888888888889</v>
      </c>
      <c r="D189">
        <v>3</v>
      </c>
      <c r="E189" s="1">
        <v>40670</v>
      </c>
      <c r="F189" s="2">
        <v>0.34722222222222227</v>
      </c>
      <c r="G189">
        <v>1</v>
      </c>
      <c r="H189" s="1">
        <v>40670</v>
      </c>
      <c r="I189" s="2">
        <v>0.40625</v>
      </c>
      <c r="J189" s="1">
        <v>40670</v>
      </c>
      <c r="K189" s="2">
        <v>0.40625</v>
      </c>
      <c r="L189" t="s">
        <v>119</v>
      </c>
      <c r="M189">
        <v>34</v>
      </c>
      <c r="N189" s="3">
        <f>B189+C189</f>
        <v>40670.238888888889</v>
      </c>
      <c r="O189" s="3">
        <f>E189+F189</f>
        <v>40670.347222222219</v>
      </c>
      <c r="P189" t="str">
        <f>IF(OR(E189="**",F189=9999),"Ignore PIA","Keep PIA")</f>
        <v>Keep PIA</v>
      </c>
      <c r="Q189" s="5">
        <f>(O189-N189)*24</f>
        <v>2.5999999999185093</v>
      </c>
      <c r="R189" s="3">
        <f>J189+K189</f>
        <v>40670.40625</v>
      </c>
      <c r="S189" s="4">
        <f>(R189-N189)*24</f>
        <v>4.0166666666627862</v>
      </c>
      <c r="T189" t="str">
        <f>IF(S189&lt;0,"Ignore LOS","Keep LOS")</f>
        <v>Keep LOS</v>
      </c>
      <c r="U189" t="str">
        <f>IF(OR(G189=6,G189=7),"Adm","NonAdm")</f>
        <v>NonAdm</v>
      </c>
      <c r="V189" t="str">
        <f>IF(OR(D189=1,D189=2,D189=3),"High",IF(OR(D189=4,D189=5),"Low","No CTAS"))</f>
        <v>High</v>
      </c>
      <c r="W189">
        <f>IF(S189&gt;4,0,1)</f>
        <v>0</v>
      </c>
      <c r="X189">
        <f>IF(S189&gt;8,0,1)</f>
        <v>1</v>
      </c>
    </row>
    <row r="190" spans="1:24" x14ac:dyDescent="0.25">
      <c r="A190">
        <v>4414</v>
      </c>
      <c r="B190" s="1">
        <v>40670</v>
      </c>
      <c r="C190" s="2">
        <v>0.28402777777777777</v>
      </c>
      <c r="D190">
        <v>3</v>
      </c>
      <c r="E190" s="1">
        <v>40670</v>
      </c>
      <c r="F190" s="2">
        <v>0.31944444444444448</v>
      </c>
      <c r="G190">
        <v>6</v>
      </c>
      <c r="H190" s="1">
        <v>40670</v>
      </c>
      <c r="I190" s="2">
        <v>0.37847222222222227</v>
      </c>
      <c r="J190" s="1">
        <v>40670</v>
      </c>
      <c r="K190" s="2">
        <v>0.42152777777777778</v>
      </c>
      <c r="L190" t="s">
        <v>353</v>
      </c>
      <c r="M190">
        <v>61</v>
      </c>
      <c r="N190" s="3">
        <f>B190+C190</f>
        <v>40670.28402777778</v>
      </c>
      <c r="O190" s="3">
        <f>E190+F190</f>
        <v>40670.319444444445</v>
      </c>
      <c r="P190" t="str">
        <f>IF(OR(E190="**",F190=9999),"Ignore PIA","Keep PIA")</f>
        <v>Keep PIA</v>
      </c>
      <c r="Q190" s="5">
        <f>(O190-N190)*24</f>
        <v>0.84999999997671694</v>
      </c>
      <c r="R190" s="3">
        <f>J190+K190</f>
        <v>40670.421527777777</v>
      </c>
      <c r="S190" s="4">
        <f>(R190-N190)*24</f>
        <v>3.2999999999301508</v>
      </c>
      <c r="T190" t="str">
        <f>IF(S190&lt;0,"Ignore LOS","Keep LOS")</f>
        <v>Keep LOS</v>
      </c>
      <c r="U190" t="str">
        <f>IF(OR(G190=6,G190=7),"Adm","NonAdm")</f>
        <v>Adm</v>
      </c>
      <c r="V190" t="str">
        <f>IF(OR(D190=1,D190=2,D190=3),"High",IF(OR(D190=4,D190=5),"Low","No CTAS"))</f>
        <v>High</v>
      </c>
      <c r="W190">
        <f>IF(S190&gt;4,0,1)</f>
        <v>1</v>
      </c>
      <c r="X190">
        <f>IF(S190&gt;8,0,1)</f>
        <v>1</v>
      </c>
    </row>
    <row r="191" spans="1:24" x14ac:dyDescent="0.25">
      <c r="A191">
        <v>4414</v>
      </c>
      <c r="B191" s="1">
        <v>40670</v>
      </c>
      <c r="C191" s="2">
        <v>0.3125</v>
      </c>
      <c r="D191">
        <v>3</v>
      </c>
      <c r="E191" s="1">
        <v>40670</v>
      </c>
      <c r="F191" s="2">
        <v>0.34027777777777773</v>
      </c>
      <c r="G191">
        <v>1</v>
      </c>
      <c r="H191" s="1">
        <v>40670</v>
      </c>
      <c r="I191" s="2">
        <v>0.375</v>
      </c>
      <c r="J191" s="1">
        <v>40670</v>
      </c>
      <c r="K191" s="2">
        <v>0.375</v>
      </c>
      <c r="L191" t="s">
        <v>48</v>
      </c>
      <c r="M191">
        <v>54</v>
      </c>
      <c r="N191" s="3">
        <f>B191+C191</f>
        <v>40670.3125</v>
      </c>
      <c r="O191" s="3">
        <f>E191+F191</f>
        <v>40670.340277777781</v>
      </c>
      <c r="P191" t="str">
        <f>IF(OR(E191="**",F191=9999),"Ignore PIA","Keep PIA")</f>
        <v>Keep PIA</v>
      </c>
      <c r="Q191" s="5">
        <f>(O191-N191)*24</f>
        <v>0.66666666674427688</v>
      </c>
      <c r="R191" s="3">
        <f>J191+K191</f>
        <v>40670.375</v>
      </c>
      <c r="S191" s="4">
        <f>(R191-N191)*24</f>
        <v>1.5</v>
      </c>
      <c r="T191" t="str">
        <f>IF(S191&lt;0,"Ignore LOS","Keep LOS")</f>
        <v>Keep LOS</v>
      </c>
      <c r="U191" t="str">
        <f>IF(OR(G191=6,G191=7),"Adm","NonAdm")</f>
        <v>NonAdm</v>
      </c>
      <c r="V191" t="str">
        <f>IF(OR(D191=1,D191=2,D191=3),"High",IF(OR(D191=4,D191=5),"Low","No CTAS"))</f>
        <v>High</v>
      </c>
      <c r="W191">
        <f>IF(S191&gt;4,0,1)</f>
        <v>1</v>
      </c>
      <c r="X191">
        <f>IF(S191&gt;8,0,1)</f>
        <v>1</v>
      </c>
    </row>
    <row r="192" spans="1:24" x14ac:dyDescent="0.25">
      <c r="A192">
        <v>4414</v>
      </c>
      <c r="B192" s="1">
        <v>40670</v>
      </c>
      <c r="C192" s="2">
        <v>0.31805555555555554</v>
      </c>
      <c r="D192">
        <v>4</v>
      </c>
      <c r="E192" s="1">
        <v>40670</v>
      </c>
      <c r="F192" s="2">
        <v>0.33333333333333331</v>
      </c>
      <c r="G192">
        <v>15</v>
      </c>
      <c r="H192" s="1">
        <v>40670</v>
      </c>
      <c r="I192" s="2">
        <v>0.3611111111111111</v>
      </c>
      <c r="J192" s="1">
        <v>40670</v>
      </c>
      <c r="K192" s="2">
        <v>0.3611111111111111</v>
      </c>
      <c r="L192" t="s">
        <v>48</v>
      </c>
      <c r="M192">
        <v>81</v>
      </c>
      <c r="N192" s="3">
        <f>B192+C192</f>
        <v>40670.318055555559</v>
      </c>
      <c r="O192" s="3">
        <f>E192+F192</f>
        <v>40670.333333333336</v>
      </c>
      <c r="P192" t="str">
        <f>IF(OR(E192="**",F192=9999),"Ignore PIA","Keep PIA")</f>
        <v>Keep PIA</v>
      </c>
      <c r="Q192" s="5">
        <f>(O192-N192)*24</f>
        <v>0.36666666663950309</v>
      </c>
      <c r="R192" s="3">
        <f>J192+K192</f>
        <v>40670.361111111109</v>
      </c>
      <c r="S192" s="4">
        <f>(R192-N192)*24</f>
        <v>1.033333333209157</v>
      </c>
      <c r="T192" t="str">
        <f>IF(S192&lt;0,"Ignore LOS","Keep LOS")</f>
        <v>Keep LOS</v>
      </c>
      <c r="U192" t="str">
        <f>IF(OR(G192=6,G192=7),"Adm","NonAdm")</f>
        <v>NonAdm</v>
      </c>
      <c r="V192" t="str">
        <f>IF(OR(D192=1,D192=2,D192=3),"High",IF(OR(D192=4,D192=5),"Low","No CTAS"))</f>
        <v>Low</v>
      </c>
      <c r="W192">
        <f>IF(S192&gt;4,0,1)</f>
        <v>1</v>
      </c>
      <c r="X192">
        <f>IF(S192&gt;8,0,1)</f>
        <v>1</v>
      </c>
    </row>
    <row r="193" spans="1:24" x14ac:dyDescent="0.25">
      <c r="A193">
        <v>4414</v>
      </c>
      <c r="B193" s="1">
        <v>40670</v>
      </c>
      <c r="C193" s="2">
        <v>0.32083333333333336</v>
      </c>
      <c r="D193">
        <v>4</v>
      </c>
      <c r="E193" s="1">
        <v>40670</v>
      </c>
      <c r="F193" s="2">
        <v>0.35416666666666669</v>
      </c>
      <c r="G193">
        <v>1</v>
      </c>
      <c r="H193" s="1">
        <v>40670</v>
      </c>
      <c r="I193" s="2">
        <v>0.3923611111111111</v>
      </c>
      <c r="J193" s="1">
        <v>40670</v>
      </c>
      <c r="K193" s="2">
        <v>0.3923611111111111</v>
      </c>
      <c r="L193" t="s">
        <v>48</v>
      </c>
      <c r="M193">
        <v>63</v>
      </c>
      <c r="N193" s="3">
        <f>B193+C193</f>
        <v>40670.320833333331</v>
      </c>
      <c r="O193" s="3">
        <f>E193+F193</f>
        <v>40670.354166666664</v>
      </c>
      <c r="P193" t="str">
        <f>IF(OR(E193="**",F193=9999),"Ignore PIA","Keep PIA")</f>
        <v>Keep PIA</v>
      </c>
      <c r="Q193" s="5">
        <f>(O193-N193)*24</f>
        <v>0.79999999998835847</v>
      </c>
      <c r="R193" s="3">
        <f>J193+K193</f>
        <v>40670.392361111109</v>
      </c>
      <c r="S193" s="4">
        <f>(R193-N193)*24</f>
        <v>1.7166666666744277</v>
      </c>
      <c r="T193" t="str">
        <f>IF(S193&lt;0,"Ignore LOS","Keep LOS")</f>
        <v>Keep LOS</v>
      </c>
      <c r="U193" t="str">
        <f>IF(OR(G193=6,G193=7),"Adm","NonAdm")</f>
        <v>NonAdm</v>
      </c>
      <c r="V193" t="str">
        <f>IF(OR(D193=1,D193=2,D193=3),"High",IF(OR(D193=4,D193=5),"Low","No CTAS"))</f>
        <v>Low</v>
      </c>
      <c r="W193">
        <f>IF(S193&gt;4,0,1)</f>
        <v>1</v>
      </c>
      <c r="X193">
        <f>IF(S193&gt;8,0,1)</f>
        <v>1</v>
      </c>
    </row>
    <row r="194" spans="1:24" x14ac:dyDescent="0.25">
      <c r="A194">
        <v>4414</v>
      </c>
      <c r="B194" s="1">
        <v>40670</v>
      </c>
      <c r="C194" s="2">
        <v>0.32847222222222222</v>
      </c>
      <c r="D194">
        <v>3</v>
      </c>
      <c r="E194" s="1">
        <v>40670</v>
      </c>
      <c r="F194" s="2">
        <v>0.4375</v>
      </c>
      <c r="G194">
        <v>1</v>
      </c>
      <c r="H194" s="1">
        <v>40670</v>
      </c>
      <c r="I194" s="2">
        <v>0.56597222222222221</v>
      </c>
      <c r="J194" s="1">
        <v>40670</v>
      </c>
      <c r="K194" s="2">
        <v>0.57500000000000007</v>
      </c>
      <c r="L194" t="s">
        <v>53</v>
      </c>
      <c r="M194">
        <v>17</v>
      </c>
      <c r="N194" s="3">
        <f>B194+C194</f>
        <v>40670.328472222223</v>
      </c>
      <c r="O194" s="3">
        <f>E194+F194</f>
        <v>40670.4375</v>
      </c>
      <c r="P194" t="str">
        <f>IF(OR(E194="**",F194=9999),"Ignore PIA","Keep PIA")</f>
        <v>Keep PIA</v>
      </c>
      <c r="Q194" s="5">
        <f>(O194-N194)*24</f>
        <v>2.6166666666395031</v>
      </c>
      <c r="R194" s="3">
        <f>J194+K194</f>
        <v>40670.574999999997</v>
      </c>
      <c r="S194" s="4">
        <f>(R194-N194)*24</f>
        <v>5.9166666665696539</v>
      </c>
      <c r="T194" t="str">
        <f>IF(S194&lt;0,"Ignore LOS","Keep LOS")</f>
        <v>Keep LOS</v>
      </c>
      <c r="U194" t="str">
        <f>IF(OR(G194=6,G194=7),"Adm","NonAdm")</f>
        <v>NonAdm</v>
      </c>
      <c r="V194" t="str">
        <f>IF(OR(D194=1,D194=2,D194=3),"High",IF(OR(D194=4,D194=5),"Low","No CTAS"))</f>
        <v>High</v>
      </c>
      <c r="W194">
        <f>IF(S194&gt;4,0,1)</f>
        <v>0</v>
      </c>
      <c r="X194">
        <f>IF(S194&gt;8,0,1)</f>
        <v>1</v>
      </c>
    </row>
    <row r="195" spans="1:24" x14ac:dyDescent="0.25">
      <c r="A195">
        <v>4414</v>
      </c>
      <c r="B195" s="1">
        <v>40670</v>
      </c>
      <c r="C195" s="2">
        <v>0.33124999999999999</v>
      </c>
      <c r="D195">
        <v>4</v>
      </c>
      <c r="E195" s="1">
        <v>40670</v>
      </c>
      <c r="F195" s="2">
        <v>0.44444444444444442</v>
      </c>
      <c r="G195">
        <v>1</v>
      </c>
      <c r="H195" s="1">
        <v>40670</v>
      </c>
      <c r="I195" s="2">
        <v>0.45902777777777781</v>
      </c>
      <c r="J195" s="1">
        <v>40670</v>
      </c>
      <c r="K195" s="2">
        <v>0.4604166666666667</v>
      </c>
      <c r="L195" t="s">
        <v>397</v>
      </c>
      <c r="M195">
        <v>57</v>
      </c>
      <c r="N195" s="3">
        <f>B195+C195</f>
        <v>40670.331250000003</v>
      </c>
      <c r="O195" s="3">
        <f>E195+F195</f>
        <v>40670.444444444445</v>
      </c>
      <c r="P195" t="str">
        <f>IF(OR(E195="**",F195=9999),"Ignore PIA","Keep PIA")</f>
        <v>Keep PIA</v>
      </c>
      <c r="Q195" s="5">
        <f>(O195-N195)*24</f>
        <v>2.71666666661622</v>
      </c>
      <c r="R195" s="3">
        <f>J195+K195</f>
        <v>40670.460416666669</v>
      </c>
      <c r="S195" s="4">
        <f>(R195-N195)*24</f>
        <v>3.0999999999767169</v>
      </c>
      <c r="T195" t="str">
        <f>IF(S195&lt;0,"Ignore LOS","Keep LOS")</f>
        <v>Keep LOS</v>
      </c>
      <c r="U195" t="str">
        <f>IF(OR(G195=6,G195=7),"Adm","NonAdm")</f>
        <v>NonAdm</v>
      </c>
      <c r="V195" t="str">
        <f>IF(OR(D195=1,D195=2,D195=3),"High",IF(OR(D195=4,D195=5),"Low","No CTAS"))</f>
        <v>Low</v>
      </c>
      <c r="W195">
        <f>IF(S195&gt;4,0,1)</f>
        <v>1</v>
      </c>
      <c r="X195">
        <f>IF(S195&gt;8,0,1)</f>
        <v>1</v>
      </c>
    </row>
    <row r="196" spans="1:24" x14ac:dyDescent="0.25">
      <c r="A196">
        <v>4414</v>
      </c>
      <c r="B196" s="1">
        <v>40670</v>
      </c>
      <c r="C196" s="2">
        <v>0.33402777777777781</v>
      </c>
      <c r="D196">
        <v>4</v>
      </c>
      <c r="E196" s="1">
        <v>40670</v>
      </c>
      <c r="F196" s="2">
        <v>0.4236111111111111</v>
      </c>
      <c r="G196">
        <v>1</v>
      </c>
      <c r="H196" s="1">
        <v>40670</v>
      </c>
      <c r="I196" s="2">
        <v>0.4513888888888889</v>
      </c>
      <c r="J196" s="1">
        <v>40670</v>
      </c>
      <c r="K196" s="2">
        <v>0.4513888888888889</v>
      </c>
      <c r="L196" t="s">
        <v>65</v>
      </c>
      <c r="M196">
        <v>56</v>
      </c>
      <c r="N196" s="3">
        <f>B196+C196</f>
        <v>40670.334027777775</v>
      </c>
      <c r="O196" s="3">
        <f>E196+F196</f>
        <v>40670.423611111109</v>
      </c>
      <c r="P196" t="str">
        <f>IF(OR(E196="**",F196=9999),"Ignore PIA","Keep PIA")</f>
        <v>Keep PIA</v>
      </c>
      <c r="Q196" s="5">
        <f>(O196-N196)*24</f>
        <v>2.1500000000232831</v>
      </c>
      <c r="R196" s="3">
        <f>J196+K196</f>
        <v>40670.451388888891</v>
      </c>
      <c r="S196" s="4">
        <f>(R196-N196)*24</f>
        <v>2.8166666667675599</v>
      </c>
      <c r="T196" t="str">
        <f>IF(S196&lt;0,"Ignore LOS","Keep LOS")</f>
        <v>Keep LOS</v>
      </c>
      <c r="U196" t="str">
        <f>IF(OR(G196=6,G196=7),"Adm","NonAdm")</f>
        <v>NonAdm</v>
      </c>
      <c r="V196" t="str">
        <f>IF(OR(D196=1,D196=2,D196=3),"High",IF(OR(D196=4,D196=5),"Low","No CTAS"))</f>
        <v>Low</v>
      </c>
      <c r="W196">
        <f>IF(S196&gt;4,0,1)</f>
        <v>1</v>
      </c>
      <c r="X196">
        <f>IF(S196&gt;8,0,1)</f>
        <v>1</v>
      </c>
    </row>
    <row r="197" spans="1:24" x14ac:dyDescent="0.25">
      <c r="A197">
        <v>4414</v>
      </c>
      <c r="B197" s="1">
        <v>40670</v>
      </c>
      <c r="C197" s="2">
        <v>0.35347222222222219</v>
      </c>
      <c r="D197">
        <v>4</v>
      </c>
      <c r="E197" s="1">
        <v>40670</v>
      </c>
      <c r="F197" s="2">
        <v>0.43055555555555558</v>
      </c>
      <c r="G197">
        <v>1</v>
      </c>
      <c r="H197" s="1">
        <v>40670</v>
      </c>
      <c r="I197" s="2">
        <v>0.45694444444444443</v>
      </c>
      <c r="J197" s="1">
        <v>40670</v>
      </c>
      <c r="K197" s="2">
        <v>0.4604166666666667</v>
      </c>
      <c r="L197" t="s">
        <v>48</v>
      </c>
      <c r="M197">
        <v>56</v>
      </c>
      <c r="N197" s="3">
        <f>B197+C197</f>
        <v>40670.353472222225</v>
      </c>
      <c r="O197" s="3">
        <f>E197+F197</f>
        <v>40670.430555555555</v>
      </c>
      <c r="P197" t="str">
        <f>IF(OR(E197="**",F197=9999),"Ignore PIA","Keep PIA")</f>
        <v>Keep PIA</v>
      </c>
      <c r="Q197" s="5">
        <f>(O197-N197)*24</f>
        <v>1.8499999999185093</v>
      </c>
      <c r="R197" s="3">
        <f>J197+K197</f>
        <v>40670.460416666669</v>
      </c>
      <c r="S197" s="4">
        <f>(R197-N197)*24</f>
        <v>2.5666666666511446</v>
      </c>
      <c r="T197" t="str">
        <f>IF(S197&lt;0,"Ignore LOS","Keep LOS")</f>
        <v>Keep LOS</v>
      </c>
      <c r="U197" t="str">
        <f>IF(OR(G197=6,G197=7),"Adm","NonAdm")</f>
        <v>NonAdm</v>
      </c>
      <c r="V197" t="str">
        <f>IF(OR(D197=1,D197=2,D197=3),"High",IF(OR(D197=4,D197=5),"Low","No CTAS"))</f>
        <v>Low</v>
      </c>
      <c r="W197">
        <f>IF(S197&gt;4,0,1)</f>
        <v>1</v>
      </c>
      <c r="X197">
        <f>IF(S197&gt;8,0,1)</f>
        <v>1</v>
      </c>
    </row>
    <row r="198" spans="1:24" x14ac:dyDescent="0.25">
      <c r="A198">
        <v>4414</v>
      </c>
      <c r="B198" s="1">
        <v>40670</v>
      </c>
      <c r="C198" s="2">
        <v>0.37291666666666662</v>
      </c>
      <c r="D198">
        <v>3</v>
      </c>
      <c r="E198" s="1">
        <v>40670</v>
      </c>
      <c r="F198">
        <v>9999</v>
      </c>
      <c r="G198">
        <v>1</v>
      </c>
      <c r="H198" s="1">
        <v>40670</v>
      </c>
      <c r="I198" s="2">
        <v>0.41319444444444442</v>
      </c>
      <c r="J198" s="1">
        <v>40670</v>
      </c>
      <c r="K198" s="2">
        <v>0.41597222222222219</v>
      </c>
      <c r="L198" t="s">
        <v>88</v>
      </c>
      <c r="M198">
        <v>45</v>
      </c>
      <c r="N198" s="3">
        <f>B198+C198</f>
        <v>40670.372916666667</v>
      </c>
      <c r="O198" s="3">
        <f>E198+F198</f>
        <v>50669</v>
      </c>
      <c r="P198" t="str">
        <f>IF(OR(E198="**",F198=9999),"Ignore PIA","Keep PIA")</f>
        <v>Ignore PIA</v>
      </c>
      <c r="Q198" s="5">
        <f>(O198-N198)*24</f>
        <v>239967.05</v>
      </c>
      <c r="R198" s="3">
        <f>J198+K198</f>
        <v>40670.415972222225</v>
      </c>
      <c r="S198" s="4">
        <f>(R198-N198)*24</f>
        <v>1.03333333338378</v>
      </c>
      <c r="T198" t="str">
        <f>IF(S198&lt;0,"Ignore LOS","Keep LOS")</f>
        <v>Keep LOS</v>
      </c>
      <c r="U198" t="str">
        <f>IF(OR(G198=6,G198=7),"Adm","NonAdm")</f>
        <v>NonAdm</v>
      </c>
      <c r="V198" t="str">
        <f>IF(OR(D198=1,D198=2,D198=3),"High",IF(OR(D198=4,D198=5),"Low","No CTAS"))</f>
        <v>High</v>
      </c>
      <c r="W198">
        <f>IF(S198&gt;4,0,1)</f>
        <v>1</v>
      </c>
      <c r="X198">
        <f>IF(S198&gt;8,0,1)</f>
        <v>1</v>
      </c>
    </row>
    <row r="199" spans="1:24" x14ac:dyDescent="0.25">
      <c r="A199">
        <v>4414</v>
      </c>
      <c r="B199" s="1">
        <v>40670</v>
      </c>
      <c r="C199" s="2">
        <v>0.40138888888888885</v>
      </c>
      <c r="D199">
        <v>4</v>
      </c>
      <c r="E199" s="1">
        <v>40670</v>
      </c>
      <c r="F199" s="2">
        <v>0.43055555555555558</v>
      </c>
      <c r="G199">
        <v>15</v>
      </c>
      <c r="H199" s="1">
        <v>40670</v>
      </c>
      <c r="I199" s="2">
        <v>0.4375</v>
      </c>
      <c r="J199" s="1">
        <v>40670</v>
      </c>
      <c r="K199" s="2">
        <v>0.44722222222222219</v>
      </c>
      <c r="L199" t="s">
        <v>65</v>
      </c>
      <c r="M199">
        <v>37</v>
      </c>
      <c r="N199" s="3">
        <f>B199+C199</f>
        <v>40670.401388888888</v>
      </c>
      <c r="O199" s="3">
        <f>E199+F199</f>
        <v>40670.430555555555</v>
      </c>
      <c r="P199" t="str">
        <f>IF(OR(E199="**",F199=9999),"Ignore PIA","Keep PIA")</f>
        <v>Keep PIA</v>
      </c>
      <c r="Q199" s="5">
        <f>(O199-N199)*24</f>
        <v>0.70000000001164153</v>
      </c>
      <c r="R199" s="3">
        <f>J199+K199</f>
        <v>40670.447222222225</v>
      </c>
      <c r="S199" s="4">
        <f>(R199-N199)*24</f>
        <v>1.1000000000931323</v>
      </c>
      <c r="T199" t="str">
        <f>IF(S199&lt;0,"Ignore LOS","Keep LOS")</f>
        <v>Keep LOS</v>
      </c>
      <c r="U199" t="str">
        <f>IF(OR(G199=6,G199=7),"Adm","NonAdm")</f>
        <v>NonAdm</v>
      </c>
      <c r="V199" t="str">
        <f>IF(OR(D199=1,D199=2,D199=3),"High",IF(OR(D199=4,D199=5),"Low","No CTAS"))</f>
        <v>Low</v>
      </c>
      <c r="W199">
        <f>IF(S199&gt;4,0,1)</f>
        <v>1</v>
      </c>
      <c r="X199">
        <f>IF(S199&gt;8,0,1)</f>
        <v>1</v>
      </c>
    </row>
    <row r="200" spans="1:24" x14ac:dyDescent="0.25">
      <c r="A200">
        <v>4414</v>
      </c>
      <c r="B200" s="1">
        <v>40670</v>
      </c>
      <c r="C200" s="2">
        <v>0.40972222222222227</v>
      </c>
      <c r="D200">
        <v>3</v>
      </c>
      <c r="E200" s="1">
        <v>40670</v>
      </c>
      <c r="F200" s="2">
        <v>0.43055555555555558</v>
      </c>
      <c r="G200">
        <v>1</v>
      </c>
      <c r="H200" s="1">
        <v>40670</v>
      </c>
      <c r="I200" s="2">
        <v>0.45833333333333331</v>
      </c>
      <c r="J200" s="1">
        <v>40670</v>
      </c>
      <c r="K200" s="2">
        <v>0.46111111111111108</v>
      </c>
      <c r="L200" t="s">
        <v>103</v>
      </c>
      <c r="M200">
        <v>1</v>
      </c>
      <c r="N200" s="3">
        <f>B200+C200</f>
        <v>40670.409722222219</v>
      </c>
      <c r="O200" s="3">
        <f>E200+F200</f>
        <v>40670.430555555555</v>
      </c>
      <c r="P200" t="str">
        <f>IF(OR(E200="**",F200=9999),"Ignore PIA","Keep PIA")</f>
        <v>Keep PIA</v>
      </c>
      <c r="Q200" s="5">
        <f>(O200-N200)*24</f>
        <v>0.50000000005820766</v>
      </c>
      <c r="R200" s="3">
        <f>J200+K200</f>
        <v>40670.461111111108</v>
      </c>
      <c r="S200" s="4">
        <f>(R200-N200)*24</f>
        <v>1.2333333333372138</v>
      </c>
      <c r="T200" t="str">
        <f>IF(S200&lt;0,"Ignore LOS","Keep LOS")</f>
        <v>Keep LOS</v>
      </c>
      <c r="U200" t="str">
        <f>IF(OR(G200=6,G200=7),"Adm","NonAdm")</f>
        <v>NonAdm</v>
      </c>
      <c r="V200" t="str">
        <f>IF(OR(D200=1,D200=2,D200=3),"High",IF(OR(D200=4,D200=5),"Low","No CTAS"))</f>
        <v>High</v>
      </c>
      <c r="W200">
        <f>IF(S200&gt;4,0,1)</f>
        <v>1</v>
      </c>
      <c r="X200">
        <f>IF(S200&gt;8,0,1)</f>
        <v>1</v>
      </c>
    </row>
    <row r="201" spans="1:24" x14ac:dyDescent="0.25">
      <c r="A201">
        <v>4414</v>
      </c>
      <c r="B201" s="1">
        <v>40670</v>
      </c>
      <c r="C201" s="2">
        <v>0.41388888888888892</v>
      </c>
      <c r="D201">
        <v>3</v>
      </c>
      <c r="E201" s="1">
        <v>40670</v>
      </c>
      <c r="F201" s="2">
        <v>0.4375</v>
      </c>
      <c r="G201">
        <v>1</v>
      </c>
      <c r="H201" s="1">
        <v>40670</v>
      </c>
      <c r="I201" s="2">
        <v>0.69791666666666663</v>
      </c>
      <c r="J201" s="1">
        <v>40670</v>
      </c>
      <c r="K201" s="2">
        <v>0.70000000000000007</v>
      </c>
      <c r="L201" t="s">
        <v>285</v>
      </c>
      <c r="M201">
        <v>2</v>
      </c>
      <c r="N201" s="3">
        <f>B201+C201</f>
        <v>40670.413888888892</v>
      </c>
      <c r="O201" s="3">
        <f>E201+F201</f>
        <v>40670.4375</v>
      </c>
      <c r="P201" t="str">
        <f>IF(OR(E201="**",F201=9999),"Ignore PIA","Keep PIA")</f>
        <v>Keep PIA</v>
      </c>
      <c r="Q201" s="5">
        <f>(O201-N201)*24</f>
        <v>0.56666666659293696</v>
      </c>
      <c r="R201" s="3">
        <f>J201+K201</f>
        <v>40670.699999999997</v>
      </c>
      <c r="S201" s="4">
        <f>(R201-N201)*24</f>
        <v>6.8666666665230878</v>
      </c>
      <c r="T201" t="str">
        <f>IF(S201&lt;0,"Ignore LOS","Keep LOS")</f>
        <v>Keep LOS</v>
      </c>
      <c r="U201" t="str">
        <f>IF(OR(G201=6,G201=7),"Adm","NonAdm")</f>
        <v>NonAdm</v>
      </c>
      <c r="V201" t="str">
        <f>IF(OR(D201=1,D201=2,D201=3),"High",IF(OR(D201=4,D201=5),"Low","No CTAS"))</f>
        <v>High</v>
      </c>
      <c r="W201">
        <f>IF(S201&gt;4,0,1)</f>
        <v>0</v>
      </c>
      <c r="X201">
        <f>IF(S201&gt;8,0,1)</f>
        <v>1</v>
      </c>
    </row>
    <row r="202" spans="1:24" x14ac:dyDescent="0.25">
      <c r="A202">
        <v>4414</v>
      </c>
      <c r="B202" s="1">
        <v>40670</v>
      </c>
      <c r="C202" s="2">
        <v>0.43402777777777773</v>
      </c>
      <c r="D202">
        <v>4</v>
      </c>
      <c r="E202" s="1">
        <v>40670</v>
      </c>
      <c r="F202" s="2">
        <v>0.55208333333333337</v>
      </c>
      <c r="G202">
        <v>1</v>
      </c>
      <c r="H202" s="1">
        <v>40670</v>
      </c>
      <c r="I202" s="2">
        <v>0.73263888888888884</v>
      </c>
      <c r="J202" s="1">
        <v>40670</v>
      </c>
      <c r="K202" s="2">
        <v>0.73263888888888884</v>
      </c>
      <c r="L202" t="s">
        <v>15</v>
      </c>
      <c r="M202">
        <v>27</v>
      </c>
      <c r="N202" s="3">
        <f>B202+C202</f>
        <v>40670.434027777781</v>
      </c>
      <c r="O202" s="3">
        <f>E202+F202</f>
        <v>40670.552083333336</v>
      </c>
      <c r="P202" t="str">
        <f>IF(OR(E202="**",F202=9999),"Ignore PIA","Keep PIA")</f>
        <v>Keep PIA</v>
      </c>
      <c r="Q202" s="5">
        <f>(O202-N202)*24</f>
        <v>2.8333333333139308</v>
      </c>
      <c r="R202" s="3">
        <f>J202+K202</f>
        <v>40670.732638888891</v>
      </c>
      <c r="S202" s="4">
        <f>(R202-N202)*24</f>
        <v>7.1666666666278616</v>
      </c>
      <c r="T202" t="str">
        <f>IF(S202&lt;0,"Ignore LOS","Keep LOS")</f>
        <v>Keep LOS</v>
      </c>
      <c r="U202" t="str">
        <f>IF(OR(G202=6,G202=7),"Adm","NonAdm")</f>
        <v>NonAdm</v>
      </c>
      <c r="V202" t="str">
        <f>IF(OR(D202=1,D202=2,D202=3),"High",IF(OR(D202=4,D202=5),"Low","No CTAS"))</f>
        <v>Low</v>
      </c>
      <c r="W202">
        <f>IF(S202&gt;4,0,1)</f>
        <v>0</v>
      </c>
      <c r="X202">
        <f>IF(S202&gt;8,0,1)</f>
        <v>1</v>
      </c>
    </row>
    <row r="203" spans="1:24" x14ac:dyDescent="0.25">
      <c r="A203">
        <v>4414</v>
      </c>
      <c r="B203" s="1">
        <v>40670</v>
      </c>
      <c r="C203" s="2">
        <v>0.45</v>
      </c>
      <c r="D203">
        <v>3</v>
      </c>
      <c r="E203" s="1">
        <v>40670</v>
      </c>
      <c r="F203" s="2">
        <v>0.57291666666666663</v>
      </c>
      <c r="G203">
        <v>1</v>
      </c>
      <c r="H203" s="1">
        <v>40670</v>
      </c>
      <c r="I203" s="2">
        <v>0.63888888888888895</v>
      </c>
      <c r="J203" s="1">
        <v>40670</v>
      </c>
      <c r="K203" s="2">
        <v>0.63888888888888895</v>
      </c>
      <c r="L203" t="s">
        <v>394</v>
      </c>
      <c r="M203">
        <v>9</v>
      </c>
      <c r="N203" s="3">
        <f>B203+C203</f>
        <v>40670.449999999997</v>
      </c>
      <c r="O203" s="3">
        <f>E203+F203</f>
        <v>40670.572916666664</v>
      </c>
      <c r="P203" t="str">
        <f>IF(OR(E203="**",F203=9999),"Ignore PIA","Keep PIA")</f>
        <v>Keep PIA</v>
      </c>
      <c r="Q203" s="5">
        <f>(O203-N203)*24</f>
        <v>2.9500000000116415</v>
      </c>
      <c r="R203" s="3">
        <f>J203+K203</f>
        <v>40670.638888888891</v>
      </c>
      <c r="S203" s="4">
        <f>(R203-N203)*24</f>
        <v>4.5333333334419876</v>
      </c>
      <c r="T203" t="str">
        <f>IF(S203&lt;0,"Ignore LOS","Keep LOS")</f>
        <v>Keep LOS</v>
      </c>
      <c r="U203" t="str">
        <f>IF(OR(G203=6,G203=7),"Adm","NonAdm")</f>
        <v>NonAdm</v>
      </c>
      <c r="V203" t="str">
        <f>IF(OR(D203=1,D203=2,D203=3),"High",IF(OR(D203=4,D203=5),"Low","No CTAS"))</f>
        <v>High</v>
      </c>
      <c r="W203">
        <f>IF(S203&gt;4,0,1)</f>
        <v>0</v>
      </c>
      <c r="X203">
        <f>IF(S203&gt;8,0,1)</f>
        <v>1</v>
      </c>
    </row>
    <row r="204" spans="1:24" x14ac:dyDescent="0.25">
      <c r="A204">
        <v>4414</v>
      </c>
      <c r="B204" s="1">
        <v>40670</v>
      </c>
      <c r="C204" s="2">
        <v>0.4513888888888889</v>
      </c>
      <c r="D204">
        <v>2</v>
      </c>
      <c r="E204" s="1">
        <v>40670</v>
      </c>
      <c r="F204" s="2">
        <v>0.52083333333333337</v>
      </c>
      <c r="G204">
        <v>7</v>
      </c>
      <c r="H204" s="1">
        <v>40670</v>
      </c>
      <c r="I204" s="2">
        <v>0.54513888888888895</v>
      </c>
      <c r="J204" s="1">
        <v>40671</v>
      </c>
      <c r="K204" s="2">
        <v>8.3333333333333329E-2</v>
      </c>
      <c r="L204" t="s">
        <v>353</v>
      </c>
      <c r="M204">
        <v>75</v>
      </c>
      <c r="N204" s="3">
        <f>B204+C204</f>
        <v>40670.451388888891</v>
      </c>
      <c r="O204" s="3">
        <f>E204+F204</f>
        <v>40670.520833333336</v>
      </c>
      <c r="P204" t="str">
        <f>IF(OR(E204="**",F204=9999),"Ignore PIA","Keep PIA")</f>
        <v>Keep PIA</v>
      </c>
      <c r="Q204" s="5">
        <f>(O204-N204)*24</f>
        <v>1.6666666666860692</v>
      </c>
      <c r="R204" s="3">
        <f>J204+K204</f>
        <v>40671.083333333336</v>
      </c>
      <c r="S204" s="4">
        <f>(R204-N204)*24</f>
        <v>15.166666666686069</v>
      </c>
      <c r="T204" t="str">
        <f>IF(S204&lt;0,"Ignore LOS","Keep LOS")</f>
        <v>Keep LOS</v>
      </c>
      <c r="U204" t="str">
        <f>IF(OR(G204=6,G204=7),"Adm","NonAdm")</f>
        <v>Adm</v>
      </c>
      <c r="V204" t="str">
        <f>IF(OR(D204=1,D204=2,D204=3),"High",IF(OR(D204=4,D204=5),"Low","No CTAS"))</f>
        <v>High</v>
      </c>
      <c r="W204">
        <f>IF(S204&gt;4,0,1)</f>
        <v>0</v>
      </c>
      <c r="X204">
        <f>IF(S204&gt;8,0,1)</f>
        <v>0</v>
      </c>
    </row>
    <row r="205" spans="1:24" x14ac:dyDescent="0.25">
      <c r="A205">
        <v>4414</v>
      </c>
      <c r="B205" s="1">
        <v>40670</v>
      </c>
      <c r="C205" s="2">
        <v>0.45277777777777778</v>
      </c>
      <c r="D205">
        <v>3</v>
      </c>
      <c r="E205" s="1">
        <v>40670</v>
      </c>
      <c r="F205" s="2">
        <v>0.5625</v>
      </c>
      <c r="G205">
        <v>1</v>
      </c>
      <c r="H205" s="1">
        <v>40670</v>
      </c>
      <c r="I205" s="2">
        <v>0.5625</v>
      </c>
      <c r="J205" s="1">
        <v>40670</v>
      </c>
      <c r="K205" s="2">
        <v>0.56527777777777777</v>
      </c>
      <c r="L205" t="s">
        <v>399</v>
      </c>
      <c r="M205">
        <v>72</v>
      </c>
      <c r="N205" s="3">
        <f>B205+C205</f>
        <v>40670.452777777777</v>
      </c>
      <c r="O205" s="3">
        <f>E205+F205</f>
        <v>40670.5625</v>
      </c>
      <c r="P205" t="str">
        <f>IF(OR(E205="**",F205=9999),"Ignore PIA","Keep PIA")</f>
        <v>Keep PIA</v>
      </c>
      <c r="Q205" s="5">
        <f>(O205-N205)*24</f>
        <v>2.6333333333604969</v>
      </c>
      <c r="R205" s="3">
        <f>J205+K205</f>
        <v>40670.56527777778</v>
      </c>
      <c r="S205" s="4">
        <f>(R205-N205)*24</f>
        <v>2.7000000000698492</v>
      </c>
      <c r="T205" t="str">
        <f>IF(S205&lt;0,"Ignore LOS","Keep LOS")</f>
        <v>Keep LOS</v>
      </c>
      <c r="U205" t="str">
        <f>IF(OR(G205=6,G205=7),"Adm","NonAdm")</f>
        <v>NonAdm</v>
      </c>
      <c r="V205" t="str">
        <f>IF(OR(D205=1,D205=2,D205=3),"High",IF(OR(D205=4,D205=5),"Low","No CTAS"))</f>
        <v>High</v>
      </c>
      <c r="W205">
        <f>IF(S205&gt;4,0,1)</f>
        <v>1</v>
      </c>
      <c r="X205">
        <f>IF(S205&gt;8,0,1)</f>
        <v>1</v>
      </c>
    </row>
    <row r="206" spans="1:24" x14ac:dyDescent="0.25">
      <c r="A206">
        <v>4414</v>
      </c>
      <c r="B206" s="1">
        <v>40670</v>
      </c>
      <c r="C206" s="2">
        <v>0.4680555555555555</v>
      </c>
      <c r="D206">
        <v>4</v>
      </c>
      <c r="E206" s="1">
        <v>40670</v>
      </c>
      <c r="F206" s="2">
        <v>0.47916666666666669</v>
      </c>
      <c r="G206">
        <v>1</v>
      </c>
      <c r="H206" s="1">
        <v>40670</v>
      </c>
      <c r="I206" s="2">
        <v>0.50347222222222221</v>
      </c>
      <c r="J206" s="1">
        <v>40670</v>
      </c>
      <c r="K206" s="2">
        <v>0.50902777777777775</v>
      </c>
      <c r="L206" t="s">
        <v>401</v>
      </c>
      <c r="M206">
        <v>21</v>
      </c>
      <c r="N206" s="3">
        <f>B206+C206</f>
        <v>40670.468055555553</v>
      </c>
      <c r="O206" s="3">
        <f>E206+F206</f>
        <v>40670.479166666664</v>
      </c>
      <c r="P206" t="str">
        <f>IF(OR(E206="**",F206=9999),"Ignore PIA","Keep PIA")</f>
        <v>Keep PIA</v>
      </c>
      <c r="Q206" s="5">
        <f>(O206-N206)*24</f>
        <v>0.26666666666278616</v>
      </c>
      <c r="R206" s="3">
        <f>J206+K206</f>
        <v>40670.509027777778</v>
      </c>
      <c r="S206" s="4">
        <f>(R206-N206)*24</f>
        <v>0.9833333333954215</v>
      </c>
      <c r="T206" t="str">
        <f>IF(S206&lt;0,"Ignore LOS","Keep LOS")</f>
        <v>Keep LOS</v>
      </c>
      <c r="U206" t="str">
        <f>IF(OR(G206=6,G206=7),"Adm","NonAdm")</f>
        <v>NonAdm</v>
      </c>
      <c r="V206" t="str">
        <f>IF(OR(D206=1,D206=2,D206=3),"High",IF(OR(D206=4,D206=5),"Low","No CTAS"))</f>
        <v>Low</v>
      </c>
      <c r="W206">
        <f>IF(S206&gt;4,0,1)</f>
        <v>1</v>
      </c>
      <c r="X206">
        <f>IF(S206&gt;8,0,1)</f>
        <v>1</v>
      </c>
    </row>
    <row r="207" spans="1:24" x14ac:dyDescent="0.25">
      <c r="A207">
        <v>4414</v>
      </c>
      <c r="B207" s="1">
        <v>40670</v>
      </c>
      <c r="C207" s="2">
        <v>0.4770833333333333</v>
      </c>
      <c r="D207">
        <v>3</v>
      </c>
      <c r="E207" s="1">
        <v>40670</v>
      </c>
      <c r="F207" s="2">
        <v>0.60416666666666663</v>
      </c>
      <c r="G207">
        <v>7</v>
      </c>
      <c r="H207" s="1">
        <v>40670</v>
      </c>
      <c r="I207" s="2">
        <v>0.69444444444444453</v>
      </c>
      <c r="J207" s="1">
        <v>40670</v>
      </c>
      <c r="K207" s="2">
        <v>0.83888888888888891</v>
      </c>
      <c r="L207" t="s">
        <v>53</v>
      </c>
      <c r="M207">
        <v>80</v>
      </c>
      <c r="N207" s="3">
        <f>B207+C207</f>
        <v>40670.477083333331</v>
      </c>
      <c r="O207" s="3">
        <f>E207+F207</f>
        <v>40670.604166666664</v>
      </c>
      <c r="P207" t="str">
        <f>IF(OR(E207="**",F207=9999),"Ignore PIA","Keep PIA")</f>
        <v>Keep PIA</v>
      </c>
      <c r="Q207" s="5">
        <f>(O207-N207)*24</f>
        <v>3.0499999999883585</v>
      </c>
      <c r="R207" s="3">
        <f>J207+K207</f>
        <v>40670.838888888888</v>
      </c>
      <c r="S207" s="4">
        <f>(R207-N207)*24</f>
        <v>8.6833333333488554</v>
      </c>
      <c r="T207" t="str">
        <f>IF(S207&lt;0,"Ignore LOS","Keep LOS")</f>
        <v>Keep LOS</v>
      </c>
      <c r="U207" t="str">
        <f>IF(OR(G207=6,G207=7),"Adm","NonAdm")</f>
        <v>Adm</v>
      </c>
      <c r="V207" t="str">
        <f>IF(OR(D207=1,D207=2,D207=3),"High",IF(OR(D207=4,D207=5),"Low","No CTAS"))</f>
        <v>High</v>
      </c>
      <c r="W207">
        <f>IF(S207&gt;4,0,1)</f>
        <v>0</v>
      </c>
      <c r="X207">
        <f>IF(S207&gt;8,0,1)</f>
        <v>0</v>
      </c>
    </row>
    <row r="208" spans="1:24" x14ac:dyDescent="0.25">
      <c r="A208">
        <v>4414</v>
      </c>
      <c r="B208" s="1">
        <v>40670</v>
      </c>
      <c r="C208" s="2">
        <v>0.49305555555555558</v>
      </c>
      <c r="D208">
        <v>2</v>
      </c>
      <c r="E208" s="1">
        <v>40670</v>
      </c>
      <c r="F208" s="2">
        <v>0.5</v>
      </c>
      <c r="G208">
        <v>1</v>
      </c>
      <c r="H208" s="1">
        <v>40670</v>
      </c>
      <c r="I208" s="2">
        <v>0.66319444444444442</v>
      </c>
      <c r="J208" s="1">
        <v>40670</v>
      </c>
      <c r="K208" s="2">
        <v>0.66666666666666663</v>
      </c>
      <c r="L208" t="s">
        <v>264</v>
      </c>
      <c r="M208">
        <v>71</v>
      </c>
      <c r="N208" s="3">
        <f>B208+C208</f>
        <v>40670.493055555555</v>
      </c>
      <c r="O208" s="3">
        <f>E208+F208</f>
        <v>40670.5</v>
      </c>
      <c r="P208" t="str">
        <f>IF(OR(E208="**",F208=9999),"Ignore PIA","Keep PIA")</f>
        <v>Keep PIA</v>
      </c>
      <c r="Q208" s="5">
        <f>(O208-N208)*24</f>
        <v>0.16666666668606922</v>
      </c>
      <c r="R208" s="3">
        <f>J208+K208</f>
        <v>40670.666666666664</v>
      </c>
      <c r="S208" s="4">
        <f>(R208-N208)*24</f>
        <v>4.1666666666278616</v>
      </c>
      <c r="T208" t="str">
        <f>IF(S208&lt;0,"Ignore LOS","Keep LOS")</f>
        <v>Keep LOS</v>
      </c>
      <c r="U208" t="str">
        <f>IF(OR(G208=6,G208=7),"Adm","NonAdm")</f>
        <v>NonAdm</v>
      </c>
      <c r="V208" t="str">
        <f>IF(OR(D208=1,D208=2,D208=3),"High",IF(OR(D208=4,D208=5),"Low","No CTAS"))</f>
        <v>High</v>
      </c>
      <c r="W208">
        <f>IF(S208&gt;4,0,1)</f>
        <v>0</v>
      </c>
      <c r="X208">
        <f>IF(S208&gt;8,0,1)</f>
        <v>1</v>
      </c>
    </row>
    <row r="209" spans="1:24" x14ac:dyDescent="0.25">
      <c r="A209">
        <v>4414</v>
      </c>
      <c r="B209" s="1">
        <v>40670</v>
      </c>
      <c r="C209" s="2">
        <v>0.49722222222222223</v>
      </c>
      <c r="D209">
        <v>2</v>
      </c>
      <c r="E209" s="1">
        <v>40670</v>
      </c>
      <c r="F209" s="2">
        <v>0.54166666666666663</v>
      </c>
      <c r="G209">
        <v>7</v>
      </c>
      <c r="H209" s="1">
        <v>40670</v>
      </c>
      <c r="I209" s="2">
        <v>0.65</v>
      </c>
      <c r="J209" s="1">
        <v>40670</v>
      </c>
      <c r="K209" s="2">
        <v>0.69027777777777777</v>
      </c>
      <c r="L209" t="s">
        <v>404</v>
      </c>
      <c r="M209">
        <v>79</v>
      </c>
      <c r="N209" s="3">
        <f>B209+C209</f>
        <v>40670.49722222222</v>
      </c>
      <c r="O209" s="3">
        <f>E209+F209</f>
        <v>40670.541666666664</v>
      </c>
      <c r="P209" t="str">
        <f>IF(OR(E209="**",F209=9999),"Ignore PIA","Keep PIA")</f>
        <v>Keep PIA</v>
      </c>
      <c r="Q209" s="5">
        <f>(O209-N209)*24</f>
        <v>1.0666666666511446</v>
      </c>
      <c r="R209" s="3">
        <f>J209+K209</f>
        <v>40670.69027777778</v>
      </c>
      <c r="S209" s="4">
        <f>(R209-N209)*24</f>
        <v>4.6333333334187046</v>
      </c>
      <c r="T209" t="str">
        <f>IF(S209&lt;0,"Ignore LOS","Keep LOS")</f>
        <v>Keep LOS</v>
      </c>
      <c r="U209" t="str">
        <f>IF(OR(G209=6,G209=7),"Adm","NonAdm")</f>
        <v>Adm</v>
      </c>
      <c r="V209" t="str">
        <f>IF(OR(D209=1,D209=2,D209=3),"High",IF(OR(D209=4,D209=5),"Low","No CTAS"))</f>
        <v>High</v>
      </c>
      <c r="W209">
        <f>IF(S209&gt;4,0,1)</f>
        <v>0</v>
      </c>
      <c r="X209">
        <f>IF(S209&gt;8,0,1)</f>
        <v>1</v>
      </c>
    </row>
    <row r="210" spans="1:24" x14ac:dyDescent="0.25">
      <c r="A210">
        <v>4414</v>
      </c>
      <c r="B210" s="1">
        <v>40670</v>
      </c>
      <c r="C210" s="2">
        <v>0.50069444444444444</v>
      </c>
      <c r="D210">
        <v>3</v>
      </c>
      <c r="E210" s="1">
        <v>40670</v>
      </c>
      <c r="F210" s="2">
        <v>0.65277777777777779</v>
      </c>
      <c r="G210">
        <v>1</v>
      </c>
      <c r="H210" s="1">
        <v>40670</v>
      </c>
      <c r="I210" s="2">
        <v>0.69097222222222221</v>
      </c>
      <c r="J210" s="1">
        <v>40670</v>
      </c>
      <c r="K210" s="2">
        <v>0.69097222222222221</v>
      </c>
      <c r="L210" t="s">
        <v>201</v>
      </c>
      <c r="M210">
        <v>2</v>
      </c>
      <c r="N210" s="3">
        <f>B210+C210</f>
        <v>40670.500694444447</v>
      </c>
      <c r="O210" s="3">
        <f>E210+F210</f>
        <v>40670.652777777781</v>
      </c>
      <c r="P210" t="str">
        <f>IF(OR(E210="**",F210=9999),"Ignore PIA","Keep PIA")</f>
        <v>Keep PIA</v>
      </c>
      <c r="Q210" s="5">
        <f>(O210-N210)*24</f>
        <v>3.6500000000232831</v>
      </c>
      <c r="R210" s="3">
        <f>J210+K210</f>
        <v>40670.690972222219</v>
      </c>
      <c r="S210" s="4">
        <f>(R210-N210)*24</f>
        <v>4.5666666665347293</v>
      </c>
      <c r="T210" t="str">
        <f>IF(S210&lt;0,"Ignore LOS","Keep LOS")</f>
        <v>Keep LOS</v>
      </c>
      <c r="U210" t="str">
        <f>IF(OR(G210=6,G210=7),"Adm","NonAdm")</f>
        <v>NonAdm</v>
      </c>
      <c r="V210" t="str">
        <f>IF(OR(D210=1,D210=2,D210=3),"High",IF(OR(D210=4,D210=5),"Low","No CTAS"))</f>
        <v>High</v>
      </c>
      <c r="W210">
        <f>IF(S210&gt;4,0,1)</f>
        <v>0</v>
      </c>
      <c r="X210">
        <f>IF(S210&gt;8,0,1)</f>
        <v>1</v>
      </c>
    </row>
    <row r="211" spans="1:24" x14ac:dyDescent="0.25">
      <c r="A211">
        <v>4414</v>
      </c>
      <c r="B211" s="1">
        <v>40670</v>
      </c>
      <c r="C211" s="2">
        <v>0.50416666666666665</v>
      </c>
      <c r="D211">
        <v>4</v>
      </c>
      <c r="E211" s="1">
        <v>40670</v>
      </c>
      <c r="F211" s="2">
        <v>0.57291666666666663</v>
      </c>
      <c r="G211">
        <v>1</v>
      </c>
      <c r="H211" s="1">
        <v>40670</v>
      </c>
      <c r="I211" s="2">
        <v>0.57291666666666663</v>
      </c>
      <c r="J211" s="1">
        <v>40670</v>
      </c>
      <c r="K211" s="2">
        <v>0.57430555555555551</v>
      </c>
      <c r="L211" t="s">
        <v>405</v>
      </c>
      <c r="M211">
        <v>36</v>
      </c>
      <c r="N211" s="3">
        <f>B211+C211</f>
        <v>40670.504166666666</v>
      </c>
      <c r="O211" s="3">
        <f>E211+F211</f>
        <v>40670.572916666664</v>
      </c>
      <c r="P211" t="str">
        <f>IF(OR(E211="**",F211=9999),"Ignore PIA","Keep PIA")</f>
        <v>Keep PIA</v>
      </c>
      <c r="Q211" s="5">
        <f>(O211-N211)*24</f>
        <v>1.6499999999650754</v>
      </c>
      <c r="R211" s="3">
        <f>J211+K211</f>
        <v>40670.574305555558</v>
      </c>
      <c r="S211" s="4">
        <f>(R211-N211)*24</f>
        <v>1.683333333407063</v>
      </c>
      <c r="T211" t="str">
        <f>IF(S211&lt;0,"Ignore LOS","Keep LOS")</f>
        <v>Keep LOS</v>
      </c>
      <c r="U211" t="str">
        <f>IF(OR(G211=6,G211=7),"Adm","NonAdm")</f>
        <v>NonAdm</v>
      </c>
      <c r="V211" t="str">
        <f>IF(OR(D211=1,D211=2,D211=3),"High",IF(OR(D211=4,D211=5),"Low","No CTAS"))</f>
        <v>Low</v>
      </c>
      <c r="W211">
        <f>IF(S211&gt;4,0,1)</f>
        <v>1</v>
      </c>
      <c r="X211">
        <f>IF(S211&gt;8,0,1)</f>
        <v>1</v>
      </c>
    </row>
    <row r="212" spans="1:24" x14ac:dyDescent="0.25">
      <c r="A212">
        <v>4414</v>
      </c>
      <c r="B212" s="1">
        <v>40670</v>
      </c>
      <c r="C212" s="2">
        <v>0.50763888888888886</v>
      </c>
      <c r="D212">
        <v>3</v>
      </c>
      <c r="E212" s="1">
        <v>40670</v>
      </c>
      <c r="F212" s="2">
        <v>0.59722222222222221</v>
      </c>
      <c r="G212">
        <v>1</v>
      </c>
      <c r="H212" s="1">
        <v>40670</v>
      </c>
      <c r="I212" s="2">
        <v>0.65277777777777779</v>
      </c>
      <c r="J212" s="1">
        <v>40670</v>
      </c>
      <c r="K212" s="2">
        <v>0.65347222222222223</v>
      </c>
      <c r="L212" t="s">
        <v>407</v>
      </c>
      <c r="M212">
        <v>43</v>
      </c>
      <c r="N212" s="3">
        <f>B212+C212</f>
        <v>40670.507638888892</v>
      </c>
      <c r="O212" s="3">
        <f>E212+F212</f>
        <v>40670.597222222219</v>
      </c>
      <c r="P212" t="str">
        <f>IF(OR(E212="**",F212=9999),"Ignore PIA","Keep PIA")</f>
        <v>Keep PIA</v>
      </c>
      <c r="Q212" s="5">
        <f>(O212-N212)*24</f>
        <v>2.1499999998486601</v>
      </c>
      <c r="R212" s="3">
        <f>J212+K212</f>
        <v>40670.65347222222</v>
      </c>
      <c r="S212" s="4">
        <f>(R212-N212)*24</f>
        <v>3.4999999998835847</v>
      </c>
      <c r="T212" t="str">
        <f>IF(S212&lt;0,"Ignore LOS","Keep LOS")</f>
        <v>Keep LOS</v>
      </c>
      <c r="U212" t="str">
        <f>IF(OR(G212=6,G212=7),"Adm","NonAdm")</f>
        <v>NonAdm</v>
      </c>
      <c r="V212" t="str">
        <f>IF(OR(D212=1,D212=2,D212=3),"High",IF(OR(D212=4,D212=5),"Low","No CTAS"))</f>
        <v>High</v>
      </c>
      <c r="W212">
        <f>IF(S212&gt;4,0,1)</f>
        <v>1</v>
      </c>
      <c r="X212">
        <f>IF(S212&gt;8,0,1)</f>
        <v>1</v>
      </c>
    </row>
    <row r="213" spans="1:24" x14ac:dyDescent="0.25">
      <c r="A213">
        <v>4414</v>
      </c>
      <c r="B213" s="1">
        <v>40670</v>
      </c>
      <c r="C213" s="2">
        <v>0.50902777777777775</v>
      </c>
      <c r="D213">
        <v>3</v>
      </c>
      <c r="E213" s="1">
        <v>40670</v>
      </c>
      <c r="F213">
        <v>9999</v>
      </c>
      <c r="G213">
        <v>4</v>
      </c>
      <c r="H213" s="1">
        <v>40670</v>
      </c>
      <c r="I213" s="2">
        <v>0.54513888888888895</v>
      </c>
      <c r="J213" s="1">
        <v>40670</v>
      </c>
      <c r="K213" s="2">
        <v>0.54513888888888895</v>
      </c>
      <c r="L213" t="s">
        <v>22</v>
      </c>
      <c r="M213">
        <v>54</v>
      </c>
      <c r="N213" s="3">
        <f>B213+C213</f>
        <v>40670.509027777778</v>
      </c>
      <c r="O213" s="3">
        <f>E213+F213</f>
        <v>50669</v>
      </c>
      <c r="P213" t="str">
        <f>IF(OR(E213="**",F213=9999),"Ignore PIA","Keep PIA")</f>
        <v>Ignore PIA</v>
      </c>
      <c r="Q213" s="5">
        <f>(O213-N213)*24</f>
        <v>239963.78333333333</v>
      </c>
      <c r="R213" s="3">
        <f>J213+K213</f>
        <v>40670.545138888891</v>
      </c>
      <c r="S213" s="4">
        <f>(R213-N213)*24</f>
        <v>0.86666666669771075</v>
      </c>
      <c r="T213" t="str">
        <f>IF(S213&lt;0,"Ignore LOS","Keep LOS")</f>
        <v>Keep LOS</v>
      </c>
      <c r="U213" t="str">
        <f>IF(OR(G213=6,G213=7),"Adm","NonAdm")</f>
        <v>NonAdm</v>
      </c>
      <c r="V213" t="str">
        <f>IF(OR(D213=1,D213=2,D213=3),"High",IF(OR(D213=4,D213=5),"Low","No CTAS"))</f>
        <v>High</v>
      </c>
      <c r="W213">
        <f>IF(S213&gt;4,0,1)</f>
        <v>1</v>
      </c>
      <c r="X213">
        <f>IF(S213&gt;8,0,1)</f>
        <v>1</v>
      </c>
    </row>
    <row r="214" spans="1:24" x14ac:dyDescent="0.25">
      <c r="A214">
        <v>4414</v>
      </c>
      <c r="B214" s="1">
        <v>40670</v>
      </c>
      <c r="C214" s="2">
        <v>0.51041666666666663</v>
      </c>
      <c r="D214">
        <v>3</v>
      </c>
      <c r="E214" s="1">
        <v>40670</v>
      </c>
      <c r="F214" s="2">
        <v>0.62638888888888888</v>
      </c>
      <c r="G214">
        <v>1</v>
      </c>
      <c r="H214" s="1">
        <v>40670</v>
      </c>
      <c r="I214" s="2">
        <v>0.69236111111111109</v>
      </c>
      <c r="J214" s="1">
        <v>40670</v>
      </c>
      <c r="K214" s="2">
        <v>0.69305555555555554</v>
      </c>
      <c r="L214" t="s">
        <v>24</v>
      </c>
      <c r="M214">
        <v>16</v>
      </c>
      <c r="N214" s="3">
        <f>B214+C214</f>
        <v>40670.510416666664</v>
      </c>
      <c r="O214" s="3">
        <f>E214+F214</f>
        <v>40670.626388888886</v>
      </c>
      <c r="P214" t="str">
        <f>IF(OR(E214="**",F214=9999),"Ignore PIA","Keep PIA")</f>
        <v>Keep PIA</v>
      </c>
      <c r="Q214" s="5">
        <f>(O214-N214)*24</f>
        <v>2.7833333333255723</v>
      </c>
      <c r="R214" s="3">
        <f>J214+K214</f>
        <v>40670.693055555559</v>
      </c>
      <c r="S214" s="4">
        <f>(R214-N214)*24</f>
        <v>4.3833333334769122</v>
      </c>
      <c r="T214" t="str">
        <f>IF(S214&lt;0,"Ignore LOS","Keep LOS")</f>
        <v>Keep LOS</v>
      </c>
      <c r="U214" t="str">
        <f>IF(OR(G214=6,G214=7),"Adm","NonAdm")</f>
        <v>NonAdm</v>
      </c>
      <c r="V214" t="str">
        <f>IF(OR(D214=1,D214=2,D214=3),"High",IF(OR(D214=4,D214=5),"Low","No CTAS"))</f>
        <v>High</v>
      </c>
      <c r="W214">
        <f>IF(S214&gt;4,0,1)</f>
        <v>0</v>
      </c>
      <c r="X214">
        <f>IF(S214&gt;8,0,1)</f>
        <v>1</v>
      </c>
    </row>
    <row r="215" spans="1:24" x14ac:dyDescent="0.25">
      <c r="A215">
        <v>4414</v>
      </c>
      <c r="B215" s="1">
        <v>40670</v>
      </c>
      <c r="C215" s="2">
        <v>0.51944444444444449</v>
      </c>
      <c r="D215">
        <v>3</v>
      </c>
      <c r="E215" s="1">
        <v>40670</v>
      </c>
      <c r="F215" s="2">
        <v>0.61805555555555558</v>
      </c>
      <c r="G215">
        <v>1</v>
      </c>
      <c r="H215" s="1">
        <v>40670</v>
      </c>
      <c r="I215" s="2">
        <v>0.65625</v>
      </c>
      <c r="J215" s="1">
        <v>40670</v>
      </c>
      <c r="K215" s="2">
        <v>0.70277777777777783</v>
      </c>
      <c r="L215" t="s">
        <v>128</v>
      </c>
      <c r="M215">
        <v>52</v>
      </c>
      <c r="N215" s="3">
        <f>B215+C215</f>
        <v>40670.519444444442</v>
      </c>
      <c r="O215" s="3">
        <f>E215+F215</f>
        <v>40670.618055555555</v>
      </c>
      <c r="P215" t="str">
        <f>IF(OR(E215="**",F215=9999),"Ignore PIA","Keep PIA")</f>
        <v>Keep PIA</v>
      </c>
      <c r="Q215" s="5">
        <f>(O215-N215)*24</f>
        <v>2.3666666666977108</v>
      </c>
      <c r="R215" s="3">
        <f>J215+K215</f>
        <v>40670.702777777777</v>
      </c>
      <c r="S215" s="4">
        <f>(R215-N215)*24</f>
        <v>4.4000000000232831</v>
      </c>
      <c r="T215" t="str">
        <f>IF(S215&lt;0,"Ignore LOS","Keep LOS")</f>
        <v>Keep LOS</v>
      </c>
      <c r="U215" t="str">
        <f>IF(OR(G215=6,G215=7),"Adm","NonAdm")</f>
        <v>NonAdm</v>
      </c>
      <c r="V215" t="str">
        <f>IF(OR(D215=1,D215=2,D215=3),"High",IF(OR(D215=4,D215=5),"Low","No CTAS"))</f>
        <v>High</v>
      </c>
      <c r="W215">
        <f>IF(S215&gt;4,0,1)</f>
        <v>0</v>
      </c>
      <c r="X215">
        <f>IF(S215&gt;8,0,1)</f>
        <v>1</v>
      </c>
    </row>
    <row r="216" spans="1:24" x14ac:dyDescent="0.25">
      <c r="A216">
        <v>4414</v>
      </c>
      <c r="B216" s="1">
        <v>40670</v>
      </c>
      <c r="C216" s="2">
        <v>0.53749999999999998</v>
      </c>
      <c r="D216">
        <v>4</v>
      </c>
      <c r="E216" s="1">
        <v>40670</v>
      </c>
      <c r="F216" s="2">
        <v>0.68402777777777779</v>
      </c>
      <c r="G216">
        <v>1</v>
      </c>
      <c r="H216" s="1">
        <v>40670</v>
      </c>
      <c r="I216" s="2">
        <v>0.69444444444444453</v>
      </c>
      <c r="J216" s="1">
        <v>40670</v>
      </c>
      <c r="K216" s="2">
        <v>0.69444444444444453</v>
      </c>
      <c r="L216" t="s">
        <v>409</v>
      </c>
      <c r="M216">
        <v>0</v>
      </c>
      <c r="N216" s="3">
        <f>B216+C216</f>
        <v>40670.537499999999</v>
      </c>
      <c r="O216" s="3">
        <f>E216+F216</f>
        <v>40670.684027777781</v>
      </c>
      <c r="P216" t="str">
        <f>IF(OR(E216="**",F216=9999),"Ignore PIA","Keep PIA")</f>
        <v>Keep PIA</v>
      </c>
      <c r="Q216" s="5">
        <f>(O216-N216)*24</f>
        <v>3.5166666667792015</v>
      </c>
      <c r="R216" s="3">
        <f>J216+K216</f>
        <v>40670.694444444445</v>
      </c>
      <c r="S216" s="4">
        <f>(R216-N216)*24</f>
        <v>3.7666666667209938</v>
      </c>
      <c r="T216" t="str">
        <f>IF(S216&lt;0,"Ignore LOS","Keep LOS")</f>
        <v>Keep LOS</v>
      </c>
      <c r="U216" t="str">
        <f>IF(OR(G216=6,G216=7),"Adm","NonAdm")</f>
        <v>NonAdm</v>
      </c>
      <c r="V216" t="str">
        <f>IF(OR(D216=1,D216=2,D216=3),"High",IF(OR(D216=4,D216=5),"Low","No CTAS"))</f>
        <v>Low</v>
      </c>
      <c r="W216">
        <f>IF(S216&gt;4,0,1)</f>
        <v>1</v>
      </c>
      <c r="X216">
        <f>IF(S216&gt;8,0,1)</f>
        <v>1</v>
      </c>
    </row>
    <row r="217" spans="1:24" x14ac:dyDescent="0.25">
      <c r="A217">
        <v>4414</v>
      </c>
      <c r="B217" s="1">
        <v>40670</v>
      </c>
      <c r="C217" s="2">
        <v>0.57986111111111105</v>
      </c>
      <c r="D217">
        <v>3</v>
      </c>
      <c r="E217" s="1">
        <v>40670</v>
      </c>
      <c r="F217" s="2">
        <v>0.58333333333333337</v>
      </c>
      <c r="G217">
        <v>1</v>
      </c>
      <c r="H217" s="1">
        <v>40670</v>
      </c>
      <c r="I217" s="2">
        <v>0.58333333333333337</v>
      </c>
      <c r="J217" s="1">
        <v>40670</v>
      </c>
      <c r="K217" s="2">
        <v>0.61458333333333337</v>
      </c>
      <c r="L217" t="s">
        <v>180</v>
      </c>
      <c r="M217">
        <v>28</v>
      </c>
      <c r="N217" s="3">
        <f>B217+C217</f>
        <v>40670.579861111109</v>
      </c>
      <c r="O217" s="3">
        <f>E217+F217</f>
        <v>40670.583333333336</v>
      </c>
      <c r="P217" t="str">
        <f>IF(OR(E217="**",F217=9999),"Ignore PIA","Keep PIA")</f>
        <v>Keep PIA</v>
      </c>
      <c r="Q217" s="5">
        <f>(O217-N217)*24</f>
        <v>8.3333333430346102E-2</v>
      </c>
      <c r="R217" s="3">
        <f>J217+K217</f>
        <v>40670.614583333336</v>
      </c>
      <c r="S217" s="4">
        <f>(R217-N217)*24</f>
        <v>0.8333333334303461</v>
      </c>
      <c r="T217" t="str">
        <f>IF(S217&lt;0,"Ignore LOS","Keep LOS")</f>
        <v>Keep LOS</v>
      </c>
      <c r="U217" t="str">
        <f>IF(OR(G217=6,G217=7),"Adm","NonAdm")</f>
        <v>NonAdm</v>
      </c>
      <c r="V217" t="str">
        <f>IF(OR(D217=1,D217=2,D217=3),"High",IF(OR(D217=4,D217=5),"Low","No CTAS"))</f>
        <v>High</v>
      </c>
      <c r="W217">
        <f>IF(S217&gt;4,0,1)</f>
        <v>1</v>
      </c>
      <c r="X217">
        <f>IF(S217&gt;8,0,1)</f>
        <v>1</v>
      </c>
    </row>
    <row r="218" spans="1:24" x14ac:dyDescent="0.25">
      <c r="A218">
        <v>4414</v>
      </c>
      <c r="B218" s="1">
        <v>40670</v>
      </c>
      <c r="C218" s="2">
        <v>0.6166666666666667</v>
      </c>
      <c r="D218">
        <v>3</v>
      </c>
      <c r="E218" s="1">
        <v>40670</v>
      </c>
      <c r="F218" s="2">
        <v>0.70833333333333337</v>
      </c>
      <c r="G218">
        <v>1</v>
      </c>
      <c r="H218" s="1">
        <v>40670</v>
      </c>
      <c r="I218" s="2">
        <v>0.75069444444444444</v>
      </c>
      <c r="J218" s="1">
        <v>40670</v>
      </c>
      <c r="K218" s="2">
        <v>0.75277777777777777</v>
      </c>
      <c r="L218" t="s">
        <v>156</v>
      </c>
      <c r="M218">
        <v>54</v>
      </c>
      <c r="N218" s="3">
        <f>B218+C218</f>
        <v>40670.616666666669</v>
      </c>
      <c r="O218" s="3">
        <f>E218+F218</f>
        <v>40670.708333333336</v>
      </c>
      <c r="P218" t="str">
        <f>IF(OR(E218="**",F218=9999),"Ignore PIA","Keep PIA")</f>
        <v>Keep PIA</v>
      </c>
      <c r="Q218" s="5">
        <f>(O218-N218)*24</f>
        <v>2.2000000000116415</v>
      </c>
      <c r="R218" s="3">
        <f>J218+K218</f>
        <v>40670.75277777778</v>
      </c>
      <c r="S218" s="4">
        <f>(R218-N218)*24</f>
        <v>3.2666666666627862</v>
      </c>
      <c r="T218" t="str">
        <f>IF(S218&lt;0,"Ignore LOS","Keep LOS")</f>
        <v>Keep LOS</v>
      </c>
      <c r="U218" t="str">
        <f>IF(OR(G218=6,G218=7),"Adm","NonAdm")</f>
        <v>NonAdm</v>
      </c>
      <c r="V218" t="str">
        <f>IF(OR(D218=1,D218=2,D218=3),"High",IF(OR(D218=4,D218=5),"Low","No CTAS"))</f>
        <v>High</v>
      </c>
      <c r="W218">
        <f>IF(S218&gt;4,0,1)</f>
        <v>1</v>
      </c>
      <c r="X218">
        <f>IF(S218&gt;8,0,1)</f>
        <v>1</v>
      </c>
    </row>
    <row r="219" spans="1:24" x14ac:dyDescent="0.25">
      <c r="A219">
        <v>4414</v>
      </c>
      <c r="B219" s="1">
        <v>40668</v>
      </c>
      <c r="C219" s="2">
        <v>0.67986111111111114</v>
      </c>
      <c r="D219">
        <v>3</v>
      </c>
      <c r="E219" s="1">
        <v>40668</v>
      </c>
      <c r="F219" s="2">
        <v>0.6875</v>
      </c>
      <c r="G219">
        <v>1</v>
      </c>
      <c r="H219" s="1">
        <v>40668</v>
      </c>
      <c r="I219" s="2">
        <v>0.70347222222222217</v>
      </c>
      <c r="J219" s="1">
        <v>40668</v>
      </c>
      <c r="K219" s="2">
        <v>0.70347222222222217</v>
      </c>
      <c r="L219" t="s">
        <v>310</v>
      </c>
      <c r="M219">
        <v>24</v>
      </c>
      <c r="N219" s="3">
        <f>B219+C219</f>
        <v>40668.679861111108</v>
      </c>
      <c r="O219" s="3">
        <f>E219+F219</f>
        <v>40668.6875</v>
      </c>
      <c r="P219" t="str">
        <f>IF(OR(E219="**",F219=9999),"Ignore PIA","Keep PIA")</f>
        <v>Keep PIA</v>
      </c>
      <c r="Q219" s="5">
        <f>(O219-N219)*24</f>
        <v>0.18333333340706304</v>
      </c>
      <c r="R219" s="3">
        <f>J219+K219</f>
        <v>40668.703472222223</v>
      </c>
      <c r="S219" s="4">
        <f>(R219-N219)*24</f>
        <v>0.56666666676755995</v>
      </c>
      <c r="T219" t="str">
        <f>IF(S219&lt;0,"Ignore LOS","Keep LOS")</f>
        <v>Keep LOS</v>
      </c>
      <c r="U219" t="str">
        <f>IF(OR(G219=6,G219=7),"Adm","NonAdm")</f>
        <v>NonAdm</v>
      </c>
      <c r="V219" t="str">
        <f>IF(OR(D219=1,D219=2,D219=3),"High",IF(OR(D219=4,D219=5),"Low","No CTAS"))</f>
        <v>High</v>
      </c>
      <c r="W219">
        <f>IF(S219&gt;4,0,1)</f>
        <v>1</v>
      </c>
      <c r="X219">
        <f>IF(S219&gt;8,0,1)</f>
        <v>1</v>
      </c>
    </row>
    <row r="220" spans="1:24" x14ac:dyDescent="0.25">
      <c r="A220">
        <v>4414</v>
      </c>
      <c r="B220" s="1">
        <v>40664</v>
      </c>
      <c r="C220" s="2">
        <v>0.31875000000000003</v>
      </c>
      <c r="D220">
        <v>3</v>
      </c>
      <c r="E220" s="1">
        <v>40664</v>
      </c>
      <c r="F220" s="2">
        <v>0.35416666666666669</v>
      </c>
      <c r="G220">
        <v>1</v>
      </c>
      <c r="H220" s="1">
        <v>40664</v>
      </c>
      <c r="I220" s="2">
        <v>0.3611111111111111</v>
      </c>
      <c r="J220" s="1">
        <v>40664</v>
      </c>
      <c r="K220" s="2">
        <v>0.36388888888888887</v>
      </c>
      <c r="L220" t="s">
        <v>45</v>
      </c>
      <c r="M220">
        <v>30</v>
      </c>
      <c r="N220" s="3">
        <f>B220+C220</f>
        <v>40664.318749999999</v>
      </c>
      <c r="O220" s="3">
        <f>E220+F220</f>
        <v>40664.354166666664</v>
      </c>
      <c r="P220" t="str">
        <f>IF(OR(E220="**",F220=9999),"Ignore PIA","Keep PIA")</f>
        <v>Keep PIA</v>
      </c>
      <c r="Q220" s="5">
        <f>(O220-N220)*24</f>
        <v>0.84999999997671694</v>
      </c>
      <c r="R220" s="3">
        <f>J220+K220</f>
        <v>40664.363888888889</v>
      </c>
      <c r="S220" s="4">
        <f>(R220-N220)*24</f>
        <v>1.0833333333721384</v>
      </c>
      <c r="T220" t="str">
        <f>IF(S220&lt;0,"Ignore LOS","Keep LOS")</f>
        <v>Keep LOS</v>
      </c>
      <c r="U220" t="str">
        <f>IF(OR(G220=6,G220=7),"Adm","NonAdm")</f>
        <v>NonAdm</v>
      </c>
      <c r="V220" t="str">
        <f>IF(OR(D220=1,D220=2,D220=3),"High",IF(OR(D220=4,D220=5),"Low","No CTAS"))</f>
        <v>High</v>
      </c>
      <c r="W220">
        <f>IF(S220&gt;4,0,1)</f>
        <v>1</v>
      </c>
      <c r="X220">
        <f>IF(S220&gt;8,0,1)</f>
        <v>1</v>
      </c>
    </row>
    <row r="221" spans="1:24" x14ac:dyDescent="0.25">
      <c r="A221">
        <v>4414</v>
      </c>
      <c r="B221" s="1">
        <v>40666</v>
      </c>
      <c r="C221" s="2">
        <v>0.59305555555555556</v>
      </c>
      <c r="D221">
        <v>3</v>
      </c>
      <c r="E221" s="1">
        <v>40666</v>
      </c>
      <c r="F221">
        <v>9999</v>
      </c>
      <c r="G221">
        <v>7</v>
      </c>
      <c r="H221" s="1">
        <v>40666</v>
      </c>
      <c r="I221" s="2">
        <v>0.64583333333333337</v>
      </c>
      <c r="J221" s="1">
        <v>40666</v>
      </c>
      <c r="K221" s="2">
        <v>0.75</v>
      </c>
      <c r="L221" t="s">
        <v>215</v>
      </c>
      <c r="M221">
        <v>88</v>
      </c>
      <c r="N221" s="3">
        <f>B221+C221</f>
        <v>40666.593055555553</v>
      </c>
      <c r="O221" s="3">
        <f>E221+F221</f>
        <v>50665</v>
      </c>
      <c r="P221" t="str">
        <f>IF(OR(E221="**",F221=9999),"Ignore PIA","Keep PIA")</f>
        <v>Ignore PIA</v>
      </c>
      <c r="Q221" s="5">
        <f>(O221-N221)*24</f>
        <v>239961.76666666672</v>
      </c>
      <c r="R221" s="3">
        <f>J221+K221</f>
        <v>40666.75</v>
      </c>
      <c r="S221" s="4">
        <f>(R221-N221)*24</f>
        <v>3.7666666667209938</v>
      </c>
      <c r="T221" t="str">
        <f>IF(S221&lt;0,"Ignore LOS","Keep LOS")</f>
        <v>Keep LOS</v>
      </c>
      <c r="U221" t="str">
        <f>IF(OR(G221=6,G221=7),"Adm","NonAdm")</f>
        <v>Adm</v>
      </c>
      <c r="V221" t="str">
        <f>IF(OR(D221=1,D221=2,D221=3),"High",IF(OR(D221=4,D221=5),"Low","No CTAS"))</f>
        <v>High</v>
      </c>
      <c r="W221">
        <f>IF(S221&gt;4,0,1)</f>
        <v>1</v>
      </c>
      <c r="X221">
        <f>IF(S221&gt;8,0,1)</f>
        <v>1</v>
      </c>
    </row>
    <row r="222" spans="1:24" x14ac:dyDescent="0.25">
      <c r="A222">
        <v>4414</v>
      </c>
      <c r="B222" s="1">
        <v>40666</v>
      </c>
      <c r="C222" s="2">
        <v>3.9583333333333331E-2</v>
      </c>
      <c r="D222">
        <v>3</v>
      </c>
      <c r="E222" s="1">
        <v>40666</v>
      </c>
      <c r="F222" s="2">
        <v>0.37152777777777773</v>
      </c>
      <c r="G222">
        <v>15</v>
      </c>
      <c r="H222" s="1">
        <v>40666</v>
      </c>
      <c r="I222" s="2">
        <v>0.39305555555555555</v>
      </c>
      <c r="J222" s="1">
        <v>40666</v>
      </c>
      <c r="K222" s="2">
        <v>0.39583333333333331</v>
      </c>
      <c r="L222" t="s">
        <v>206</v>
      </c>
      <c r="M222">
        <v>92</v>
      </c>
      <c r="N222" s="3">
        <f>B222+C222</f>
        <v>40666.039583333331</v>
      </c>
      <c r="O222" s="3">
        <f>E222+F222</f>
        <v>40666.371527777781</v>
      </c>
      <c r="P222" t="str">
        <f>IF(OR(E222="**",F222=9999),"Ignore PIA","Keep PIA")</f>
        <v>Keep PIA</v>
      </c>
      <c r="Q222" s="5">
        <f>(O222-N222)*24</f>
        <v>7.966666666790843</v>
      </c>
      <c r="R222" s="3">
        <f>J222+K222</f>
        <v>40666.395833333336</v>
      </c>
      <c r="S222" s="4">
        <f>(R222-N222)*24</f>
        <v>8.5500000001047738</v>
      </c>
      <c r="T222" t="str">
        <f>IF(S222&lt;0,"Ignore LOS","Keep LOS")</f>
        <v>Keep LOS</v>
      </c>
      <c r="U222" t="str">
        <f>IF(OR(G222=6,G222=7),"Adm","NonAdm")</f>
        <v>NonAdm</v>
      </c>
      <c r="V222" t="str">
        <f>IF(OR(D222=1,D222=2,D222=3),"High",IF(OR(D222=4,D222=5),"Low","No CTAS"))</f>
        <v>High</v>
      </c>
      <c r="W222">
        <f>IF(S222&gt;4,0,1)</f>
        <v>0</v>
      </c>
      <c r="X222">
        <f>IF(S222&gt;8,0,1)</f>
        <v>0</v>
      </c>
    </row>
    <row r="223" spans="1:24" x14ac:dyDescent="0.25">
      <c r="A223">
        <v>4414</v>
      </c>
      <c r="B223" s="1">
        <v>40666</v>
      </c>
      <c r="C223" s="2">
        <v>8.4027777777777771E-2</v>
      </c>
      <c r="D223">
        <v>3</v>
      </c>
      <c r="E223" s="1">
        <v>40666</v>
      </c>
      <c r="F223" s="2">
        <v>0.37986111111111115</v>
      </c>
      <c r="G223">
        <v>1</v>
      </c>
      <c r="H223" s="1">
        <v>40666</v>
      </c>
      <c r="I223" s="2">
        <v>0.57013888888888886</v>
      </c>
      <c r="J223" s="1">
        <v>40666</v>
      </c>
      <c r="K223" s="2">
        <v>0.57013888888888886</v>
      </c>
      <c r="L223" t="s">
        <v>207</v>
      </c>
      <c r="M223">
        <v>43</v>
      </c>
      <c r="N223" s="3">
        <f>B223+C223</f>
        <v>40666.084027777775</v>
      </c>
      <c r="O223" s="3">
        <f>E223+F223</f>
        <v>40666.379861111112</v>
      </c>
      <c r="P223" t="str">
        <f>IF(OR(E223="**",F223=9999),"Ignore PIA","Keep PIA")</f>
        <v>Keep PIA</v>
      </c>
      <c r="Q223" s="5">
        <f>(O223-N223)*24</f>
        <v>7.1000000000931323</v>
      </c>
      <c r="R223" s="3">
        <f>J223+K223</f>
        <v>40666.570138888892</v>
      </c>
      <c r="S223" s="4">
        <f>(R223-N223)*24</f>
        <v>11.666666666802485</v>
      </c>
      <c r="T223" t="str">
        <f>IF(S223&lt;0,"Ignore LOS","Keep LOS")</f>
        <v>Keep LOS</v>
      </c>
      <c r="U223" t="str">
        <f>IF(OR(G223=6,G223=7),"Adm","NonAdm")</f>
        <v>NonAdm</v>
      </c>
      <c r="V223" t="str">
        <f>IF(OR(D223=1,D223=2,D223=3),"High",IF(OR(D223=4,D223=5),"Low","No CTAS"))</f>
        <v>High</v>
      </c>
      <c r="W223">
        <f>IF(S223&gt;4,0,1)</f>
        <v>0</v>
      </c>
      <c r="X223">
        <f>IF(S223&gt;8,0,1)</f>
        <v>0</v>
      </c>
    </row>
    <row r="224" spans="1:24" x14ac:dyDescent="0.25">
      <c r="A224">
        <v>4414</v>
      </c>
      <c r="B224" s="1">
        <v>40666</v>
      </c>
      <c r="C224" s="2">
        <v>0.25138888888888888</v>
      </c>
      <c r="D224">
        <v>2</v>
      </c>
      <c r="E224" s="1">
        <v>40666</v>
      </c>
      <c r="F224" s="2">
        <v>0.35000000000000003</v>
      </c>
      <c r="G224">
        <v>7</v>
      </c>
      <c r="H224" s="1">
        <v>40666</v>
      </c>
      <c r="I224" s="2">
        <v>0.49652777777777773</v>
      </c>
      <c r="J224" s="1">
        <v>40666</v>
      </c>
      <c r="K224" s="2">
        <v>0.57291666666666663</v>
      </c>
      <c r="L224" t="s">
        <v>210</v>
      </c>
      <c r="M224">
        <v>84</v>
      </c>
      <c r="N224" s="3">
        <f>B224+C224</f>
        <v>40666.251388888886</v>
      </c>
      <c r="O224" s="3">
        <f>E224+F224</f>
        <v>40666.35</v>
      </c>
      <c r="P224" t="str">
        <f>IF(OR(E224="**",F224=9999),"Ignore PIA","Keep PIA")</f>
        <v>Keep PIA</v>
      </c>
      <c r="Q224" s="5">
        <f>(O224-N224)*24</f>
        <v>2.3666666666977108</v>
      </c>
      <c r="R224" s="3">
        <f>J224+K224</f>
        <v>40666.572916666664</v>
      </c>
      <c r="S224" s="4">
        <f>(R224-N224)*24</f>
        <v>7.7166666666744277</v>
      </c>
      <c r="T224" t="str">
        <f>IF(S224&lt;0,"Ignore LOS","Keep LOS")</f>
        <v>Keep LOS</v>
      </c>
      <c r="U224" t="str">
        <f>IF(OR(G224=6,G224=7),"Adm","NonAdm")</f>
        <v>Adm</v>
      </c>
      <c r="V224" t="str">
        <f>IF(OR(D224=1,D224=2,D224=3),"High",IF(OR(D224=4,D224=5),"Low","No CTAS"))</f>
        <v>High</v>
      </c>
      <c r="W224">
        <f>IF(S224&gt;4,0,1)</f>
        <v>0</v>
      </c>
      <c r="X224">
        <f>IF(S224&gt;8,0,1)</f>
        <v>1</v>
      </c>
    </row>
    <row r="225" spans="1:24" x14ac:dyDescent="0.25">
      <c r="A225">
        <v>4414</v>
      </c>
      <c r="B225" s="1">
        <v>40666</v>
      </c>
      <c r="C225" s="2">
        <v>0.27777777777777779</v>
      </c>
      <c r="D225">
        <v>3</v>
      </c>
      <c r="E225" s="1">
        <v>40666</v>
      </c>
      <c r="F225" s="2">
        <v>0.3263888888888889</v>
      </c>
      <c r="G225">
        <v>1</v>
      </c>
      <c r="H225" s="1">
        <v>40666</v>
      </c>
      <c r="I225" s="2">
        <v>0.34861111111111115</v>
      </c>
      <c r="J225" s="1">
        <v>40666</v>
      </c>
      <c r="K225" s="2">
        <v>0.34861111111111115</v>
      </c>
      <c r="L225" t="s">
        <v>22</v>
      </c>
      <c r="M225">
        <v>30</v>
      </c>
      <c r="N225" s="3">
        <f>B225+C225</f>
        <v>40666.277777777781</v>
      </c>
      <c r="O225" s="3">
        <f>E225+F225</f>
        <v>40666.326388888891</v>
      </c>
      <c r="P225" t="str">
        <f>IF(OR(E225="**",F225=9999),"Ignore PIA","Keep PIA")</f>
        <v>Keep PIA</v>
      </c>
      <c r="Q225" s="5">
        <f>(O225-N225)*24</f>
        <v>1.1666666666278616</v>
      </c>
      <c r="R225" s="3">
        <f>J225+K225</f>
        <v>40666.348611111112</v>
      </c>
      <c r="S225" s="4">
        <f>(R225-N225)*24</f>
        <v>1.6999999999534339</v>
      </c>
      <c r="T225" t="str">
        <f>IF(S225&lt;0,"Ignore LOS","Keep LOS")</f>
        <v>Keep LOS</v>
      </c>
      <c r="U225" t="str">
        <f>IF(OR(G225=6,G225=7),"Adm","NonAdm")</f>
        <v>NonAdm</v>
      </c>
      <c r="V225" t="str">
        <f>IF(OR(D225=1,D225=2,D225=3),"High",IF(OR(D225=4,D225=5),"Low","No CTAS"))</f>
        <v>High</v>
      </c>
      <c r="W225">
        <f>IF(S225&gt;4,0,1)</f>
        <v>1</v>
      </c>
      <c r="X225">
        <f>IF(S225&gt;8,0,1)</f>
        <v>1</v>
      </c>
    </row>
    <row r="226" spans="1:24" x14ac:dyDescent="0.25">
      <c r="A226">
        <v>4414</v>
      </c>
      <c r="B226" s="1">
        <v>40666</v>
      </c>
      <c r="C226" s="2">
        <v>0.29236111111111113</v>
      </c>
      <c r="D226">
        <v>3</v>
      </c>
      <c r="E226" s="1">
        <v>40666</v>
      </c>
      <c r="F226" s="2">
        <v>0.39930555555555558</v>
      </c>
      <c r="G226">
        <v>1</v>
      </c>
      <c r="H226" s="1">
        <v>40666</v>
      </c>
      <c r="I226" s="2">
        <v>0.61458333333333337</v>
      </c>
      <c r="J226" s="1">
        <v>40666</v>
      </c>
      <c r="K226" s="2">
        <v>0.61458333333333337</v>
      </c>
      <c r="L226" t="s">
        <v>60</v>
      </c>
      <c r="M226">
        <v>38</v>
      </c>
      <c r="N226" s="3">
        <f>B226+C226</f>
        <v>40666.292361111111</v>
      </c>
      <c r="O226" s="3">
        <f>E226+F226</f>
        <v>40666.399305555555</v>
      </c>
      <c r="P226" t="str">
        <f>IF(OR(E226="**",F226=9999),"Ignore PIA","Keep PIA")</f>
        <v>Keep PIA</v>
      </c>
      <c r="Q226" s="5">
        <f>(O226-N226)*24</f>
        <v>2.5666666666511446</v>
      </c>
      <c r="R226" s="3">
        <f>J226+K226</f>
        <v>40666.614583333336</v>
      </c>
      <c r="S226" s="4">
        <f>(R226-N226)*24</f>
        <v>7.7333333333954215</v>
      </c>
      <c r="T226" t="str">
        <f>IF(S226&lt;0,"Ignore LOS","Keep LOS")</f>
        <v>Keep LOS</v>
      </c>
      <c r="U226" t="str">
        <f>IF(OR(G226=6,G226=7),"Adm","NonAdm")</f>
        <v>NonAdm</v>
      </c>
      <c r="V226" t="str">
        <f>IF(OR(D226=1,D226=2,D226=3),"High",IF(OR(D226=4,D226=5),"Low","No CTAS"))</f>
        <v>High</v>
      </c>
      <c r="W226">
        <f>IF(S226&gt;4,0,1)</f>
        <v>0</v>
      </c>
      <c r="X226">
        <f>IF(S226&gt;8,0,1)</f>
        <v>1</v>
      </c>
    </row>
    <row r="227" spans="1:24" x14ac:dyDescent="0.25">
      <c r="A227">
        <v>4414</v>
      </c>
      <c r="B227" s="1">
        <v>40666</v>
      </c>
      <c r="C227" s="2">
        <v>0.30833333333333335</v>
      </c>
      <c r="D227">
        <v>2</v>
      </c>
      <c r="E227" s="1">
        <v>40666</v>
      </c>
      <c r="F227" s="2">
        <v>0.31597222222222221</v>
      </c>
      <c r="G227">
        <v>5</v>
      </c>
      <c r="H227" s="1">
        <v>40666</v>
      </c>
      <c r="I227" s="2">
        <v>0.33819444444444446</v>
      </c>
      <c r="J227" s="1">
        <v>40666</v>
      </c>
      <c r="K227" s="2">
        <v>0.33819444444444446</v>
      </c>
      <c r="L227" t="s">
        <v>67</v>
      </c>
      <c r="M227">
        <v>39</v>
      </c>
      <c r="N227" s="3">
        <f>B227+C227</f>
        <v>40666.308333333334</v>
      </c>
      <c r="O227" s="3">
        <f>E227+F227</f>
        <v>40666.315972222219</v>
      </c>
      <c r="P227" t="str">
        <f>IF(OR(E227="**",F227=9999),"Ignore PIA","Keep PIA")</f>
        <v>Keep PIA</v>
      </c>
      <c r="Q227" s="5">
        <f>(O227-N227)*24</f>
        <v>0.18333333323244005</v>
      </c>
      <c r="R227" s="3">
        <f>J227+K227</f>
        <v>40666.338194444441</v>
      </c>
      <c r="S227" s="4">
        <f>(R227-N227)*24</f>
        <v>0.71666666655801237</v>
      </c>
      <c r="T227" t="str">
        <f>IF(S227&lt;0,"Ignore LOS","Keep LOS")</f>
        <v>Keep LOS</v>
      </c>
      <c r="U227" t="str">
        <f>IF(OR(G227=6,G227=7),"Adm","NonAdm")</f>
        <v>NonAdm</v>
      </c>
      <c r="V227" t="str">
        <f>IF(OR(D227=1,D227=2,D227=3),"High",IF(OR(D227=4,D227=5),"Low","No CTAS"))</f>
        <v>High</v>
      </c>
      <c r="W227">
        <f>IF(S227&gt;4,0,1)</f>
        <v>1</v>
      </c>
      <c r="X227">
        <f>IF(S227&gt;8,0,1)</f>
        <v>1</v>
      </c>
    </row>
    <row r="228" spans="1:24" x14ac:dyDescent="0.25">
      <c r="A228">
        <v>4414</v>
      </c>
      <c r="B228" s="1">
        <v>40666</v>
      </c>
      <c r="C228" s="2">
        <v>0.31805555555555554</v>
      </c>
      <c r="D228">
        <v>3</v>
      </c>
      <c r="E228" s="1">
        <v>40666</v>
      </c>
      <c r="F228" s="2">
        <v>0.40625</v>
      </c>
      <c r="G228">
        <v>1</v>
      </c>
      <c r="H228" s="1">
        <v>40666</v>
      </c>
      <c r="I228" s="2">
        <v>0.56666666666666665</v>
      </c>
      <c r="J228" s="1">
        <v>40666</v>
      </c>
      <c r="K228" s="2">
        <v>0.56666666666666665</v>
      </c>
      <c r="L228" t="s">
        <v>22</v>
      </c>
      <c r="M228">
        <v>38</v>
      </c>
      <c r="N228" s="3">
        <f>B228+C228</f>
        <v>40666.318055555559</v>
      </c>
      <c r="O228" s="3">
        <f>E228+F228</f>
        <v>40666.40625</v>
      </c>
      <c r="P228" t="str">
        <f>IF(OR(E228="**",F228=9999),"Ignore PIA","Keep PIA")</f>
        <v>Keep PIA</v>
      </c>
      <c r="Q228" s="5">
        <f>(O228-N228)*24</f>
        <v>2.1166666665812954</v>
      </c>
      <c r="R228" s="3">
        <f>J228+K228</f>
        <v>40666.566666666666</v>
      </c>
      <c r="S228" s="4">
        <f>(R228-N228)*24</f>
        <v>5.9666666665580124</v>
      </c>
      <c r="T228" t="str">
        <f>IF(S228&lt;0,"Ignore LOS","Keep LOS")</f>
        <v>Keep LOS</v>
      </c>
      <c r="U228" t="str">
        <f>IF(OR(G228=6,G228=7),"Adm","NonAdm")</f>
        <v>NonAdm</v>
      </c>
      <c r="V228" t="str">
        <f>IF(OR(D228=1,D228=2,D228=3),"High",IF(OR(D228=4,D228=5),"Low","No CTAS"))</f>
        <v>High</v>
      </c>
      <c r="W228">
        <f>IF(S228&gt;4,0,1)</f>
        <v>0</v>
      </c>
      <c r="X228">
        <f>IF(S228&gt;8,0,1)</f>
        <v>1</v>
      </c>
    </row>
    <row r="229" spans="1:24" x14ac:dyDescent="0.25">
      <c r="A229">
        <v>4414</v>
      </c>
      <c r="B229" s="1">
        <v>40666</v>
      </c>
      <c r="C229" s="2">
        <v>0.32083333333333336</v>
      </c>
      <c r="D229">
        <v>2</v>
      </c>
      <c r="E229" s="1">
        <v>40666</v>
      </c>
      <c r="F229" s="2">
        <v>0.34722222222222227</v>
      </c>
      <c r="G229">
        <v>1</v>
      </c>
      <c r="H229" s="1">
        <v>40666</v>
      </c>
      <c r="I229" s="2">
        <v>0.42777777777777781</v>
      </c>
      <c r="J229" s="1">
        <v>40666</v>
      </c>
      <c r="K229" s="2">
        <v>0.43402777777777773</v>
      </c>
      <c r="L229" t="s">
        <v>26</v>
      </c>
      <c r="M229">
        <v>33</v>
      </c>
      <c r="N229" s="3">
        <f>B229+C229</f>
        <v>40666.320833333331</v>
      </c>
      <c r="O229" s="3">
        <f>E229+F229</f>
        <v>40666.347222222219</v>
      </c>
      <c r="P229" t="str">
        <f>IF(OR(E229="**",F229=9999),"Ignore PIA","Keep PIA")</f>
        <v>Keep PIA</v>
      </c>
      <c r="Q229" s="5">
        <f>(O229-N229)*24</f>
        <v>0.63333333330228925</v>
      </c>
      <c r="R229" s="3">
        <f>J229+K229</f>
        <v>40666.434027777781</v>
      </c>
      <c r="S229" s="4">
        <f>(R229-N229)*24</f>
        <v>2.716666666790843</v>
      </c>
      <c r="T229" t="str">
        <f>IF(S229&lt;0,"Ignore LOS","Keep LOS")</f>
        <v>Keep LOS</v>
      </c>
      <c r="U229" t="str">
        <f>IF(OR(G229=6,G229=7),"Adm","NonAdm")</f>
        <v>NonAdm</v>
      </c>
      <c r="V229" t="str">
        <f>IF(OR(D229=1,D229=2,D229=3),"High",IF(OR(D229=4,D229=5),"Low","No CTAS"))</f>
        <v>High</v>
      </c>
      <c r="W229">
        <f>IF(S229&gt;4,0,1)</f>
        <v>1</v>
      </c>
      <c r="X229">
        <f>IF(S229&gt;8,0,1)</f>
        <v>1</v>
      </c>
    </row>
    <row r="230" spans="1:24" x14ac:dyDescent="0.25">
      <c r="A230">
        <v>4414</v>
      </c>
      <c r="B230" s="1">
        <v>40666</v>
      </c>
      <c r="C230" s="2">
        <v>0.32430555555555557</v>
      </c>
      <c r="D230">
        <v>2</v>
      </c>
      <c r="E230" s="1">
        <v>40666</v>
      </c>
      <c r="F230" s="2">
        <v>0.38958333333333334</v>
      </c>
      <c r="G230">
        <v>1</v>
      </c>
      <c r="H230" s="1">
        <v>40666</v>
      </c>
      <c r="I230" s="2">
        <v>0.59166666666666667</v>
      </c>
      <c r="J230" s="1">
        <v>40666</v>
      </c>
      <c r="K230" s="2">
        <v>0.59375</v>
      </c>
      <c r="L230" t="s">
        <v>212</v>
      </c>
      <c r="M230">
        <v>25</v>
      </c>
      <c r="N230" s="3">
        <f>B230+C230</f>
        <v>40666.324305555558</v>
      </c>
      <c r="O230" s="3">
        <f>E230+F230</f>
        <v>40666.38958333333</v>
      </c>
      <c r="P230" t="str">
        <f>IF(OR(E230="**",F230=9999),"Ignore PIA","Keep PIA")</f>
        <v>Keep PIA</v>
      </c>
      <c r="Q230" s="5">
        <f>(O230-N230)*24</f>
        <v>1.5666666665347293</v>
      </c>
      <c r="R230" s="3">
        <f>J230+K230</f>
        <v>40666.59375</v>
      </c>
      <c r="S230" s="4">
        <f>(R230-N230)*24</f>
        <v>6.46666666661622</v>
      </c>
      <c r="T230" t="str">
        <f>IF(S230&lt;0,"Ignore LOS","Keep LOS")</f>
        <v>Keep LOS</v>
      </c>
      <c r="U230" t="str">
        <f>IF(OR(G230=6,G230=7),"Adm","NonAdm")</f>
        <v>NonAdm</v>
      </c>
      <c r="V230" t="str">
        <f>IF(OR(D230=1,D230=2,D230=3),"High",IF(OR(D230=4,D230=5),"Low","No CTAS"))</f>
        <v>High</v>
      </c>
      <c r="W230">
        <f>IF(S230&gt;4,0,1)</f>
        <v>0</v>
      </c>
      <c r="X230">
        <f>IF(S230&gt;8,0,1)</f>
        <v>1</v>
      </c>
    </row>
    <row r="231" spans="1:24" x14ac:dyDescent="0.25">
      <c r="A231">
        <v>4414</v>
      </c>
      <c r="B231" s="1">
        <v>40666</v>
      </c>
      <c r="C231" s="2">
        <v>0.32708333333333334</v>
      </c>
      <c r="D231">
        <v>3</v>
      </c>
      <c r="E231" s="1">
        <v>40666</v>
      </c>
      <c r="F231" s="2">
        <v>0.33263888888888887</v>
      </c>
      <c r="G231">
        <v>1</v>
      </c>
      <c r="H231" s="1">
        <v>40666</v>
      </c>
      <c r="I231" s="2">
        <v>0.36458333333333331</v>
      </c>
      <c r="J231" s="1">
        <v>40666</v>
      </c>
      <c r="K231" s="2">
        <v>0.36458333333333331</v>
      </c>
      <c r="L231" t="s">
        <v>179</v>
      </c>
      <c r="M231">
        <v>1</v>
      </c>
      <c r="N231" s="3">
        <f>B231+C231</f>
        <v>40666.32708333333</v>
      </c>
      <c r="O231" s="3">
        <f>E231+F231</f>
        <v>40666.332638888889</v>
      </c>
      <c r="P231" t="str">
        <f>IF(OR(E231="**",F231=9999),"Ignore PIA","Keep PIA")</f>
        <v>Keep PIA</v>
      </c>
      <c r="Q231" s="5">
        <f>(O231-N231)*24</f>
        <v>0.13333333341870457</v>
      </c>
      <c r="R231" s="3">
        <f>J231+K231</f>
        <v>40666.364583333336</v>
      </c>
      <c r="S231" s="4">
        <f>(R231-N231)*24</f>
        <v>0.90000000013969839</v>
      </c>
      <c r="T231" t="str">
        <f>IF(S231&lt;0,"Ignore LOS","Keep LOS")</f>
        <v>Keep LOS</v>
      </c>
      <c r="U231" t="str">
        <f>IF(OR(G231=6,G231=7),"Adm","NonAdm")</f>
        <v>NonAdm</v>
      </c>
      <c r="V231" t="str">
        <f>IF(OR(D231=1,D231=2,D231=3),"High",IF(OR(D231=4,D231=5),"Low","No CTAS"))</f>
        <v>High</v>
      </c>
      <c r="W231">
        <f>IF(S231&gt;4,0,1)</f>
        <v>1</v>
      </c>
      <c r="X231">
        <f>IF(S231&gt;8,0,1)</f>
        <v>1</v>
      </c>
    </row>
    <row r="232" spans="1:24" x14ac:dyDescent="0.25">
      <c r="A232">
        <v>4414</v>
      </c>
      <c r="B232" s="1">
        <v>40666</v>
      </c>
      <c r="C232" s="2">
        <v>0.33263888888888887</v>
      </c>
      <c r="D232">
        <v>3</v>
      </c>
      <c r="E232" s="1">
        <v>40666</v>
      </c>
      <c r="F232" s="2">
        <v>0.40277777777777773</v>
      </c>
      <c r="G232">
        <v>1</v>
      </c>
      <c r="H232" s="1">
        <v>40666</v>
      </c>
      <c r="I232" s="2">
        <v>0.45763888888888887</v>
      </c>
      <c r="J232" s="1">
        <v>40666</v>
      </c>
      <c r="K232" s="2">
        <v>0.45833333333333331</v>
      </c>
      <c r="L232" t="s">
        <v>213</v>
      </c>
      <c r="M232">
        <v>49</v>
      </c>
      <c r="N232" s="3">
        <f>B232+C232</f>
        <v>40666.332638888889</v>
      </c>
      <c r="O232" s="3">
        <f>E232+F232</f>
        <v>40666.402777777781</v>
      </c>
      <c r="P232" t="str">
        <f>IF(OR(E232="**",F232=9999),"Ignore PIA","Keep PIA")</f>
        <v>Keep PIA</v>
      </c>
      <c r="Q232" s="5">
        <f>(O232-N232)*24</f>
        <v>1.683333333407063</v>
      </c>
      <c r="R232" s="3">
        <f>J232+K232</f>
        <v>40666.458333333336</v>
      </c>
      <c r="S232" s="4">
        <f>(R232-N232)*24</f>
        <v>3.0166666667209938</v>
      </c>
      <c r="T232" t="str">
        <f>IF(S232&lt;0,"Ignore LOS","Keep LOS")</f>
        <v>Keep LOS</v>
      </c>
      <c r="U232" t="str">
        <f>IF(OR(G232=6,G232=7),"Adm","NonAdm")</f>
        <v>NonAdm</v>
      </c>
      <c r="V232" t="str">
        <f>IF(OR(D232=1,D232=2,D232=3),"High",IF(OR(D232=4,D232=5),"Low","No CTAS"))</f>
        <v>High</v>
      </c>
      <c r="W232">
        <f>IF(S232&gt;4,0,1)</f>
        <v>1</v>
      </c>
      <c r="X232">
        <f>IF(S232&gt;8,0,1)</f>
        <v>1</v>
      </c>
    </row>
    <row r="233" spans="1:24" x14ac:dyDescent="0.25">
      <c r="A233">
        <v>4414</v>
      </c>
      <c r="B233" s="1">
        <v>40666</v>
      </c>
      <c r="C233" s="2">
        <v>0.36736111111111108</v>
      </c>
      <c r="D233">
        <v>4</v>
      </c>
      <c r="E233" s="1">
        <v>40666</v>
      </c>
      <c r="F233" s="2">
        <v>0.41319444444444442</v>
      </c>
      <c r="G233">
        <v>1</v>
      </c>
      <c r="H233" s="1">
        <v>40666</v>
      </c>
      <c r="I233" s="2">
        <v>0.43402777777777773</v>
      </c>
      <c r="J233" s="1">
        <v>40666</v>
      </c>
      <c r="K233" s="2">
        <v>0.43402777777777773</v>
      </c>
      <c r="L233" t="s">
        <v>216</v>
      </c>
      <c r="M233">
        <v>31</v>
      </c>
      <c r="N233" s="3">
        <f>B233+C233</f>
        <v>40666.367361111108</v>
      </c>
      <c r="O233" s="3">
        <f>E233+F233</f>
        <v>40666.413194444445</v>
      </c>
      <c r="P233" t="str">
        <f>IF(OR(E233="**",F233=9999),"Ignore PIA","Keep PIA")</f>
        <v>Keep PIA</v>
      </c>
      <c r="Q233" s="5">
        <f>(O233-N233)*24</f>
        <v>1.1000000000931323</v>
      </c>
      <c r="R233" s="3">
        <f>J233+K233</f>
        <v>40666.434027777781</v>
      </c>
      <c r="S233" s="4">
        <f>(R233-N233)*24</f>
        <v>1.6000000001513399</v>
      </c>
      <c r="T233" t="str">
        <f>IF(S233&lt;0,"Ignore LOS","Keep LOS")</f>
        <v>Keep LOS</v>
      </c>
      <c r="U233" t="str">
        <f>IF(OR(G233=6,G233=7),"Adm","NonAdm")</f>
        <v>NonAdm</v>
      </c>
      <c r="V233" t="str">
        <f>IF(OR(D233=1,D233=2,D233=3),"High",IF(OR(D233=4,D233=5),"Low","No CTAS"))</f>
        <v>Low</v>
      </c>
      <c r="W233">
        <f>IF(S233&gt;4,0,1)</f>
        <v>1</v>
      </c>
      <c r="X233">
        <f>IF(S233&gt;8,0,1)</f>
        <v>1</v>
      </c>
    </row>
    <row r="234" spans="1:24" x14ac:dyDescent="0.25">
      <c r="A234">
        <v>4414</v>
      </c>
      <c r="B234" s="1">
        <v>40666</v>
      </c>
      <c r="C234" s="2">
        <v>0.37847222222222227</v>
      </c>
      <c r="D234">
        <v>2</v>
      </c>
      <c r="E234" s="1">
        <v>40666</v>
      </c>
      <c r="F234" s="2">
        <v>0.4145833333333333</v>
      </c>
      <c r="G234">
        <v>7</v>
      </c>
      <c r="H234" s="1">
        <v>40666</v>
      </c>
      <c r="I234" s="2">
        <v>0.41666666666666669</v>
      </c>
      <c r="J234" s="1">
        <v>40666</v>
      </c>
      <c r="K234" s="2">
        <v>0.51388888888888895</v>
      </c>
      <c r="L234" t="s">
        <v>23</v>
      </c>
      <c r="M234">
        <v>48</v>
      </c>
      <c r="N234" s="3">
        <f>B234+C234</f>
        <v>40666.378472222219</v>
      </c>
      <c r="O234" s="3">
        <f>E234+F234</f>
        <v>40666.414583333331</v>
      </c>
      <c r="P234" t="str">
        <f>IF(OR(E234="**",F234=9999),"Ignore PIA","Keep PIA")</f>
        <v>Keep PIA</v>
      </c>
      <c r="Q234" s="5">
        <f>(O234-N234)*24</f>
        <v>0.86666666669771075</v>
      </c>
      <c r="R234" s="3">
        <f>J234+K234</f>
        <v>40666.513888888891</v>
      </c>
      <c r="S234" s="4">
        <f>(R234-N234)*24</f>
        <v>3.2500000001164153</v>
      </c>
      <c r="T234" t="str">
        <f>IF(S234&lt;0,"Ignore LOS","Keep LOS")</f>
        <v>Keep LOS</v>
      </c>
      <c r="U234" t="str">
        <f>IF(OR(G234=6,G234=7),"Adm","NonAdm")</f>
        <v>Adm</v>
      </c>
      <c r="V234" t="str">
        <f>IF(OR(D234=1,D234=2,D234=3),"High",IF(OR(D234=4,D234=5),"Low","No CTAS"))</f>
        <v>High</v>
      </c>
      <c r="W234">
        <f>IF(S234&gt;4,0,1)</f>
        <v>1</v>
      </c>
      <c r="X234">
        <f>IF(S234&gt;8,0,1)</f>
        <v>1</v>
      </c>
    </row>
    <row r="235" spans="1:24" x14ac:dyDescent="0.25">
      <c r="A235">
        <v>4414</v>
      </c>
      <c r="B235" s="1">
        <v>40666</v>
      </c>
      <c r="C235" s="2">
        <v>0.41666666666666669</v>
      </c>
      <c r="D235">
        <v>4</v>
      </c>
      <c r="E235" s="1">
        <v>40666</v>
      </c>
      <c r="F235" s="2">
        <v>0.48958333333333331</v>
      </c>
      <c r="G235">
        <v>1</v>
      </c>
      <c r="H235" s="1">
        <v>40666</v>
      </c>
      <c r="I235" s="2">
        <v>0.4916666666666667</v>
      </c>
      <c r="J235" s="1">
        <v>40666</v>
      </c>
      <c r="K235" s="2">
        <v>0.4916666666666667</v>
      </c>
      <c r="L235" t="s">
        <v>219</v>
      </c>
      <c r="M235">
        <v>1</v>
      </c>
      <c r="N235" s="3">
        <f>B235+C235</f>
        <v>40666.416666666664</v>
      </c>
      <c r="O235" s="3">
        <f>E235+F235</f>
        <v>40666.489583333336</v>
      </c>
      <c r="P235" t="str">
        <f>IF(OR(E235="**",F235=9999),"Ignore PIA","Keep PIA")</f>
        <v>Keep PIA</v>
      </c>
      <c r="Q235" s="5">
        <f>(O235-N235)*24</f>
        <v>1.7500000001164153</v>
      </c>
      <c r="R235" s="3">
        <f>J235+K235</f>
        <v>40666.491666666669</v>
      </c>
      <c r="S235" s="4">
        <f>(R235-N235)*24</f>
        <v>1.8000000001047738</v>
      </c>
      <c r="T235" t="str">
        <f>IF(S235&lt;0,"Ignore LOS","Keep LOS")</f>
        <v>Keep LOS</v>
      </c>
      <c r="U235" t="str">
        <f>IF(OR(G235=6,G235=7),"Adm","NonAdm")</f>
        <v>NonAdm</v>
      </c>
      <c r="V235" t="str">
        <f>IF(OR(D235=1,D235=2,D235=3),"High",IF(OR(D235=4,D235=5),"Low","No CTAS"))</f>
        <v>Low</v>
      </c>
      <c r="W235">
        <f>IF(S235&gt;4,0,1)</f>
        <v>1</v>
      </c>
      <c r="X235">
        <f>IF(S235&gt;8,0,1)</f>
        <v>1</v>
      </c>
    </row>
    <row r="236" spans="1:24" x14ac:dyDescent="0.25">
      <c r="A236">
        <v>4414</v>
      </c>
      <c r="B236" s="1">
        <v>40666</v>
      </c>
      <c r="C236" s="2">
        <v>0.42777777777777781</v>
      </c>
      <c r="D236">
        <v>2</v>
      </c>
      <c r="E236" s="1">
        <v>40666</v>
      </c>
      <c r="F236" s="2">
        <v>0.54027777777777775</v>
      </c>
      <c r="G236">
        <v>1</v>
      </c>
      <c r="H236" s="1">
        <v>40666</v>
      </c>
      <c r="I236" s="2">
        <v>0.55902777777777779</v>
      </c>
      <c r="J236" s="1">
        <v>40666</v>
      </c>
      <c r="K236" s="2">
        <v>0.55902777777777779</v>
      </c>
      <c r="L236" t="s">
        <v>220</v>
      </c>
      <c r="M236">
        <v>13</v>
      </c>
      <c r="N236" s="3">
        <f>B236+C236</f>
        <v>40666.427777777775</v>
      </c>
      <c r="O236" s="3">
        <f>E236+F236</f>
        <v>40666.540277777778</v>
      </c>
      <c r="P236" t="str">
        <f>IF(OR(E236="**",F236=9999),"Ignore PIA","Keep PIA")</f>
        <v>Keep PIA</v>
      </c>
      <c r="Q236" s="5">
        <f>(O236-N236)*24</f>
        <v>2.7000000000698492</v>
      </c>
      <c r="R236" s="3">
        <f>J236+K236</f>
        <v>40666.559027777781</v>
      </c>
      <c r="S236" s="4">
        <f>(R236-N236)*24</f>
        <v>3.1500000001396984</v>
      </c>
      <c r="T236" t="str">
        <f>IF(S236&lt;0,"Ignore LOS","Keep LOS")</f>
        <v>Keep LOS</v>
      </c>
      <c r="U236" t="str">
        <f>IF(OR(G236=6,G236=7),"Adm","NonAdm")</f>
        <v>NonAdm</v>
      </c>
      <c r="V236" t="str">
        <f>IF(OR(D236=1,D236=2,D236=3),"High",IF(OR(D236=4,D236=5),"Low","No CTAS"))</f>
        <v>High</v>
      </c>
      <c r="W236">
        <f>IF(S236&gt;4,0,1)</f>
        <v>1</v>
      </c>
      <c r="X236">
        <f>IF(S236&gt;8,0,1)</f>
        <v>1</v>
      </c>
    </row>
    <row r="237" spans="1:24" x14ac:dyDescent="0.25">
      <c r="A237">
        <v>4414</v>
      </c>
      <c r="B237" s="1">
        <v>40666</v>
      </c>
      <c r="C237" s="2">
        <v>0.43333333333333335</v>
      </c>
      <c r="D237">
        <v>2</v>
      </c>
      <c r="E237" s="1">
        <v>40666</v>
      </c>
      <c r="F237" s="2">
        <v>0.4604166666666667</v>
      </c>
      <c r="G237">
        <v>7</v>
      </c>
      <c r="H237" s="1">
        <v>40666</v>
      </c>
      <c r="I237" s="2">
        <v>0.59027777777777779</v>
      </c>
      <c r="J237" s="1">
        <v>40666</v>
      </c>
      <c r="K237" s="2">
        <v>0.68958333333333333</v>
      </c>
      <c r="L237" t="s">
        <v>222</v>
      </c>
      <c r="M237">
        <v>60</v>
      </c>
      <c r="N237" s="3">
        <f>B237+C237</f>
        <v>40666.433333333334</v>
      </c>
      <c r="O237" s="3">
        <f>E237+F237</f>
        <v>40666.460416666669</v>
      </c>
      <c r="P237" t="str">
        <f>IF(OR(E237="**",F237=9999),"Ignore PIA","Keep PIA")</f>
        <v>Keep PIA</v>
      </c>
      <c r="Q237" s="5">
        <f>(O237-N237)*24</f>
        <v>0.65000000002328306</v>
      </c>
      <c r="R237" s="3">
        <f>J237+K237</f>
        <v>40666.689583333333</v>
      </c>
      <c r="S237" s="4">
        <f>(R237-N237)*24</f>
        <v>6.1499999999650754</v>
      </c>
      <c r="T237" t="str">
        <f>IF(S237&lt;0,"Ignore LOS","Keep LOS")</f>
        <v>Keep LOS</v>
      </c>
      <c r="U237" t="str">
        <f>IF(OR(G237=6,G237=7),"Adm","NonAdm")</f>
        <v>Adm</v>
      </c>
      <c r="V237" t="str">
        <f>IF(OR(D237=1,D237=2,D237=3),"High",IF(OR(D237=4,D237=5),"Low","No CTAS"))</f>
        <v>High</v>
      </c>
      <c r="W237">
        <f>IF(S237&gt;4,0,1)</f>
        <v>0</v>
      </c>
      <c r="X237">
        <f>IF(S237&gt;8,0,1)</f>
        <v>1</v>
      </c>
    </row>
    <row r="238" spans="1:24" x14ac:dyDescent="0.25">
      <c r="A238">
        <v>4414</v>
      </c>
      <c r="B238" s="1">
        <v>40666</v>
      </c>
      <c r="C238" s="2">
        <v>0.43958333333333338</v>
      </c>
      <c r="D238">
        <v>3</v>
      </c>
      <c r="E238" s="1">
        <v>40666</v>
      </c>
      <c r="F238" s="2">
        <v>0.59027777777777779</v>
      </c>
      <c r="G238">
        <v>1</v>
      </c>
      <c r="H238" s="1">
        <v>40666</v>
      </c>
      <c r="I238" s="2">
        <v>0.60416666666666663</v>
      </c>
      <c r="J238" s="1">
        <v>40666</v>
      </c>
      <c r="K238" s="2">
        <v>0.60416666666666663</v>
      </c>
      <c r="L238" t="s">
        <v>223</v>
      </c>
      <c r="M238">
        <v>21</v>
      </c>
      <c r="N238" s="3">
        <f>B238+C238</f>
        <v>40666.439583333333</v>
      </c>
      <c r="O238" s="3">
        <f>E238+F238</f>
        <v>40666.590277777781</v>
      </c>
      <c r="P238" t="str">
        <f>IF(OR(E238="**",F238=9999),"Ignore PIA","Keep PIA")</f>
        <v>Keep PIA</v>
      </c>
      <c r="Q238" s="5">
        <f>(O238-N238)*24</f>
        <v>3.6166666667559184</v>
      </c>
      <c r="R238" s="3">
        <f>J238+K238</f>
        <v>40666.604166666664</v>
      </c>
      <c r="S238" s="4">
        <f>(R238-N238)*24</f>
        <v>3.9499999999534339</v>
      </c>
      <c r="T238" t="str">
        <f>IF(S238&lt;0,"Ignore LOS","Keep LOS")</f>
        <v>Keep LOS</v>
      </c>
      <c r="U238" t="str">
        <f>IF(OR(G238=6,G238=7),"Adm","NonAdm")</f>
        <v>NonAdm</v>
      </c>
      <c r="V238" t="str">
        <f>IF(OR(D238=1,D238=2,D238=3),"High",IF(OR(D238=4,D238=5),"Low","No CTAS"))</f>
        <v>High</v>
      </c>
      <c r="W238">
        <f>IF(S238&gt;4,0,1)</f>
        <v>1</v>
      </c>
      <c r="X238">
        <f>IF(S238&gt;8,0,1)</f>
        <v>1</v>
      </c>
    </row>
    <row r="239" spans="1:24" x14ac:dyDescent="0.25">
      <c r="A239">
        <v>4414</v>
      </c>
      <c r="B239" s="1">
        <v>40666</v>
      </c>
      <c r="C239" s="2">
        <v>0.45624999999999999</v>
      </c>
      <c r="D239">
        <v>3</v>
      </c>
      <c r="E239" s="1">
        <v>40666</v>
      </c>
      <c r="F239" s="2">
        <v>0.4826388888888889</v>
      </c>
      <c r="G239">
        <v>15</v>
      </c>
      <c r="H239" s="1">
        <v>40666</v>
      </c>
      <c r="I239" s="2">
        <v>0.52083333333333337</v>
      </c>
      <c r="J239" s="1">
        <v>40666</v>
      </c>
      <c r="K239" s="2">
        <v>0.59027777777777779</v>
      </c>
      <c r="L239" t="s">
        <v>225</v>
      </c>
      <c r="M239">
        <v>55</v>
      </c>
      <c r="N239" s="3">
        <f>B239+C239</f>
        <v>40666.456250000003</v>
      </c>
      <c r="O239" s="3">
        <f>E239+F239</f>
        <v>40666.482638888891</v>
      </c>
      <c r="P239" t="str">
        <f>IF(OR(E239="**",F239=9999),"Ignore PIA","Keep PIA")</f>
        <v>Keep PIA</v>
      </c>
      <c r="Q239" s="5">
        <f>(O239-N239)*24</f>
        <v>0.63333333330228925</v>
      </c>
      <c r="R239" s="3">
        <f>J239+K239</f>
        <v>40666.590277777781</v>
      </c>
      <c r="S239" s="4">
        <f>(R239-N239)*24</f>
        <v>3.2166666666744277</v>
      </c>
      <c r="T239" t="str">
        <f>IF(S239&lt;0,"Ignore LOS","Keep LOS")</f>
        <v>Keep LOS</v>
      </c>
      <c r="U239" t="str">
        <f>IF(OR(G239=6,G239=7),"Adm","NonAdm")</f>
        <v>NonAdm</v>
      </c>
      <c r="V239" t="str">
        <f>IF(OR(D239=1,D239=2,D239=3),"High",IF(OR(D239=4,D239=5),"Low","No CTAS"))</f>
        <v>High</v>
      </c>
      <c r="W239">
        <f>IF(S239&gt;4,0,1)</f>
        <v>1</v>
      </c>
      <c r="X239">
        <f>IF(S239&gt;8,0,1)</f>
        <v>1</v>
      </c>
    </row>
    <row r="240" spans="1:24" x14ac:dyDescent="0.25">
      <c r="A240">
        <v>4414</v>
      </c>
      <c r="B240" s="1">
        <v>40666</v>
      </c>
      <c r="C240" s="2">
        <v>0.47013888888888888</v>
      </c>
      <c r="D240">
        <v>1</v>
      </c>
      <c r="E240" s="1">
        <v>40666</v>
      </c>
      <c r="F240" s="2">
        <v>0.47361111111111115</v>
      </c>
      <c r="G240">
        <v>7</v>
      </c>
      <c r="H240" s="1">
        <v>40666</v>
      </c>
      <c r="I240" s="2">
        <v>0.61249999999999993</v>
      </c>
      <c r="J240" s="1">
        <v>40666</v>
      </c>
      <c r="K240" s="2">
        <v>0.65972222222222221</v>
      </c>
      <c r="L240" t="s">
        <v>23</v>
      </c>
      <c r="M240">
        <v>76</v>
      </c>
      <c r="N240" s="3">
        <f>B240+C240</f>
        <v>40666.470138888886</v>
      </c>
      <c r="O240" s="3">
        <f>E240+F240</f>
        <v>40666.473611111112</v>
      </c>
      <c r="P240" t="str">
        <f>IF(OR(E240="**",F240=9999),"Ignore PIA","Keep PIA")</f>
        <v>Keep PIA</v>
      </c>
      <c r="Q240" s="5">
        <f>(O240-N240)*24</f>
        <v>8.3333333430346102E-2</v>
      </c>
      <c r="R240" s="3">
        <f>J240+K240</f>
        <v>40666.659722222219</v>
      </c>
      <c r="S240" s="4">
        <f>(R240-N240)*24</f>
        <v>4.5499999999883585</v>
      </c>
      <c r="T240" t="str">
        <f>IF(S240&lt;0,"Ignore LOS","Keep LOS")</f>
        <v>Keep LOS</v>
      </c>
      <c r="U240" t="str">
        <f>IF(OR(G240=6,G240=7),"Adm","NonAdm")</f>
        <v>Adm</v>
      </c>
      <c r="V240" t="str">
        <f>IF(OR(D240=1,D240=2,D240=3),"High",IF(OR(D240=4,D240=5),"Low","No CTAS"))</f>
        <v>High</v>
      </c>
      <c r="W240">
        <f>IF(S240&gt;4,0,1)</f>
        <v>0</v>
      </c>
      <c r="X240">
        <f>IF(S240&gt;8,0,1)</f>
        <v>1</v>
      </c>
    </row>
    <row r="241" spans="1:24" x14ac:dyDescent="0.25">
      <c r="A241">
        <v>4414</v>
      </c>
      <c r="B241" s="1">
        <v>40666</v>
      </c>
      <c r="C241" s="2">
        <v>0.49444444444444446</v>
      </c>
      <c r="D241">
        <v>3</v>
      </c>
      <c r="E241" s="1">
        <v>40666</v>
      </c>
      <c r="F241">
        <v>9999</v>
      </c>
      <c r="G241">
        <v>4</v>
      </c>
      <c r="H241" s="1">
        <v>40666</v>
      </c>
      <c r="I241" s="2">
        <v>0.53611111111111109</v>
      </c>
      <c r="J241" s="1">
        <v>40666</v>
      </c>
      <c r="K241" s="2">
        <v>0.53611111111111109</v>
      </c>
      <c r="L241" t="s">
        <v>22</v>
      </c>
      <c r="M241">
        <v>41</v>
      </c>
      <c r="N241" s="3">
        <f>B241+C241</f>
        <v>40666.494444444441</v>
      </c>
      <c r="O241" s="3">
        <f>E241+F241</f>
        <v>50665</v>
      </c>
      <c r="P241" t="str">
        <f>IF(OR(E241="**",F241=9999),"Ignore PIA","Keep PIA")</f>
        <v>Ignore PIA</v>
      </c>
      <c r="Q241" s="5">
        <f>(O241-N241)*24</f>
        <v>239964.13333333342</v>
      </c>
      <c r="R241" s="3">
        <f>J241+K241</f>
        <v>40666.536111111112</v>
      </c>
      <c r="S241" s="4">
        <f>(R241-N241)*24</f>
        <v>1.0000000001164153</v>
      </c>
      <c r="T241" t="str">
        <f>IF(S241&lt;0,"Ignore LOS","Keep LOS")</f>
        <v>Keep LOS</v>
      </c>
      <c r="U241" t="str">
        <f>IF(OR(G241=6,G241=7),"Adm","NonAdm")</f>
        <v>NonAdm</v>
      </c>
      <c r="V241" t="str">
        <f>IF(OR(D241=1,D241=2,D241=3),"High",IF(OR(D241=4,D241=5),"Low","No CTAS"))</f>
        <v>High</v>
      </c>
      <c r="W241">
        <f>IF(S241&gt;4,0,1)</f>
        <v>1</v>
      </c>
      <c r="X241">
        <f>IF(S241&gt;8,0,1)</f>
        <v>1</v>
      </c>
    </row>
    <row r="242" spans="1:24" x14ac:dyDescent="0.25">
      <c r="A242">
        <v>4414</v>
      </c>
      <c r="B242" s="1">
        <v>40666</v>
      </c>
      <c r="C242" s="2">
        <v>0.51597222222222217</v>
      </c>
      <c r="D242">
        <v>2</v>
      </c>
      <c r="E242" s="1">
        <v>40666</v>
      </c>
      <c r="F242" s="2">
        <v>0.53472222222222221</v>
      </c>
      <c r="G242">
        <v>1</v>
      </c>
      <c r="H242" s="1">
        <v>40666</v>
      </c>
      <c r="I242" s="2">
        <v>0.60763888888888895</v>
      </c>
      <c r="J242" s="1">
        <v>40666</v>
      </c>
      <c r="K242" s="2">
        <v>0.60763888888888895</v>
      </c>
      <c r="L242" t="s">
        <v>126</v>
      </c>
      <c r="M242">
        <v>55</v>
      </c>
      <c r="N242" s="3">
        <f>B242+C242</f>
        <v>40666.515972222223</v>
      </c>
      <c r="O242" s="3">
        <f>E242+F242</f>
        <v>40666.534722222219</v>
      </c>
      <c r="P242" t="str">
        <f>IF(OR(E242="**",F242=9999),"Ignore PIA","Keep PIA")</f>
        <v>Keep PIA</v>
      </c>
      <c r="Q242" s="5">
        <f>(O242-N242)*24</f>
        <v>0.44999999989522621</v>
      </c>
      <c r="R242" s="3">
        <f>J242+K242</f>
        <v>40666.607638888891</v>
      </c>
      <c r="S242" s="4">
        <f>(R242-N242)*24</f>
        <v>2.2000000000116415</v>
      </c>
      <c r="T242" t="str">
        <f>IF(S242&lt;0,"Ignore LOS","Keep LOS")</f>
        <v>Keep LOS</v>
      </c>
      <c r="U242" t="str">
        <f>IF(OR(G242=6,G242=7),"Adm","NonAdm")</f>
        <v>NonAdm</v>
      </c>
      <c r="V242" t="str">
        <f>IF(OR(D242=1,D242=2,D242=3),"High",IF(OR(D242=4,D242=5),"Low","No CTAS"))</f>
        <v>High</v>
      </c>
      <c r="W242">
        <f>IF(S242&gt;4,0,1)</f>
        <v>1</v>
      </c>
      <c r="X242">
        <f>IF(S242&gt;8,0,1)</f>
        <v>1</v>
      </c>
    </row>
    <row r="243" spans="1:24" x14ac:dyDescent="0.25">
      <c r="A243">
        <v>4414</v>
      </c>
      <c r="B243" s="1">
        <v>40666</v>
      </c>
      <c r="C243" s="2">
        <v>0.52986111111111112</v>
      </c>
      <c r="D243">
        <v>2</v>
      </c>
      <c r="E243" s="1">
        <v>40666</v>
      </c>
      <c r="F243" s="2">
        <v>0.625</v>
      </c>
      <c r="G243">
        <v>1</v>
      </c>
      <c r="H243" s="1">
        <v>40666</v>
      </c>
      <c r="I243" s="2">
        <v>0.63750000000000007</v>
      </c>
      <c r="J243" s="1">
        <v>40666</v>
      </c>
      <c r="K243" s="2">
        <v>0.64583333333333337</v>
      </c>
      <c r="L243" t="s">
        <v>197</v>
      </c>
      <c r="M243">
        <v>0</v>
      </c>
      <c r="N243" s="3">
        <f>B243+C243</f>
        <v>40666.529861111114</v>
      </c>
      <c r="O243" s="3">
        <f>E243+F243</f>
        <v>40666.625</v>
      </c>
      <c r="P243" t="str">
        <f>IF(OR(E243="**",F243=9999),"Ignore PIA","Keep PIA")</f>
        <v>Keep PIA</v>
      </c>
      <c r="Q243" s="5">
        <f>(O243-N243)*24</f>
        <v>2.2833333332673647</v>
      </c>
      <c r="R243" s="3">
        <f>J243+K243</f>
        <v>40666.645833333336</v>
      </c>
      <c r="S243" s="4">
        <f>(R243-N243)*24</f>
        <v>2.7833333333255723</v>
      </c>
      <c r="T243" t="str">
        <f>IF(S243&lt;0,"Ignore LOS","Keep LOS")</f>
        <v>Keep LOS</v>
      </c>
      <c r="U243" t="str">
        <f>IF(OR(G243=6,G243=7),"Adm","NonAdm")</f>
        <v>NonAdm</v>
      </c>
      <c r="V243" t="str">
        <f>IF(OR(D243=1,D243=2,D243=3),"High",IF(OR(D243=4,D243=5),"Low","No CTAS"))</f>
        <v>High</v>
      </c>
      <c r="W243">
        <f>IF(S243&gt;4,0,1)</f>
        <v>1</v>
      </c>
      <c r="X243">
        <f>IF(S243&gt;8,0,1)</f>
        <v>1</v>
      </c>
    </row>
    <row r="244" spans="1:24" x14ac:dyDescent="0.25">
      <c r="A244">
        <v>4414</v>
      </c>
      <c r="B244" s="1">
        <v>40666</v>
      </c>
      <c r="C244" s="2">
        <v>0.54722222222222217</v>
      </c>
      <c r="D244">
        <v>3</v>
      </c>
      <c r="E244" s="1">
        <v>40666</v>
      </c>
      <c r="F244" s="2">
        <v>0.60416666666666663</v>
      </c>
      <c r="G244">
        <v>15</v>
      </c>
      <c r="H244" s="1">
        <v>40666</v>
      </c>
      <c r="I244" s="2">
        <v>0.76041666666666663</v>
      </c>
      <c r="J244" s="1">
        <v>40666</v>
      </c>
      <c r="K244" s="2">
        <v>0.76041666666666663</v>
      </c>
      <c r="L244" t="s">
        <v>229</v>
      </c>
      <c r="M244">
        <v>77</v>
      </c>
      <c r="N244" s="3">
        <f>B244+C244</f>
        <v>40666.547222222223</v>
      </c>
      <c r="O244" s="3">
        <f>E244+F244</f>
        <v>40666.604166666664</v>
      </c>
      <c r="P244" t="str">
        <f>IF(OR(E244="**",F244=9999),"Ignore PIA","Keep PIA")</f>
        <v>Keep PIA</v>
      </c>
      <c r="Q244" s="5">
        <f>(O244-N244)*24</f>
        <v>1.3666666665812954</v>
      </c>
      <c r="R244" s="3">
        <f>J244+K244</f>
        <v>40666.760416666664</v>
      </c>
      <c r="S244" s="4">
        <f>(R244-N244)*24</f>
        <v>5.1166666665812954</v>
      </c>
      <c r="T244" t="str">
        <f>IF(S244&lt;0,"Ignore LOS","Keep LOS")</f>
        <v>Keep LOS</v>
      </c>
      <c r="U244" t="str">
        <f>IF(OR(G244=6,G244=7),"Adm","NonAdm")</f>
        <v>NonAdm</v>
      </c>
      <c r="V244" t="str">
        <f>IF(OR(D244=1,D244=2,D244=3),"High",IF(OR(D244=4,D244=5),"Low","No CTAS"))</f>
        <v>High</v>
      </c>
      <c r="W244">
        <f>IF(S244&gt;4,0,1)</f>
        <v>0</v>
      </c>
      <c r="X244">
        <f>IF(S244&gt;8,0,1)</f>
        <v>1</v>
      </c>
    </row>
    <row r="245" spans="1:24" x14ac:dyDescent="0.25">
      <c r="A245">
        <v>4414</v>
      </c>
      <c r="B245" s="1">
        <v>40670</v>
      </c>
      <c r="C245" s="2">
        <v>0.87777777777777777</v>
      </c>
      <c r="D245">
        <v>3</v>
      </c>
      <c r="E245" s="1">
        <v>40671</v>
      </c>
      <c r="F245" s="2">
        <v>0.12847222222222224</v>
      </c>
      <c r="G245">
        <v>1</v>
      </c>
      <c r="H245" s="1">
        <v>40671</v>
      </c>
      <c r="I245" s="2">
        <v>0.40277777777777773</v>
      </c>
      <c r="J245" s="1">
        <v>40671</v>
      </c>
      <c r="K245" s="2">
        <v>0.40416666666666662</v>
      </c>
      <c r="L245" t="s">
        <v>105</v>
      </c>
      <c r="M245">
        <v>26</v>
      </c>
      <c r="N245" s="3">
        <f>B245+C245</f>
        <v>40670.87777777778</v>
      </c>
      <c r="O245" s="3">
        <f>E245+F245</f>
        <v>40671.128472222219</v>
      </c>
      <c r="P245" t="str">
        <f>IF(OR(E245="**",F245=9999),"Ignore PIA","Keep PIA")</f>
        <v>Keep PIA</v>
      </c>
      <c r="Q245" s="5">
        <f>(O245-N245)*24</f>
        <v>6.0166666665463708</v>
      </c>
      <c r="R245" s="3">
        <f>J245+K245</f>
        <v>40671.404166666667</v>
      </c>
      <c r="S245" s="4">
        <f>(R245-N245)*24</f>
        <v>12.633333333302289</v>
      </c>
      <c r="T245" t="str">
        <f>IF(S245&lt;0,"Ignore LOS","Keep LOS")</f>
        <v>Keep LOS</v>
      </c>
      <c r="U245" t="str">
        <f>IF(OR(G245=6,G245=7),"Adm","NonAdm")</f>
        <v>NonAdm</v>
      </c>
      <c r="V245" t="str">
        <f>IF(OR(D245=1,D245=2,D245=3),"High",IF(OR(D245=4,D245=5),"Low","No CTAS"))</f>
        <v>High</v>
      </c>
      <c r="W245">
        <f>IF(S245&gt;4,0,1)</f>
        <v>0</v>
      </c>
      <c r="X245">
        <f>IF(S245&gt;8,0,1)</f>
        <v>0</v>
      </c>
    </row>
    <row r="246" spans="1:24" x14ac:dyDescent="0.25">
      <c r="A246">
        <v>4414</v>
      </c>
      <c r="B246" s="1">
        <v>40670</v>
      </c>
      <c r="C246" s="2">
        <v>0.9243055555555556</v>
      </c>
      <c r="D246">
        <v>2</v>
      </c>
      <c r="E246" s="1">
        <v>40671</v>
      </c>
      <c r="F246" s="2">
        <v>7.2916666666666671E-2</v>
      </c>
      <c r="G246">
        <v>15</v>
      </c>
      <c r="H246" s="1">
        <v>40671</v>
      </c>
      <c r="I246" s="2">
        <v>0.56944444444444442</v>
      </c>
      <c r="J246" s="1">
        <v>40671</v>
      </c>
      <c r="K246" s="2">
        <v>0.61111111111111105</v>
      </c>
      <c r="L246" t="s">
        <v>36</v>
      </c>
      <c r="M246">
        <v>68</v>
      </c>
      <c r="N246" s="3">
        <f>B246+C246</f>
        <v>40670.924305555556</v>
      </c>
      <c r="O246" s="3">
        <f>E246+F246</f>
        <v>40671.072916666664</v>
      </c>
      <c r="P246" t="str">
        <f>IF(OR(E246="**",F246=9999),"Ignore PIA","Keep PIA")</f>
        <v>Keep PIA</v>
      </c>
      <c r="Q246" s="5">
        <f>(O246-N246)*24</f>
        <v>3.566666666592937</v>
      </c>
      <c r="R246" s="3">
        <f>J246+K246</f>
        <v>40671.611111111109</v>
      </c>
      <c r="S246" s="4">
        <f>(R246-N246)*24</f>
        <v>16.483333333279006</v>
      </c>
      <c r="T246" t="str">
        <f>IF(S246&lt;0,"Ignore LOS","Keep LOS")</f>
        <v>Keep LOS</v>
      </c>
      <c r="U246" t="str">
        <f>IF(OR(G246=6,G246=7),"Adm","NonAdm")</f>
        <v>NonAdm</v>
      </c>
      <c r="V246" t="str">
        <f>IF(OR(D246=1,D246=2,D246=3),"High",IF(OR(D246=4,D246=5),"Low","No CTAS"))</f>
        <v>High</v>
      </c>
      <c r="W246">
        <f>IF(S246&gt;4,0,1)</f>
        <v>0</v>
      </c>
      <c r="X246">
        <f>IF(S246&gt;8,0,1)</f>
        <v>0</v>
      </c>
    </row>
    <row r="247" spans="1:24" x14ac:dyDescent="0.25">
      <c r="A247">
        <v>4414</v>
      </c>
      <c r="B247" s="1">
        <v>40670</v>
      </c>
      <c r="C247" s="2">
        <v>0.93472222222222223</v>
      </c>
      <c r="D247">
        <v>3</v>
      </c>
      <c r="E247" s="1">
        <v>40671</v>
      </c>
      <c r="F247" s="2">
        <v>0.30555555555555552</v>
      </c>
      <c r="G247">
        <v>1</v>
      </c>
      <c r="H247" s="1">
        <v>40671</v>
      </c>
      <c r="I247" s="2">
        <v>0.3743055555555555</v>
      </c>
      <c r="J247" s="1">
        <v>40671</v>
      </c>
      <c r="K247" s="2">
        <v>0.37847222222222227</v>
      </c>
      <c r="L247" t="s">
        <v>153</v>
      </c>
      <c r="M247">
        <v>28</v>
      </c>
      <c r="N247" s="3">
        <f>B247+C247</f>
        <v>40670.93472222222</v>
      </c>
      <c r="O247" s="3">
        <f>E247+F247</f>
        <v>40671.305555555555</v>
      </c>
      <c r="P247" t="str">
        <f>IF(OR(E247="**",F247=9999),"Ignore PIA","Keep PIA")</f>
        <v>Keep PIA</v>
      </c>
      <c r="Q247" s="5">
        <f>(O247-N247)*24</f>
        <v>8.9000000000232831</v>
      </c>
      <c r="R247" s="3">
        <f>J247+K247</f>
        <v>40671.378472222219</v>
      </c>
      <c r="S247" s="4">
        <f>(R247-N247)*24</f>
        <v>10.649999999965075</v>
      </c>
      <c r="T247" t="str">
        <f>IF(S247&lt;0,"Ignore LOS","Keep LOS")</f>
        <v>Keep LOS</v>
      </c>
      <c r="U247" t="str">
        <f>IF(OR(G247=6,G247=7),"Adm","NonAdm")</f>
        <v>NonAdm</v>
      </c>
      <c r="V247" t="str">
        <f>IF(OR(D247=1,D247=2,D247=3),"High",IF(OR(D247=4,D247=5),"Low","No CTAS"))</f>
        <v>High</v>
      </c>
      <c r="W247">
        <f>IF(S247&gt;4,0,1)</f>
        <v>0</v>
      </c>
      <c r="X247">
        <f>IF(S247&gt;8,0,1)</f>
        <v>0</v>
      </c>
    </row>
    <row r="248" spans="1:24" x14ac:dyDescent="0.25">
      <c r="A248">
        <v>4414</v>
      </c>
      <c r="B248" s="1">
        <v>40670</v>
      </c>
      <c r="C248" s="2">
        <v>0.9604166666666667</v>
      </c>
      <c r="D248">
        <v>3</v>
      </c>
      <c r="E248" s="1">
        <v>40671</v>
      </c>
      <c r="F248" s="2">
        <v>0.3611111111111111</v>
      </c>
      <c r="G248">
        <v>4</v>
      </c>
      <c r="H248" s="1">
        <v>40671</v>
      </c>
      <c r="I248" s="2">
        <v>0.46875</v>
      </c>
      <c r="J248" s="1">
        <v>40671</v>
      </c>
      <c r="K248" s="2">
        <v>0.46875</v>
      </c>
      <c r="L248" t="s">
        <v>432</v>
      </c>
      <c r="M248">
        <v>35</v>
      </c>
      <c r="N248" s="3">
        <f>B248+C248</f>
        <v>40670.960416666669</v>
      </c>
      <c r="O248" s="3">
        <f>E248+F248</f>
        <v>40671.361111111109</v>
      </c>
      <c r="P248" t="str">
        <f>IF(OR(E248="**",F248=9999),"Ignore PIA","Keep PIA")</f>
        <v>Keep PIA</v>
      </c>
      <c r="Q248" s="5">
        <f>(O248-N248)*24</f>
        <v>9.6166666665812954</v>
      </c>
      <c r="R248" s="3">
        <f>J248+K248</f>
        <v>40671.46875</v>
      </c>
      <c r="S248" s="4">
        <f>(R248-N248)*24</f>
        <v>12.199999999953434</v>
      </c>
      <c r="T248" t="str">
        <f>IF(S248&lt;0,"Ignore LOS","Keep LOS")</f>
        <v>Keep LOS</v>
      </c>
      <c r="U248" t="str">
        <f>IF(OR(G248=6,G248=7),"Adm","NonAdm")</f>
        <v>NonAdm</v>
      </c>
      <c r="V248" t="str">
        <f>IF(OR(D248=1,D248=2,D248=3),"High",IF(OR(D248=4,D248=5),"Low","No CTAS"))</f>
        <v>High</v>
      </c>
      <c r="W248">
        <f>IF(S248&gt;4,0,1)</f>
        <v>0</v>
      </c>
      <c r="X248">
        <f>IF(S248&gt;8,0,1)</f>
        <v>0</v>
      </c>
    </row>
    <row r="249" spans="1:24" x14ac:dyDescent="0.25">
      <c r="A249">
        <v>4414</v>
      </c>
      <c r="B249" s="1">
        <v>40670</v>
      </c>
      <c r="C249" s="2">
        <v>0.19097222222222221</v>
      </c>
      <c r="D249">
        <v>3</v>
      </c>
      <c r="E249" s="1">
        <v>40670</v>
      </c>
      <c r="F249" s="2">
        <v>0.33333333333333331</v>
      </c>
      <c r="G249">
        <v>1</v>
      </c>
      <c r="H249" s="1">
        <v>40670</v>
      </c>
      <c r="I249" s="2">
        <v>0.38541666666666669</v>
      </c>
      <c r="J249" s="1">
        <v>40670</v>
      </c>
      <c r="K249" s="2">
        <v>0.38819444444444445</v>
      </c>
      <c r="L249" t="s">
        <v>392</v>
      </c>
      <c r="M249">
        <v>48</v>
      </c>
      <c r="N249" s="3">
        <f>B249+C249</f>
        <v>40670.190972222219</v>
      </c>
      <c r="O249" s="3">
        <f>E249+F249</f>
        <v>40670.333333333336</v>
      </c>
      <c r="P249" t="str">
        <f>IF(OR(E249="**",F249=9999),"Ignore PIA","Keep PIA")</f>
        <v>Keep PIA</v>
      </c>
      <c r="Q249" s="5">
        <f>(O249-N249)*24</f>
        <v>3.4166666668024845</v>
      </c>
      <c r="R249" s="3">
        <f>J249+K249</f>
        <v>40670.388194444444</v>
      </c>
      <c r="S249" s="4">
        <f>(R249-N249)*24</f>
        <v>4.7333333333954215</v>
      </c>
      <c r="T249" t="str">
        <f>IF(S249&lt;0,"Ignore LOS","Keep LOS")</f>
        <v>Keep LOS</v>
      </c>
      <c r="U249" t="str">
        <f>IF(OR(G249=6,G249=7),"Adm","NonAdm")</f>
        <v>NonAdm</v>
      </c>
      <c r="V249" t="str">
        <f>IF(OR(D249=1,D249=2,D249=3),"High",IF(OR(D249=4,D249=5),"Low","No CTAS"))</f>
        <v>High</v>
      </c>
      <c r="W249">
        <f>IF(S249&gt;4,0,1)</f>
        <v>0</v>
      </c>
      <c r="X249">
        <f>IF(S249&gt;8,0,1)</f>
        <v>1</v>
      </c>
    </row>
    <row r="250" spans="1:24" x14ac:dyDescent="0.25">
      <c r="A250">
        <v>4414</v>
      </c>
      <c r="B250" s="1">
        <v>40670</v>
      </c>
      <c r="C250" s="2">
        <v>0.25555555555555559</v>
      </c>
      <c r="D250">
        <v>3</v>
      </c>
      <c r="E250" s="1">
        <v>40670</v>
      </c>
      <c r="F250" s="2">
        <v>0.39583333333333331</v>
      </c>
      <c r="G250">
        <v>7</v>
      </c>
      <c r="H250" s="1">
        <v>40670</v>
      </c>
      <c r="I250" s="2">
        <v>0.41666666666666669</v>
      </c>
      <c r="J250" s="1">
        <v>40670</v>
      </c>
      <c r="K250" s="2">
        <v>0.45833333333333331</v>
      </c>
      <c r="L250" t="s">
        <v>396</v>
      </c>
      <c r="M250">
        <v>12</v>
      </c>
      <c r="N250" s="3">
        <f>B250+C250</f>
        <v>40670.255555555559</v>
      </c>
      <c r="O250" s="3">
        <f>E250+F250</f>
        <v>40670.395833333336</v>
      </c>
      <c r="P250" t="str">
        <f>IF(OR(E250="**",F250=9999),"Ignore PIA","Keep PIA")</f>
        <v>Keep PIA</v>
      </c>
      <c r="Q250" s="5">
        <f>(O250-N250)*24</f>
        <v>3.3666666666395031</v>
      </c>
      <c r="R250" s="3">
        <f>J250+K250</f>
        <v>40670.458333333336</v>
      </c>
      <c r="S250" s="4">
        <f>(R250-N250)*24</f>
        <v>4.8666666666395031</v>
      </c>
      <c r="T250" t="str">
        <f>IF(S250&lt;0,"Ignore LOS","Keep LOS")</f>
        <v>Keep LOS</v>
      </c>
      <c r="U250" t="str">
        <f>IF(OR(G250=6,G250=7),"Adm","NonAdm")</f>
        <v>Adm</v>
      </c>
      <c r="V250" t="str">
        <f>IF(OR(D250=1,D250=2,D250=3),"High",IF(OR(D250=4,D250=5),"Low","No CTAS"))</f>
        <v>High</v>
      </c>
      <c r="W250">
        <f>IF(S250&gt;4,0,1)</f>
        <v>0</v>
      </c>
      <c r="X250">
        <f>IF(S250&gt;8,0,1)</f>
        <v>1</v>
      </c>
    </row>
    <row r="251" spans="1:24" x14ac:dyDescent="0.25">
      <c r="A251">
        <v>4414</v>
      </c>
      <c r="B251" s="1">
        <v>40670</v>
      </c>
      <c r="C251" s="2">
        <v>0.25972222222222224</v>
      </c>
      <c r="D251">
        <v>3</v>
      </c>
      <c r="E251" s="1">
        <v>40670</v>
      </c>
      <c r="F251" s="2">
        <v>0.37152777777777773</v>
      </c>
      <c r="G251">
        <v>7</v>
      </c>
      <c r="H251" s="1">
        <v>40670</v>
      </c>
      <c r="I251" s="2">
        <v>0.49861111111111112</v>
      </c>
      <c r="J251" s="1">
        <v>40670</v>
      </c>
      <c r="K251" s="2">
        <v>0.60763888888888895</v>
      </c>
      <c r="L251" t="s">
        <v>36</v>
      </c>
      <c r="M251">
        <v>61</v>
      </c>
      <c r="N251" s="3">
        <f>B251+C251</f>
        <v>40670.259722222225</v>
      </c>
      <c r="O251" s="3">
        <f>E251+F251</f>
        <v>40670.371527777781</v>
      </c>
      <c r="P251" t="str">
        <f>IF(OR(E251="**",F251=9999),"Ignore PIA","Keep PIA")</f>
        <v>Keep PIA</v>
      </c>
      <c r="Q251" s="5">
        <f>(O251-N251)*24</f>
        <v>2.6833333333488554</v>
      </c>
      <c r="R251" s="3">
        <f>J251+K251</f>
        <v>40670.607638888891</v>
      </c>
      <c r="S251" s="4">
        <f>(R251-N251)*24</f>
        <v>8.3499999999767169</v>
      </c>
      <c r="T251" t="str">
        <f>IF(S251&lt;0,"Ignore LOS","Keep LOS")</f>
        <v>Keep LOS</v>
      </c>
      <c r="U251" t="str">
        <f>IF(OR(G251=6,G251=7),"Adm","NonAdm")</f>
        <v>Adm</v>
      </c>
      <c r="V251" t="str">
        <f>IF(OR(D251=1,D251=2,D251=3),"High",IF(OR(D251=4,D251=5),"Low","No CTAS"))</f>
        <v>High</v>
      </c>
      <c r="W251">
        <f>IF(S251&gt;4,0,1)</f>
        <v>0</v>
      </c>
      <c r="X251">
        <f>IF(S251&gt;8,0,1)</f>
        <v>0</v>
      </c>
    </row>
    <row r="252" spans="1:24" x14ac:dyDescent="0.25">
      <c r="A252">
        <v>4414</v>
      </c>
      <c r="B252" s="1">
        <v>40670</v>
      </c>
      <c r="C252" s="2">
        <v>0.28055555555555556</v>
      </c>
      <c r="D252">
        <v>2</v>
      </c>
      <c r="E252" s="1">
        <v>40670</v>
      </c>
      <c r="F252" s="2">
        <v>0.41666666666666669</v>
      </c>
      <c r="G252">
        <v>1</v>
      </c>
      <c r="H252" s="1">
        <v>40670</v>
      </c>
      <c r="I252" s="2">
        <v>0.53125</v>
      </c>
      <c r="J252" s="1">
        <v>40670</v>
      </c>
      <c r="K252" s="2">
        <v>0.53125</v>
      </c>
      <c r="L252" t="s">
        <v>207</v>
      </c>
      <c r="M252">
        <v>36</v>
      </c>
      <c r="N252" s="3">
        <f>B252+C252</f>
        <v>40670.280555555553</v>
      </c>
      <c r="O252" s="3">
        <f>E252+F252</f>
        <v>40670.416666666664</v>
      </c>
      <c r="P252" t="str">
        <f>IF(OR(E252="**",F252=9999),"Ignore PIA","Keep PIA")</f>
        <v>Keep PIA</v>
      </c>
      <c r="Q252" s="5">
        <f>(O252-N252)*24</f>
        <v>3.2666666666627862</v>
      </c>
      <c r="R252" s="3">
        <f>J252+K252</f>
        <v>40670.53125</v>
      </c>
      <c r="S252" s="4">
        <f>(R252-N252)*24</f>
        <v>6.0166666667209938</v>
      </c>
      <c r="T252" t="str">
        <f>IF(S252&lt;0,"Ignore LOS","Keep LOS")</f>
        <v>Keep LOS</v>
      </c>
      <c r="U252" t="str">
        <f>IF(OR(G252=6,G252=7),"Adm","NonAdm")</f>
        <v>NonAdm</v>
      </c>
      <c r="V252" t="str">
        <f>IF(OR(D252=1,D252=2,D252=3),"High",IF(OR(D252=4,D252=5),"Low","No CTAS"))</f>
        <v>High</v>
      </c>
      <c r="W252">
        <f>IF(S252&gt;4,0,1)</f>
        <v>0</v>
      </c>
      <c r="X252">
        <f>IF(S252&gt;8,0,1)</f>
        <v>1</v>
      </c>
    </row>
    <row r="253" spans="1:24" x14ac:dyDescent="0.25">
      <c r="A253">
        <v>4414</v>
      </c>
      <c r="B253" s="1">
        <v>40670</v>
      </c>
      <c r="C253" s="2">
        <v>0.35972222222222222</v>
      </c>
      <c r="D253">
        <v>2</v>
      </c>
      <c r="E253" s="1">
        <v>40670</v>
      </c>
      <c r="F253" s="2">
        <v>0.38472222222222219</v>
      </c>
      <c r="G253">
        <v>1</v>
      </c>
      <c r="H253" s="1">
        <v>40670</v>
      </c>
      <c r="I253" s="2">
        <v>0.53749999999999998</v>
      </c>
      <c r="J253" s="1">
        <v>40670</v>
      </c>
      <c r="K253" s="2">
        <v>0.53749999999999998</v>
      </c>
      <c r="L253" t="s">
        <v>149</v>
      </c>
      <c r="M253">
        <v>35</v>
      </c>
      <c r="N253" s="3">
        <f>B253+C253</f>
        <v>40670.359722222223</v>
      </c>
      <c r="O253" s="3">
        <f>E253+F253</f>
        <v>40670.384722222225</v>
      </c>
      <c r="P253" t="str">
        <f>IF(OR(E253="**",F253=9999),"Ignore PIA","Keep PIA")</f>
        <v>Keep PIA</v>
      </c>
      <c r="Q253" s="5">
        <f>(O253-N253)*24</f>
        <v>0.6000000000349246</v>
      </c>
      <c r="R253" s="3">
        <f>J253+K253</f>
        <v>40670.537499999999</v>
      </c>
      <c r="S253" s="4">
        <f>(R253-N253)*24</f>
        <v>4.2666666666045785</v>
      </c>
      <c r="T253" t="str">
        <f>IF(S253&lt;0,"Ignore LOS","Keep LOS")</f>
        <v>Keep LOS</v>
      </c>
      <c r="U253" t="str">
        <f>IF(OR(G253=6,G253=7),"Adm","NonAdm")</f>
        <v>NonAdm</v>
      </c>
      <c r="V253" t="str">
        <f>IF(OR(D253=1,D253=2,D253=3),"High",IF(OR(D253=4,D253=5),"Low","No CTAS"))</f>
        <v>High</v>
      </c>
      <c r="W253">
        <f>IF(S253&gt;4,0,1)</f>
        <v>0</v>
      </c>
      <c r="X253">
        <f>IF(S253&gt;8,0,1)</f>
        <v>1</v>
      </c>
    </row>
    <row r="254" spans="1:24" x14ac:dyDescent="0.25">
      <c r="A254">
        <v>4414</v>
      </c>
      <c r="B254" s="1">
        <v>40670</v>
      </c>
      <c r="C254" s="2">
        <v>0.36527777777777781</v>
      </c>
      <c r="D254">
        <v>3</v>
      </c>
      <c r="E254" s="1">
        <v>40670</v>
      </c>
      <c r="F254" s="2">
        <v>0.39583333333333331</v>
      </c>
      <c r="G254">
        <v>1</v>
      </c>
      <c r="H254" s="1">
        <v>40670</v>
      </c>
      <c r="I254" s="2">
        <v>0.48958333333333331</v>
      </c>
      <c r="J254" s="1">
        <v>40670</v>
      </c>
      <c r="K254" s="2">
        <v>0.49236111111111108</v>
      </c>
      <c r="L254" t="s">
        <v>65</v>
      </c>
      <c r="M254">
        <v>60</v>
      </c>
      <c r="N254" s="3">
        <f>B254+C254</f>
        <v>40670.365277777775</v>
      </c>
      <c r="O254" s="3">
        <f>E254+F254</f>
        <v>40670.395833333336</v>
      </c>
      <c r="P254" t="str">
        <f>IF(OR(E254="**",F254=9999),"Ignore PIA","Keep PIA")</f>
        <v>Keep PIA</v>
      </c>
      <c r="Q254" s="5">
        <f>(O254-N254)*24</f>
        <v>0.73333333345362917</v>
      </c>
      <c r="R254" s="3">
        <f>J254+K254</f>
        <v>40670.492361111108</v>
      </c>
      <c r="S254" s="4">
        <f>(R254-N254)*24</f>
        <v>3.0499999999883585</v>
      </c>
      <c r="T254" t="str">
        <f>IF(S254&lt;0,"Ignore LOS","Keep LOS")</f>
        <v>Keep LOS</v>
      </c>
      <c r="U254" t="str">
        <f>IF(OR(G254=6,G254=7),"Adm","NonAdm")</f>
        <v>NonAdm</v>
      </c>
      <c r="V254" t="str">
        <f>IF(OR(D254=1,D254=2,D254=3),"High",IF(OR(D254=4,D254=5),"Low","No CTAS"))</f>
        <v>High</v>
      </c>
      <c r="W254">
        <f>IF(S254&gt;4,0,1)</f>
        <v>1</v>
      </c>
      <c r="X254">
        <f>IF(S254&gt;8,0,1)</f>
        <v>1</v>
      </c>
    </row>
    <row r="255" spans="1:24" x14ac:dyDescent="0.25">
      <c r="A255">
        <v>4414</v>
      </c>
      <c r="B255" s="1">
        <v>40670</v>
      </c>
      <c r="C255" s="2">
        <v>0.37986111111111115</v>
      </c>
      <c r="D255">
        <v>4</v>
      </c>
      <c r="E255" s="1">
        <v>40670</v>
      </c>
      <c r="F255" s="2">
        <v>0.49861111111111112</v>
      </c>
      <c r="G255">
        <v>1</v>
      </c>
      <c r="H255" s="1">
        <v>40670</v>
      </c>
      <c r="I255" s="2">
        <v>0.74722222222222223</v>
      </c>
      <c r="J255" s="1">
        <v>40670</v>
      </c>
      <c r="K255" s="2">
        <v>0.74861111111111101</v>
      </c>
      <c r="L255" t="s">
        <v>332</v>
      </c>
      <c r="M255">
        <v>71</v>
      </c>
      <c r="N255" s="3">
        <f>B255+C255</f>
        <v>40670.379861111112</v>
      </c>
      <c r="O255" s="3">
        <f>E255+F255</f>
        <v>40670.498611111114</v>
      </c>
      <c r="P255" t="str">
        <f>IF(OR(E255="**",F255=9999),"Ignore PIA","Keep PIA")</f>
        <v>Keep PIA</v>
      </c>
      <c r="Q255" s="5">
        <f>(O255-N255)*24</f>
        <v>2.8500000000349246</v>
      </c>
      <c r="R255" s="3">
        <f>J255+K255</f>
        <v>40670.748611111114</v>
      </c>
      <c r="S255" s="4">
        <f>(R255-N255)*24</f>
        <v>8.8500000000349246</v>
      </c>
      <c r="T255" t="str">
        <f>IF(S255&lt;0,"Ignore LOS","Keep LOS")</f>
        <v>Keep LOS</v>
      </c>
      <c r="U255" t="str">
        <f>IF(OR(G255=6,G255=7),"Adm","NonAdm")</f>
        <v>NonAdm</v>
      </c>
      <c r="V255" t="str">
        <f>IF(OR(D255=1,D255=2,D255=3),"High",IF(OR(D255=4,D255=5),"Low","No CTAS"))</f>
        <v>Low</v>
      </c>
      <c r="W255">
        <f>IF(S255&gt;4,0,1)</f>
        <v>0</v>
      </c>
      <c r="X255">
        <f>IF(S255&gt;8,0,1)</f>
        <v>0</v>
      </c>
    </row>
    <row r="256" spans="1:24" x14ac:dyDescent="0.25">
      <c r="A256">
        <v>4414</v>
      </c>
      <c r="B256" s="1">
        <v>40670</v>
      </c>
      <c r="C256" s="2">
        <v>0.38958333333333334</v>
      </c>
      <c r="D256">
        <v>4</v>
      </c>
      <c r="E256" s="1">
        <v>40670</v>
      </c>
      <c r="F256" s="2">
        <v>0.46527777777777773</v>
      </c>
      <c r="G256">
        <v>1</v>
      </c>
      <c r="H256" s="1">
        <v>40670</v>
      </c>
      <c r="I256" s="2">
        <v>0.48958333333333331</v>
      </c>
      <c r="J256" s="1">
        <v>40670</v>
      </c>
      <c r="K256" s="2">
        <v>0.49652777777777773</v>
      </c>
      <c r="L256" t="s">
        <v>48</v>
      </c>
      <c r="M256">
        <v>42</v>
      </c>
      <c r="N256" s="3">
        <f>B256+C256</f>
        <v>40670.38958333333</v>
      </c>
      <c r="O256" s="3">
        <f>E256+F256</f>
        <v>40670.465277777781</v>
      </c>
      <c r="P256" t="str">
        <f>IF(OR(E256="**",F256=9999),"Ignore PIA","Keep PIA")</f>
        <v>Keep PIA</v>
      </c>
      <c r="Q256" s="5">
        <f>(O256-N256)*24</f>
        <v>1.8166666668257676</v>
      </c>
      <c r="R256" s="3">
        <f>J256+K256</f>
        <v>40670.496527777781</v>
      </c>
      <c r="S256" s="4">
        <f>(R256-N256)*24</f>
        <v>2.5666666668257676</v>
      </c>
      <c r="T256" t="str">
        <f>IF(S256&lt;0,"Ignore LOS","Keep LOS")</f>
        <v>Keep LOS</v>
      </c>
      <c r="U256" t="str">
        <f>IF(OR(G256=6,G256=7),"Adm","NonAdm")</f>
        <v>NonAdm</v>
      </c>
      <c r="V256" t="str">
        <f>IF(OR(D256=1,D256=2,D256=3),"High",IF(OR(D256=4,D256=5),"Low","No CTAS"))</f>
        <v>Low</v>
      </c>
      <c r="W256">
        <f>IF(S256&gt;4,0,1)</f>
        <v>1</v>
      </c>
      <c r="X256">
        <f>IF(S256&gt;8,0,1)</f>
        <v>1</v>
      </c>
    </row>
    <row r="257" spans="1:24" x14ac:dyDescent="0.25">
      <c r="A257">
        <v>4414</v>
      </c>
      <c r="B257" s="1">
        <v>40670</v>
      </c>
      <c r="C257" s="2">
        <v>0.39374999999999999</v>
      </c>
      <c r="D257">
        <v>3</v>
      </c>
      <c r="E257" s="1">
        <v>40670</v>
      </c>
      <c r="F257" s="2">
        <v>0.53472222222222221</v>
      </c>
      <c r="G257">
        <v>1</v>
      </c>
      <c r="H257" s="1">
        <v>40670</v>
      </c>
      <c r="I257" s="2">
        <v>0.61458333333333337</v>
      </c>
      <c r="J257" s="1">
        <v>40670</v>
      </c>
      <c r="K257" s="2">
        <v>0.61458333333333337</v>
      </c>
      <c r="L257" t="s">
        <v>223</v>
      </c>
      <c r="M257">
        <v>38</v>
      </c>
      <c r="N257" s="3">
        <f>B257+C257</f>
        <v>40670.393750000003</v>
      </c>
      <c r="O257" s="3">
        <f>E257+F257</f>
        <v>40670.534722222219</v>
      </c>
      <c r="P257" t="str">
        <f>IF(OR(E257="**",F257=9999),"Ignore PIA","Keep PIA")</f>
        <v>Keep PIA</v>
      </c>
      <c r="Q257" s="5">
        <f>(O257-N257)*24</f>
        <v>3.3833333331858739</v>
      </c>
      <c r="R257" s="3">
        <f>J257+K257</f>
        <v>40670.614583333336</v>
      </c>
      <c r="S257" s="4">
        <f>(R257-N257)*24</f>
        <v>5.2999999999883585</v>
      </c>
      <c r="T257" t="str">
        <f>IF(S257&lt;0,"Ignore LOS","Keep LOS")</f>
        <v>Keep LOS</v>
      </c>
      <c r="U257" t="str">
        <f>IF(OR(G257=6,G257=7),"Adm","NonAdm")</f>
        <v>NonAdm</v>
      </c>
      <c r="V257" t="str">
        <f>IF(OR(D257=1,D257=2,D257=3),"High",IF(OR(D257=4,D257=5),"Low","No CTAS"))</f>
        <v>High</v>
      </c>
      <c r="W257">
        <f>IF(S257&gt;4,0,1)</f>
        <v>0</v>
      </c>
      <c r="X257">
        <f>IF(S257&gt;8,0,1)</f>
        <v>1</v>
      </c>
    </row>
    <row r="258" spans="1:24" x14ac:dyDescent="0.25">
      <c r="A258">
        <v>4414</v>
      </c>
      <c r="B258" s="1">
        <v>40670</v>
      </c>
      <c r="C258" s="2">
        <v>0.39444444444444443</v>
      </c>
      <c r="D258">
        <v>2</v>
      </c>
      <c r="E258" s="1">
        <v>40670</v>
      </c>
      <c r="F258" s="2">
        <v>0.43055555555555558</v>
      </c>
      <c r="G258">
        <v>1</v>
      </c>
      <c r="H258" s="1">
        <v>40670</v>
      </c>
      <c r="I258" s="2">
        <v>0.51736111111111105</v>
      </c>
      <c r="J258" s="1">
        <v>40670</v>
      </c>
      <c r="K258" s="2">
        <v>0.51944444444444449</v>
      </c>
      <c r="L258" t="s">
        <v>61</v>
      </c>
      <c r="M258">
        <v>59</v>
      </c>
      <c r="N258" s="3">
        <f>B258+C258</f>
        <v>40670.394444444442</v>
      </c>
      <c r="O258" s="3">
        <f>E258+F258</f>
        <v>40670.430555555555</v>
      </c>
      <c r="P258" t="str">
        <f>IF(OR(E258="**",F258=9999),"Ignore PIA","Keep PIA")</f>
        <v>Keep PIA</v>
      </c>
      <c r="Q258" s="5">
        <f>(O258-N258)*24</f>
        <v>0.86666666669771075</v>
      </c>
      <c r="R258" s="3">
        <f>J258+K258</f>
        <v>40670.519444444442</v>
      </c>
      <c r="S258" s="4">
        <f>(R258-N258)*24</f>
        <v>3</v>
      </c>
      <c r="T258" t="str">
        <f>IF(S258&lt;0,"Ignore LOS","Keep LOS")</f>
        <v>Keep LOS</v>
      </c>
      <c r="U258" t="str">
        <f>IF(OR(G258=6,G258=7),"Adm","NonAdm")</f>
        <v>NonAdm</v>
      </c>
      <c r="V258" t="str">
        <f>IF(OR(D258=1,D258=2,D258=3),"High",IF(OR(D258=4,D258=5),"Low","No CTAS"))</f>
        <v>High</v>
      </c>
      <c r="W258">
        <f>IF(S258&gt;4,0,1)</f>
        <v>1</v>
      </c>
      <c r="X258">
        <f>IF(S258&gt;8,0,1)</f>
        <v>1</v>
      </c>
    </row>
    <row r="259" spans="1:24" x14ac:dyDescent="0.25">
      <c r="A259">
        <v>4414</v>
      </c>
      <c r="B259" s="1">
        <v>40670</v>
      </c>
      <c r="C259" s="2">
        <v>0.40416666666666662</v>
      </c>
      <c r="D259">
        <v>3</v>
      </c>
      <c r="E259" s="1">
        <v>40670</v>
      </c>
      <c r="F259" s="2">
        <v>0.44097222222222227</v>
      </c>
      <c r="G259">
        <v>15</v>
      </c>
      <c r="H259" s="1">
        <v>40670</v>
      </c>
      <c r="I259" s="2">
        <v>0.47013888888888888</v>
      </c>
      <c r="J259" s="1">
        <v>40670</v>
      </c>
      <c r="K259" s="2">
        <v>0.47013888888888888</v>
      </c>
      <c r="L259" t="s">
        <v>206</v>
      </c>
      <c r="M259">
        <v>97</v>
      </c>
      <c r="N259" s="3">
        <f>B259+C259</f>
        <v>40670.404166666667</v>
      </c>
      <c r="O259" s="3">
        <f>E259+F259</f>
        <v>40670.440972222219</v>
      </c>
      <c r="P259" t="str">
        <f>IF(OR(E259="**",F259=9999),"Ignore PIA","Keep PIA")</f>
        <v>Keep PIA</v>
      </c>
      <c r="Q259" s="5">
        <f>(O259-N259)*24</f>
        <v>0.88333333324408159</v>
      </c>
      <c r="R259" s="3">
        <f>J259+K259</f>
        <v>40670.470138888886</v>
      </c>
      <c r="S259" s="4">
        <f>(R259-N259)*24</f>
        <v>1.5833333332557231</v>
      </c>
      <c r="T259" t="str">
        <f>IF(S259&lt;0,"Ignore LOS","Keep LOS")</f>
        <v>Keep LOS</v>
      </c>
      <c r="U259" t="str">
        <f>IF(OR(G259=6,G259=7),"Adm","NonAdm")</f>
        <v>NonAdm</v>
      </c>
      <c r="V259" t="str">
        <f>IF(OR(D259=1,D259=2,D259=3),"High",IF(OR(D259=4,D259=5),"Low","No CTAS"))</f>
        <v>High</v>
      </c>
      <c r="W259">
        <f>IF(S259&gt;4,0,1)</f>
        <v>1</v>
      </c>
      <c r="X259">
        <f>IF(S259&gt;8,0,1)</f>
        <v>1</v>
      </c>
    </row>
    <row r="260" spans="1:24" x14ac:dyDescent="0.25">
      <c r="A260">
        <v>4414</v>
      </c>
      <c r="B260" s="1">
        <v>40670</v>
      </c>
      <c r="C260" s="2">
        <v>0.40486111111111112</v>
      </c>
      <c r="D260">
        <v>3</v>
      </c>
      <c r="E260" s="1">
        <v>40670</v>
      </c>
      <c r="F260" s="2">
        <v>0.48958333333333331</v>
      </c>
      <c r="G260">
        <v>7</v>
      </c>
      <c r="H260" s="1">
        <v>40670</v>
      </c>
      <c r="I260" s="2">
        <v>0.5</v>
      </c>
      <c r="J260" s="1">
        <v>40670</v>
      </c>
      <c r="K260" s="2">
        <v>0.62291666666666667</v>
      </c>
      <c r="L260" t="s">
        <v>245</v>
      </c>
      <c r="M260">
        <v>10</v>
      </c>
      <c r="N260" s="3">
        <f>B260+C260</f>
        <v>40670.404861111114</v>
      </c>
      <c r="O260" s="3">
        <f>E260+F260</f>
        <v>40670.489583333336</v>
      </c>
      <c r="P260" t="str">
        <f>IF(OR(E260="**",F260=9999),"Ignore PIA","Keep PIA")</f>
        <v>Keep PIA</v>
      </c>
      <c r="Q260" s="5">
        <f>(O260-N260)*24</f>
        <v>2.0333333333255723</v>
      </c>
      <c r="R260" s="3">
        <f>J260+K260</f>
        <v>40670.622916666667</v>
      </c>
      <c r="S260" s="4">
        <f>(R260-N260)*24</f>
        <v>5.2333333332790062</v>
      </c>
      <c r="T260" t="str">
        <f>IF(S260&lt;0,"Ignore LOS","Keep LOS")</f>
        <v>Keep LOS</v>
      </c>
      <c r="U260" t="str">
        <f>IF(OR(G260=6,G260=7),"Adm","NonAdm")</f>
        <v>Adm</v>
      </c>
      <c r="V260" t="str">
        <f>IF(OR(D260=1,D260=2,D260=3),"High",IF(OR(D260=4,D260=5),"Low","No CTAS"))</f>
        <v>High</v>
      </c>
      <c r="W260">
        <f>IF(S260&gt;4,0,1)</f>
        <v>0</v>
      </c>
      <c r="X260">
        <f>IF(S260&gt;8,0,1)</f>
        <v>1</v>
      </c>
    </row>
    <row r="261" spans="1:24" x14ac:dyDescent="0.25">
      <c r="A261">
        <v>4414</v>
      </c>
      <c r="B261" s="1">
        <v>40670</v>
      </c>
      <c r="C261" s="2">
        <v>0.41736111111111113</v>
      </c>
      <c r="D261">
        <v>4</v>
      </c>
      <c r="E261" s="1">
        <v>40670</v>
      </c>
      <c r="F261" s="2">
        <v>0.52083333333333337</v>
      </c>
      <c r="G261">
        <v>1</v>
      </c>
      <c r="H261" s="1">
        <v>40670</v>
      </c>
      <c r="I261" s="2">
        <v>0.53888888888888886</v>
      </c>
      <c r="J261" s="1">
        <v>40670</v>
      </c>
      <c r="K261" s="2">
        <v>0.53888888888888886</v>
      </c>
      <c r="L261" t="s">
        <v>70</v>
      </c>
      <c r="M261">
        <v>35</v>
      </c>
      <c r="N261" s="3">
        <f>B261+C261</f>
        <v>40670.417361111111</v>
      </c>
      <c r="O261" s="3">
        <f>E261+F261</f>
        <v>40670.520833333336</v>
      </c>
      <c r="P261" t="str">
        <f>IF(OR(E261="**",F261=9999),"Ignore PIA","Keep PIA")</f>
        <v>Keep PIA</v>
      </c>
      <c r="Q261" s="5">
        <f>(O261-N261)*24</f>
        <v>2.4833333333954215</v>
      </c>
      <c r="R261" s="3">
        <f>J261+K261</f>
        <v>40670.538888888892</v>
      </c>
      <c r="S261" s="4">
        <f>(R261-N261)*24</f>
        <v>2.9166666667442769</v>
      </c>
      <c r="T261" t="str">
        <f>IF(S261&lt;0,"Ignore LOS","Keep LOS")</f>
        <v>Keep LOS</v>
      </c>
      <c r="U261" t="str">
        <f>IF(OR(G261=6,G261=7),"Adm","NonAdm")</f>
        <v>NonAdm</v>
      </c>
      <c r="V261" t="str">
        <f>IF(OR(D261=1,D261=2,D261=3),"High",IF(OR(D261=4,D261=5),"Low","No CTAS"))</f>
        <v>Low</v>
      </c>
      <c r="W261">
        <f>IF(S261&gt;4,0,1)</f>
        <v>1</v>
      </c>
      <c r="X261">
        <f>IF(S261&gt;8,0,1)</f>
        <v>1</v>
      </c>
    </row>
    <row r="262" spans="1:24" x14ac:dyDescent="0.25">
      <c r="A262">
        <v>4414</v>
      </c>
      <c r="B262" s="1">
        <v>40670</v>
      </c>
      <c r="C262" s="2">
        <v>0.42986111111111108</v>
      </c>
      <c r="D262">
        <v>3</v>
      </c>
      <c r="E262" s="1">
        <v>40670</v>
      </c>
      <c r="F262" s="2">
        <v>0.59027777777777779</v>
      </c>
      <c r="G262">
        <v>1</v>
      </c>
      <c r="H262" s="1">
        <v>40670</v>
      </c>
      <c r="I262" s="2">
        <v>0.76041666666666663</v>
      </c>
      <c r="J262" s="1">
        <v>40670</v>
      </c>
      <c r="K262" s="2">
        <v>0.76111111111111107</v>
      </c>
      <c r="L262" t="s">
        <v>15</v>
      </c>
      <c r="M262">
        <v>36</v>
      </c>
      <c r="N262" s="3">
        <f>B262+C262</f>
        <v>40670.429861111108</v>
      </c>
      <c r="O262" s="3">
        <f>E262+F262</f>
        <v>40670.590277777781</v>
      </c>
      <c r="P262" t="str">
        <f>IF(OR(E262="**",F262=9999),"Ignore PIA","Keep PIA")</f>
        <v>Keep PIA</v>
      </c>
      <c r="Q262" s="5">
        <f>(O262-N262)*24</f>
        <v>3.8500000001513399</v>
      </c>
      <c r="R262" s="3">
        <f>J262+K262</f>
        <v>40670.761111111111</v>
      </c>
      <c r="S262" s="4">
        <f>(R262-N262)*24</f>
        <v>7.9500000000698492</v>
      </c>
      <c r="T262" t="str">
        <f>IF(S262&lt;0,"Ignore LOS","Keep LOS")</f>
        <v>Keep LOS</v>
      </c>
      <c r="U262" t="str">
        <f>IF(OR(G262=6,G262=7),"Adm","NonAdm")</f>
        <v>NonAdm</v>
      </c>
      <c r="V262" t="str">
        <f>IF(OR(D262=1,D262=2,D262=3),"High",IF(OR(D262=4,D262=5),"Low","No CTAS"))</f>
        <v>High</v>
      </c>
      <c r="W262">
        <f>IF(S262&gt;4,0,1)</f>
        <v>0</v>
      </c>
      <c r="X262">
        <f>IF(S262&gt;8,0,1)</f>
        <v>1</v>
      </c>
    </row>
    <row r="263" spans="1:24" x14ac:dyDescent="0.25">
      <c r="A263">
        <v>4414</v>
      </c>
      <c r="B263" s="1">
        <v>40670</v>
      </c>
      <c r="C263" s="2">
        <v>0.4465277777777778</v>
      </c>
      <c r="D263">
        <v>3</v>
      </c>
      <c r="E263" s="1">
        <v>40670</v>
      </c>
      <c r="F263" s="2">
        <v>0.62152777777777779</v>
      </c>
      <c r="G263">
        <v>15</v>
      </c>
      <c r="H263" s="1">
        <v>40670</v>
      </c>
      <c r="I263" s="2">
        <v>0.63472222222222219</v>
      </c>
      <c r="J263" s="1">
        <v>40670</v>
      </c>
      <c r="K263" s="2">
        <v>0.63541666666666663</v>
      </c>
      <c r="L263" t="s">
        <v>398</v>
      </c>
      <c r="M263">
        <v>93</v>
      </c>
      <c r="N263" s="3">
        <f>B263+C263</f>
        <v>40670.446527777778</v>
      </c>
      <c r="O263" s="3">
        <f>E263+F263</f>
        <v>40670.621527777781</v>
      </c>
      <c r="P263" t="str">
        <f>IF(OR(E263="**",F263=9999),"Ignore PIA","Keep PIA")</f>
        <v>Keep PIA</v>
      </c>
      <c r="Q263" s="5">
        <f>(O263-N263)*24</f>
        <v>4.2000000000698492</v>
      </c>
      <c r="R263" s="3">
        <f>J263+K263</f>
        <v>40670.635416666664</v>
      </c>
      <c r="S263" s="4">
        <f>(R263-N263)*24</f>
        <v>4.5333333332673647</v>
      </c>
      <c r="T263" t="str">
        <f>IF(S263&lt;0,"Ignore LOS","Keep LOS")</f>
        <v>Keep LOS</v>
      </c>
      <c r="U263" t="str">
        <f>IF(OR(G263=6,G263=7),"Adm","NonAdm")</f>
        <v>NonAdm</v>
      </c>
      <c r="V263" t="str">
        <f>IF(OR(D263=1,D263=2,D263=3),"High",IF(OR(D263=4,D263=5),"Low","No CTAS"))</f>
        <v>High</v>
      </c>
      <c r="W263">
        <f>IF(S263&gt;4,0,1)</f>
        <v>0</v>
      </c>
      <c r="X263">
        <f>IF(S263&gt;8,0,1)</f>
        <v>1</v>
      </c>
    </row>
    <row r="264" spans="1:24" x14ac:dyDescent="0.25">
      <c r="A264">
        <v>4414</v>
      </c>
      <c r="B264" s="1">
        <v>40670</v>
      </c>
      <c r="C264" s="2">
        <v>0.45694444444444443</v>
      </c>
      <c r="D264">
        <v>2</v>
      </c>
      <c r="E264" s="1">
        <v>40670</v>
      </c>
      <c r="F264" s="2">
        <v>0.49305555555555558</v>
      </c>
      <c r="G264">
        <v>7</v>
      </c>
      <c r="H264" s="1">
        <v>40670</v>
      </c>
      <c r="I264" s="2">
        <v>0.65069444444444446</v>
      </c>
      <c r="J264" s="1">
        <v>40670</v>
      </c>
      <c r="K264" s="2">
        <v>0.71319444444444446</v>
      </c>
      <c r="L264" t="s">
        <v>400</v>
      </c>
      <c r="M264">
        <v>83</v>
      </c>
      <c r="N264" s="3">
        <f>B264+C264</f>
        <v>40670.456944444442</v>
      </c>
      <c r="O264" s="3">
        <f>E264+F264</f>
        <v>40670.493055555555</v>
      </c>
      <c r="P264" t="str">
        <f>IF(OR(E264="**",F264=9999),"Ignore PIA","Keep PIA")</f>
        <v>Keep PIA</v>
      </c>
      <c r="Q264" s="5">
        <f>(O264-N264)*24</f>
        <v>0.86666666669771075</v>
      </c>
      <c r="R264" s="3">
        <f>J264+K264</f>
        <v>40670.713194444441</v>
      </c>
      <c r="S264" s="4">
        <f>(R264-N264)*24</f>
        <v>6.1499999999650754</v>
      </c>
      <c r="T264" t="str">
        <f>IF(S264&lt;0,"Ignore LOS","Keep LOS")</f>
        <v>Keep LOS</v>
      </c>
      <c r="U264" t="str">
        <f>IF(OR(G264=6,G264=7),"Adm","NonAdm")</f>
        <v>Adm</v>
      </c>
      <c r="V264" t="str">
        <f>IF(OR(D264=1,D264=2,D264=3),"High",IF(OR(D264=4,D264=5),"Low","No CTAS"))</f>
        <v>High</v>
      </c>
      <c r="W264">
        <f>IF(S264&gt;4,0,1)</f>
        <v>0</v>
      </c>
      <c r="X264">
        <f>IF(S264&gt;8,0,1)</f>
        <v>1</v>
      </c>
    </row>
    <row r="265" spans="1:24" x14ac:dyDescent="0.25">
      <c r="A265">
        <v>4414</v>
      </c>
      <c r="B265" s="1">
        <v>40670</v>
      </c>
      <c r="C265" s="2">
        <v>0.45833333333333331</v>
      </c>
      <c r="D265">
        <v>3</v>
      </c>
      <c r="E265" s="1">
        <v>40670</v>
      </c>
      <c r="F265">
        <v>9999</v>
      </c>
      <c r="G265">
        <v>7</v>
      </c>
      <c r="H265" s="1">
        <v>40670</v>
      </c>
      <c r="I265" s="2">
        <v>0.80555555555555547</v>
      </c>
      <c r="J265" s="1">
        <v>40671</v>
      </c>
      <c r="K265" s="2">
        <v>0.4513888888888889</v>
      </c>
      <c r="L265" t="s">
        <v>221</v>
      </c>
      <c r="M265">
        <v>86</v>
      </c>
      <c r="N265" s="3">
        <f>B265+C265</f>
        <v>40670.458333333336</v>
      </c>
      <c r="O265" s="3">
        <f>E265+F265</f>
        <v>50669</v>
      </c>
      <c r="P265" t="str">
        <f>IF(OR(E265="**",F265=9999),"Ignore PIA","Keep PIA")</f>
        <v>Ignore PIA</v>
      </c>
      <c r="Q265" s="5">
        <f>(O265-N265)*24</f>
        <v>239964.99999999994</v>
      </c>
      <c r="R265" s="3">
        <f>J265+K265</f>
        <v>40671.451388888891</v>
      </c>
      <c r="S265" s="4">
        <f>(R265-N265)*24</f>
        <v>23.833333333313931</v>
      </c>
      <c r="T265" t="str">
        <f>IF(S265&lt;0,"Ignore LOS","Keep LOS")</f>
        <v>Keep LOS</v>
      </c>
      <c r="U265" t="str">
        <f>IF(OR(G265=6,G265=7),"Adm","NonAdm")</f>
        <v>Adm</v>
      </c>
      <c r="V265" t="str">
        <f>IF(OR(D265=1,D265=2,D265=3),"High",IF(OR(D265=4,D265=5),"Low","No CTAS"))</f>
        <v>High</v>
      </c>
      <c r="W265">
        <f>IF(S265&gt;4,0,1)</f>
        <v>0</v>
      </c>
      <c r="X265">
        <f>IF(S265&gt;8,0,1)</f>
        <v>0</v>
      </c>
    </row>
    <row r="266" spans="1:24" x14ac:dyDescent="0.25">
      <c r="A266">
        <v>4414</v>
      </c>
      <c r="B266" s="1">
        <v>40670</v>
      </c>
      <c r="C266" s="2">
        <v>0.46111111111111108</v>
      </c>
      <c r="D266">
        <v>3</v>
      </c>
      <c r="E266" s="1">
        <v>40670</v>
      </c>
      <c r="F266" s="2">
        <v>0.57986111111111105</v>
      </c>
      <c r="G266">
        <v>1</v>
      </c>
      <c r="H266" s="1">
        <v>40670</v>
      </c>
      <c r="I266" s="2">
        <v>0.67013888888888884</v>
      </c>
      <c r="J266" s="1">
        <v>40670</v>
      </c>
      <c r="K266" s="2">
        <v>0.67083333333333339</v>
      </c>
      <c r="L266" t="s">
        <v>260</v>
      </c>
      <c r="M266">
        <v>23</v>
      </c>
      <c r="N266" s="3">
        <f>B266+C266</f>
        <v>40670.461111111108</v>
      </c>
      <c r="O266" s="3">
        <f>E266+F266</f>
        <v>40670.579861111109</v>
      </c>
      <c r="P266" t="str">
        <f>IF(OR(E266="**",F266=9999),"Ignore PIA","Keep PIA")</f>
        <v>Keep PIA</v>
      </c>
      <c r="Q266" s="5">
        <f>(O266-N266)*24</f>
        <v>2.8500000000349246</v>
      </c>
      <c r="R266" s="3">
        <f>J266+K266</f>
        <v>40670.67083333333</v>
      </c>
      <c r="S266" s="4">
        <f>(R266-N266)*24</f>
        <v>5.0333333333255723</v>
      </c>
      <c r="T266" t="str">
        <f>IF(S266&lt;0,"Ignore LOS","Keep LOS")</f>
        <v>Keep LOS</v>
      </c>
      <c r="U266" t="str">
        <f>IF(OR(G266=6,G266=7),"Adm","NonAdm")</f>
        <v>NonAdm</v>
      </c>
      <c r="V266" t="str">
        <f>IF(OR(D266=1,D266=2,D266=3),"High",IF(OR(D266=4,D266=5),"Low","No CTAS"))</f>
        <v>High</v>
      </c>
      <c r="W266">
        <f>IF(S266&gt;4,0,1)</f>
        <v>0</v>
      </c>
      <c r="X266">
        <f>IF(S266&gt;8,0,1)</f>
        <v>1</v>
      </c>
    </row>
    <row r="267" spans="1:24" x14ac:dyDescent="0.25">
      <c r="A267">
        <v>4414</v>
      </c>
      <c r="B267" s="1">
        <v>40670</v>
      </c>
      <c r="C267" s="2">
        <v>0.46319444444444446</v>
      </c>
      <c r="D267">
        <v>2</v>
      </c>
      <c r="E267" s="1">
        <v>40670</v>
      </c>
      <c r="F267" s="2">
        <v>0.57291666666666663</v>
      </c>
      <c r="G267">
        <v>7</v>
      </c>
      <c r="H267" s="1">
        <v>40670</v>
      </c>
      <c r="I267" s="2">
        <v>0.59305555555555556</v>
      </c>
      <c r="J267" s="1">
        <v>40670</v>
      </c>
      <c r="K267" s="2">
        <v>0.82361111111111107</v>
      </c>
      <c r="L267" t="s">
        <v>61</v>
      </c>
      <c r="M267">
        <v>72</v>
      </c>
      <c r="N267" s="3">
        <f>B267+C267</f>
        <v>40670.463194444441</v>
      </c>
      <c r="O267" s="3">
        <f>E267+F267</f>
        <v>40670.572916666664</v>
      </c>
      <c r="P267" t="str">
        <f>IF(OR(E267="**",F267=9999),"Ignore PIA","Keep PIA")</f>
        <v>Keep PIA</v>
      </c>
      <c r="Q267" s="5">
        <f>(O267-N267)*24</f>
        <v>2.6333333333604969</v>
      </c>
      <c r="R267" s="3">
        <f>J267+K267</f>
        <v>40670.823611111111</v>
      </c>
      <c r="S267" s="4">
        <f>(R267-N267)*24</f>
        <v>8.6500000000814907</v>
      </c>
      <c r="T267" t="str">
        <f>IF(S267&lt;0,"Ignore LOS","Keep LOS")</f>
        <v>Keep LOS</v>
      </c>
      <c r="U267" t="str">
        <f>IF(OR(G267=6,G267=7),"Adm","NonAdm")</f>
        <v>Adm</v>
      </c>
      <c r="V267" t="str">
        <f>IF(OR(D267=1,D267=2,D267=3),"High",IF(OR(D267=4,D267=5),"Low","No CTAS"))</f>
        <v>High</v>
      </c>
      <c r="W267">
        <f>IF(S267&gt;4,0,1)</f>
        <v>0</v>
      </c>
      <c r="X267">
        <f>IF(S267&gt;8,0,1)</f>
        <v>0</v>
      </c>
    </row>
    <row r="268" spans="1:24" x14ac:dyDescent="0.25">
      <c r="A268">
        <v>4414</v>
      </c>
      <c r="B268" s="1">
        <v>40670</v>
      </c>
      <c r="C268" s="2">
        <v>0.48125000000000001</v>
      </c>
      <c r="D268">
        <v>3</v>
      </c>
      <c r="E268" s="1">
        <v>40670</v>
      </c>
      <c r="F268" s="2">
        <v>0.60277777777777775</v>
      </c>
      <c r="G268">
        <v>1</v>
      </c>
      <c r="H268" s="1">
        <v>40670</v>
      </c>
      <c r="I268" s="2">
        <v>0.71875</v>
      </c>
      <c r="J268" s="1">
        <v>40670</v>
      </c>
      <c r="K268" s="2">
        <v>0.72083333333333333</v>
      </c>
      <c r="L268" t="s">
        <v>223</v>
      </c>
      <c r="M268">
        <v>20</v>
      </c>
      <c r="N268" s="3">
        <f>B268+C268</f>
        <v>40670.481249999997</v>
      </c>
      <c r="O268" s="3">
        <f>E268+F268</f>
        <v>40670.602777777778</v>
      </c>
      <c r="P268" t="str">
        <f>IF(OR(E268="**",F268=9999),"Ignore PIA","Keep PIA")</f>
        <v>Keep PIA</v>
      </c>
      <c r="Q268" s="5">
        <f>(O268-N268)*24</f>
        <v>2.9166666667442769</v>
      </c>
      <c r="R268" s="3">
        <f>J268+K268</f>
        <v>40670.720833333333</v>
      </c>
      <c r="S268" s="4">
        <f>(R268-N268)*24</f>
        <v>5.7500000000582077</v>
      </c>
      <c r="T268" t="str">
        <f>IF(S268&lt;0,"Ignore LOS","Keep LOS")</f>
        <v>Keep LOS</v>
      </c>
      <c r="U268" t="str">
        <f>IF(OR(G268=6,G268=7),"Adm","NonAdm")</f>
        <v>NonAdm</v>
      </c>
      <c r="V268" t="str">
        <f>IF(OR(D268=1,D268=2,D268=3),"High",IF(OR(D268=4,D268=5),"Low","No CTAS"))</f>
        <v>High</v>
      </c>
      <c r="W268">
        <f>IF(S268&gt;4,0,1)</f>
        <v>0</v>
      </c>
      <c r="X268">
        <f>IF(S268&gt;8,0,1)</f>
        <v>1</v>
      </c>
    </row>
    <row r="269" spans="1:24" x14ac:dyDescent="0.25">
      <c r="A269">
        <v>4414</v>
      </c>
      <c r="B269" s="1">
        <v>40670</v>
      </c>
      <c r="C269" s="2">
        <v>0.4909722222222222</v>
      </c>
      <c r="D269">
        <v>3</v>
      </c>
      <c r="E269" s="1">
        <v>40670</v>
      </c>
      <c r="F269" s="2">
        <v>0.67708333333333337</v>
      </c>
      <c r="G269">
        <v>1</v>
      </c>
      <c r="H269" s="1">
        <v>40671</v>
      </c>
      <c r="I269" s="2">
        <v>8.3333333333333329E-2</v>
      </c>
      <c r="J269" s="1">
        <v>40671</v>
      </c>
      <c r="K269" s="2">
        <v>8.3333333333333329E-2</v>
      </c>
      <c r="L269" t="s">
        <v>221</v>
      </c>
      <c r="M269">
        <v>72</v>
      </c>
      <c r="N269" s="3">
        <f>B269+C269</f>
        <v>40670.490972222222</v>
      </c>
      <c r="O269" s="3">
        <f>E269+F269</f>
        <v>40670.677083333336</v>
      </c>
      <c r="P269" t="str">
        <f>IF(OR(E269="**",F269=9999),"Ignore PIA","Keep PIA")</f>
        <v>Keep PIA</v>
      </c>
      <c r="Q269" s="5">
        <f>(O269-N269)*24</f>
        <v>4.4666666667326353</v>
      </c>
      <c r="R269" s="3">
        <f>J269+K269</f>
        <v>40671.083333333336</v>
      </c>
      <c r="S269" s="4">
        <f>(R269-N269)*24</f>
        <v>14.216666666732635</v>
      </c>
      <c r="T269" t="str">
        <f>IF(S269&lt;0,"Ignore LOS","Keep LOS")</f>
        <v>Keep LOS</v>
      </c>
      <c r="U269" t="str">
        <f>IF(OR(G269=6,G269=7),"Adm","NonAdm")</f>
        <v>NonAdm</v>
      </c>
      <c r="V269" t="str">
        <f>IF(OR(D269=1,D269=2,D269=3),"High",IF(OR(D269=4,D269=5),"Low","No CTAS"))</f>
        <v>High</v>
      </c>
      <c r="W269">
        <f>IF(S269&gt;4,0,1)</f>
        <v>0</v>
      </c>
      <c r="X269">
        <f>IF(S269&gt;8,0,1)</f>
        <v>0</v>
      </c>
    </row>
    <row r="270" spans="1:24" x14ac:dyDescent="0.25">
      <c r="A270">
        <v>4414</v>
      </c>
      <c r="B270" s="1">
        <v>40670</v>
      </c>
      <c r="C270" s="2">
        <v>0.50486111111111109</v>
      </c>
      <c r="D270">
        <v>3</v>
      </c>
      <c r="E270" s="1">
        <v>40670</v>
      </c>
      <c r="F270" s="2">
        <v>0.57638888888888895</v>
      </c>
      <c r="G270">
        <v>7</v>
      </c>
      <c r="H270" s="1">
        <v>40670</v>
      </c>
      <c r="I270" s="2">
        <v>0.6166666666666667</v>
      </c>
      <c r="J270" s="1">
        <v>40670</v>
      </c>
      <c r="K270" s="2">
        <v>0.67847222222222225</v>
      </c>
      <c r="L270" t="s">
        <v>406</v>
      </c>
      <c r="M270">
        <v>86</v>
      </c>
      <c r="N270" s="3">
        <f>B270+C270</f>
        <v>40670.504861111112</v>
      </c>
      <c r="O270" s="3">
        <f>E270+F270</f>
        <v>40670.576388888891</v>
      </c>
      <c r="P270" t="str">
        <f>IF(OR(E270="**",F270=9999),"Ignore PIA","Keep PIA")</f>
        <v>Keep PIA</v>
      </c>
      <c r="Q270" s="5">
        <f>(O270-N270)*24</f>
        <v>1.7166666666744277</v>
      </c>
      <c r="R270" s="3">
        <f>J270+K270</f>
        <v>40670.678472222222</v>
      </c>
      <c r="S270" s="4">
        <f>(R270-N270)*24</f>
        <v>4.1666666666278616</v>
      </c>
      <c r="T270" t="str">
        <f>IF(S270&lt;0,"Ignore LOS","Keep LOS")</f>
        <v>Keep LOS</v>
      </c>
      <c r="U270" t="str">
        <f>IF(OR(G270=6,G270=7),"Adm","NonAdm")</f>
        <v>Adm</v>
      </c>
      <c r="V270" t="str">
        <f>IF(OR(D270=1,D270=2,D270=3),"High",IF(OR(D270=4,D270=5),"Low","No CTAS"))</f>
        <v>High</v>
      </c>
      <c r="W270">
        <f>IF(S270&gt;4,0,1)</f>
        <v>0</v>
      </c>
      <c r="X270">
        <f>IF(S270&gt;8,0,1)</f>
        <v>1</v>
      </c>
    </row>
    <row r="271" spans="1:24" x14ac:dyDescent="0.25">
      <c r="A271">
        <v>4414</v>
      </c>
      <c r="B271" s="1">
        <v>40670</v>
      </c>
      <c r="C271" s="2">
        <v>0.91319444444444453</v>
      </c>
      <c r="D271">
        <v>3</v>
      </c>
      <c r="E271" s="1">
        <v>40671</v>
      </c>
      <c r="F271" s="2">
        <v>0.34375</v>
      </c>
      <c r="G271">
        <v>1</v>
      </c>
      <c r="H271" s="1">
        <v>40671</v>
      </c>
      <c r="I271" s="2">
        <v>0.54861111111111105</v>
      </c>
      <c r="J271" s="1">
        <v>40671</v>
      </c>
      <c r="K271" s="2">
        <v>0.54861111111111105</v>
      </c>
      <c r="L271" t="s">
        <v>204</v>
      </c>
      <c r="M271">
        <v>73</v>
      </c>
      <c r="N271" s="3">
        <f>B271+C271</f>
        <v>40670.913194444445</v>
      </c>
      <c r="O271" s="3">
        <f>E271+F271</f>
        <v>40671.34375</v>
      </c>
      <c r="P271" t="str">
        <f>IF(OR(E271="**",F271=9999),"Ignore PIA","Keep PIA")</f>
        <v>Keep PIA</v>
      </c>
      <c r="Q271" s="5">
        <f>(O271-N271)*24</f>
        <v>10.333333333313931</v>
      </c>
      <c r="R271" s="3">
        <f>J271+K271</f>
        <v>40671.548611111109</v>
      </c>
      <c r="S271" s="4">
        <f>(R271-N271)*24</f>
        <v>15.249999999941792</v>
      </c>
      <c r="T271" t="str">
        <f>IF(S271&lt;0,"Ignore LOS","Keep LOS")</f>
        <v>Keep LOS</v>
      </c>
      <c r="U271" t="str">
        <f>IF(OR(G271=6,G271=7),"Adm","NonAdm")</f>
        <v>NonAdm</v>
      </c>
      <c r="V271" t="str">
        <f>IF(OR(D271=1,D271=2,D271=3),"High",IF(OR(D271=4,D271=5),"Low","No CTAS"))</f>
        <v>High</v>
      </c>
      <c r="W271">
        <f>IF(S271&gt;4,0,1)</f>
        <v>0</v>
      </c>
      <c r="X271">
        <f>IF(S271&gt;8,0,1)</f>
        <v>0</v>
      </c>
    </row>
    <row r="272" spans="1:24" x14ac:dyDescent="0.25">
      <c r="A272">
        <v>4414</v>
      </c>
      <c r="B272" s="1">
        <v>40668</v>
      </c>
      <c r="C272" s="2">
        <v>0.83194444444444438</v>
      </c>
      <c r="D272">
        <v>4</v>
      </c>
      <c r="E272" s="1">
        <v>40668</v>
      </c>
      <c r="F272" s="2">
        <v>0.84027777777777779</v>
      </c>
      <c r="G272">
        <v>7</v>
      </c>
      <c r="H272" s="1">
        <v>40668</v>
      </c>
      <c r="I272" s="2">
        <v>0.86458333333333337</v>
      </c>
      <c r="J272" s="1">
        <v>40668</v>
      </c>
      <c r="K272" s="2">
        <v>0.91319444444444453</v>
      </c>
      <c r="L272" t="s">
        <v>59</v>
      </c>
      <c r="M272">
        <v>19</v>
      </c>
      <c r="N272" s="3">
        <f>B272+C272</f>
        <v>40668.831944444442</v>
      </c>
      <c r="O272" s="3">
        <f>E272+F272</f>
        <v>40668.840277777781</v>
      </c>
      <c r="P272" t="str">
        <f>IF(OR(E272="**",F272=9999),"Ignore PIA","Keep PIA")</f>
        <v>Keep PIA</v>
      </c>
      <c r="Q272" s="5">
        <f>(O272-N272)*24</f>
        <v>0.20000000012805685</v>
      </c>
      <c r="R272" s="3">
        <f>J272+K272</f>
        <v>40668.913194444445</v>
      </c>
      <c r="S272" s="4">
        <f>(R272-N272)*24</f>
        <v>1.9500000000698492</v>
      </c>
      <c r="T272" t="str">
        <f>IF(S272&lt;0,"Ignore LOS","Keep LOS")</f>
        <v>Keep LOS</v>
      </c>
      <c r="U272" t="str">
        <f>IF(OR(G272=6,G272=7),"Adm","NonAdm")</f>
        <v>Adm</v>
      </c>
      <c r="V272" t="str">
        <f>IF(OR(D272=1,D272=2,D272=3),"High",IF(OR(D272=4,D272=5),"Low","No CTAS"))</f>
        <v>Low</v>
      </c>
      <c r="W272">
        <f>IF(S272&gt;4,0,1)</f>
        <v>1</v>
      </c>
      <c r="X272">
        <f>IF(S272&gt;8,0,1)</f>
        <v>1</v>
      </c>
    </row>
    <row r="273" spans="1:24" x14ac:dyDescent="0.25">
      <c r="A273">
        <v>4414</v>
      </c>
      <c r="B273" s="1">
        <v>40669</v>
      </c>
      <c r="C273" s="2">
        <v>0.31180555555555556</v>
      </c>
      <c r="D273">
        <v>3</v>
      </c>
      <c r="E273" s="1">
        <v>40669</v>
      </c>
      <c r="F273">
        <v>9999</v>
      </c>
      <c r="G273">
        <v>7</v>
      </c>
      <c r="H273" s="1">
        <v>40669</v>
      </c>
      <c r="I273" s="2">
        <v>0.38541666666666669</v>
      </c>
      <c r="J273" s="1">
        <v>40669</v>
      </c>
      <c r="K273" s="2">
        <v>0.3923611111111111</v>
      </c>
      <c r="L273" t="s">
        <v>59</v>
      </c>
      <c r="M273">
        <v>30</v>
      </c>
      <c r="N273" s="3">
        <f>B273+C273</f>
        <v>40669.311805555553</v>
      </c>
      <c r="O273" s="3">
        <f>E273+F273</f>
        <v>50668</v>
      </c>
      <c r="P273" t="str">
        <f>IF(OR(E273="**",F273=9999),"Ignore PIA","Keep PIA")</f>
        <v>Ignore PIA</v>
      </c>
      <c r="Q273" s="5">
        <f>(O273-N273)*24</f>
        <v>239968.51666666672</v>
      </c>
      <c r="R273" s="3">
        <f>J273+K273</f>
        <v>40669.392361111109</v>
      </c>
      <c r="S273" s="4">
        <f>(R273-N273)*24</f>
        <v>1.9333333333488554</v>
      </c>
      <c r="T273" t="str">
        <f>IF(S273&lt;0,"Ignore LOS","Keep LOS")</f>
        <v>Keep LOS</v>
      </c>
      <c r="U273" t="str">
        <f>IF(OR(G273=6,G273=7),"Adm","NonAdm")</f>
        <v>Adm</v>
      </c>
      <c r="V273" t="str">
        <f>IF(OR(D273=1,D273=2,D273=3),"High",IF(OR(D273=4,D273=5),"Low","No CTAS"))</f>
        <v>High</v>
      </c>
      <c r="W273">
        <f>IF(S273&gt;4,0,1)</f>
        <v>1</v>
      </c>
      <c r="X273">
        <f>IF(S273&gt;8,0,1)</f>
        <v>1</v>
      </c>
    </row>
    <row r="274" spans="1:24" x14ac:dyDescent="0.25">
      <c r="A274">
        <v>4414</v>
      </c>
      <c r="B274" s="1">
        <v>40669</v>
      </c>
      <c r="C274" s="2">
        <v>0.4909722222222222</v>
      </c>
      <c r="D274">
        <v>5</v>
      </c>
      <c r="E274" s="1">
        <v>40669</v>
      </c>
      <c r="F274" s="2">
        <v>0.55208333333333337</v>
      </c>
      <c r="G274">
        <v>1</v>
      </c>
      <c r="H274" s="1">
        <v>40669</v>
      </c>
      <c r="I274" s="2">
        <v>0.55555555555555558</v>
      </c>
      <c r="J274" s="1">
        <v>40669</v>
      </c>
      <c r="K274" s="2">
        <v>0.55555555555555558</v>
      </c>
      <c r="L274" t="s">
        <v>59</v>
      </c>
      <c r="M274">
        <v>38</v>
      </c>
      <c r="N274" s="3">
        <f>B274+C274</f>
        <v>40669.490972222222</v>
      </c>
      <c r="O274" s="3">
        <f>E274+F274</f>
        <v>40669.552083333336</v>
      </c>
      <c r="P274" t="str">
        <f>IF(OR(E274="**",F274=9999),"Ignore PIA","Keep PIA")</f>
        <v>Keep PIA</v>
      </c>
      <c r="Q274" s="5">
        <f>(O274-N274)*24</f>
        <v>1.4666666667326353</v>
      </c>
      <c r="R274" s="3">
        <f>J274+K274</f>
        <v>40669.555555555555</v>
      </c>
      <c r="S274" s="4">
        <f>(R274-N274)*24</f>
        <v>1.5499999999883585</v>
      </c>
      <c r="T274" t="str">
        <f>IF(S274&lt;0,"Ignore LOS","Keep LOS")</f>
        <v>Keep LOS</v>
      </c>
      <c r="U274" t="str">
        <f>IF(OR(G274=6,G274=7),"Adm","NonAdm")</f>
        <v>NonAdm</v>
      </c>
      <c r="V274" t="str">
        <f>IF(OR(D274=1,D274=2,D274=3),"High",IF(OR(D274=4,D274=5),"Low","No CTAS"))</f>
        <v>Low</v>
      </c>
      <c r="W274">
        <f>IF(S274&gt;4,0,1)</f>
        <v>1</v>
      </c>
      <c r="X274">
        <f>IF(S274&gt;8,0,1)</f>
        <v>1</v>
      </c>
    </row>
    <row r="275" spans="1:24" x14ac:dyDescent="0.25">
      <c r="A275">
        <v>4414</v>
      </c>
      <c r="B275" s="1">
        <v>40669</v>
      </c>
      <c r="C275" s="2">
        <v>0.54236111111111118</v>
      </c>
      <c r="D275">
        <v>5</v>
      </c>
      <c r="E275" s="1">
        <v>40669</v>
      </c>
      <c r="F275">
        <v>9999</v>
      </c>
      <c r="G275">
        <v>1</v>
      </c>
      <c r="H275" s="1">
        <v>40669</v>
      </c>
      <c r="I275" s="2">
        <v>0.63541666666666663</v>
      </c>
      <c r="J275" s="1">
        <v>40669</v>
      </c>
      <c r="K275" s="2">
        <v>0.64236111111111105</v>
      </c>
      <c r="L275" t="s">
        <v>56</v>
      </c>
      <c r="M275">
        <v>27</v>
      </c>
      <c r="N275" s="3">
        <f>B275+C275</f>
        <v>40669.542361111111</v>
      </c>
      <c r="O275" s="3">
        <f>E275+F275</f>
        <v>50668</v>
      </c>
      <c r="P275" t="str">
        <f>IF(OR(E275="**",F275=9999),"Ignore PIA","Keep PIA")</f>
        <v>Ignore PIA</v>
      </c>
      <c r="Q275" s="5">
        <f>(O275-N275)*24</f>
        <v>239962.98333333334</v>
      </c>
      <c r="R275" s="3">
        <f>J275+K275</f>
        <v>40669.642361111109</v>
      </c>
      <c r="S275" s="4">
        <f>(R275-N275)*24</f>
        <v>2.3999999999650754</v>
      </c>
      <c r="T275" t="str">
        <f>IF(S275&lt;0,"Ignore LOS","Keep LOS")</f>
        <v>Keep LOS</v>
      </c>
      <c r="U275" t="str">
        <f>IF(OR(G275=6,G275=7),"Adm","NonAdm")</f>
        <v>NonAdm</v>
      </c>
      <c r="V275" t="str">
        <f>IF(OR(D275=1,D275=2,D275=3),"High",IF(OR(D275=4,D275=5),"Low","No CTAS"))</f>
        <v>Low</v>
      </c>
      <c r="W275">
        <f>IF(S275&gt;4,0,1)</f>
        <v>1</v>
      </c>
      <c r="X275">
        <f>IF(S275&gt;8,0,1)</f>
        <v>1</v>
      </c>
    </row>
    <row r="276" spans="1:24" x14ac:dyDescent="0.25">
      <c r="A276">
        <v>4414</v>
      </c>
      <c r="B276" s="1">
        <v>40669</v>
      </c>
      <c r="C276" s="2">
        <v>0.56180555555555556</v>
      </c>
      <c r="D276">
        <v>4</v>
      </c>
      <c r="E276" s="1">
        <v>40669</v>
      </c>
      <c r="F276" s="2">
        <v>0.63888888888888895</v>
      </c>
      <c r="G276">
        <v>1</v>
      </c>
      <c r="H276" s="1">
        <v>40669</v>
      </c>
      <c r="I276" s="2">
        <v>0.64583333333333337</v>
      </c>
      <c r="J276" s="1">
        <v>40669</v>
      </c>
      <c r="K276" s="2">
        <v>0.64583333333333337</v>
      </c>
      <c r="L276" t="s">
        <v>56</v>
      </c>
      <c r="M276">
        <v>30</v>
      </c>
      <c r="N276" s="3">
        <f>B276+C276</f>
        <v>40669.561805555553</v>
      </c>
      <c r="O276" s="3">
        <f>E276+F276</f>
        <v>40669.638888888891</v>
      </c>
      <c r="P276" t="str">
        <f>IF(OR(E276="**",F276=9999),"Ignore PIA","Keep PIA")</f>
        <v>Keep PIA</v>
      </c>
      <c r="Q276" s="5">
        <f>(O276-N276)*24</f>
        <v>1.8500000000931323</v>
      </c>
      <c r="R276" s="3">
        <f>J276+K276</f>
        <v>40669.645833333336</v>
      </c>
      <c r="S276" s="4">
        <f>(R276-N276)*24</f>
        <v>2.0166666667792015</v>
      </c>
      <c r="T276" t="str">
        <f>IF(S276&lt;0,"Ignore LOS","Keep LOS")</f>
        <v>Keep LOS</v>
      </c>
      <c r="U276" t="str">
        <f>IF(OR(G276=6,G276=7),"Adm","NonAdm")</f>
        <v>NonAdm</v>
      </c>
      <c r="V276" t="str">
        <f>IF(OR(D276=1,D276=2,D276=3),"High",IF(OR(D276=4,D276=5),"Low","No CTAS"))</f>
        <v>Low</v>
      </c>
      <c r="W276">
        <f>IF(S276&gt;4,0,1)</f>
        <v>1</v>
      </c>
      <c r="X276">
        <f>IF(S276&gt;8,0,1)</f>
        <v>1</v>
      </c>
    </row>
    <row r="277" spans="1:24" x14ac:dyDescent="0.25">
      <c r="A277">
        <v>4414</v>
      </c>
      <c r="B277" s="1">
        <v>40669</v>
      </c>
      <c r="C277" s="2">
        <v>0.6381944444444444</v>
      </c>
      <c r="D277">
        <v>3</v>
      </c>
      <c r="E277" s="1">
        <v>40669</v>
      </c>
      <c r="F277" s="2">
        <v>0.6875</v>
      </c>
      <c r="G277">
        <v>1</v>
      </c>
      <c r="H277" s="1">
        <v>40669</v>
      </c>
      <c r="I277" s="2">
        <v>0.68888888888888899</v>
      </c>
      <c r="J277" s="1">
        <v>40669</v>
      </c>
      <c r="K277" s="2">
        <v>0.68888888888888899</v>
      </c>
      <c r="L277" t="s">
        <v>56</v>
      </c>
      <c r="M277">
        <v>22</v>
      </c>
      <c r="N277" s="3">
        <f>B277+C277</f>
        <v>40669.638194444444</v>
      </c>
      <c r="O277" s="3">
        <f>E277+F277</f>
        <v>40669.6875</v>
      </c>
      <c r="P277" t="str">
        <f>IF(OR(E277="**",F277=9999),"Ignore PIA","Keep PIA")</f>
        <v>Keep PIA</v>
      </c>
      <c r="Q277" s="5">
        <f>(O277-N277)*24</f>
        <v>1.1833333333488554</v>
      </c>
      <c r="R277" s="3">
        <f>J277+K277</f>
        <v>40669.688888888886</v>
      </c>
      <c r="S277" s="4">
        <f>(R277-N277)*24</f>
        <v>1.21666666661622</v>
      </c>
      <c r="T277" t="str">
        <f>IF(S277&lt;0,"Ignore LOS","Keep LOS")</f>
        <v>Keep LOS</v>
      </c>
      <c r="U277" t="str">
        <f>IF(OR(G277=6,G277=7),"Adm","NonAdm")</f>
        <v>NonAdm</v>
      </c>
      <c r="V277" t="str">
        <f>IF(OR(D277=1,D277=2,D277=3),"High",IF(OR(D277=4,D277=5),"Low","No CTAS"))</f>
        <v>High</v>
      </c>
      <c r="W277">
        <f>IF(S277&gt;4,0,1)</f>
        <v>1</v>
      </c>
      <c r="X277">
        <f>IF(S277&gt;8,0,1)</f>
        <v>1</v>
      </c>
    </row>
    <row r="278" spans="1:24" x14ac:dyDescent="0.25">
      <c r="A278">
        <v>4414</v>
      </c>
      <c r="B278" s="1">
        <v>40669</v>
      </c>
      <c r="C278" s="2">
        <v>0.75486111111111109</v>
      </c>
      <c r="D278">
        <v>3</v>
      </c>
      <c r="E278" s="1">
        <v>40669</v>
      </c>
      <c r="F278">
        <v>9999</v>
      </c>
      <c r="G278">
        <v>7</v>
      </c>
      <c r="H278" s="1">
        <v>40669</v>
      </c>
      <c r="I278" s="2">
        <v>0.76041666666666663</v>
      </c>
      <c r="J278" s="1">
        <v>40669</v>
      </c>
      <c r="K278" s="2">
        <v>0.77083333333333337</v>
      </c>
      <c r="L278" t="s">
        <v>59</v>
      </c>
      <c r="M278">
        <v>32</v>
      </c>
      <c r="N278" s="3">
        <f>B278+C278</f>
        <v>40669.754861111112</v>
      </c>
      <c r="O278" s="3">
        <f>E278+F278</f>
        <v>50668</v>
      </c>
      <c r="P278" t="str">
        <f>IF(OR(E278="**",F278=9999),"Ignore PIA","Keep PIA")</f>
        <v>Ignore PIA</v>
      </c>
      <c r="Q278" s="5">
        <f>(O278-N278)*24</f>
        <v>239957.8833333333</v>
      </c>
      <c r="R278" s="3">
        <f>J278+K278</f>
        <v>40669.770833333336</v>
      </c>
      <c r="S278" s="4">
        <f>(R278-N278)*24</f>
        <v>0.38333333336049691</v>
      </c>
      <c r="T278" t="str">
        <f>IF(S278&lt;0,"Ignore LOS","Keep LOS")</f>
        <v>Keep LOS</v>
      </c>
      <c r="U278" t="str">
        <f>IF(OR(G278=6,G278=7),"Adm","NonAdm")</f>
        <v>Adm</v>
      </c>
      <c r="V278" t="str">
        <f>IF(OR(D278=1,D278=2,D278=3),"High",IF(OR(D278=4,D278=5),"Low","No CTAS"))</f>
        <v>High</v>
      </c>
      <c r="W278">
        <f>IF(S278&gt;4,0,1)</f>
        <v>1</v>
      </c>
      <c r="X278">
        <f>IF(S278&gt;8,0,1)</f>
        <v>1</v>
      </c>
    </row>
    <row r="279" spans="1:24" x14ac:dyDescent="0.25">
      <c r="A279">
        <v>4414</v>
      </c>
      <c r="B279" s="1">
        <v>40669</v>
      </c>
      <c r="C279" s="2">
        <v>0.84305555555555556</v>
      </c>
      <c r="D279">
        <v>5</v>
      </c>
      <c r="E279" s="1">
        <v>40669</v>
      </c>
      <c r="F279" s="2">
        <v>0.86458333333333337</v>
      </c>
      <c r="G279">
        <v>1</v>
      </c>
      <c r="H279" s="1">
        <v>40669</v>
      </c>
      <c r="I279" s="2">
        <v>0.92361111111111116</v>
      </c>
      <c r="J279" s="1">
        <v>40669</v>
      </c>
      <c r="K279" s="2">
        <v>0.92361111111111116</v>
      </c>
      <c r="L279" t="s">
        <v>56</v>
      </c>
      <c r="M279">
        <v>20</v>
      </c>
      <c r="N279" s="3">
        <f>B279+C279</f>
        <v>40669.843055555553</v>
      </c>
      <c r="O279" s="3">
        <f>E279+F279</f>
        <v>40669.864583333336</v>
      </c>
      <c r="P279" t="str">
        <f>IF(OR(E279="**",F279=9999),"Ignore PIA","Keep PIA")</f>
        <v>Keep PIA</v>
      </c>
      <c r="Q279" s="5">
        <f>(O279-N279)*24</f>
        <v>0.51666666677920148</v>
      </c>
      <c r="R279" s="3">
        <f>J279+K279</f>
        <v>40669.923611111109</v>
      </c>
      <c r="S279" s="4">
        <f>(R279-N279)*24</f>
        <v>1.9333333333488554</v>
      </c>
      <c r="T279" t="str">
        <f>IF(S279&lt;0,"Ignore LOS","Keep LOS")</f>
        <v>Keep LOS</v>
      </c>
      <c r="U279" t="str">
        <f>IF(OR(G279=6,G279=7),"Adm","NonAdm")</f>
        <v>NonAdm</v>
      </c>
      <c r="V279" t="str">
        <f>IF(OR(D279=1,D279=2,D279=3),"High",IF(OR(D279=4,D279=5),"Low","No CTAS"))</f>
        <v>Low</v>
      </c>
      <c r="W279">
        <f>IF(S279&gt;4,0,1)</f>
        <v>1</v>
      </c>
      <c r="X279">
        <f>IF(S279&gt;8,0,1)</f>
        <v>1</v>
      </c>
    </row>
    <row r="280" spans="1:24" x14ac:dyDescent="0.25">
      <c r="A280">
        <v>4414</v>
      </c>
      <c r="B280" s="1">
        <v>40669</v>
      </c>
      <c r="C280" s="2">
        <v>0.86597222222222225</v>
      </c>
      <c r="D280">
        <v>4</v>
      </c>
      <c r="E280" s="1">
        <v>40669</v>
      </c>
      <c r="F280">
        <v>9999</v>
      </c>
      <c r="G280">
        <v>7</v>
      </c>
      <c r="H280" s="1">
        <v>40669</v>
      </c>
      <c r="I280" s="2">
        <v>0.90625</v>
      </c>
      <c r="J280" s="1">
        <v>40669</v>
      </c>
      <c r="K280" s="2">
        <v>0.90763888888888899</v>
      </c>
      <c r="L280" t="s">
        <v>59</v>
      </c>
      <c r="M280">
        <v>28</v>
      </c>
      <c r="N280" s="3">
        <f>B280+C280</f>
        <v>40669.865972222222</v>
      </c>
      <c r="O280" s="3">
        <f>E280+F280</f>
        <v>50668</v>
      </c>
      <c r="P280" t="str">
        <f>IF(OR(E280="**",F280=9999),"Ignore PIA","Keep PIA")</f>
        <v>Ignore PIA</v>
      </c>
      <c r="Q280" s="5">
        <f>(O280-N280)*24</f>
        <v>239955.21666666667</v>
      </c>
      <c r="R280" s="3">
        <f>J280+K280</f>
        <v>40669.907638888886</v>
      </c>
      <c r="S280" s="4">
        <f>(R280-N280)*24</f>
        <v>0.99999999994179234</v>
      </c>
      <c r="T280" t="str">
        <f>IF(S280&lt;0,"Ignore LOS","Keep LOS")</f>
        <v>Keep LOS</v>
      </c>
      <c r="U280" t="str">
        <f>IF(OR(G280=6,G280=7),"Adm","NonAdm")</f>
        <v>Adm</v>
      </c>
      <c r="V280" t="str">
        <f>IF(OR(D280=1,D280=2,D280=3),"High",IF(OR(D280=4,D280=5),"Low","No CTAS"))</f>
        <v>Low</v>
      </c>
      <c r="W280">
        <f>IF(S280&gt;4,0,1)</f>
        <v>1</v>
      </c>
      <c r="X280">
        <f>IF(S280&gt;8,0,1)</f>
        <v>1</v>
      </c>
    </row>
    <row r="281" spans="1:24" x14ac:dyDescent="0.25">
      <c r="A281">
        <v>4414</v>
      </c>
      <c r="B281" s="1">
        <v>40670</v>
      </c>
      <c r="C281" s="2">
        <v>7.013888888888889E-2</v>
      </c>
      <c r="D281">
        <v>4</v>
      </c>
      <c r="E281" s="1">
        <v>40670</v>
      </c>
      <c r="F281" s="2">
        <v>0.1076388888888889</v>
      </c>
      <c r="G281">
        <v>7</v>
      </c>
      <c r="H281" s="1">
        <v>40670</v>
      </c>
      <c r="I281" s="2">
        <v>0.1076388888888889</v>
      </c>
      <c r="J281" s="1">
        <v>40670</v>
      </c>
      <c r="K281" s="2">
        <v>0.11805555555555557</v>
      </c>
      <c r="L281" t="s">
        <v>59</v>
      </c>
      <c r="M281">
        <v>22</v>
      </c>
      <c r="N281" s="3">
        <f>B281+C281</f>
        <v>40670.070138888892</v>
      </c>
      <c r="O281" s="3">
        <f>E281+F281</f>
        <v>40670.107638888891</v>
      </c>
      <c r="P281" t="str">
        <f>IF(OR(E281="**",F281=9999),"Ignore PIA","Keep PIA")</f>
        <v>Keep PIA</v>
      </c>
      <c r="Q281" s="5">
        <f>(O281-N281)*24</f>
        <v>0.8999999999650754</v>
      </c>
      <c r="R281" s="3">
        <f>J281+K281</f>
        <v>40670.118055555555</v>
      </c>
      <c r="S281" s="4">
        <f>(R281-N281)*24</f>
        <v>1.1499999999068677</v>
      </c>
      <c r="T281" t="str">
        <f>IF(S281&lt;0,"Ignore LOS","Keep LOS")</f>
        <v>Keep LOS</v>
      </c>
      <c r="U281" t="str">
        <f>IF(OR(G281=6,G281=7),"Adm","NonAdm")</f>
        <v>Adm</v>
      </c>
      <c r="V281" t="str">
        <f>IF(OR(D281=1,D281=2,D281=3),"High",IF(OR(D281=4,D281=5),"Low","No CTAS"))</f>
        <v>Low</v>
      </c>
      <c r="W281">
        <f>IF(S281&gt;4,0,1)</f>
        <v>1</v>
      </c>
      <c r="X281">
        <f>IF(S281&gt;8,0,1)</f>
        <v>1</v>
      </c>
    </row>
    <row r="282" spans="1:24" x14ac:dyDescent="0.25">
      <c r="A282">
        <v>4414</v>
      </c>
      <c r="B282" s="1">
        <v>40670</v>
      </c>
      <c r="C282" s="2">
        <v>0.10069444444444443</v>
      </c>
      <c r="D282">
        <v>2</v>
      </c>
      <c r="E282" s="1">
        <v>40670</v>
      </c>
      <c r="F282" s="2">
        <v>0.15277777777777776</v>
      </c>
      <c r="G282">
        <v>7</v>
      </c>
      <c r="H282" s="1">
        <v>40670</v>
      </c>
      <c r="I282" s="2">
        <v>0.16666666666666666</v>
      </c>
      <c r="J282" s="1">
        <v>40670</v>
      </c>
      <c r="K282" s="2">
        <v>0.20347222222222219</v>
      </c>
      <c r="L282" t="s">
        <v>142</v>
      </c>
      <c r="M282">
        <v>18</v>
      </c>
      <c r="N282" s="3">
        <f>B282+C282</f>
        <v>40670.100694444445</v>
      </c>
      <c r="O282" s="3">
        <f>E282+F282</f>
        <v>40670.152777777781</v>
      </c>
      <c r="P282" t="str">
        <f>IF(OR(E282="**",F282=9999),"Ignore PIA","Keep PIA")</f>
        <v>Keep PIA</v>
      </c>
      <c r="Q282" s="5">
        <f>(O282-N282)*24</f>
        <v>1.2500000000582077</v>
      </c>
      <c r="R282" s="3">
        <f>J282+K282</f>
        <v>40670.203472222223</v>
      </c>
      <c r="S282" s="4">
        <f>(R282-N282)*24</f>
        <v>2.4666666666744277</v>
      </c>
      <c r="T282" t="str">
        <f>IF(S282&lt;0,"Ignore LOS","Keep LOS")</f>
        <v>Keep LOS</v>
      </c>
      <c r="U282" t="str">
        <f>IF(OR(G282=6,G282=7),"Adm","NonAdm")</f>
        <v>Adm</v>
      </c>
      <c r="V282" t="str">
        <f>IF(OR(D282=1,D282=2,D282=3),"High",IF(OR(D282=4,D282=5),"Low","No CTAS"))</f>
        <v>High</v>
      </c>
      <c r="W282">
        <f>IF(S282&gt;4,0,1)</f>
        <v>1</v>
      </c>
      <c r="X282">
        <f>IF(S282&gt;8,0,1)</f>
        <v>1</v>
      </c>
    </row>
    <row r="283" spans="1:24" x14ac:dyDescent="0.25">
      <c r="A283">
        <v>4414</v>
      </c>
      <c r="B283" s="1">
        <v>40670</v>
      </c>
      <c r="C283" s="2">
        <v>0.21041666666666667</v>
      </c>
      <c r="D283">
        <v>4</v>
      </c>
      <c r="E283" s="1">
        <v>40670</v>
      </c>
      <c r="F283">
        <v>9999</v>
      </c>
      <c r="G283">
        <v>7</v>
      </c>
      <c r="H283" s="1">
        <v>40670</v>
      </c>
      <c r="I283" s="2">
        <v>0.21875</v>
      </c>
      <c r="J283" s="1">
        <v>40670</v>
      </c>
      <c r="K283" s="2">
        <v>0.22430555555555556</v>
      </c>
      <c r="L283" t="s">
        <v>59</v>
      </c>
      <c r="M283">
        <v>22</v>
      </c>
      <c r="N283" s="3">
        <f>B283+C283</f>
        <v>40670.210416666669</v>
      </c>
      <c r="O283" s="3">
        <f>E283+F283</f>
        <v>50669</v>
      </c>
      <c r="P283" t="str">
        <f>IF(OR(E283="**",F283=9999),"Ignore PIA","Keep PIA")</f>
        <v>Ignore PIA</v>
      </c>
      <c r="Q283" s="5">
        <f>(O283-N283)*24</f>
        <v>239970.94999999995</v>
      </c>
      <c r="R283" s="3">
        <f>J283+K283</f>
        <v>40670.224305555559</v>
      </c>
      <c r="S283" s="4">
        <f>(R283-N283)*24</f>
        <v>0.33333333337213844</v>
      </c>
      <c r="T283" t="str">
        <f>IF(S283&lt;0,"Ignore LOS","Keep LOS")</f>
        <v>Keep LOS</v>
      </c>
      <c r="U283" t="str">
        <f>IF(OR(G283=6,G283=7),"Adm","NonAdm")</f>
        <v>Adm</v>
      </c>
      <c r="V283" t="str">
        <f>IF(OR(D283=1,D283=2,D283=3),"High",IF(OR(D283=4,D283=5),"Low","No CTAS"))</f>
        <v>Low</v>
      </c>
      <c r="W283">
        <f>IF(S283&gt;4,0,1)</f>
        <v>1</v>
      </c>
      <c r="X283">
        <f>IF(S283&gt;8,0,1)</f>
        <v>1</v>
      </c>
    </row>
    <row r="284" spans="1:24" x14ac:dyDescent="0.25">
      <c r="A284">
        <v>4414</v>
      </c>
      <c r="B284" s="1">
        <v>40667</v>
      </c>
      <c r="C284" s="2">
        <v>0.32500000000000001</v>
      </c>
      <c r="D284">
        <v>2</v>
      </c>
      <c r="E284" s="1">
        <v>40667</v>
      </c>
      <c r="F284" s="2">
        <v>0.42708333333333331</v>
      </c>
      <c r="G284">
        <v>7</v>
      </c>
      <c r="H284" s="1">
        <v>40667</v>
      </c>
      <c r="I284" s="2">
        <v>0.5756944444444444</v>
      </c>
      <c r="J284" s="1">
        <v>40667</v>
      </c>
      <c r="K284" s="2">
        <v>0.66666666666666663</v>
      </c>
      <c r="L284" t="s">
        <v>265</v>
      </c>
      <c r="M284">
        <v>1</v>
      </c>
      <c r="N284" s="3">
        <f>B284+C284</f>
        <v>40667.324999999997</v>
      </c>
      <c r="O284" s="3">
        <f>E284+F284</f>
        <v>40667.427083333336</v>
      </c>
      <c r="P284" t="str">
        <f>IF(OR(E284="**",F284=9999),"Ignore PIA","Keep PIA")</f>
        <v>Keep PIA</v>
      </c>
      <c r="Q284" s="5">
        <f>(O284-N284)*24</f>
        <v>2.4500000001280569</v>
      </c>
      <c r="R284" s="3">
        <f>J284+K284</f>
        <v>40667.666666666664</v>
      </c>
      <c r="S284" s="4">
        <f>(R284-N284)*24</f>
        <v>8.2000000000116415</v>
      </c>
      <c r="T284" t="str">
        <f>IF(S284&lt;0,"Ignore LOS","Keep LOS")</f>
        <v>Keep LOS</v>
      </c>
      <c r="U284" t="str">
        <f>IF(OR(G284=6,G284=7),"Adm","NonAdm")</f>
        <v>Adm</v>
      </c>
      <c r="V284" t="str">
        <f>IF(OR(D284=1,D284=2,D284=3),"High",IF(OR(D284=4,D284=5),"Low","No CTAS"))</f>
        <v>High</v>
      </c>
      <c r="W284">
        <f>IF(S284&gt;4,0,1)</f>
        <v>0</v>
      </c>
      <c r="X284">
        <f>IF(S284&gt;8,0,1)</f>
        <v>0</v>
      </c>
    </row>
    <row r="285" spans="1:24" x14ac:dyDescent="0.25">
      <c r="A285">
        <v>4414</v>
      </c>
      <c r="B285" s="1">
        <v>40667</v>
      </c>
      <c r="C285" s="2">
        <v>0.72222222222222221</v>
      </c>
      <c r="D285">
        <v>3</v>
      </c>
      <c r="E285" s="1">
        <v>40667</v>
      </c>
      <c r="F285" s="2">
        <v>0.72916666666666663</v>
      </c>
      <c r="G285">
        <v>1</v>
      </c>
      <c r="H285" s="1">
        <v>40667</v>
      </c>
      <c r="I285" s="2">
        <v>0.75</v>
      </c>
      <c r="J285" s="1">
        <v>40667</v>
      </c>
      <c r="K285" s="2">
        <v>0.76388888888888884</v>
      </c>
      <c r="L285" t="s">
        <v>285</v>
      </c>
      <c r="M285">
        <v>17</v>
      </c>
      <c r="N285" s="3">
        <f>B285+C285</f>
        <v>40667.722222222219</v>
      </c>
      <c r="O285" s="3">
        <f>E285+F285</f>
        <v>40667.729166666664</v>
      </c>
      <c r="P285" t="str">
        <f>IF(OR(E285="**",F285=9999),"Ignore PIA","Keep PIA")</f>
        <v>Keep PIA</v>
      </c>
      <c r="Q285" s="5">
        <f>(O285-N285)*24</f>
        <v>0.16666666668606922</v>
      </c>
      <c r="R285" s="3">
        <f>J285+K285</f>
        <v>40667.763888888891</v>
      </c>
      <c r="S285" s="4">
        <f>(R285-N285)*24</f>
        <v>1.0000000001164153</v>
      </c>
      <c r="T285" t="str">
        <f>IF(S285&lt;0,"Ignore LOS","Keep LOS")</f>
        <v>Keep LOS</v>
      </c>
      <c r="U285" t="str">
        <f>IF(OR(G285=6,G285=7),"Adm","NonAdm")</f>
        <v>NonAdm</v>
      </c>
      <c r="V285" t="str">
        <f>IF(OR(D285=1,D285=2,D285=3),"High",IF(OR(D285=4,D285=5),"Low","No CTAS"))</f>
        <v>High</v>
      </c>
      <c r="W285">
        <f>IF(S285&gt;4,0,1)</f>
        <v>1</v>
      </c>
      <c r="X285">
        <f>IF(S285&gt;8,0,1)</f>
        <v>1</v>
      </c>
    </row>
    <row r="286" spans="1:24" x14ac:dyDescent="0.25">
      <c r="A286">
        <v>4414</v>
      </c>
      <c r="B286" s="1">
        <v>40668</v>
      </c>
      <c r="C286" s="2">
        <v>0.47986111111111113</v>
      </c>
      <c r="D286">
        <v>4</v>
      </c>
      <c r="E286" s="1">
        <v>40668</v>
      </c>
      <c r="F286">
        <v>9999</v>
      </c>
      <c r="G286">
        <v>12</v>
      </c>
      <c r="H286" s="1">
        <v>40668</v>
      </c>
      <c r="I286" s="2">
        <v>0.5</v>
      </c>
      <c r="J286" s="1">
        <v>40668</v>
      </c>
      <c r="K286" s="2">
        <v>0.54027777777777775</v>
      </c>
      <c r="L286" t="s">
        <v>318</v>
      </c>
      <c r="M286">
        <v>42</v>
      </c>
      <c r="N286" s="3">
        <f>B286+C286</f>
        <v>40668.479861111111</v>
      </c>
      <c r="O286" s="3">
        <f>E286+F286</f>
        <v>50667</v>
      </c>
      <c r="P286" t="str">
        <f>IF(OR(E286="**",F286=9999),"Ignore PIA","Keep PIA")</f>
        <v>Ignore PIA</v>
      </c>
      <c r="Q286" s="5">
        <f>(O286-N286)*24</f>
        <v>239964.48333333334</v>
      </c>
      <c r="R286" s="3">
        <f>J286+K286</f>
        <v>40668.540277777778</v>
      </c>
      <c r="S286" s="4">
        <f>(R286-N286)*24</f>
        <v>1.4500000000116415</v>
      </c>
      <c r="T286" t="str">
        <f>IF(S286&lt;0,"Ignore LOS","Keep LOS")</f>
        <v>Keep LOS</v>
      </c>
      <c r="U286" t="str">
        <f>IF(OR(G286=6,G286=7),"Adm","NonAdm")</f>
        <v>NonAdm</v>
      </c>
      <c r="V286" t="str">
        <f>IF(OR(D286=1,D286=2,D286=3),"High",IF(OR(D286=4,D286=5),"Low","No CTAS"))</f>
        <v>Low</v>
      </c>
      <c r="W286">
        <f>IF(S286&gt;4,0,1)</f>
        <v>1</v>
      </c>
      <c r="X286">
        <f>IF(S286&gt;8,0,1)</f>
        <v>1</v>
      </c>
    </row>
    <row r="287" spans="1:24" x14ac:dyDescent="0.25">
      <c r="A287">
        <v>4414</v>
      </c>
      <c r="B287" s="1">
        <v>40668</v>
      </c>
      <c r="C287" s="2">
        <v>0.82291666666666663</v>
      </c>
      <c r="D287">
        <v>3</v>
      </c>
      <c r="E287" s="1">
        <v>40668</v>
      </c>
      <c r="F287">
        <v>9999</v>
      </c>
      <c r="G287">
        <v>1</v>
      </c>
      <c r="H287" s="1">
        <v>40669</v>
      </c>
      <c r="I287" s="2">
        <v>0.40625</v>
      </c>
      <c r="J287" s="1">
        <v>40669</v>
      </c>
      <c r="K287" s="2">
        <v>0.40625</v>
      </c>
      <c r="L287" t="s">
        <v>335</v>
      </c>
      <c r="M287">
        <v>39</v>
      </c>
      <c r="N287" s="3">
        <f>B287+C287</f>
        <v>40668.822916666664</v>
      </c>
      <c r="O287" s="3">
        <f>E287+F287</f>
        <v>50667</v>
      </c>
      <c r="P287" t="str">
        <f>IF(OR(E287="**",F287=9999),"Ignore PIA","Keep PIA")</f>
        <v>Ignore PIA</v>
      </c>
      <c r="Q287" s="5">
        <f>(O287-N287)*24</f>
        <v>239956.25000000006</v>
      </c>
      <c r="R287" s="3">
        <f>J287+K287</f>
        <v>40669.40625</v>
      </c>
      <c r="S287" s="4">
        <f>(R287-N287)*24</f>
        <v>14.000000000058208</v>
      </c>
      <c r="T287" t="str">
        <f>IF(S287&lt;0,"Ignore LOS","Keep LOS")</f>
        <v>Keep LOS</v>
      </c>
      <c r="U287" t="str">
        <f>IF(OR(G287=6,G287=7),"Adm","NonAdm")</f>
        <v>NonAdm</v>
      </c>
      <c r="V287" t="str">
        <f>IF(OR(D287=1,D287=2,D287=3),"High",IF(OR(D287=4,D287=5),"Low","No CTAS"))</f>
        <v>High</v>
      </c>
      <c r="W287">
        <f>IF(S287&gt;4,0,1)</f>
        <v>0</v>
      </c>
      <c r="X287">
        <f>IF(S287&gt;8,0,1)</f>
        <v>0</v>
      </c>
    </row>
    <row r="288" spans="1:24" x14ac:dyDescent="0.25">
      <c r="A288">
        <v>4414</v>
      </c>
      <c r="B288" s="1">
        <v>40666</v>
      </c>
      <c r="C288" s="2">
        <v>0.82847222222222217</v>
      </c>
      <c r="D288">
        <v>3</v>
      </c>
      <c r="E288" s="1">
        <v>40667</v>
      </c>
      <c r="F288" s="2">
        <v>8.4722222222222213E-2</v>
      </c>
      <c r="G288">
        <v>1</v>
      </c>
      <c r="H288" s="1">
        <v>40667</v>
      </c>
      <c r="I288" s="2">
        <v>0.10416666666666667</v>
      </c>
      <c r="J288" s="1">
        <v>40667</v>
      </c>
      <c r="K288" s="2">
        <v>0.1076388888888889</v>
      </c>
      <c r="L288" t="s">
        <v>60</v>
      </c>
      <c r="M288">
        <v>79</v>
      </c>
      <c r="N288" s="3">
        <f>B288+C288</f>
        <v>40666.828472222223</v>
      </c>
      <c r="O288" s="3">
        <f>E288+F288</f>
        <v>40667.084722222222</v>
      </c>
      <c r="P288" t="str">
        <f>IF(OR(E288="**",F288=9999),"Ignore PIA","Keep PIA")</f>
        <v>Keep PIA</v>
      </c>
      <c r="Q288" s="5">
        <f>(O288-N288)*24</f>
        <v>6.1499999999650754</v>
      </c>
      <c r="R288" s="3">
        <f>J288+K288</f>
        <v>40667.107638888891</v>
      </c>
      <c r="S288" s="4">
        <f>(R288-N288)*24</f>
        <v>6.7000000000116415</v>
      </c>
      <c r="T288" t="str">
        <f>IF(S288&lt;0,"Ignore LOS","Keep LOS")</f>
        <v>Keep LOS</v>
      </c>
      <c r="U288" t="str">
        <f>IF(OR(G288=6,G288=7),"Adm","NonAdm")</f>
        <v>NonAdm</v>
      </c>
      <c r="V288" t="str">
        <f>IF(OR(D288=1,D288=2,D288=3),"High",IF(OR(D288=4,D288=5),"Low","No CTAS"))</f>
        <v>High</v>
      </c>
      <c r="W288">
        <f>IF(S288&gt;4,0,1)</f>
        <v>0</v>
      </c>
      <c r="X288">
        <f>IF(S288&gt;8,0,1)</f>
        <v>1</v>
      </c>
    </row>
    <row r="289" spans="1:24" x14ac:dyDescent="0.25">
      <c r="A289">
        <v>4414</v>
      </c>
      <c r="B289" s="1">
        <v>40666</v>
      </c>
      <c r="C289" s="2">
        <v>0.93611111111111101</v>
      </c>
      <c r="D289">
        <v>3</v>
      </c>
      <c r="E289" s="1">
        <v>40667</v>
      </c>
      <c r="F289" s="2">
        <v>0.1013888888888889</v>
      </c>
      <c r="G289">
        <v>1</v>
      </c>
      <c r="H289" s="1">
        <v>40667</v>
      </c>
      <c r="I289" s="2">
        <v>0.13194444444444445</v>
      </c>
      <c r="J289" s="1">
        <v>40667</v>
      </c>
      <c r="K289" s="2">
        <v>0.13194444444444445</v>
      </c>
      <c r="L289" t="s">
        <v>139</v>
      </c>
      <c r="M289">
        <v>25</v>
      </c>
      <c r="N289" s="3">
        <f>B289+C289</f>
        <v>40666.936111111114</v>
      </c>
      <c r="O289" s="3">
        <f>E289+F289</f>
        <v>40667.101388888892</v>
      </c>
      <c r="P289" t="str">
        <f>IF(OR(E289="**",F289=9999),"Ignore PIA","Keep PIA")</f>
        <v>Keep PIA</v>
      </c>
      <c r="Q289" s="5">
        <f>(O289-N289)*24</f>
        <v>3.9666666666744277</v>
      </c>
      <c r="R289" s="3">
        <f>J289+K289</f>
        <v>40667.131944444445</v>
      </c>
      <c r="S289" s="4">
        <f>(R289-N289)*24</f>
        <v>4.6999999999534339</v>
      </c>
      <c r="T289" t="str">
        <f>IF(S289&lt;0,"Ignore LOS","Keep LOS")</f>
        <v>Keep LOS</v>
      </c>
      <c r="U289" t="str">
        <f>IF(OR(G289=6,G289=7),"Adm","NonAdm")</f>
        <v>NonAdm</v>
      </c>
      <c r="V289" t="str">
        <f>IF(OR(D289=1,D289=2,D289=3),"High",IF(OR(D289=4,D289=5),"Low","No CTAS"))</f>
        <v>High</v>
      </c>
      <c r="W289">
        <f>IF(S289&gt;4,0,1)</f>
        <v>0</v>
      </c>
      <c r="X289">
        <f>IF(S289&gt;8,0,1)</f>
        <v>1</v>
      </c>
    </row>
    <row r="290" spans="1:24" x14ac:dyDescent="0.25">
      <c r="A290">
        <v>4414</v>
      </c>
      <c r="B290" s="1">
        <v>40666</v>
      </c>
      <c r="C290" s="2">
        <v>0.94791666666666663</v>
      </c>
      <c r="D290">
        <v>3</v>
      </c>
      <c r="E290" s="1">
        <v>40667</v>
      </c>
      <c r="F290" s="2">
        <v>9.375E-2</v>
      </c>
      <c r="G290">
        <v>1</v>
      </c>
      <c r="H290" s="1">
        <v>40667</v>
      </c>
      <c r="I290" s="2">
        <v>0.13541666666666666</v>
      </c>
      <c r="J290" s="1">
        <v>40667</v>
      </c>
      <c r="K290" s="2">
        <v>0.1388888888888889</v>
      </c>
      <c r="L290" t="s">
        <v>22</v>
      </c>
      <c r="M290">
        <v>22</v>
      </c>
      <c r="N290" s="3">
        <f>B290+C290</f>
        <v>40666.947916666664</v>
      </c>
      <c r="O290" s="3">
        <f>E290+F290</f>
        <v>40667.09375</v>
      </c>
      <c r="P290" t="str">
        <f>IF(OR(E290="**",F290=9999),"Ignore PIA","Keep PIA")</f>
        <v>Keep PIA</v>
      </c>
      <c r="Q290" s="5">
        <f>(O290-N290)*24</f>
        <v>3.5000000000582077</v>
      </c>
      <c r="R290" s="3">
        <f>J290+K290</f>
        <v>40667.138888888891</v>
      </c>
      <c r="S290" s="4">
        <f>(R290-N290)*24</f>
        <v>4.5833333334303461</v>
      </c>
      <c r="T290" t="str">
        <f>IF(S290&lt;0,"Ignore LOS","Keep LOS")</f>
        <v>Keep LOS</v>
      </c>
      <c r="U290" t="str">
        <f>IF(OR(G290=6,G290=7),"Adm","NonAdm")</f>
        <v>NonAdm</v>
      </c>
      <c r="V290" t="str">
        <f>IF(OR(D290=1,D290=2,D290=3),"High",IF(OR(D290=4,D290=5),"Low","No CTAS"))</f>
        <v>High</v>
      </c>
      <c r="W290">
        <f>IF(S290&gt;4,0,1)</f>
        <v>0</v>
      </c>
      <c r="X290">
        <f>IF(S290&gt;8,0,1)</f>
        <v>1</v>
      </c>
    </row>
    <row r="291" spans="1:24" x14ac:dyDescent="0.25">
      <c r="A291">
        <v>4414</v>
      </c>
      <c r="B291" s="1">
        <v>40666</v>
      </c>
      <c r="C291" s="2">
        <v>0.98819444444444438</v>
      </c>
      <c r="D291">
        <v>3</v>
      </c>
      <c r="E291" s="1">
        <v>40667</v>
      </c>
      <c r="F291" s="2">
        <v>0.1111111111111111</v>
      </c>
      <c r="G291">
        <v>1</v>
      </c>
      <c r="H291" s="1">
        <v>40667</v>
      </c>
      <c r="I291" s="2">
        <v>0.12152777777777778</v>
      </c>
      <c r="J291" s="1">
        <v>40667</v>
      </c>
      <c r="K291" s="2">
        <v>0.12152777777777778</v>
      </c>
      <c r="L291" t="s">
        <v>169</v>
      </c>
      <c r="M291">
        <v>6</v>
      </c>
      <c r="N291" s="3">
        <f>B291+C291</f>
        <v>40666.988194444442</v>
      </c>
      <c r="O291" s="3">
        <f>E291+F291</f>
        <v>40667.111111111109</v>
      </c>
      <c r="P291" t="str">
        <f>IF(OR(E291="**",F291=9999),"Ignore PIA","Keep PIA")</f>
        <v>Keep PIA</v>
      </c>
      <c r="Q291" s="5">
        <f>(O291-N291)*24</f>
        <v>2.9500000000116415</v>
      </c>
      <c r="R291" s="3">
        <f>J291+K291</f>
        <v>40667.121527777781</v>
      </c>
      <c r="S291" s="4">
        <f>(R291-N291)*24</f>
        <v>3.2000000001280569</v>
      </c>
      <c r="T291" t="str">
        <f>IF(S291&lt;0,"Ignore LOS","Keep LOS")</f>
        <v>Keep LOS</v>
      </c>
      <c r="U291" t="str">
        <f>IF(OR(G291=6,G291=7),"Adm","NonAdm")</f>
        <v>NonAdm</v>
      </c>
      <c r="V291" t="str">
        <f>IF(OR(D291=1,D291=2,D291=3),"High",IF(OR(D291=4,D291=5),"Low","No CTAS"))</f>
        <v>High</v>
      </c>
      <c r="W291">
        <f>IF(S291&gt;4,0,1)</f>
        <v>1</v>
      </c>
      <c r="X291">
        <f>IF(S291&gt;8,0,1)</f>
        <v>1</v>
      </c>
    </row>
    <row r="292" spans="1:24" x14ac:dyDescent="0.25">
      <c r="A292">
        <v>4414</v>
      </c>
      <c r="B292" s="1">
        <v>40666</v>
      </c>
      <c r="C292" s="2">
        <v>0.99444444444444446</v>
      </c>
      <c r="D292">
        <v>3</v>
      </c>
      <c r="E292" s="1">
        <v>40667</v>
      </c>
      <c r="F292" s="2">
        <v>0.11805555555555557</v>
      </c>
      <c r="G292">
        <v>1</v>
      </c>
      <c r="H292" s="1">
        <v>40667</v>
      </c>
      <c r="I292" s="2">
        <v>0.12152777777777778</v>
      </c>
      <c r="J292" s="1">
        <v>40667</v>
      </c>
      <c r="K292" s="2">
        <v>0.12152777777777778</v>
      </c>
      <c r="L292" t="s">
        <v>258</v>
      </c>
      <c r="M292">
        <v>46</v>
      </c>
      <c r="N292" s="3">
        <f>B292+C292</f>
        <v>40666.994444444441</v>
      </c>
      <c r="O292" s="3">
        <f>E292+F292</f>
        <v>40667.118055555555</v>
      </c>
      <c r="P292" t="str">
        <f>IF(OR(E292="**",F292=9999),"Ignore PIA","Keep PIA")</f>
        <v>Keep PIA</v>
      </c>
      <c r="Q292" s="5">
        <f>(O292-N292)*24</f>
        <v>2.9666666667326353</v>
      </c>
      <c r="R292" s="3">
        <f>J292+K292</f>
        <v>40667.121527777781</v>
      </c>
      <c r="S292" s="4">
        <f>(R292-N292)*24</f>
        <v>3.0500000001629815</v>
      </c>
      <c r="T292" t="str">
        <f>IF(S292&lt;0,"Ignore LOS","Keep LOS")</f>
        <v>Keep LOS</v>
      </c>
      <c r="U292" t="str">
        <f>IF(OR(G292=6,G292=7),"Adm","NonAdm")</f>
        <v>NonAdm</v>
      </c>
      <c r="V292" t="str">
        <f>IF(OR(D292=1,D292=2,D292=3),"High",IF(OR(D292=4,D292=5),"Low","No CTAS"))</f>
        <v>High</v>
      </c>
      <c r="W292">
        <f>IF(S292&gt;4,0,1)</f>
        <v>1</v>
      </c>
      <c r="X292">
        <f>IF(S292&gt;8,0,1)</f>
        <v>1</v>
      </c>
    </row>
    <row r="293" spans="1:24" x14ac:dyDescent="0.25">
      <c r="A293">
        <v>4414</v>
      </c>
      <c r="B293" s="1">
        <v>40667</v>
      </c>
      <c r="C293" s="2">
        <v>0</v>
      </c>
      <c r="D293">
        <v>3</v>
      </c>
      <c r="E293" s="1">
        <v>40667</v>
      </c>
      <c r="F293" s="2">
        <v>0.14930555555555555</v>
      </c>
      <c r="G293">
        <v>1</v>
      </c>
      <c r="H293" s="1">
        <v>40667</v>
      </c>
      <c r="I293" s="2">
        <v>0.1875</v>
      </c>
      <c r="J293" s="1">
        <v>40667</v>
      </c>
      <c r="K293" s="2">
        <v>0.18819444444444444</v>
      </c>
      <c r="L293" t="s">
        <v>259</v>
      </c>
      <c r="M293">
        <v>46</v>
      </c>
      <c r="N293" s="3">
        <f>B293+C293</f>
        <v>40667</v>
      </c>
      <c r="O293" s="3">
        <f>E293+F293</f>
        <v>40667.149305555555</v>
      </c>
      <c r="P293" t="str">
        <f>IF(OR(E293="**",F293=9999),"Ignore PIA","Keep PIA")</f>
        <v>Keep PIA</v>
      </c>
      <c r="Q293" s="5">
        <f>(O293-N293)*24</f>
        <v>3.5833333333139308</v>
      </c>
      <c r="R293" s="3">
        <f>J293+K293</f>
        <v>40667.188194444447</v>
      </c>
      <c r="S293" s="4">
        <f>(R293-N293)*24</f>
        <v>4.5166666667209938</v>
      </c>
      <c r="T293" t="str">
        <f>IF(S293&lt;0,"Ignore LOS","Keep LOS")</f>
        <v>Keep LOS</v>
      </c>
      <c r="U293" t="str">
        <f>IF(OR(G293=6,G293=7),"Adm","NonAdm")</f>
        <v>NonAdm</v>
      </c>
      <c r="V293" t="str">
        <f>IF(OR(D293=1,D293=2,D293=3),"High",IF(OR(D293=4,D293=5),"Low","No CTAS"))</f>
        <v>High</v>
      </c>
      <c r="W293">
        <f>IF(S293&gt;4,0,1)</f>
        <v>0</v>
      </c>
      <c r="X293">
        <f>IF(S293&gt;8,0,1)</f>
        <v>1</v>
      </c>
    </row>
    <row r="294" spans="1:24" x14ac:dyDescent="0.25">
      <c r="A294">
        <v>4414</v>
      </c>
      <c r="B294" s="1">
        <v>40667</v>
      </c>
      <c r="C294" s="2">
        <v>2.8472222222222222E-2</v>
      </c>
      <c r="D294">
        <v>2</v>
      </c>
      <c r="E294" s="1">
        <v>40667</v>
      </c>
      <c r="F294" s="2">
        <v>7.8472222222222221E-2</v>
      </c>
      <c r="G294">
        <v>1</v>
      </c>
      <c r="H294" s="1">
        <v>40667</v>
      </c>
      <c r="I294" s="2">
        <v>0.15972222222222224</v>
      </c>
      <c r="J294" s="1">
        <v>40667</v>
      </c>
      <c r="K294" s="2">
        <v>0.15972222222222224</v>
      </c>
      <c r="L294" t="s">
        <v>71</v>
      </c>
      <c r="M294">
        <v>17</v>
      </c>
      <c r="N294" s="3">
        <f>B294+C294</f>
        <v>40667.02847222222</v>
      </c>
      <c r="O294" s="3">
        <f>E294+F294</f>
        <v>40667.078472222223</v>
      </c>
      <c r="P294" t="str">
        <f>IF(OR(E294="**",F294=9999),"Ignore PIA","Keep PIA")</f>
        <v>Keep PIA</v>
      </c>
      <c r="Q294" s="5">
        <f>(O294-N294)*24</f>
        <v>1.2000000000698492</v>
      </c>
      <c r="R294" s="3">
        <f>J294+K294</f>
        <v>40667.159722222219</v>
      </c>
      <c r="S294" s="4">
        <f>(R294-N294)*24</f>
        <v>3.1499999999650754</v>
      </c>
      <c r="T294" t="str">
        <f>IF(S294&lt;0,"Ignore LOS","Keep LOS")</f>
        <v>Keep LOS</v>
      </c>
      <c r="U294" t="str">
        <f>IF(OR(G294=6,G294=7),"Adm","NonAdm")</f>
        <v>NonAdm</v>
      </c>
      <c r="V294" t="str">
        <f>IF(OR(D294=1,D294=2,D294=3),"High",IF(OR(D294=4,D294=5),"Low","No CTAS"))</f>
        <v>High</v>
      </c>
      <c r="W294">
        <f>IF(S294&gt;4,0,1)</f>
        <v>1</v>
      </c>
      <c r="X294">
        <f>IF(S294&gt;8,0,1)</f>
        <v>1</v>
      </c>
    </row>
    <row r="295" spans="1:24" x14ac:dyDescent="0.25">
      <c r="A295">
        <v>4414</v>
      </c>
      <c r="B295" s="1">
        <v>40667</v>
      </c>
      <c r="C295" s="2">
        <v>0.12291666666666667</v>
      </c>
      <c r="D295">
        <v>4</v>
      </c>
      <c r="E295" s="1">
        <v>40667</v>
      </c>
      <c r="F295" s="2">
        <v>0.15277777777777776</v>
      </c>
      <c r="G295">
        <v>1</v>
      </c>
      <c r="H295" s="1">
        <v>40667</v>
      </c>
      <c r="I295" s="2">
        <v>0.15416666666666667</v>
      </c>
      <c r="J295" s="1">
        <v>40667</v>
      </c>
      <c r="K295" s="2">
        <v>0.15486111111111112</v>
      </c>
      <c r="L295" t="s">
        <v>153</v>
      </c>
      <c r="M295">
        <v>56</v>
      </c>
      <c r="N295" s="3">
        <f>B295+C295</f>
        <v>40667.122916666667</v>
      </c>
      <c r="O295" s="3">
        <f>E295+F295</f>
        <v>40667.152777777781</v>
      </c>
      <c r="P295" t="str">
        <f>IF(OR(E295="**",F295=9999),"Ignore PIA","Keep PIA")</f>
        <v>Keep PIA</v>
      </c>
      <c r="Q295" s="5">
        <f>(O295-N295)*24</f>
        <v>0.71666666673263535</v>
      </c>
      <c r="R295" s="3">
        <f>J295+K295</f>
        <v>40667.154861111114</v>
      </c>
      <c r="S295" s="4">
        <f>(R295-N295)*24</f>
        <v>0.76666666672099382</v>
      </c>
      <c r="T295" t="str">
        <f>IF(S295&lt;0,"Ignore LOS","Keep LOS")</f>
        <v>Keep LOS</v>
      </c>
      <c r="U295" t="str">
        <f>IF(OR(G295=6,G295=7),"Adm","NonAdm")</f>
        <v>NonAdm</v>
      </c>
      <c r="V295" t="str">
        <f>IF(OR(D295=1,D295=2,D295=3),"High",IF(OR(D295=4,D295=5),"Low","No CTAS"))</f>
        <v>Low</v>
      </c>
      <c r="W295">
        <f>IF(S295&gt;4,0,1)</f>
        <v>1</v>
      </c>
      <c r="X295">
        <f>IF(S295&gt;8,0,1)</f>
        <v>1</v>
      </c>
    </row>
    <row r="296" spans="1:24" x14ac:dyDescent="0.25">
      <c r="A296">
        <v>4414</v>
      </c>
      <c r="B296" s="1">
        <v>40667</v>
      </c>
      <c r="C296" s="2">
        <v>0.12847222222222224</v>
      </c>
      <c r="D296">
        <v>3</v>
      </c>
      <c r="E296" s="1">
        <v>40667</v>
      </c>
      <c r="F296" s="2">
        <v>0.1361111111111111</v>
      </c>
      <c r="G296">
        <v>7</v>
      </c>
      <c r="H296" s="1">
        <v>40667</v>
      </c>
      <c r="I296" s="2">
        <v>0.32361111111111113</v>
      </c>
      <c r="J296" s="1">
        <v>40667</v>
      </c>
      <c r="K296" s="2">
        <v>0.64930555555555558</v>
      </c>
      <c r="L296" t="s">
        <v>141</v>
      </c>
      <c r="M296">
        <v>63</v>
      </c>
      <c r="N296" s="3">
        <f>B296+C296</f>
        <v>40667.128472222219</v>
      </c>
      <c r="O296" s="3">
        <f>E296+F296</f>
        <v>40667.136111111111</v>
      </c>
      <c r="P296" t="str">
        <f>IF(OR(E296="**",F296=9999),"Ignore PIA","Keep PIA")</f>
        <v>Keep PIA</v>
      </c>
      <c r="Q296" s="5">
        <f>(O296-N296)*24</f>
        <v>0.18333333340706304</v>
      </c>
      <c r="R296" s="3">
        <f>J296+K296</f>
        <v>40667.649305555555</v>
      </c>
      <c r="S296" s="4">
        <f>(R296-N296)*24</f>
        <v>12.500000000058208</v>
      </c>
      <c r="T296" t="str">
        <f>IF(S296&lt;0,"Ignore LOS","Keep LOS")</f>
        <v>Keep LOS</v>
      </c>
      <c r="U296" t="str">
        <f>IF(OR(G296=6,G296=7),"Adm","NonAdm")</f>
        <v>Adm</v>
      </c>
      <c r="V296" t="str">
        <f>IF(OR(D296=1,D296=2,D296=3),"High",IF(OR(D296=4,D296=5),"Low","No CTAS"))</f>
        <v>High</v>
      </c>
      <c r="W296">
        <f>IF(S296&gt;4,0,1)</f>
        <v>0</v>
      </c>
      <c r="X296">
        <f>IF(S296&gt;8,0,1)</f>
        <v>0</v>
      </c>
    </row>
    <row r="297" spans="1:24" x14ac:dyDescent="0.25">
      <c r="A297">
        <v>4414</v>
      </c>
      <c r="B297" s="1">
        <v>40667</v>
      </c>
      <c r="C297" s="2">
        <v>0.13958333333333334</v>
      </c>
      <c r="D297">
        <v>3</v>
      </c>
      <c r="E297" s="1">
        <v>40667</v>
      </c>
      <c r="F297" s="2">
        <v>0.15416666666666667</v>
      </c>
      <c r="G297">
        <v>1</v>
      </c>
      <c r="H297" s="1">
        <v>40667</v>
      </c>
      <c r="I297" s="2">
        <v>0.17013888888888887</v>
      </c>
      <c r="J297" s="1">
        <v>40667</v>
      </c>
      <c r="K297" s="2">
        <v>0.17013888888888887</v>
      </c>
      <c r="L297" t="s">
        <v>262</v>
      </c>
      <c r="M297">
        <v>56</v>
      </c>
      <c r="N297" s="3">
        <f>B297+C297</f>
        <v>40667.13958333333</v>
      </c>
      <c r="O297" s="3">
        <f>E297+F297</f>
        <v>40667.154166666667</v>
      </c>
      <c r="P297" t="str">
        <f>IF(OR(E297="**",F297=9999),"Ignore PIA","Keep PIA")</f>
        <v>Keep PIA</v>
      </c>
      <c r="Q297" s="5">
        <f>(O297-N297)*24</f>
        <v>0.35000000009313226</v>
      </c>
      <c r="R297" s="3">
        <f>J297+K297</f>
        <v>40667.170138888891</v>
      </c>
      <c r="S297" s="4">
        <f>(R297-N297)*24</f>
        <v>0.73333333345362917</v>
      </c>
      <c r="T297" t="str">
        <f>IF(S297&lt;0,"Ignore LOS","Keep LOS")</f>
        <v>Keep LOS</v>
      </c>
      <c r="U297" t="str">
        <f>IF(OR(G297=6,G297=7),"Adm","NonAdm")</f>
        <v>NonAdm</v>
      </c>
      <c r="V297" t="str">
        <f>IF(OR(D297=1,D297=2,D297=3),"High",IF(OR(D297=4,D297=5),"Low","No CTAS"))</f>
        <v>High</v>
      </c>
      <c r="W297">
        <f>IF(S297&gt;4,0,1)</f>
        <v>1</v>
      </c>
      <c r="X297">
        <f>IF(S297&gt;8,0,1)</f>
        <v>1</v>
      </c>
    </row>
    <row r="298" spans="1:24" x14ac:dyDescent="0.25">
      <c r="A298">
        <v>4414</v>
      </c>
      <c r="B298" s="1">
        <v>40667</v>
      </c>
      <c r="C298" s="2">
        <v>0.18402777777777779</v>
      </c>
      <c r="D298">
        <v>3</v>
      </c>
      <c r="E298" s="1">
        <v>40667</v>
      </c>
      <c r="F298" s="2">
        <v>0.1875</v>
      </c>
      <c r="G298">
        <v>1</v>
      </c>
      <c r="H298" s="1">
        <v>40667</v>
      </c>
      <c r="I298" s="2">
        <v>0.19305555555555554</v>
      </c>
      <c r="J298" s="1">
        <v>40667</v>
      </c>
      <c r="K298" s="2">
        <v>0.19305555555555554</v>
      </c>
      <c r="L298" t="s">
        <v>22</v>
      </c>
      <c r="M298">
        <v>1</v>
      </c>
      <c r="N298" s="3">
        <f>B298+C298</f>
        <v>40667.184027777781</v>
      </c>
      <c r="O298" s="3">
        <f>E298+F298</f>
        <v>40667.1875</v>
      </c>
      <c r="P298" t="str">
        <f>IF(OR(E298="**",F298=9999),"Ignore PIA","Keep PIA")</f>
        <v>Keep PIA</v>
      </c>
      <c r="Q298" s="5">
        <f>(O298-N298)*24</f>
        <v>8.3333333255723119E-2</v>
      </c>
      <c r="R298" s="3">
        <f>J298+K298</f>
        <v>40667.193055555559</v>
      </c>
      <c r="S298" s="4">
        <f>(R298-N298)*24</f>
        <v>0.21666666667442769</v>
      </c>
      <c r="T298" t="str">
        <f>IF(S298&lt;0,"Ignore LOS","Keep LOS")</f>
        <v>Keep LOS</v>
      </c>
      <c r="U298" t="str">
        <f>IF(OR(G298=6,G298=7),"Adm","NonAdm")</f>
        <v>NonAdm</v>
      </c>
      <c r="V298" t="str">
        <f>IF(OR(D298=1,D298=2,D298=3),"High",IF(OR(D298=4,D298=5),"Low","No CTAS"))</f>
        <v>High</v>
      </c>
      <c r="W298">
        <f>IF(S298&gt;4,0,1)</f>
        <v>1</v>
      </c>
      <c r="X298">
        <f>IF(S298&gt;8,0,1)</f>
        <v>1</v>
      </c>
    </row>
    <row r="299" spans="1:24" x14ac:dyDescent="0.25">
      <c r="A299">
        <v>4414</v>
      </c>
      <c r="B299" s="1">
        <v>40667</v>
      </c>
      <c r="C299" s="2">
        <v>0.20694444444444446</v>
      </c>
      <c r="D299">
        <v>2</v>
      </c>
      <c r="E299" s="1">
        <v>40667</v>
      </c>
      <c r="F299" s="2">
        <v>0.21180555555555555</v>
      </c>
      <c r="G299">
        <v>1</v>
      </c>
      <c r="H299" s="1">
        <v>40667</v>
      </c>
      <c r="I299" s="2">
        <v>0.5131944444444444</v>
      </c>
      <c r="J299" s="1">
        <v>40667</v>
      </c>
      <c r="K299" s="2">
        <v>0.5131944444444444</v>
      </c>
      <c r="L299" t="s">
        <v>26</v>
      </c>
      <c r="M299">
        <v>88</v>
      </c>
      <c r="N299" s="3">
        <f>B299+C299</f>
        <v>40667.206944444442</v>
      </c>
      <c r="O299" s="3">
        <f>E299+F299</f>
        <v>40667.211805555555</v>
      </c>
      <c r="P299" t="str">
        <f>IF(OR(E299="**",F299=9999),"Ignore PIA","Keep PIA")</f>
        <v>Keep PIA</v>
      </c>
      <c r="Q299" s="5">
        <f>(O299-N299)*24</f>
        <v>0.11666666669771075</v>
      </c>
      <c r="R299" s="3">
        <f>J299+K299</f>
        <v>40667.513194444444</v>
      </c>
      <c r="S299" s="4">
        <f>(R299-N299)*24</f>
        <v>7.3500000000349246</v>
      </c>
      <c r="T299" t="str">
        <f>IF(S299&lt;0,"Ignore LOS","Keep LOS")</f>
        <v>Keep LOS</v>
      </c>
      <c r="U299" t="str">
        <f>IF(OR(G299=6,G299=7),"Adm","NonAdm")</f>
        <v>NonAdm</v>
      </c>
      <c r="V299" t="str">
        <f>IF(OR(D299=1,D299=2,D299=3),"High",IF(OR(D299=4,D299=5),"Low","No CTAS"))</f>
        <v>High</v>
      </c>
      <c r="W299">
        <f>IF(S299&gt;4,0,1)</f>
        <v>0</v>
      </c>
      <c r="X299">
        <f>IF(S299&gt;8,0,1)</f>
        <v>1</v>
      </c>
    </row>
    <row r="300" spans="1:24" x14ac:dyDescent="0.25">
      <c r="A300">
        <v>4414</v>
      </c>
      <c r="B300" s="1">
        <v>40667</v>
      </c>
      <c r="C300" s="2">
        <v>0.21666666666666667</v>
      </c>
      <c r="D300">
        <v>2</v>
      </c>
      <c r="E300" s="1">
        <v>40667</v>
      </c>
      <c r="F300" s="2">
        <v>0.24305555555555555</v>
      </c>
      <c r="G300">
        <v>1</v>
      </c>
      <c r="H300" s="1">
        <v>40667</v>
      </c>
      <c r="I300" s="2">
        <v>0.88402777777777775</v>
      </c>
      <c r="J300" s="1">
        <v>40667</v>
      </c>
      <c r="K300" s="2">
        <v>0.88402777777777775</v>
      </c>
      <c r="L300" t="s">
        <v>120</v>
      </c>
      <c r="M300">
        <v>46</v>
      </c>
      <c r="N300" s="3">
        <f>B300+C300</f>
        <v>40667.216666666667</v>
      </c>
      <c r="O300" s="3">
        <f>E300+F300</f>
        <v>40667.243055555555</v>
      </c>
      <c r="P300" t="str">
        <f>IF(OR(E300="**",F300=9999),"Ignore PIA","Keep PIA")</f>
        <v>Keep PIA</v>
      </c>
      <c r="Q300" s="5">
        <f>(O300-N300)*24</f>
        <v>0.63333333330228925</v>
      </c>
      <c r="R300" s="3">
        <f>J300+K300</f>
        <v>40667.884027777778</v>
      </c>
      <c r="S300" s="4">
        <f>(R300-N300)*24</f>
        <v>16.016666666662786</v>
      </c>
      <c r="T300" t="str">
        <f>IF(S300&lt;0,"Ignore LOS","Keep LOS")</f>
        <v>Keep LOS</v>
      </c>
      <c r="U300" t="str">
        <f>IF(OR(G300=6,G300=7),"Adm","NonAdm")</f>
        <v>NonAdm</v>
      </c>
      <c r="V300" t="str">
        <f>IF(OR(D300=1,D300=2,D300=3),"High",IF(OR(D300=4,D300=5),"Low","No CTAS"))</f>
        <v>High</v>
      </c>
      <c r="W300">
        <f>IF(S300&gt;4,0,1)</f>
        <v>0</v>
      </c>
      <c r="X300">
        <f>IF(S300&gt;8,0,1)</f>
        <v>0</v>
      </c>
    </row>
    <row r="301" spans="1:24" x14ac:dyDescent="0.25">
      <c r="A301">
        <v>4414</v>
      </c>
      <c r="B301" s="1">
        <v>40667</v>
      </c>
      <c r="C301" s="2">
        <v>0.26111111111111113</v>
      </c>
      <c r="D301">
        <v>3</v>
      </c>
      <c r="E301" s="1">
        <v>40667</v>
      </c>
      <c r="F301" s="2">
        <v>0.2722222222222222</v>
      </c>
      <c r="G301">
        <v>1</v>
      </c>
      <c r="H301" s="1">
        <v>40667</v>
      </c>
      <c r="I301" s="2">
        <v>0.30763888888888891</v>
      </c>
      <c r="J301" s="1">
        <v>40667</v>
      </c>
      <c r="K301" s="2">
        <v>0.30902777777777779</v>
      </c>
      <c r="L301" t="s">
        <v>139</v>
      </c>
      <c r="M301">
        <v>10</v>
      </c>
      <c r="N301" s="3">
        <f>B301+C301</f>
        <v>40667.261111111111</v>
      </c>
      <c r="O301" s="3">
        <f>E301+F301</f>
        <v>40667.272222222222</v>
      </c>
      <c r="P301" t="str">
        <f>IF(OR(E301="**",F301=9999),"Ignore PIA","Keep PIA")</f>
        <v>Keep PIA</v>
      </c>
      <c r="Q301" s="5">
        <f>(O301-N301)*24</f>
        <v>0.26666666666278616</v>
      </c>
      <c r="R301" s="3">
        <f>J301+K301</f>
        <v>40667.309027777781</v>
      </c>
      <c r="S301" s="4">
        <f>(R301-N301)*24</f>
        <v>1.1500000000814907</v>
      </c>
      <c r="T301" t="str">
        <f>IF(S301&lt;0,"Ignore LOS","Keep LOS")</f>
        <v>Keep LOS</v>
      </c>
      <c r="U301" t="str">
        <f>IF(OR(G301=6,G301=7),"Adm","NonAdm")</f>
        <v>NonAdm</v>
      </c>
      <c r="V301" t="str">
        <f>IF(OR(D301=1,D301=2,D301=3),"High",IF(OR(D301=4,D301=5),"Low","No CTAS"))</f>
        <v>High</v>
      </c>
      <c r="W301">
        <f>IF(S301&gt;4,0,1)</f>
        <v>1</v>
      </c>
      <c r="X301">
        <f>IF(S301&gt;8,0,1)</f>
        <v>1</v>
      </c>
    </row>
    <row r="302" spans="1:24" x14ac:dyDescent="0.25">
      <c r="A302">
        <v>4414</v>
      </c>
      <c r="B302" s="1">
        <v>40667</v>
      </c>
      <c r="C302" s="2">
        <v>0.26597222222222222</v>
      </c>
      <c r="D302">
        <v>2</v>
      </c>
      <c r="E302" s="1">
        <v>40667</v>
      </c>
      <c r="F302" s="2">
        <v>0.2673611111111111</v>
      </c>
      <c r="G302">
        <v>1</v>
      </c>
      <c r="H302" s="1">
        <v>40667</v>
      </c>
      <c r="I302" s="2">
        <v>0.3263888888888889</v>
      </c>
      <c r="J302" s="1">
        <v>40667</v>
      </c>
      <c r="K302" s="2">
        <v>0.3263888888888889</v>
      </c>
      <c r="L302" t="s">
        <v>263</v>
      </c>
      <c r="M302">
        <v>34</v>
      </c>
      <c r="N302" s="3">
        <f>B302+C302</f>
        <v>40667.265972222223</v>
      </c>
      <c r="O302" s="3">
        <f>E302+F302</f>
        <v>40667.267361111109</v>
      </c>
      <c r="P302" t="str">
        <f>IF(OR(E302="**",F302=9999),"Ignore PIA","Keep PIA")</f>
        <v>Keep PIA</v>
      </c>
      <c r="Q302" s="5">
        <f>(O302-N302)*24</f>
        <v>3.3333333267364651E-2</v>
      </c>
      <c r="R302" s="3">
        <f>J302+K302</f>
        <v>40667.326388888891</v>
      </c>
      <c r="S302" s="4">
        <f>(R302-N302)*24</f>
        <v>1.4500000000116415</v>
      </c>
      <c r="T302" t="str">
        <f>IF(S302&lt;0,"Ignore LOS","Keep LOS")</f>
        <v>Keep LOS</v>
      </c>
      <c r="U302" t="str">
        <f>IF(OR(G302=6,G302=7),"Adm","NonAdm")</f>
        <v>NonAdm</v>
      </c>
      <c r="V302" t="str">
        <f>IF(OR(D302=1,D302=2,D302=3),"High",IF(OR(D302=4,D302=5),"Low","No CTAS"))</f>
        <v>High</v>
      </c>
      <c r="W302">
        <f>IF(S302&gt;4,0,1)</f>
        <v>1</v>
      </c>
      <c r="X302">
        <f>IF(S302&gt;8,0,1)</f>
        <v>1</v>
      </c>
    </row>
    <row r="303" spans="1:24" x14ac:dyDescent="0.25">
      <c r="A303">
        <v>4414</v>
      </c>
      <c r="B303" s="1">
        <v>40666</v>
      </c>
      <c r="C303" s="2">
        <v>0.37916666666666665</v>
      </c>
      <c r="D303">
        <v>5</v>
      </c>
      <c r="E303" s="1">
        <v>40666</v>
      </c>
      <c r="F303" s="2">
        <v>0.49305555555555558</v>
      </c>
      <c r="G303">
        <v>1</v>
      </c>
      <c r="H303" s="1">
        <v>40666</v>
      </c>
      <c r="I303" s="2">
        <v>0.5</v>
      </c>
      <c r="J303" s="1">
        <v>40666</v>
      </c>
      <c r="K303" s="2">
        <v>0.5</v>
      </c>
      <c r="L303" t="s">
        <v>90</v>
      </c>
      <c r="M303">
        <v>35</v>
      </c>
      <c r="N303" s="3">
        <f>B303+C303</f>
        <v>40666.379166666666</v>
      </c>
      <c r="O303" s="3">
        <f>E303+F303</f>
        <v>40666.493055555555</v>
      </c>
      <c r="P303" t="str">
        <f>IF(OR(E303="**",F303=9999),"Ignore PIA","Keep PIA")</f>
        <v>Keep PIA</v>
      </c>
      <c r="Q303" s="5">
        <f>(O303-N303)*24</f>
        <v>2.7333333333372138</v>
      </c>
      <c r="R303" s="3">
        <f>J303+K303</f>
        <v>40666.5</v>
      </c>
      <c r="S303" s="4">
        <f>(R303-N303)*24</f>
        <v>2.9000000000232831</v>
      </c>
      <c r="T303" t="str">
        <f>IF(S303&lt;0,"Ignore LOS","Keep LOS")</f>
        <v>Keep LOS</v>
      </c>
      <c r="U303" t="str">
        <f>IF(OR(G303=6,G303=7),"Adm","NonAdm")</f>
        <v>NonAdm</v>
      </c>
      <c r="V303" t="str">
        <f>IF(OR(D303=1,D303=2,D303=3),"High",IF(OR(D303=4,D303=5),"Low","No CTAS"))</f>
        <v>Low</v>
      </c>
      <c r="W303">
        <f>IF(S303&gt;4,0,1)</f>
        <v>1</v>
      </c>
      <c r="X303">
        <f>IF(S303&gt;8,0,1)</f>
        <v>1</v>
      </c>
    </row>
    <row r="304" spans="1:24" x14ac:dyDescent="0.25">
      <c r="A304">
        <v>4414</v>
      </c>
      <c r="B304" s="1">
        <v>40667</v>
      </c>
      <c r="C304" s="2">
        <v>0.6743055555555556</v>
      </c>
      <c r="D304">
        <v>5</v>
      </c>
      <c r="E304" s="1">
        <v>40667</v>
      </c>
      <c r="F304" s="2">
        <v>0.75</v>
      </c>
      <c r="G304">
        <v>1</v>
      </c>
      <c r="H304" s="1">
        <v>40667</v>
      </c>
      <c r="I304" s="2">
        <v>0.76388888888888884</v>
      </c>
      <c r="J304" s="1">
        <v>40667</v>
      </c>
      <c r="K304" s="2">
        <v>0.76388888888888884</v>
      </c>
      <c r="L304" t="s">
        <v>90</v>
      </c>
      <c r="M304">
        <v>28</v>
      </c>
      <c r="N304" s="3">
        <f>B304+C304</f>
        <v>40667.674305555556</v>
      </c>
      <c r="O304" s="3">
        <f>E304+F304</f>
        <v>40667.75</v>
      </c>
      <c r="P304" t="str">
        <f>IF(OR(E304="**",F304=9999),"Ignore PIA","Keep PIA")</f>
        <v>Keep PIA</v>
      </c>
      <c r="Q304" s="5">
        <f>(O304-N304)*24</f>
        <v>1.8166666666511446</v>
      </c>
      <c r="R304" s="3">
        <f>J304+K304</f>
        <v>40667.763888888891</v>
      </c>
      <c r="S304" s="4">
        <f>(R304-N304)*24</f>
        <v>2.1500000000232831</v>
      </c>
      <c r="T304" t="str">
        <f>IF(S304&lt;0,"Ignore LOS","Keep LOS")</f>
        <v>Keep LOS</v>
      </c>
      <c r="U304" t="str">
        <f>IF(OR(G304=6,G304=7),"Adm","NonAdm")</f>
        <v>NonAdm</v>
      </c>
      <c r="V304" t="str">
        <f>IF(OR(D304=1,D304=2,D304=3),"High",IF(OR(D304=4,D304=5),"Low","No CTAS"))</f>
        <v>Low</v>
      </c>
      <c r="W304">
        <f>IF(S304&gt;4,0,1)</f>
        <v>1</v>
      </c>
      <c r="X304">
        <f>IF(S304&gt;8,0,1)</f>
        <v>1</v>
      </c>
    </row>
    <row r="305" spans="1:24" x14ac:dyDescent="0.25">
      <c r="A305">
        <v>4414</v>
      </c>
      <c r="B305" s="1">
        <v>40667</v>
      </c>
      <c r="C305" s="2">
        <v>0.74652777777777779</v>
      </c>
      <c r="D305">
        <v>3</v>
      </c>
      <c r="E305" s="1">
        <v>40667</v>
      </c>
      <c r="F305" s="2">
        <v>0.76041666666666663</v>
      </c>
      <c r="G305">
        <v>1</v>
      </c>
      <c r="H305" s="1">
        <v>40667</v>
      </c>
      <c r="I305" s="2">
        <v>0.76388888888888884</v>
      </c>
      <c r="J305" s="1">
        <v>40667</v>
      </c>
      <c r="K305" s="2">
        <v>0.76388888888888884</v>
      </c>
      <c r="L305" t="s">
        <v>90</v>
      </c>
      <c r="M305">
        <v>34</v>
      </c>
      <c r="N305" s="3">
        <f>B305+C305</f>
        <v>40667.746527777781</v>
      </c>
      <c r="O305" s="3">
        <f>E305+F305</f>
        <v>40667.760416666664</v>
      </c>
      <c r="P305" t="str">
        <f>IF(OR(E305="**",F305=9999),"Ignore PIA","Keep PIA")</f>
        <v>Keep PIA</v>
      </c>
      <c r="Q305" s="5">
        <f>(O305-N305)*24</f>
        <v>0.33333333319751546</v>
      </c>
      <c r="R305" s="3">
        <f>J305+K305</f>
        <v>40667.763888888891</v>
      </c>
      <c r="S305" s="4">
        <f>(R305-N305)*24</f>
        <v>0.41666666662786156</v>
      </c>
      <c r="T305" t="str">
        <f>IF(S305&lt;0,"Ignore LOS","Keep LOS")</f>
        <v>Keep LOS</v>
      </c>
      <c r="U305" t="str">
        <f>IF(OR(G305=6,G305=7),"Adm","NonAdm")</f>
        <v>NonAdm</v>
      </c>
      <c r="V305" t="str">
        <f>IF(OR(D305=1,D305=2,D305=3),"High",IF(OR(D305=4,D305=5),"Low","No CTAS"))</f>
        <v>High</v>
      </c>
      <c r="W305">
        <f>IF(S305&gt;4,0,1)</f>
        <v>1</v>
      </c>
      <c r="X305">
        <f>IF(S305&gt;8,0,1)</f>
        <v>1</v>
      </c>
    </row>
    <row r="306" spans="1:24" x14ac:dyDescent="0.25">
      <c r="A306">
        <v>4414</v>
      </c>
      <c r="B306" s="1">
        <v>40667</v>
      </c>
      <c r="C306" s="2">
        <v>0.77916666666666667</v>
      </c>
      <c r="D306">
        <v>4</v>
      </c>
      <c r="E306" s="1">
        <v>40667</v>
      </c>
      <c r="F306" s="2">
        <v>0.8125</v>
      </c>
      <c r="G306">
        <v>1</v>
      </c>
      <c r="H306" s="1">
        <v>40667</v>
      </c>
      <c r="I306" s="2">
        <v>0.83333333333333337</v>
      </c>
      <c r="J306" s="1">
        <v>40667</v>
      </c>
      <c r="K306" s="2">
        <v>0.83333333333333337</v>
      </c>
      <c r="L306" t="s">
        <v>56</v>
      </c>
      <c r="M306">
        <v>29</v>
      </c>
      <c r="N306" s="3">
        <f>B306+C306</f>
        <v>40667.779166666667</v>
      </c>
      <c r="O306" s="3">
        <f>E306+F306</f>
        <v>40667.8125</v>
      </c>
      <c r="P306" t="str">
        <f>IF(OR(E306="**",F306=9999),"Ignore PIA","Keep PIA")</f>
        <v>Keep PIA</v>
      </c>
      <c r="Q306" s="5">
        <f>(O306-N306)*24</f>
        <v>0.79999999998835847</v>
      </c>
      <c r="R306" s="3">
        <f>J306+K306</f>
        <v>40667.833333333336</v>
      </c>
      <c r="S306" s="4">
        <f>(R306-N306)*24</f>
        <v>1.3000000000465661</v>
      </c>
      <c r="T306" t="str">
        <f>IF(S306&lt;0,"Ignore LOS","Keep LOS")</f>
        <v>Keep LOS</v>
      </c>
      <c r="U306" t="str">
        <f>IF(OR(G306=6,G306=7),"Adm","NonAdm")</f>
        <v>NonAdm</v>
      </c>
      <c r="V306" t="str">
        <f>IF(OR(D306=1,D306=2,D306=3),"High",IF(OR(D306=4,D306=5),"Low","No CTAS"))</f>
        <v>Low</v>
      </c>
      <c r="W306">
        <f>IF(S306&gt;4,0,1)</f>
        <v>1</v>
      </c>
      <c r="X306">
        <f>IF(S306&gt;8,0,1)</f>
        <v>1</v>
      </c>
    </row>
    <row r="307" spans="1:24" x14ac:dyDescent="0.25">
      <c r="A307">
        <v>4414</v>
      </c>
      <c r="B307" s="1">
        <v>40667</v>
      </c>
      <c r="C307" s="2">
        <v>0.8666666666666667</v>
      </c>
      <c r="D307">
        <v>4</v>
      </c>
      <c r="E307" s="1">
        <v>40667</v>
      </c>
      <c r="F307" s="2">
        <v>0.87847222222222221</v>
      </c>
      <c r="G307">
        <v>1</v>
      </c>
      <c r="H307" s="1">
        <v>40667</v>
      </c>
      <c r="I307" s="2">
        <v>0.91319444444444453</v>
      </c>
      <c r="J307" s="1">
        <v>40667</v>
      </c>
      <c r="K307" s="2">
        <v>0.91319444444444453</v>
      </c>
      <c r="L307" t="s">
        <v>59</v>
      </c>
      <c r="M307">
        <v>29</v>
      </c>
      <c r="N307" s="3">
        <f>B307+C307</f>
        <v>40667.866666666669</v>
      </c>
      <c r="O307" s="3">
        <f>E307+F307</f>
        <v>40667.878472222219</v>
      </c>
      <c r="P307" t="str">
        <f>IF(OR(E307="**",F307=9999),"Ignore PIA","Keep PIA")</f>
        <v>Keep PIA</v>
      </c>
      <c r="Q307" s="5">
        <f>(O307-N307)*24</f>
        <v>0.28333333320915699</v>
      </c>
      <c r="R307" s="3">
        <f>J307+K307</f>
        <v>40667.913194444445</v>
      </c>
      <c r="S307" s="4">
        <f>(R307-N307)*24</f>
        <v>1.1166666666395031</v>
      </c>
      <c r="T307" t="str">
        <f>IF(S307&lt;0,"Ignore LOS","Keep LOS")</f>
        <v>Keep LOS</v>
      </c>
      <c r="U307" t="str">
        <f>IF(OR(G307=6,G307=7),"Adm","NonAdm")</f>
        <v>NonAdm</v>
      </c>
      <c r="V307" t="str">
        <f>IF(OR(D307=1,D307=2,D307=3),"High",IF(OR(D307=4,D307=5),"Low","No CTAS"))</f>
        <v>Low</v>
      </c>
      <c r="W307">
        <f>IF(S307&gt;4,0,1)</f>
        <v>1</v>
      </c>
      <c r="X307">
        <f>IF(S307&gt;8,0,1)</f>
        <v>1</v>
      </c>
    </row>
    <row r="308" spans="1:24" x14ac:dyDescent="0.25">
      <c r="A308">
        <v>4414</v>
      </c>
      <c r="B308" s="1">
        <v>40667</v>
      </c>
      <c r="C308" s="2">
        <v>0.87430555555555556</v>
      </c>
      <c r="D308">
        <v>3</v>
      </c>
      <c r="E308" s="1">
        <v>40667</v>
      </c>
      <c r="F308" s="2">
        <v>0.90972222222222221</v>
      </c>
      <c r="G308">
        <v>1</v>
      </c>
      <c r="H308" s="1">
        <v>40667</v>
      </c>
      <c r="I308" s="2">
        <v>0.91666666666666663</v>
      </c>
      <c r="J308" s="1">
        <v>40667</v>
      </c>
      <c r="K308" s="2">
        <v>0.91666666666666663</v>
      </c>
      <c r="L308" t="s">
        <v>90</v>
      </c>
      <c r="M308">
        <v>18</v>
      </c>
      <c r="N308" s="3">
        <f>B308+C308</f>
        <v>40667.874305555553</v>
      </c>
      <c r="O308" s="3">
        <f>E308+F308</f>
        <v>40667.909722222219</v>
      </c>
      <c r="P308" t="str">
        <f>IF(OR(E308="**",F308=9999),"Ignore PIA","Keep PIA")</f>
        <v>Keep PIA</v>
      </c>
      <c r="Q308" s="5">
        <f>(O308-N308)*24</f>
        <v>0.84999999997671694</v>
      </c>
      <c r="R308" s="3">
        <f>J308+K308</f>
        <v>40667.916666666664</v>
      </c>
      <c r="S308" s="4">
        <f>(R308-N308)*24</f>
        <v>1.0166666666627862</v>
      </c>
      <c r="T308" t="str">
        <f>IF(S308&lt;0,"Ignore LOS","Keep LOS")</f>
        <v>Keep LOS</v>
      </c>
      <c r="U308" t="str">
        <f>IF(OR(G308=6,G308=7),"Adm","NonAdm")</f>
        <v>NonAdm</v>
      </c>
      <c r="V308" t="str">
        <f>IF(OR(D308=1,D308=2,D308=3),"High",IF(OR(D308=4,D308=5),"Low","No CTAS"))</f>
        <v>High</v>
      </c>
      <c r="W308">
        <f>IF(S308&gt;4,0,1)</f>
        <v>1</v>
      </c>
      <c r="X308">
        <f>IF(S308&gt;8,0,1)</f>
        <v>1</v>
      </c>
    </row>
    <row r="309" spans="1:24" x14ac:dyDescent="0.25">
      <c r="A309">
        <v>4414</v>
      </c>
      <c r="B309" s="1">
        <v>40667</v>
      </c>
      <c r="C309" s="2">
        <v>0.96944444444444444</v>
      </c>
      <c r="D309">
        <v>3</v>
      </c>
      <c r="E309" s="1">
        <v>40667</v>
      </c>
      <c r="F309" s="2">
        <v>0.98263888888888884</v>
      </c>
      <c r="G309">
        <v>1</v>
      </c>
      <c r="H309" s="1">
        <v>40668</v>
      </c>
      <c r="I309" s="2">
        <v>1.3888888888888888E-2</v>
      </c>
      <c r="J309" s="1">
        <v>40668</v>
      </c>
      <c r="K309" s="2">
        <v>1.3888888888888888E-2</v>
      </c>
      <c r="L309" t="s">
        <v>90</v>
      </c>
      <c r="M309">
        <v>24</v>
      </c>
      <c r="N309" s="3">
        <f>B309+C309</f>
        <v>40667.969444444447</v>
      </c>
      <c r="O309" s="3">
        <f>E309+F309</f>
        <v>40667.982638888891</v>
      </c>
      <c r="P309" t="str">
        <f>IF(OR(E309="**",F309=9999),"Ignore PIA","Keep PIA")</f>
        <v>Keep PIA</v>
      </c>
      <c r="Q309" s="5">
        <f>(O309-N309)*24</f>
        <v>0.31666666665114462</v>
      </c>
      <c r="R309" s="3">
        <f>J309+K309</f>
        <v>40668.013888888891</v>
      </c>
      <c r="S309" s="4">
        <f>(R309-N309)*24</f>
        <v>1.0666666666511446</v>
      </c>
      <c r="T309" t="str">
        <f>IF(S309&lt;0,"Ignore LOS","Keep LOS")</f>
        <v>Keep LOS</v>
      </c>
      <c r="U309" t="str">
        <f>IF(OR(G309=6,G309=7),"Adm","NonAdm")</f>
        <v>NonAdm</v>
      </c>
      <c r="V309" t="str">
        <f>IF(OR(D309=1,D309=2,D309=3),"High",IF(OR(D309=4,D309=5),"Low","No CTAS"))</f>
        <v>High</v>
      </c>
      <c r="W309">
        <f>IF(S309&gt;4,0,1)</f>
        <v>1</v>
      </c>
      <c r="X309">
        <f>IF(S309&gt;8,0,1)</f>
        <v>1</v>
      </c>
    </row>
    <row r="310" spans="1:24" x14ac:dyDescent="0.25">
      <c r="A310">
        <v>4414</v>
      </c>
      <c r="B310" s="1">
        <v>40668</v>
      </c>
      <c r="C310" s="2">
        <v>9.0972222222222218E-2</v>
      </c>
      <c r="D310">
        <v>3</v>
      </c>
      <c r="E310" s="1">
        <v>40668</v>
      </c>
      <c r="F310" s="2">
        <v>0.14583333333333334</v>
      </c>
      <c r="G310">
        <v>1</v>
      </c>
      <c r="H310" s="1">
        <v>40668</v>
      </c>
      <c r="I310" s="2">
        <v>0.15625</v>
      </c>
      <c r="J310" s="1">
        <v>40668</v>
      </c>
      <c r="K310" s="2">
        <v>0.15625</v>
      </c>
      <c r="L310" t="s">
        <v>163</v>
      </c>
      <c r="M310">
        <v>18</v>
      </c>
      <c r="N310" s="3">
        <f>B310+C310</f>
        <v>40668.09097222222</v>
      </c>
      <c r="O310" s="3">
        <f>E310+F310</f>
        <v>40668.145833333336</v>
      </c>
      <c r="P310" t="str">
        <f>IF(OR(E310="**",F310=9999),"Ignore PIA","Keep PIA")</f>
        <v>Keep PIA</v>
      </c>
      <c r="Q310" s="5">
        <f>(O310-N310)*24</f>
        <v>1.3166666667675599</v>
      </c>
      <c r="R310" s="3">
        <f>J310+K310</f>
        <v>40668.15625</v>
      </c>
      <c r="S310" s="4">
        <f>(R310-N310)*24</f>
        <v>1.5666666667093523</v>
      </c>
      <c r="T310" t="str">
        <f>IF(S310&lt;0,"Ignore LOS","Keep LOS")</f>
        <v>Keep LOS</v>
      </c>
      <c r="U310" t="str">
        <f>IF(OR(G310=6,G310=7),"Adm","NonAdm")</f>
        <v>NonAdm</v>
      </c>
      <c r="V310" t="str">
        <f>IF(OR(D310=1,D310=2,D310=3),"High",IF(OR(D310=4,D310=5),"Low","No CTAS"))</f>
        <v>High</v>
      </c>
      <c r="W310">
        <f>IF(S310&gt;4,0,1)</f>
        <v>1</v>
      </c>
      <c r="X310">
        <f>IF(S310&gt;8,0,1)</f>
        <v>1</v>
      </c>
    </row>
    <row r="311" spans="1:24" x14ac:dyDescent="0.25">
      <c r="A311">
        <v>4414</v>
      </c>
      <c r="B311" s="1">
        <v>40668</v>
      </c>
      <c r="C311" s="2">
        <v>0.23819444444444446</v>
      </c>
      <c r="D311">
        <v>4</v>
      </c>
      <c r="E311" s="1">
        <v>40668</v>
      </c>
      <c r="F311">
        <v>9999</v>
      </c>
      <c r="G311">
        <v>7</v>
      </c>
      <c r="H311" s="1">
        <v>40668</v>
      </c>
      <c r="I311" s="2">
        <v>0.28125</v>
      </c>
      <c r="J311" s="1">
        <v>40668</v>
      </c>
      <c r="K311" s="2">
        <v>0.29166666666666669</v>
      </c>
      <c r="L311" t="s">
        <v>59</v>
      </c>
      <c r="M311">
        <v>33</v>
      </c>
      <c r="N311" s="3">
        <f>B311+C311</f>
        <v>40668.238194444442</v>
      </c>
      <c r="O311" s="3">
        <f>E311+F311</f>
        <v>50667</v>
      </c>
      <c r="P311" t="str">
        <f>IF(OR(E311="**",F311=9999),"Ignore PIA","Keep PIA")</f>
        <v>Ignore PIA</v>
      </c>
      <c r="Q311" s="5">
        <f>(O311-N311)*24</f>
        <v>239970.28333333338</v>
      </c>
      <c r="R311" s="3">
        <f>J311+K311</f>
        <v>40668.291666666664</v>
      </c>
      <c r="S311" s="4">
        <f>(R311-N311)*24</f>
        <v>1.2833333333255723</v>
      </c>
      <c r="T311" t="str">
        <f>IF(S311&lt;0,"Ignore LOS","Keep LOS")</f>
        <v>Keep LOS</v>
      </c>
      <c r="U311" t="str">
        <f>IF(OR(G311=6,G311=7),"Adm","NonAdm")</f>
        <v>Adm</v>
      </c>
      <c r="V311" t="str">
        <f>IF(OR(D311=1,D311=2,D311=3),"High",IF(OR(D311=4,D311=5),"Low","No CTAS"))</f>
        <v>Low</v>
      </c>
      <c r="W311">
        <f>IF(S311&gt;4,0,1)</f>
        <v>1</v>
      </c>
      <c r="X311">
        <f>IF(S311&gt;8,0,1)</f>
        <v>1</v>
      </c>
    </row>
    <row r="312" spans="1:24" x14ac:dyDescent="0.25">
      <c r="A312">
        <v>4414</v>
      </c>
      <c r="B312" s="1">
        <v>40665</v>
      </c>
      <c r="C312" s="2">
        <v>0.46458333333333335</v>
      </c>
      <c r="D312">
        <v>3</v>
      </c>
      <c r="E312" s="1">
        <v>40665</v>
      </c>
      <c r="F312">
        <v>9999</v>
      </c>
      <c r="G312">
        <v>1</v>
      </c>
      <c r="H312" s="1">
        <v>40665</v>
      </c>
      <c r="I312" s="2">
        <v>0.55208333333333337</v>
      </c>
      <c r="J312" s="1">
        <v>40665</v>
      </c>
      <c r="K312" s="2">
        <v>0.57291666666666663</v>
      </c>
      <c r="L312" t="s">
        <v>158</v>
      </c>
      <c r="M312">
        <v>58</v>
      </c>
      <c r="N312" s="3">
        <f>B312+C312</f>
        <v>40665.464583333334</v>
      </c>
      <c r="O312" s="3">
        <f>E312+F312</f>
        <v>50664</v>
      </c>
      <c r="P312" t="str">
        <f>IF(OR(E312="**",F312=9999),"Ignore PIA","Keep PIA")</f>
        <v>Ignore PIA</v>
      </c>
      <c r="Q312" s="5">
        <f>(O312-N312)*24</f>
        <v>239964.84999999998</v>
      </c>
      <c r="R312" s="3">
        <f>J312+K312</f>
        <v>40665.572916666664</v>
      </c>
      <c r="S312" s="4">
        <f>(R312-N312)*24</f>
        <v>2.5999999999185093</v>
      </c>
      <c r="T312" t="str">
        <f>IF(S312&lt;0,"Ignore LOS","Keep LOS")</f>
        <v>Keep LOS</v>
      </c>
      <c r="U312" t="str">
        <f>IF(OR(G312=6,G312=7),"Adm","NonAdm")</f>
        <v>NonAdm</v>
      </c>
      <c r="V312" t="str">
        <f>IF(OR(D312=1,D312=2,D312=3),"High",IF(OR(D312=4,D312=5),"Low","No CTAS"))</f>
        <v>High</v>
      </c>
      <c r="W312">
        <f>IF(S312&gt;4,0,1)</f>
        <v>1</v>
      </c>
      <c r="X312">
        <f>IF(S312&gt;8,0,1)</f>
        <v>1</v>
      </c>
    </row>
    <row r="313" spans="1:24" x14ac:dyDescent="0.25">
      <c r="A313">
        <v>4414</v>
      </c>
      <c r="B313" s="1">
        <v>40670</v>
      </c>
      <c r="C313" s="2">
        <v>0.69513888888888886</v>
      </c>
      <c r="D313">
        <v>4</v>
      </c>
      <c r="E313" s="1">
        <v>40670</v>
      </c>
      <c r="F313">
        <v>9999</v>
      </c>
      <c r="G313">
        <v>7</v>
      </c>
      <c r="H313" s="1">
        <v>40670</v>
      </c>
      <c r="I313" s="2">
        <v>0.82291666666666663</v>
      </c>
      <c r="J313" s="1">
        <v>40670</v>
      </c>
      <c r="K313" s="2">
        <v>0.85486111111111107</v>
      </c>
      <c r="L313" t="s">
        <v>420</v>
      </c>
      <c r="M313">
        <v>63</v>
      </c>
      <c r="N313" s="3">
        <f>B313+C313</f>
        <v>40670.695138888892</v>
      </c>
      <c r="O313" s="3">
        <f>E313+F313</f>
        <v>50669</v>
      </c>
      <c r="P313" t="str">
        <f>IF(OR(E313="**",F313=9999),"Ignore PIA","Keep PIA")</f>
        <v>Ignore PIA</v>
      </c>
      <c r="Q313" s="5">
        <f>(O313-N313)*24</f>
        <v>239959.31666666659</v>
      </c>
      <c r="R313" s="3">
        <f>J313+K313</f>
        <v>40670.854861111111</v>
      </c>
      <c r="S313" s="4">
        <f>(R313-N313)*24</f>
        <v>3.8333333332557231</v>
      </c>
      <c r="T313" t="str">
        <f>IF(S313&lt;0,"Ignore LOS","Keep LOS")</f>
        <v>Keep LOS</v>
      </c>
      <c r="U313" t="str">
        <f>IF(OR(G313=6,G313=7),"Adm","NonAdm")</f>
        <v>Adm</v>
      </c>
      <c r="V313" t="str">
        <f>IF(OR(D313=1,D313=2,D313=3),"High",IF(OR(D313=4,D313=5),"Low","No CTAS"))</f>
        <v>Low</v>
      </c>
      <c r="W313">
        <f>IF(S313&gt;4,0,1)</f>
        <v>1</v>
      </c>
      <c r="X313">
        <f>IF(S313&gt;8,0,1)</f>
        <v>1</v>
      </c>
    </row>
    <row r="314" spans="1:24" x14ac:dyDescent="0.25">
      <c r="A314">
        <v>4414</v>
      </c>
      <c r="B314" s="1">
        <v>40664</v>
      </c>
      <c r="C314" s="2">
        <v>3.888888888888889E-2</v>
      </c>
      <c r="D314">
        <v>3</v>
      </c>
      <c r="E314" s="1">
        <v>40664</v>
      </c>
      <c r="F314" s="2">
        <v>0.36458333333333331</v>
      </c>
      <c r="G314">
        <v>1</v>
      </c>
      <c r="H314" s="1">
        <v>40664</v>
      </c>
      <c r="I314" s="2">
        <v>0.38541666666666669</v>
      </c>
      <c r="J314" s="1">
        <v>40664</v>
      </c>
      <c r="K314" s="2">
        <v>0.40625</v>
      </c>
      <c r="L314" t="s">
        <v>23</v>
      </c>
      <c r="M314">
        <v>11</v>
      </c>
      <c r="N314" s="3">
        <f>B314+C314</f>
        <v>40664.038888888892</v>
      </c>
      <c r="O314" s="3">
        <f>E314+F314</f>
        <v>40664.364583333336</v>
      </c>
      <c r="P314" t="str">
        <f>IF(OR(E314="**",F314=9999),"Ignore PIA","Keep PIA")</f>
        <v>Keep PIA</v>
      </c>
      <c r="Q314" s="5">
        <f>(O314-N314)*24</f>
        <v>7.8166666666511446</v>
      </c>
      <c r="R314" s="3">
        <f>J314+K314</f>
        <v>40664.40625</v>
      </c>
      <c r="S314" s="4">
        <f>(R314-N314)*24</f>
        <v>8.816666666592937</v>
      </c>
      <c r="T314" t="str">
        <f>IF(S314&lt;0,"Ignore LOS","Keep LOS")</f>
        <v>Keep LOS</v>
      </c>
      <c r="U314" t="str">
        <f>IF(OR(G314=6,G314=7),"Adm","NonAdm")</f>
        <v>NonAdm</v>
      </c>
      <c r="V314" t="str">
        <f>IF(OR(D314=1,D314=2,D314=3),"High",IF(OR(D314=4,D314=5),"Low","No CTAS"))</f>
        <v>High</v>
      </c>
      <c r="W314">
        <f>IF(S314&gt;4,0,1)</f>
        <v>0</v>
      </c>
      <c r="X314">
        <f>IF(S314&gt;8,0,1)</f>
        <v>0</v>
      </c>
    </row>
    <row r="315" spans="1:24" x14ac:dyDescent="0.25">
      <c r="A315">
        <v>4414</v>
      </c>
      <c r="B315" s="1">
        <v>40664</v>
      </c>
      <c r="C315" s="2">
        <v>4.3750000000000004E-2</v>
      </c>
      <c r="D315">
        <v>3</v>
      </c>
      <c r="E315" s="1">
        <v>40664</v>
      </c>
      <c r="F315" s="2">
        <v>0.375</v>
      </c>
      <c r="G315">
        <v>1</v>
      </c>
      <c r="H315" s="1">
        <v>40664</v>
      </c>
      <c r="I315" s="2">
        <v>0.4375</v>
      </c>
      <c r="J315" s="1">
        <v>40664</v>
      </c>
      <c r="K315" s="2">
        <v>0.4375</v>
      </c>
      <c r="L315" t="s">
        <v>24</v>
      </c>
      <c r="M315">
        <v>69</v>
      </c>
      <c r="N315" s="3">
        <f>B315+C315</f>
        <v>40664.043749999997</v>
      </c>
      <c r="O315" s="3">
        <f>E315+F315</f>
        <v>40664.375</v>
      </c>
      <c r="P315" t="str">
        <f>IF(OR(E315="**",F315=9999),"Ignore PIA","Keep PIA")</f>
        <v>Keep PIA</v>
      </c>
      <c r="Q315" s="5">
        <f>(O315-N315)*24</f>
        <v>7.9500000000698492</v>
      </c>
      <c r="R315" s="3">
        <f>J315+K315</f>
        <v>40664.4375</v>
      </c>
      <c r="S315" s="4">
        <f>(R315-N315)*24</f>
        <v>9.4500000000698492</v>
      </c>
      <c r="T315" t="str">
        <f>IF(S315&lt;0,"Ignore LOS","Keep LOS")</f>
        <v>Keep LOS</v>
      </c>
      <c r="U315" t="str">
        <f>IF(OR(G315=6,G315=7),"Adm","NonAdm")</f>
        <v>NonAdm</v>
      </c>
      <c r="V315" t="str">
        <f>IF(OR(D315=1,D315=2,D315=3),"High",IF(OR(D315=4,D315=5),"Low","No CTAS"))</f>
        <v>High</v>
      </c>
      <c r="W315">
        <f>IF(S315&gt;4,0,1)</f>
        <v>0</v>
      </c>
      <c r="X315">
        <f>IF(S315&gt;8,0,1)</f>
        <v>0</v>
      </c>
    </row>
    <row r="316" spans="1:24" x14ac:dyDescent="0.25">
      <c r="A316">
        <v>4414</v>
      </c>
      <c r="B316" s="1">
        <v>40664</v>
      </c>
      <c r="C316" s="2">
        <v>0.12847222222222224</v>
      </c>
      <c r="D316">
        <v>3</v>
      </c>
      <c r="E316" s="1">
        <v>40664</v>
      </c>
      <c r="F316" s="2">
        <v>0.38541666666666669</v>
      </c>
      <c r="G316">
        <v>7</v>
      </c>
      <c r="H316" s="1">
        <v>40664</v>
      </c>
      <c r="I316" s="2">
        <v>0.44097222222222227</v>
      </c>
      <c r="J316" s="1">
        <v>40664</v>
      </c>
      <c r="K316" s="2">
        <v>0.4826388888888889</v>
      </c>
      <c r="L316" t="s">
        <v>33</v>
      </c>
      <c r="M316">
        <v>83</v>
      </c>
      <c r="N316" s="3">
        <f>B316+C316</f>
        <v>40664.128472222219</v>
      </c>
      <c r="O316" s="3">
        <f>E316+F316</f>
        <v>40664.385416666664</v>
      </c>
      <c r="P316" t="str">
        <f>IF(OR(E316="**",F316=9999),"Ignore PIA","Keep PIA")</f>
        <v>Keep PIA</v>
      </c>
      <c r="Q316" s="5">
        <f>(O316-N316)*24</f>
        <v>6.1666666666860692</v>
      </c>
      <c r="R316" s="3">
        <f>J316+K316</f>
        <v>40664.482638888891</v>
      </c>
      <c r="S316" s="4">
        <f>(R316-N316)*24</f>
        <v>8.5000000001164153</v>
      </c>
      <c r="T316" t="str">
        <f>IF(S316&lt;0,"Ignore LOS","Keep LOS")</f>
        <v>Keep LOS</v>
      </c>
      <c r="U316" t="str">
        <f>IF(OR(G316=6,G316=7),"Adm","NonAdm")</f>
        <v>Adm</v>
      </c>
      <c r="V316" t="str">
        <f>IF(OR(D316=1,D316=2,D316=3),"High",IF(OR(D316=4,D316=5),"Low","No CTAS"))</f>
        <v>High</v>
      </c>
      <c r="W316">
        <f>IF(S316&gt;4,0,1)</f>
        <v>0</v>
      </c>
      <c r="X316">
        <f>IF(S316&gt;8,0,1)</f>
        <v>0</v>
      </c>
    </row>
    <row r="317" spans="1:24" x14ac:dyDescent="0.25">
      <c r="A317">
        <v>4414</v>
      </c>
      <c r="B317" s="1">
        <v>40664</v>
      </c>
      <c r="C317" s="2">
        <v>0.2722222222222222</v>
      </c>
      <c r="D317">
        <v>3</v>
      </c>
      <c r="E317" s="1">
        <v>40664</v>
      </c>
      <c r="F317" s="2">
        <v>0.61458333333333337</v>
      </c>
      <c r="G317">
        <v>1</v>
      </c>
      <c r="H317" s="1">
        <v>40664</v>
      </c>
      <c r="I317" s="2">
        <v>0.63958333333333328</v>
      </c>
      <c r="J317" s="1">
        <v>40664</v>
      </c>
      <c r="K317" s="2">
        <v>0.63958333333333328</v>
      </c>
      <c r="L317" t="s">
        <v>22</v>
      </c>
      <c r="M317">
        <v>66</v>
      </c>
      <c r="N317" s="3">
        <f>B317+C317</f>
        <v>40664.272222222222</v>
      </c>
      <c r="O317" s="3">
        <f>E317+F317</f>
        <v>40664.614583333336</v>
      </c>
      <c r="P317" t="str">
        <f>IF(OR(E317="**",F317=9999),"Ignore PIA","Keep PIA")</f>
        <v>Keep PIA</v>
      </c>
      <c r="Q317" s="5">
        <f>(O317-N317)*24</f>
        <v>8.2166666667326353</v>
      </c>
      <c r="R317" s="3">
        <f>J317+K317</f>
        <v>40664.63958333333</v>
      </c>
      <c r="S317" s="4">
        <f>(R317-N317)*24</f>
        <v>8.816666666592937</v>
      </c>
      <c r="T317" t="str">
        <f>IF(S317&lt;0,"Ignore LOS","Keep LOS")</f>
        <v>Keep LOS</v>
      </c>
      <c r="U317" t="str">
        <f>IF(OR(G317=6,G317=7),"Adm","NonAdm")</f>
        <v>NonAdm</v>
      </c>
      <c r="V317" t="str">
        <f>IF(OR(D317=1,D317=2,D317=3),"High",IF(OR(D317=4,D317=5),"Low","No CTAS"))</f>
        <v>High</v>
      </c>
      <c r="W317">
        <f>IF(S317&gt;4,0,1)</f>
        <v>0</v>
      </c>
      <c r="X317">
        <f>IF(S317&gt;8,0,1)</f>
        <v>0</v>
      </c>
    </row>
    <row r="318" spans="1:24" x14ac:dyDescent="0.25">
      <c r="A318">
        <v>4414</v>
      </c>
      <c r="B318" s="1">
        <v>40664</v>
      </c>
      <c r="C318" s="2">
        <v>0.32291666666666669</v>
      </c>
      <c r="D318">
        <v>2</v>
      </c>
      <c r="E318" s="1">
        <v>40664</v>
      </c>
      <c r="F318" s="2">
        <v>0.47916666666666669</v>
      </c>
      <c r="G318">
        <v>1</v>
      </c>
      <c r="H318" s="1">
        <v>40664</v>
      </c>
      <c r="I318" s="2">
        <v>0.4861111111111111</v>
      </c>
      <c r="J318" s="1">
        <v>40664</v>
      </c>
      <c r="K318" s="2">
        <v>0.4861111111111111</v>
      </c>
      <c r="L318" t="s">
        <v>47</v>
      </c>
      <c r="M318">
        <v>21</v>
      </c>
      <c r="N318" s="3">
        <f>B318+C318</f>
        <v>40664.322916666664</v>
      </c>
      <c r="O318" s="3">
        <f>E318+F318</f>
        <v>40664.479166666664</v>
      </c>
      <c r="P318" t="str">
        <f>IF(OR(E318="**",F318=9999),"Ignore PIA","Keep PIA")</f>
        <v>Keep PIA</v>
      </c>
      <c r="Q318" s="5">
        <f>(O318-N318)*24</f>
        <v>3.75</v>
      </c>
      <c r="R318" s="3">
        <f>J318+K318</f>
        <v>40664.486111111109</v>
      </c>
      <c r="S318" s="4">
        <f>(R318-N318)*24</f>
        <v>3.9166666666860692</v>
      </c>
      <c r="T318" t="str">
        <f>IF(S318&lt;0,"Ignore LOS","Keep LOS")</f>
        <v>Keep LOS</v>
      </c>
      <c r="U318" t="str">
        <f>IF(OR(G318=6,G318=7),"Adm","NonAdm")</f>
        <v>NonAdm</v>
      </c>
      <c r="V318" t="str">
        <f>IF(OR(D318=1,D318=2,D318=3),"High",IF(OR(D318=4,D318=5),"Low","No CTAS"))</f>
        <v>High</v>
      </c>
      <c r="W318">
        <f>IF(S318&gt;4,0,1)</f>
        <v>1</v>
      </c>
      <c r="X318">
        <f>IF(S318&gt;8,0,1)</f>
        <v>1</v>
      </c>
    </row>
    <row r="319" spans="1:24" x14ac:dyDescent="0.25">
      <c r="A319">
        <v>4414</v>
      </c>
      <c r="B319" s="1">
        <v>40664</v>
      </c>
      <c r="C319" s="2">
        <v>0.34097222222222223</v>
      </c>
      <c r="D319">
        <v>4</v>
      </c>
      <c r="E319" s="1">
        <v>40664</v>
      </c>
      <c r="F319" s="2">
        <v>0.4375</v>
      </c>
      <c r="G319">
        <v>15</v>
      </c>
      <c r="H319" s="1">
        <v>40664</v>
      </c>
      <c r="I319" s="2">
        <v>0.48541666666666666</v>
      </c>
      <c r="J319" s="1">
        <v>40664</v>
      </c>
      <c r="K319" s="2">
        <v>0.4861111111111111</v>
      </c>
      <c r="L319" t="s">
        <v>48</v>
      </c>
      <c r="M319">
        <v>48</v>
      </c>
      <c r="N319" s="3">
        <f>B319+C319</f>
        <v>40664.34097222222</v>
      </c>
      <c r="O319" s="3">
        <f>E319+F319</f>
        <v>40664.4375</v>
      </c>
      <c r="P319" t="str">
        <f>IF(OR(E319="**",F319=9999),"Ignore PIA","Keep PIA")</f>
        <v>Keep PIA</v>
      </c>
      <c r="Q319" s="5">
        <f>(O319-N319)*24</f>
        <v>2.3166666667093523</v>
      </c>
      <c r="R319" s="3">
        <f>J319+K319</f>
        <v>40664.486111111109</v>
      </c>
      <c r="S319" s="4">
        <f>(R319-N319)*24</f>
        <v>3.4833333333372138</v>
      </c>
      <c r="T319" t="str">
        <f>IF(S319&lt;0,"Ignore LOS","Keep LOS")</f>
        <v>Keep LOS</v>
      </c>
      <c r="U319" t="str">
        <f>IF(OR(G319=6,G319=7),"Adm","NonAdm")</f>
        <v>NonAdm</v>
      </c>
      <c r="V319" t="str">
        <f>IF(OR(D319=1,D319=2,D319=3),"High",IF(OR(D319=4,D319=5),"Low","No CTAS"))</f>
        <v>Low</v>
      </c>
      <c r="W319">
        <f>IF(S319&gt;4,0,1)</f>
        <v>1</v>
      </c>
      <c r="X319">
        <f>IF(S319&gt;8,0,1)</f>
        <v>1</v>
      </c>
    </row>
    <row r="320" spans="1:24" x14ac:dyDescent="0.25">
      <c r="A320">
        <v>4414</v>
      </c>
      <c r="B320" s="1">
        <v>40664</v>
      </c>
      <c r="C320" s="2">
        <v>0.37708333333333338</v>
      </c>
      <c r="D320">
        <v>3</v>
      </c>
      <c r="E320" s="1">
        <v>40664</v>
      </c>
      <c r="F320" s="2">
        <v>0.46875</v>
      </c>
      <c r="G320">
        <v>1</v>
      </c>
      <c r="H320" s="1">
        <v>40664</v>
      </c>
      <c r="I320" s="2">
        <v>0.52083333333333337</v>
      </c>
      <c r="J320" s="1">
        <v>40664</v>
      </c>
      <c r="K320" s="2">
        <v>0.52083333333333337</v>
      </c>
      <c r="L320" t="s">
        <v>49</v>
      </c>
      <c r="M320">
        <v>26</v>
      </c>
      <c r="N320" s="3">
        <f>B320+C320</f>
        <v>40664.377083333333</v>
      </c>
      <c r="O320" s="3">
        <f>E320+F320</f>
        <v>40664.46875</v>
      </c>
      <c r="P320" t="str">
        <f>IF(OR(E320="**",F320=9999),"Ignore PIA","Keep PIA")</f>
        <v>Keep PIA</v>
      </c>
      <c r="Q320" s="5">
        <f>(O320-N320)*24</f>
        <v>2.2000000000116415</v>
      </c>
      <c r="R320" s="3">
        <f>J320+K320</f>
        <v>40664.520833333336</v>
      </c>
      <c r="S320" s="4">
        <f>(R320-N320)*24</f>
        <v>3.4500000000698492</v>
      </c>
      <c r="T320" t="str">
        <f>IF(S320&lt;0,"Ignore LOS","Keep LOS")</f>
        <v>Keep LOS</v>
      </c>
      <c r="U320" t="str">
        <f>IF(OR(G320=6,G320=7),"Adm","NonAdm")</f>
        <v>NonAdm</v>
      </c>
      <c r="V320" t="str">
        <f>IF(OR(D320=1,D320=2,D320=3),"High",IF(OR(D320=4,D320=5),"Low","No CTAS"))</f>
        <v>High</v>
      </c>
      <c r="W320">
        <f>IF(S320&gt;4,0,1)</f>
        <v>1</v>
      </c>
      <c r="X320">
        <f>IF(S320&gt;8,0,1)</f>
        <v>1</v>
      </c>
    </row>
    <row r="321" spans="1:24" x14ac:dyDescent="0.25">
      <c r="A321">
        <v>4414</v>
      </c>
      <c r="B321" s="1">
        <v>40664</v>
      </c>
      <c r="C321" s="2">
        <v>0.38541666666666669</v>
      </c>
      <c r="D321">
        <v>2</v>
      </c>
      <c r="E321" s="1">
        <v>40664</v>
      </c>
      <c r="F321" s="2">
        <v>0.48472222222222222</v>
      </c>
      <c r="G321">
        <v>7</v>
      </c>
      <c r="H321" s="1">
        <v>40664</v>
      </c>
      <c r="I321" s="2">
        <v>0.65138888888888891</v>
      </c>
      <c r="J321" s="1">
        <v>40665</v>
      </c>
      <c r="K321" s="2">
        <v>0.86805555555555547</v>
      </c>
      <c r="L321" t="s">
        <v>50</v>
      </c>
      <c r="M321">
        <v>75</v>
      </c>
      <c r="N321" s="3">
        <f>B321+C321</f>
        <v>40664.385416666664</v>
      </c>
      <c r="O321" s="3">
        <f>E321+F321</f>
        <v>40664.484722222223</v>
      </c>
      <c r="P321" t="str">
        <f>IF(OR(E321="**",F321=9999),"Ignore PIA","Keep PIA")</f>
        <v>Keep PIA</v>
      </c>
      <c r="Q321" s="5">
        <f>(O321-N321)*24</f>
        <v>2.3833333334187046</v>
      </c>
      <c r="R321" s="3">
        <f>J321+K321</f>
        <v>40665.868055555555</v>
      </c>
      <c r="S321" s="4">
        <f>(R321-N321)*24</f>
        <v>35.583333333372138</v>
      </c>
      <c r="T321" t="str">
        <f>IF(S321&lt;0,"Ignore LOS","Keep LOS")</f>
        <v>Keep LOS</v>
      </c>
      <c r="U321" t="str">
        <f>IF(OR(G321=6,G321=7),"Adm","NonAdm")</f>
        <v>Adm</v>
      </c>
      <c r="V321" t="str">
        <f>IF(OR(D321=1,D321=2,D321=3),"High",IF(OR(D321=4,D321=5),"Low","No CTAS"))</f>
        <v>High</v>
      </c>
      <c r="W321">
        <f>IF(S321&gt;4,0,1)</f>
        <v>0</v>
      </c>
      <c r="X321">
        <f>IF(S321&gt;8,0,1)</f>
        <v>0</v>
      </c>
    </row>
    <row r="322" spans="1:24" x14ac:dyDescent="0.25">
      <c r="A322">
        <v>4414</v>
      </c>
      <c r="B322" s="1">
        <v>40664</v>
      </c>
      <c r="C322" s="2">
        <v>0.40069444444444446</v>
      </c>
      <c r="D322">
        <v>2</v>
      </c>
      <c r="E322" s="1">
        <v>40664</v>
      </c>
      <c r="F322" s="2">
        <v>0.4375</v>
      </c>
      <c r="G322">
        <v>1</v>
      </c>
      <c r="H322" s="1">
        <v>40664</v>
      </c>
      <c r="I322" s="2">
        <v>0.45347222222222222</v>
      </c>
      <c r="J322" s="1">
        <v>40664</v>
      </c>
      <c r="K322" s="2">
        <v>0.45416666666666666</v>
      </c>
      <c r="L322" t="s">
        <v>53</v>
      </c>
      <c r="M322">
        <v>0</v>
      </c>
      <c r="N322" s="3">
        <f>B322+C322</f>
        <v>40664.400694444441</v>
      </c>
      <c r="O322" s="3">
        <f>E322+F322</f>
        <v>40664.4375</v>
      </c>
      <c r="P322" t="str">
        <f>IF(OR(E322="**",F322=9999),"Ignore PIA","Keep PIA")</f>
        <v>Keep PIA</v>
      </c>
      <c r="Q322" s="5">
        <f>(O322-N322)*24</f>
        <v>0.88333333341870457</v>
      </c>
      <c r="R322" s="3">
        <f>J322+K322</f>
        <v>40664.45416666667</v>
      </c>
      <c r="S322" s="4">
        <f>(R322-N322)*24</f>
        <v>1.2833333335001953</v>
      </c>
      <c r="T322" t="str">
        <f>IF(S322&lt;0,"Ignore LOS","Keep LOS")</f>
        <v>Keep LOS</v>
      </c>
      <c r="U322" t="str">
        <f>IF(OR(G322=6,G322=7),"Adm","NonAdm")</f>
        <v>NonAdm</v>
      </c>
      <c r="V322" t="str">
        <f>IF(OR(D322=1,D322=2,D322=3),"High",IF(OR(D322=4,D322=5),"Low","No CTAS"))</f>
        <v>High</v>
      </c>
      <c r="W322">
        <f>IF(S322&gt;4,0,1)</f>
        <v>1</v>
      </c>
      <c r="X322">
        <f>IF(S322&gt;8,0,1)</f>
        <v>1</v>
      </c>
    </row>
    <row r="323" spans="1:24" x14ac:dyDescent="0.25">
      <c r="A323">
        <v>4414</v>
      </c>
      <c r="B323" s="1">
        <v>40664</v>
      </c>
      <c r="C323" s="2">
        <v>0.40347222222222223</v>
      </c>
      <c r="D323">
        <v>3</v>
      </c>
      <c r="E323" s="1">
        <v>40664</v>
      </c>
      <c r="F323" s="2">
        <v>0.4375</v>
      </c>
      <c r="G323">
        <v>1</v>
      </c>
      <c r="H323" s="1">
        <v>40664</v>
      </c>
      <c r="I323" s="2">
        <v>0.45347222222222222</v>
      </c>
      <c r="J323" s="1">
        <v>40664</v>
      </c>
      <c r="K323" s="2">
        <v>0.45416666666666666</v>
      </c>
      <c r="L323" t="s">
        <v>53</v>
      </c>
      <c r="M323">
        <v>30</v>
      </c>
      <c r="N323" s="3">
        <f>B323+C323</f>
        <v>40664.40347222222</v>
      </c>
      <c r="O323" s="3">
        <f>E323+F323</f>
        <v>40664.4375</v>
      </c>
      <c r="P323" t="str">
        <f>IF(OR(E323="**",F323=9999),"Ignore PIA","Keep PIA")</f>
        <v>Keep PIA</v>
      </c>
      <c r="Q323" s="5">
        <f>(O323-N323)*24</f>
        <v>0.81666666670935228</v>
      </c>
      <c r="R323" s="3">
        <f>J323+K323</f>
        <v>40664.45416666667</v>
      </c>
      <c r="S323" s="4">
        <f>(R323-N323)*24</f>
        <v>1.216666666790843</v>
      </c>
      <c r="T323" t="str">
        <f>IF(S323&lt;0,"Ignore LOS","Keep LOS")</f>
        <v>Keep LOS</v>
      </c>
      <c r="U323" t="str">
        <f>IF(OR(G323=6,G323=7),"Adm","NonAdm")</f>
        <v>NonAdm</v>
      </c>
      <c r="V323" t="str">
        <f>IF(OR(D323=1,D323=2,D323=3),"High",IF(OR(D323=4,D323=5),"Low","No CTAS"))</f>
        <v>High</v>
      </c>
      <c r="W323">
        <f>IF(S323&gt;4,0,1)</f>
        <v>1</v>
      </c>
      <c r="X323">
        <f>IF(S323&gt;8,0,1)</f>
        <v>1</v>
      </c>
    </row>
    <row r="324" spans="1:24" x14ac:dyDescent="0.25">
      <c r="A324">
        <v>4414</v>
      </c>
      <c r="B324" s="1">
        <v>40664</v>
      </c>
      <c r="C324" s="2">
        <v>0.43472222222222223</v>
      </c>
      <c r="D324">
        <v>2</v>
      </c>
      <c r="E324" s="1">
        <v>40664</v>
      </c>
      <c r="F324" s="2">
        <v>0.52638888888888891</v>
      </c>
      <c r="G324">
        <v>1</v>
      </c>
      <c r="H324" s="1">
        <v>40664</v>
      </c>
      <c r="I324" s="2">
        <v>0.62152777777777779</v>
      </c>
      <c r="J324" s="1">
        <v>40664</v>
      </c>
      <c r="K324" s="2">
        <v>0.62152777777777779</v>
      </c>
      <c r="L324" t="s">
        <v>22</v>
      </c>
      <c r="M324">
        <v>41</v>
      </c>
      <c r="N324" s="3">
        <f>B324+C324</f>
        <v>40664.43472222222</v>
      </c>
      <c r="O324" s="3">
        <f>E324+F324</f>
        <v>40664.526388888888</v>
      </c>
      <c r="P324" t="str">
        <f>IF(OR(E324="**",F324=9999),"Ignore PIA","Keep PIA")</f>
        <v>Keep PIA</v>
      </c>
      <c r="Q324" s="5">
        <f>(O324-N324)*24</f>
        <v>2.2000000000116415</v>
      </c>
      <c r="R324" s="3">
        <f>J324+K324</f>
        <v>40664.621527777781</v>
      </c>
      <c r="S324" s="4">
        <f>(R324-N324)*24</f>
        <v>4.4833333334536292</v>
      </c>
      <c r="T324" t="str">
        <f>IF(S324&lt;0,"Ignore LOS","Keep LOS")</f>
        <v>Keep LOS</v>
      </c>
      <c r="U324" t="str">
        <f>IF(OR(G324=6,G324=7),"Adm","NonAdm")</f>
        <v>NonAdm</v>
      </c>
      <c r="V324" t="str">
        <f>IF(OR(D324=1,D324=2,D324=3),"High",IF(OR(D324=4,D324=5),"Low","No CTAS"))</f>
        <v>High</v>
      </c>
      <c r="W324">
        <f>IF(S324&gt;4,0,1)</f>
        <v>0</v>
      </c>
      <c r="X324">
        <f>IF(S324&gt;8,0,1)</f>
        <v>1</v>
      </c>
    </row>
    <row r="325" spans="1:24" x14ac:dyDescent="0.25">
      <c r="A325">
        <v>4414</v>
      </c>
      <c r="B325" s="1">
        <v>40664</v>
      </c>
      <c r="C325" s="2">
        <v>0.44166666666666665</v>
      </c>
      <c r="D325">
        <v>4</v>
      </c>
      <c r="E325" s="1">
        <v>40664</v>
      </c>
      <c r="F325" s="2">
        <v>0.59722222222222221</v>
      </c>
      <c r="G325">
        <v>1</v>
      </c>
      <c r="H325" s="1">
        <v>40664</v>
      </c>
      <c r="I325" s="2">
        <v>0.66666666666666663</v>
      </c>
      <c r="J325" s="1">
        <v>40664</v>
      </c>
      <c r="K325" s="2">
        <v>0.66666666666666663</v>
      </c>
      <c r="L325" t="s">
        <v>23</v>
      </c>
      <c r="M325">
        <v>64</v>
      </c>
      <c r="N325" s="3">
        <f>B325+C325</f>
        <v>40664.441666666666</v>
      </c>
      <c r="O325" s="3">
        <f>E325+F325</f>
        <v>40664.597222222219</v>
      </c>
      <c r="P325" t="str">
        <f>IF(OR(E325="**",F325=9999),"Ignore PIA","Keep PIA")</f>
        <v>Keep PIA</v>
      </c>
      <c r="Q325" s="5">
        <f>(O325-N325)*24</f>
        <v>3.7333333332790062</v>
      </c>
      <c r="R325" s="3">
        <f>J325+K325</f>
        <v>40664.666666666664</v>
      </c>
      <c r="S325" s="4">
        <f>(R325-N325)*24</f>
        <v>5.3999999999650754</v>
      </c>
      <c r="T325" t="str">
        <f>IF(S325&lt;0,"Ignore LOS","Keep LOS")</f>
        <v>Keep LOS</v>
      </c>
      <c r="U325" t="str">
        <f>IF(OR(G325=6,G325=7),"Adm","NonAdm")</f>
        <v>NonAdm</v>
      </c>
      <c r="V325" t="str">
        <f>IF(OR(D325=1,D325=2,D325=3),"High",IF(OR(D325=4,D325=5),"Low","No CTAS"))</f>
        <v>Low</v>
      </c>
      <c r="W325">
        <f>IF(S325&gt;4,0,1)</f>
        <v>0</v>
      </c>
      <c r="X325">
        <f>IF(S325&gt;8,0,1)</f>
        <v>1</v>
      </c>
    </row>
    <row r="326" spans="1:24" x14ac:dyDescent="0.25">
      <c r="A326">
        <v>4414</v>
      </c>
      <c r="B326" s="1">
        <v>40664</v>
      </c>
      <c r="C326" s="2">
        <v>0.4513888888888889</v>
      </c>
      <c r="D326">
        <v>4</v>
      </c>
      <c r="E326" s="1">
        <v>40664</v>
      </c>
      <c r="F326" s="2">
        <v>0.57638888888888895</v>
      </c>
      <c r="G326">
        <v>1</v>
      </c>
      <c r="H326" s="1">
        <v>40664</v>
      </c>
      <c r="I326" s="2">
        <v>0.58750000000000002</v>
      </c>
      <c r="J326" s="1">
        <v>40664</v>
      </c>
      <c r="K326" s="2">
        <v>0.58750000000000002</v>
      </c>
      <c r="L326" t="s">
        <v>57</v>
      </c>
      <c r="M326">
        <v>1</v>
      </c>
      <c r="N326" s="3">
        <f>B326+C326</f>
        <v>40664.451388888891</v>
      </c>
      <c r="O326" s="3">
        <f>E326+F326</f>
        <v>40664.576388888891</v>
      </c>
      <c r="P326" t="str">
        <f>IF(OR(E326="**",F326=9999),"Ignore PIA","Keep PIA")</f>
        <v>Keep PIA</v>
      </c>
      <c r="Q326" s="5">
        <f>(O326-N326)*24</f>
        <v>3</v>
      </c>
      <c r="R326" s="3">
        <f>J326+K326</f>
        <v>40664.587500000001</v>
      </c>
      <c r="S326" s="4">
        <f>(R326-N326)*24</f>
        <v>3.2666666666627862</v>
      </c>
      <c r="T326" t="str">
        <f>IF(S326&lt;0,"Ignore LOS","Keep LOS")</f>
        <v>Keep LOS</v>
      </c>
      <c r="U326" t="str">
        <f>IF(OR(G326=6,G326=7),"Adm","NonAdm")</f>
        <v>NonAdm</v>
      </c>
      <c r="V326" t="str">
        <f>IF(OR(D326=1,D326=2,D326=3),"High",IF(OR(D326=4,D326=5),"Low","No CTAS"))</f>
        <v>Low</v>
      </c>
      <c r="W326">
        <f>IF(S326&gt;4,0,1)</f>
        <v>1</v>
      </c>
      <c r="X326">
        <f>IF(S326&gt;8,0,1)</f>
        <v>1</v>
      </c>
    </row>
    <row r="327" spans="1:24" x14ac:dyDescent="0.25">
      <c r="A327">
        <v>4414</v>
      </c>
      <c r="B327" s="1">
        <v>40664</v>
      </c>
      <c r="C327" s="2">
        <v>0.47986111111111113</v>
      </c>
      <c r="D327">
        <v>4</v>
      </c>
      <c r="E327" s="1">
        <v>40664</v>
      </c>
      <c r="F327" s="2">
        <v>0.59027777777777779</v>
      </c>
      <c r="G327">
        <v>15</v>
      </c>
      <c r="H327" s="1">
        <v>40664</v>
      </c>
      <c r="I327" s="2">
        <v>0.65625</v>
      </c>
      <c r="J327" s="1">
        <v>40664</v>
      </c>
      <c r="K327" s="2">
        <v>0.65625</v>
      </c>
      <c r="L327" t="s">
        <v>48</v>
      </c>
      <c r="M327">
        <v>43</v>
      </c>
      <c r="N327" s="3">
        <f>B327+C327</f>
        <v>40664.479861111111</v>
      </c>
      <c r="O327" s="3">
        <f>E327+F327</f>
        <v>40664.590277777781</v>
      </c>
      <c r="P327" t="str">
        <f>IF(OR(E327="**",F327=9999),"Ignore PIA","Keep PIA")</f>
        <v>Keep PIA</v>
      </c>
      <c r="Q327" s="5">
        <f>(O327-N327)*24</f>
        <v>2.6500000000814907</v>
      </c>
      <c r="R327" s="3">
        <f>J327+K327</f>
        <v>40664.65625</v>
      </c>
      <c r="S327" s="4">
        <f>(R327-N327)*24</f>
        <v>4.2333333333372138</v>
      </c>
      <c r="T327" t="str">
        <f>IF(S327&lt;0,"Ignore LOS","Keep LOS")</f>
        <v>Keep LOS</v>
      </c>
      <c r="U327" t="str">
        <f>IF(OR(G327=6,G327=7),"Adm","NonAdm")</f>
        <v>NonAdm</v>
      </c>
      <c r="V327" t="str">
        <f>IF(OR(D327=1,D327=2,D327=3),"High",IF(OR(D327=4,D327=5),"Low","No CTAS"))</f>
        <v>Low</v>
      </c>
      <c r="W327">
        <f>IF(S327&gt;4,0,1)</f>
        <v>0</v>
      </c>
      <c r="X327">
        <f>IF(S327&gt;8,0,1)</f>
        <v>1</v>
      </c>
    </row>
    <row r="328" spans="1:24" x14ac:dyDescent="0.25">
      <c r="A328">
        <v>4414</v>
      </c>
      <c r="B328" s="1">
        <v>40664</v>
      </c>
      <c r="C328" s="2">
        <v>0.48541666666666666</v>
      </c>
      <c r="D328">
        <v>4</v>
      </c>
      <c r="E328" s="1">
        <v>40664</v>
      </c>
      <c r="F328" s="2">
        <v>0.57291666666666663</v>
      </c>
      <c r="G328">
        <v>1</v>
      </c>
      <c r="H328" s="1">
        <v>40664</v>
      </c>
      <c r="I328" s="2">
        <v>0.57638888888888895</v>
      </c>
      <c r="J328" s="1">
        <v>40664</v>
      </c>
      <c r="K328" s="2">
        <v>0.57638888888888895</v>
      </c>
      <c r="L328" t="s">
        <v>62</v>
      </c>
      <c r="M328">
        <v>61</v>
      </c>
      <c r="N328" s="3">
        <f>B328+C328</f>
        <v>40664.48541666667</v>
      </c>
      <c r="O328" s="3">
        <f>E328+F328</f>
        <v>40664.572916666664</v>
      </c>
      <c r="P328" t="str">
        <f>IF(OR(E328="**",F328=9999),"Ignore PIA","Keep PIA")</f>
        <v>Keep PIA</v>
      </c>
      <c r="Q328" s="5">
        <f>(O328-N328)*24</f>
        <v>2.0999999998603016</v>
      </c>
      <c r="R328" s="3">
        <f>J328+K328</f>
        <v>40664.576388888891</v>
      </c>
      <c r="S328" s="4">
        <f>(R328-N328)*24</f>
        <v>2.1833333332906477</v>
      </c>
      <c r="T328" t="str">
        <f>IF(S328&lt;0,"Ignore LOS","Keep LOS")</f>
        <v>Keep LOS</v>
      </c>
      <c r="U328" t="str">
        <f>IF(OR(G328=6,G328=7),"Adm","NonAdm")</f>
        <v>NonAdm</v>
      </c>
      <c r="V328" t="str">
        <f>IF(OR(D328=1,D328=2,D328=3),"High",IF(OR(D328=4,D328=5),"Low","No CTAS"))</f>
        <v>Low</v>
      </c>
      <c r="W328">
        <f>IF(S328&gt;4,0,1)</f>
        <v>1</v>
      </c>
      <c r="X328">
        <f>IF(S328&gt;8,0,1)</f>
        <v>1</v>
      </c>
    </row>
    <row r="329" spans="1:24" x14ac:dyDescent="0.25">
      <c r="A329">
        <v>4414</v>
      </c>
      <c r="B329" s="1">
        <v>40664</v>
      </c>
      <c r="C329" s="2">
        <v>0.49791666666666662</v>
      </c>
      <c r="D329">
        <v>2</v>
      </c>
      <c r="E329" s="1">
        <v>40664</v>
      </c>
      <c r="F329" s="2">
        <v>0.52083333333333337</v>
      </c>
      <c r="G329">
        <v>1</v>
      </c>
      <c r="H329" s="1">
        <v>40664</v>
      </c>
      <c r="I329" s="2">
        <v>0.6118055555555556</v>
      </c>
      <c r="J329" s="1">
        <v>40664</v>
      </c>
      <c r="K329" s="2">
        <v>0.6118055555555556</v>
      </c>
      <c r="L329" t="s">
        <v>53</v>
      </c>
      <c r="M329">
        <v>5</v>
      </c>
      <c r="N329" s="3">
        <f>B329+C329</f>
        <v>40664.497916666667</v>
      </c>
      <c r="O329" s="3">
        <f>E329+F329</f>
        <v>40664.520833333336</v>
      </c>
      <c r="P329" t="str">
        <f>IF(OR(E329="**",F329=9999),"Ignore PIA","Keep PIA")</f>
        <v>Keep PIA</v>
      </c>
      <c r="Q329" s="5">
        <f>(O329-N329)*24</f>
        <v>0.55000000004656613</v>
      </c>
      <c r="R329" s="3">
        <f>J329+K329</f>
        <v>40664.611805555556</v>
      </c>
      <c r="S329" s="4">
        <f>(R329-N329)*24</f>
        <v>2.7333333333372138</v>
      </c>
      <c r="T329" t="str">
        <f>IF(S329&lt;0,"Ignore LOS","Keep LOS")</f>
        <v>Keep LOS</v>
      </c>
      <c r="U329" t="str">
        <f>IF(OR(G329=6,G329=7),"Adm","NonAdm")</f>
        <v>NonAdm</v>
      </c>
      <c r="V329" t="str">
        <f>IF(OR(D329=1,D329=2,D329=3),"High",IF(OR(D329=4,D329=5),"Low","No CTAS"))</f>
        <v>High</v>
      </c>
      <c r="W329">
        <f>IF(S329&gt;4,0,1)</f>
        <v>1</v>
      </c>
      <c r="X329">
        <f>IF(S329&gt;8,0,1)</f>
        <v>1</v>
      </c>
    </row>
    <row r="330" spans="1:24" x14ac:dyDescent="0.25">
      <c r="A330">
        <v>4414</v>
      </c>
      <c r="B330" s="1">
        <v>40664</v>
      </c>
      <c r="C330" s="2">
        <v>0.49791666666666662</v>
      </c>
      <c r="D330">
        <v>4</v>
      </c>
      <c r="E330" s="1">
        <v>40664</v>
      </c>
      <c r="F330" s="2">
        <v>0.59027777777777779</v>
      </c>
      <c r="G330">
        <v>1</v>
      </c>
      <c r="H330" s="1">
        <v>40664</v>
      </c>
      <c r="I330" s="2">
        <v>0.59375</v>
      </c>
      <c r="J330" s="1">
        <v>40664</v>
      </c>
      <c r="K330" s="2">
        <v>0.59375</v>
      </c>
      <c r="L330" t="s">
        <v>65</v>
      </c>
      <c r="M330">
        <v>33</v>
      </c>
      <c r="N330" s="3">
        <f>B330+C330</f>
        <v>40664.497916666667</v>
      </c>
      <c r="O330" s="3">
        <f>E330+F330</f>
        <v>40664.590277777781</v>
      </c>
      <c r="P330" t="str">
        <f>IF(OR(E330="**",F330=9999),"Ignore PIA","Keep PIA")</f>
        <v>Keep PIA</v>
      </c>
      <c r="Q330" s="5">
        <f>(O330-N330)*24</f>
        <v>2.2166666667326353</v>
      </c>
      <c r="R330" s="3">
        <f>J330+K330</f>
        <v>40664.59375</v>
      </c>
      <c r="S330" s="4">
        <f>(R330-N330)*24</f>
        <v>2.2999999999883585</v>
      </c>
      <c r="T330" t="str">
        <f>IF(S330&lt;0,"Ignore LOS","Keep LOS")</f>
        <v>Keep LOS</v>
      </c>
      <c r="U330" t="str">
        <f>IF(OR(G330=6,G330=7),"Adm","NonAdm")</f>
        <v>NonAdm</v>
      </c>
      <c r="V330" t="str">
        <f>IF(OR(D330=1,D330=2,D330=3),"High",IF(OR(D330=4,D330=5),"Low","No CTAS"))</f>
        <v>Low</v>
      </c>
      <c r="W330">
        <f>IF(S330&gt;4,0,1)</f>
        <v>1</v>
      </c>
      <c r="X330">
        <f>IF(S330&gt;8,0,1)</f>
        <v>1</v>
      </c>
    </row>
    <row r="331" spans="1:24" x14ac:dyDescent="0.25">
      <c r="A331">
        <v>4414</v>
      </c>
      <c r="B331" s="1">
        <v>40664</v>
      </c>
      <c r="C331" s="2">
        <v>0.50486111111111109</v>
      </c>
      <c r="D331">
        <v>2</v>
      </c>
      <c r="E331" s="1">
        <v>40664</v>
      </c>
      <c r="F331" s="2">
        <v>0.53125</v>
      </c>
      <c r="G331">
        <v>1</v>
      </c>
      <c r="H331" s="1">
        <v>40664</v>
      </c>
      <c r="I331" s="2">
        <v>0.55902777777777779</v>
      </c>
      <c r="J331" s="1">
        <v>40664</v>
      </c>
      <c r="K331" s="2">
        <v>0.55902777777777779</v>
      </c>
      <c r="L331" t="s">
        <v>68</v>
      </c>
      <c r="M331">
        <v>12</v>
      </c>
      <c r="N331" s="3">
        <f>B331+C331</f>
        <v>40664.504861111112</v>
      </c>
      <c r="O331" s="3">
        <f>E331+F331</f>
        <v>40664.53125</v>
      </c>
      <c r="P331" t="str">
        <f>IF(OR(E331="**",F331=9999),"Ignore PIA","Keep PIA")</f>
        <v>Keep PIA</v>
      </c>
      <c r="Q331" s="5">
        <f>(O331-N331)*24</f>
        <v>0.63333333330228925</v>
      </c>
      <c r="R331" s="3">
        <f>J331+K331</f>
        <v>40664.559027777781</v>
      </c>
      <c r="S331" s="4">
        <f>(R331-N331)*24</f>
        <v>1.3000000000465661</v>
      </c>
      <c r="T331" t="str">
        <f>IF(S331&lt;0,"Ignore LOS","Keep LOS")</f>
        <v>Keep LOS</v>
      </c>
      <c r="U331" t="str">
        <f>IF(OR(G331=6,G331=7),"Adm","NonAdm")</f>
        <v>NonAdm</v>
      </c>
      <c r="V331" t="str">
        <f>IF(OR(D331=1,D331=2,D331=3),"High",IF(OR(D331=4,D331=5),"Low","No CTAS"))</f>
        <v>High</v>
      </c>
      <c r="W331">
        <f>IF(S331&gt;4,0,1)</f>
        <v>1</v>
      </c>
      <c r="X331">
        <f>IF(S331&gt;8,0,1)</f>
        <v>1</v>
      </c>
    </row>
    <row r="332" spans="1:24" x14ac:dyDescent="0.25">
      <c r="A332">
        <v>4414</v>
      </c>
      <c r="B332" s="1">
        <v>40664</v>
      </c>
      <c r="C332" s="2">
        <v>0.5083333333333333</v>
      </c>
      <c r="D332">
        <v>4</v>
      </c>
      <c r="E332" s="1">
        <v>40664</v>
      </c>
      <c r="F332" s="2">
        <v>0.67013888888888884</v>
      </c>
      <c r="G332">
        <v>1</v>
      </c>
      <c r="H332" s="1">
        <v>40664</v>
      </c>
      <c r="I332" s="2">
        <v>0.70138888888888884</v>
      </c>
      <c r="J332" s="1">
        <v>40664</v>
      </c>
      <c r="K332" s="2">
        <v>0.70138888888888884</v>
      </c>
      <c r="L332" t="s">
        <v>69</v>
      </c>
      <c r="M332">
        <v>7</v>
      </c>
      <c r="N332" s="3">
        <f>B332+C332</f>
        <v>40664.508333333331</v>
      </c>
      <c r="O332" s="3">
        <f>E332+F332</f>
        <v>40664.670138888891</v>
      </c>
      <c r="P332" t="str">
        <f>IF(OR(E332="**",F332=9999),"Ignore PIA","Keep PIA")</f>
        <v>Keep PIA</v>
      </c>
      <c r="Q332" s="5">
        <f>(O332-N332)*24</f>
        <v>3.8833333334187046</v>
      </c>
      <c r="R332" s="3">
        <f>J332+K332</f>
        <v>40664.701388888891</v>
      </c>
      <c r="S332" s="4">
        <f>(R332-N332)*24</f>
        <v>4.6333333334187046</v>
      </c>
      <c r="T332" t="str">
        <f>IF(S332&lt;0,"Ignore LOS","Keep LOS")</f>
        <v>Keep LOS</v>
      </c>
      <c r="U332" t="str">
        <f>IF(OR(G332=6,G332=7),"Adm","NonAdm")</f>
        <v>NonAdm</v>
      </c>
      <c r="V332" t="str">
        <f>IF(OR(D332=1,D332=2,D332=3),"High",IF(OR(D332=4,D332=5),"Low","No CTAS"))</f>
        <v>Low</v>
      </c>
      <c r="W332">
        <f>IF(S332&gt;4,0,1)</f>
        <v>0</v>
      </c>
      <c r="X332">
        <f>IF(S332&gt;8,0,1)</f>
        <v>1</v>
      </c>
    </row>
    <row r="333" spans="1:24" x14ac:dyDescent="0.25">
      <c r="A333">
        <v>4414</v>
      </c>
      <c r="B333" s="1">
        <v>40664</v>
      </c>
      <c r="C333" s="2">
        <v>0.52708333333333335</v>
      </c>
      <c r="D333">
        <v>4</v>
      </c>
      <c r="E333" s="1">
        <v>40664</v>
      </c>
      <c r="F333" s="2">
        <v>0.67708333333333337</v>
      </c>
      <c r="G333">
        <v>1</v>
      </c>
      <c r="H333" s="1">
        <v>40664</v>
      </c>
      <c r="I333" s="2">
        <v>0.71527777777777779</v>
      </c>
      <c r="J333" s="1">
        <v>40664</v>
      </c>
      <c r="K333" s="2">
        <v>0.71527777777777779</v>
      </c>
      <c r="L333" t="s">
        <v>75</v>
      </c>
      <c r="M333">
        <v>21</v>
      </c>
      <c r="N333" s="3">
        <f>B333+C333</f>
        <v>40664.527083333334</v>
      </c>
      <c r="O333" s="3">
        <f>E333+F333</f>
        <v>40664.677083333336</v>
      </c>
      <c r="P333" t="str">
        <f>IF(OR(E333="**",F333=9999),"Ignore PIA","Keep PIA")</f>
        <v>Keep PIA</v>
      </c>
      <c r="Q333" s="5">
        <f>(O333-N333)*24</f>
        <v>3.6000000000349246</v>
      </c>
      <c r="R333" s="3">
        <f>J333+K333</f>
        <v>40664.715277777781</v>
      </c>
      <c r="S333" s="4">
        <f>(R333-N333)*24</f>
        <v>4.5166666667209938</v>
      </c>
      <c r="T333" t="str">
        <f>IF(S333&lt;0,"Ignore LOS","Keep LOS")</f>
        <v>Keep LOS</v>
      </c>
      <c r="U333" t="str">
        <f>IF(OR(G333=6,G333=7),"Adm","NonAdm")</f>
        <v>NonAdm</v>
      </c>
      <c r="V333" t="str">
        <f>IF(OR(D333=1,D333=2,D333=3),"High",IF(OR(D333=4,D333=5),"Low","No CTAS"))</f>
        <v>Low</v>
      </c>
      <c r="W333">
        <f>IF(S333&gt;4,0,1)</f>
        <v>0</v>
      </c>
      <c r="X333">
        <f>IF(S333&gt;8,0,1)</f>
        <v>1</v>
      </c>
    </row>
    <row r="334" spans="1:24" x14ac:dyDescent="0.25">
      <c r="A334">
        <v>4414</v>
      </c>
      <c r="B334" s="1">
        <v>40664</v>
      </c>
      <c r="C334" s="2">
        <v>0.53125</v>
      </c>
      <c r="D334">
        <v>3</v>
      </c>
      <c r="E334" s="1">
        <v>40664</v>
      </c>
      <c r="F334" s="2">
        <v>0.62847222222222221</v>
      </c>
      <c r="G334">
        <v>1</v>
      </c>
      <c r="H334" s="1">
        <v>40664</v>
      </c>
      <c r="I334" s="2">
        <v>0.77986111111111101</v>
      </c>
      <c r="J334" s="1">
        <v>40664</v>
      </c>
      <c r="K334" s="2">
        <v>0.78402777777777777</v>
      </c>
      <c r="L334" t="s">
        <v>22</v>
      </c>
      <c r="M334">
        <v>11</v>
      </c>
      <c r="N334" s="3">
        <f>B334+C334</f>
        <v>40664.53125</v>
      </c>
      <c r="O334" s="3">
        <f>E334+F334</f>
        <v>40664.628472222219</v>
      </c>
      <c r="P334" t="str">
        <f>IF(OR(E334="**",F334=9999),"Ignore PIA","Keep PIA")</f>
        <v>Keep PIA</v>
      </c>
      <c r="Q334" s="5">
        <f>(O334-N334)*24</f>
        <v>2.3333333332557231</v>
      </c>
      <c r="R334" s="3">
        <f>J334+K334</f>
        <v>40664.78402777778</v>
      </c>
      <c r="S334" s="4">
        <f>(R334-N334)*24</f>
        <v>6.0666666667093523</v>
      </c>
      <c r="T334" t="str">
        <f>IF(S334&lt;0,"Ignore LOS","Keep LOS")</f>
        <v>Keep LOS</v>
      </c>
      <c r="U334" t="str">
        <f>IF(OR(G334=6,G334=7),"Adm","NonAdm")</f>
        <v>NonAdm</v>
      </c>
      <c r="V334" t="str">
        <f>IF(OR(D334=1,D334=2,D334=3),"High",IF(OR(D334=4,D334=5),"Low","No CTAS"))</f>
        <v>High</v>
      </c>
      <c r="W334">
        <f>IF(S334&gt;4,0,1)</f>
        <v>0</v>
      </c>
      <c r="X334">
        <f>IF(S334&gt;8,0,1)</f>
        <v>1</v>
      </c>
    </row>
    <row r="335" spans="1:24" x14ac:dyDescent="0.25">
      <c r="A335">
        <v>4414</v>
      </c>
      <c r="B335" s="1">
        <v>40664</v>
      </c>
      <c r="C335" s="2">
        <v>0.54166666666666663</v>
      </c>
      <c r="D335">
        <v>4</v>
      </c>
      <c r="E335" s="1">
        <v>40664</v>
      </c>
      <c r="F335" s="2">
        <v>0.67013888888888884</v>
      </c>
      <c r="G335">
        <v>1</v>
      </c>
      <c r="H335" s="1">
        <v>40664</v>
      </c>
      <c r="I335" s="2">
        <v>0.74583333333333324</v>
      </c>
      <c r="J335" s="1">
        <v>40664</v>
      </c>
      <c r="K335" s="2">
        <v>0.74583333333333324</v>
      </c>
      <c r="L335" t="s">
        <v>78</v>
      </c>
      <c r="M335">
        <v>40</v>
      </c>
      <c r="N335" s="3">
        <f>B335+C335</f>
        <v>40664.541666666664</v>
      </c>
      <c r="O335" s="3">
        <f>E335+F335</f>
        <v>40664.670138888891</v>
      </c>
      <c r="P335" t="str">
        <f>IF(OR(E335="**",F335=9999),"Ignore PIA","Keep PIA")</f>
        <v>Keep PIA</v>
      </c>
      <c r="Q335" s="5">
        <f>(O335-N335)*24</f>
        <v>3.0833333334303461</v>
      </c>
      <c r="R335" s="3">
        <f>J335+K335</f>
        <v>40664.745833333334</v>
      </c>
      <c r="S335" s="4">
        <f>(R335-N335)*24</f>
        <v>4.9000000000814907</v>
      </c>
      <c r="T335" t="str">
        <f>IF(S335&lt;0,"Ignore LOS","Keep LOS")</f>
        <v>Keep LOS</v>
      </c>
      <c r="U335" t="str">
        <f>IF(OR(G335=6,G335=7),"Adm","NonAdm")</f>
        <v>NonAdm</v>
      </c>
      <c r="V335" t="str">
        <f>IF(OR(D335=1,D335=2,D335=3),"High",IF(OR(D335=4,D335=5),"Low","No CTAS"))</f>
        <v>Low</v>
      </c>
      <c r="W335">
        <f>IF(S335&gt;4,0,1)</f>
        <v>0</v>
      </c>
      <c r="X335">
        <f>IF(S335&gt;8,0,1)</f>
        <v>1</v>
      </c>
    </row>
    <row r="336" spans="1:24" x14ac:dyDescent="0.25">
      <c r="A336">
        <v>4414</v>
      </c>
      <c r="B336" s="1">
        <v>40664</v>
      </c>
      <c r="C336" s="2">
        <v>0.5493055555555556</v>
      </c>
      <c r="D336">
        <v>4</v>
      </c>
      <c r="E336" s="1">
        <v>40664</v>
      </c>
      <c r="F336" s="2">
        <v>0.70138888888888884</v>
      </c>
      <c r="G336">
        <v>1</v>
      </c>
      <c r="H336" s="1">
        <v>40664</v>
      </c>
      <c r="I336" s="2">
        <v>0.70833333333333337</v>
      </c>
      <c r="J336" s="1">
        <v>40664</v>
      </c>
      <c r="K336" s="2">
        <v>0.70833333333333337</v>
      </c>
      <c r="L336" t="s">
        <v>80</v>
      </c>
      <c r="M336">
        <v>7</v>
      </c>
      <c r="N336" s="3">
        <f>B336+C336</f>
        <v>40664.549305555556</v>
      </c>
      <c r="O336" s="3">
        <f>E336+F336</f>
        <v>40664.701388888891</v>
      </c>
      <c r="P336" t="str">
        <f>IF(OR(E336="**",F336=9999),"Ignore PIA","Keep PIA")</f>
        <v>Keep PIA</v>
      </c>
      <c r="Q336" s="5">
        <f>(O336-N336)*24</f>
        <v>3.6500000000232831</v>
      </c>
      <c r="R336" s="3">
        <f>J336+K336</f>
        <v>40664.708333333336</v>
      </c>
      <c r="S336" s="4">
        <f>(R336-N336)*24</f>
        <v>3.8166666667093523</v>
      </c>
      <c r="T336" t="str">
        <f>IF(S336&lt;0,"Ignore LOS","Keep LOS")</f>
        <v>Keep LOS</v>
      </c>
      <c r="U336" t="str">
        <f>IF(OR(G336=6,G336=7),"Adm","NonAdm")</f>
        <v>NonAdm</v>
      </c>
      <c r="V336" t="str">
        <f>IF(OR(D336=1,D336=2,D336=3),"High",IF(OR(D336=4,D336=5),"Low","No CTAS"))</f>
        <v>Low</v>
      </c>
      <c r="W336">
        <f>IF(S336&gt;4,0,1)</f>
        <v>1</v>
      </c>
      <c r="X336">
        <f>IF(S336&gt;8,0,1)</f>
        <v>1</v>
      </c>
    </row>
    <row r="337" spans="1:24" x14ac:dyDescent="0.25">
      <c r="A337">
        <v>4414</v>
      </c>
      <c r="B337" s="1">
        <v>40667</v>
      </c>
      <c r="C337" s="2">
        <v>0.26805555555555555</v>
      </c>
      <c r="D337">
        <v>3</v>
      </c>
      <c r="E337" s="1">
        <v>40667</v>
      </c>
      <c r="F337" s="2">
        <v>0.33333333333333331</v>
      </c>
      <c r="G337">
        <v>1</v>
      </c>
      <c r="H337" s="1">
        <v>40667</v>
      </c>
      <c r="I337" s="2">
        <v>0.41666666666666669</v>
      </c>
      <c r="J337" s="1">
        <v>40667</v>
      </c>
      <c r="K337" s="2">
        <v>0.42986111111111108</v>
      </c>
      <c r="L337" t="s">
        <v>264</v>
      </c>
      <c r="M337">
        <v>6</v>
      </c>
      <c r="N337" s="3">
        <f>B337+C337</f>
        <v>40667.268055555556</v>
      </c>
      <c r="O337" s="3">
        <f>E337+F337</f>
        <v>40667.333333333336</v>
      </c>
      <c r="P337" t="str">
        <f>IF(OR(E337="**",F337=9999),"Ignore PIA","Keep PIA")</f>
        <v>Keep PIA</v>
      </c>
      <c r="Q337" s="5">
        <f>(O337-N337)*24</f>
        <v>1.5666666667093523</v>
      </c>
      <c r="R337" s="3">
        <f>J337+K337</f>
        <v>40667.429861111108</v>
      </c>
      <c r="S337" s="4">
        <f>(R337-N337)*24</f>
        <v>3.8833333332440816</v>
      </c>
      <c r="T337" t="str">
        <f>IF(S337&lt;0,"Ignore LOS","Keep LOS")</f>
        <v>Keep LOS</v>
      </c>
      <c r="U337" t="str">
        <f>IF(OR(G337=6,G337=7),"Adm","NonAdm")</f>
        <v>NonAdm</v>
      </c>
      <c r="V337" t="str">
        <f>IF(OR(D337=1,D337=2,D337=3),"High",IF(OR(D337=4,D337=5),"Low","No CTAS"))</f>
        <v>High</v>
      </c>
      <c r="W337">
        <f>IF(S337&gt;4,0,1)</f>
        <v>1</v>
      </c>
      <c r="X337">
        <f>IF(S337&gt;8,0,1)</f>
        <v>1</v>
      </c>
    </row>
    <row r="338" spans="1:24" x14ac:dyDescent="0.25">
      <c r="A338">
        <v>4414</v>
      </c>
      <c r="B338" s="1">
        <v>40667</v>
      </c>
      <c r="C338" s="2">
        <v>0.31875000000000003</v>
      </c>
      <c r="D338">
        <v>4</v>
      </c>
      <c r="E338" s="1">
        <v>40667</v>
      </c>
      <c r="F338" s="2">
        <v>0.33333333333333331</v>
      </c>
      <c r="G338">
        <v>1</v>
      </c>
      <c r="H338" s="1">
        <v>40667</v>
      </c>
      <c r="I338" s="2">
        <v>0.38194444444444442</v>
      </c>
      <c r="J338" s="1">
        <v>40667</v>
      </c>
      <c r="K338" s="2">
        <v>0.38194444444444442</v>
      </c>
      <c r="L338" t="s">
        <v>48</v>
      </c>
      <c r="M338">
        <v>60</v>
      </c>
      <c r="N338" s="3">
        <f>B338+C338</f>
        <v>40667.318749999999</v>
      </c>
      <c r="O338" s="3">
        <f>E338+F338</f>
        <v>40667.333333333336</v>
      </c>
      <c r="P338" t="str">
        <f>IF(OR(E338="**",F338=9999),"Ignore PIA","Keep PIA")</f>
        <v>Keep PIA</v>
      </c>
      <c r="Q338" s="5">
        <f>(O338-N338)*24</f>
        <v>0.35000000009313226</v>
      </c>
      <c r="R338" s="3">
        <f>J338+K338</f>
        <v>40667.381944444445</v>
      </c>
      <c r="S338" s="4">
        <f>(R338-N338)*24</f>
        <v>1.5166666667209938</v>
      </c>
      <c r="T338" t="str">
        <f>IF(S338&lt;0,"Ignore LOS","Keep LOS")</f>
        <v>Keep LOS</v>
      </c>
      <c r="U338" t="str">
        <f>IF(OR(G338=6,G338=7),"Adm","NonAdm")</f>
        <v>NonAdm</v>
      </c>
      <c r="V338" t="str">
        <f>IF(OR(D338=1,D338=2,D338=3),"High",IF(OR(D338=4,D338=5),"Low","No CTAS"))</f>
        <v>Low</v>
      </c>
      <c r="W338">
        <f>IF(S338&gt;4,0,1)</f>
        <v>1</v>
      </c>
      <c r="X338">
        <f>IF(S338&gt;8,0,1)</f>
        <v>1</v>
      </c>
    </row>
    <row r="339" spans="1:24" x14ac:dyDescent="0.25">
      <c r="A339">
        <v>4414</v>
      </c>
      <c r="B339" s="1">
        <v>40667</v>
      </c>
      <c r="C339" s="2">
        <v>0.34097222222222223</v>
      </c>
      <c r="D339">
        <v>2</v>
      </c>
      <c r="E339" s="1">
        <v>40667</v>
      </c>
      <c r="F339" s="2">
        <v>0.4826388888888889</v>
      </c>
      <c r="G339">
        <v>1</v>
      </c>
      <c r="H339" s="1">
        <v>40667</v>
      </c>
      <c r="I339" s="2">
        <v>0.74791666666666667</v>
      </c>
      <c r="J339" s="1">
        <v>40667</v>
      </c>
      <c r="K339" s="2">
        <v>0.75</v>
      </c>
      <c r="L339" t="s">
        <v>267</v>
      </c>
      <c r="M339">
        <v>29</v>
      </c>
      <c r="N339" s="3">
        <f>B339+C339</f>
        <v>40667.34097222222</v>
      </c>
      <c r="O339" s="3">
        <f>E339+F339</f>
        <v>40667.482638888891</v>
      </c>
      <c r="P339" t="str">
        <f>IF(OR(E339="**",F339=9999),"Ignore PIA","Keep PIA")</f>
        <v>Keep PIA</v>
      </c>
      <c r="Q339" s="5">
        <f>(O339-N339)*24</f>
        <v>3.4000000000814907</v>
      </c>
      <c r="R339" s="3">
        <f>J339+K339</f>
        <v>40667.75</v>
      </c>
      <c r="S339" s="4">
        <f>(R339-N339)*24</f>
        <v>9.8166666667093523</v>
      </c>
      <c r="T339" t="str">
        <f>IF(S339&lt;0,"Ignore LOS","Keep LOS")</f>
        <v>Keep LOS</v>
      </c>
      <c r="U339" t="str">
        <f>IF(OR(G339=6,G339=7),"Adm","NonAdm")</f>
        <v>NonAdm</v>
      </c>
      <c r="V339" t="str">
        <f>IF(OR(D339=1,D339=2,D339=3),"High",IF(OR(D339=4,D339=5),"Low","No CTAS"))</f>
        <v>High</v>
      </c>
      <c r="W339">
        <f>IF(S339&gt;4,0,1)</f>
        <v>0</v>
      </c>
      <c r="X339">
        <f>IF(S339&gt;8,0,1)</f>
        <v>0</v>
      </c>
    </row>
    <row r="340" spans="1:24" x14ac:dyDescent="0.25">
      <c r="A340">
        <v>4414</v>
      </c>
      <c r="B340" s="1">
        <v>40667</v>
      </c>
      <c r="C340" s="2">
        <v>0.38194444444444442</v>
      </c>
      <c r="D340">
        <v>4</v>
      </c>
      <c r="E340" s="1">
        <v>40667</v>
      </c>
      <c r="F340" s="2">
        <v>0.41319444444444442</v>
      </c>
      <c r="G340">
        <v>1</v>
      </c>
      <c r="H340" s="1">
        <v>40667</v>
      </c>
      <c r="I340" s="2">
        <v>0.54166666666666663</v>
      </c>
      <c r="J340" s="1">
        <v>40667</v>
      </c>
      <c r="K340" s="2">
        <v>0.54166666666666663</v>
      </c>
      <c r="L340" t="s">
        <v>268</v>
      </c>
      <c r="M340">
        <v>54</v>
      </c>
      <c r="N340" s="3">
        <f>B340+C340</f>
        <v>40667.381944444445</v>
      </c>
      <c r="O340" s="3">
        <f>E340+F340</f>
        <v>40667.413194444445</v>
      </c>
      <c r="P340" t="str">
        <f>IF(OR(E340="**",F340=9999),"Ignore PIA","Keep PIA")</f>
        <v>Keep PIA</v>
      </c>
      <c r="Q340" s="5">
        <f>(O340-N340)*24</f>
        <v>0.75</v>
      </c>
      <c r="R340" s="3">
        <f>J340+K340</f>
        <v>40667.541666666664</v>
      </c>
      <c r="S340" s="4">
        <f>(R340-N340)*24</f>
        <v>3.8333333332557231</v>
      </c>
      <c r="T340" t="str">
        <f>IF(S340&lt;0,"Ignore LOS","Keep LOS")</f>
        <v>Keep LOS</v>
      </c>
      <c r="U340" t="str">
        <f>IF(OR(G340=6,G340=7),"Adm","NonAdm")</f>
        <v>NonAdm</v>
      </c>
      <c r="V340" t="str">
        <f>IF(OR(D340=1,D340=2,D340=3),"High",IF(OR(D340=4,D340=5),"Low","No CTAS"))</f>
        <v>Low</v>
      </c>
      <c r="W340">
        <f>IF(S340&gt;4,0,1)</f>
        <v>1</v>
      </c>
      <c r="X340">
        <f>IF(S340&gt;8,0,1)</f>
        <v>1</v>
      </c>
    </row>
    <row r="341" spans="1:24" x14ac:dyDescent="0.25">
      <c r="A341">
        <v>4414</v>
      </c>
      <c r="B341" s="1">
        <v>40667</v>
      </c>
      <c r="C341" s="2">
        <v>0.39166666666666666</v>
      </c>
      <c r="D341">
        <v>3</v>
      </c>
      <c r="E341" s="1">
        <v>40667</v>
      </c>
      <c r="F341" s="2">
        <v>0.60972222222222217</v>
      </c>
      <c r="G341">
        <v>1</v>
      </c>
      <c r="H341" s="1">
        <v>40667</v>
      </c>
      <c r="I341" s="2">
        <v>0.625</v>
      </c>
      <c r="J341" s="1">
        <v>40667</v>
      </c>
      <c r="K341" s="2">
        <v>0.62777777777777777</v>
      </c>
      <c r="L341" t="s">
        <v>269</v>
      </c>
      <c r="M341">
        <v>40</v>
      </c>
      <c r="N341" s="3">
        <f>B341+C341</f>
        <v>40667.39166666667</v>
      </c>
      <c r="O341" s="3">
        <f>E341+F341</f>
        <v>40667.609722222223</v>
      </c>
      <c r="P341" t="str">
        <f>IF(OR(E341="**",F341=9999),"Ignore PIA","Keep PIA")</f>
        <v>Keep PIA</v>
      </c>
      <c r="Q341" s="5">
        <f>(O341-N341)*24</f>
        <v>5.2333333332790062</v>
      </c>
      <c r="R341" s="3">
        <f>J341+K341</f>
        <v>40667.62777777778</v>
      </c>
      <c r="S341" s="4">
        <f>(R341-N341)*24</f>
        <v>5.6666666666278616</v>
      </c>
      <c r="T341" t="str">
        <f>IF(S341&lt;0,"Ignore LOS","Keep LOS")</f>
        <v>Keep LOS</v>
      </c>
      <c r="U341" t="str">
        <f>IF(OR(G341=6,G341=7),"Adm","NonAdm")</f>
        <v>NonAdm</v>
      </c>
      <c r="V341" t="str">
        <f>IF(OR(D341=1,D341=2,D341=3),"High",IF(OR(D341=4,D341=5),"Low","No CTAS"))</f>
        <v>High</v>
      </c>
      <c r="W341">
        <f>IF(S341&gt;4,0,1)</f>
        <v>0</v>
      </c>
      <c r="X341">
        <f>IF(S341&gt;8,0,1)</f>
        <v>1</v>
      </c>
    </row>
    <row r="342" spans="1:24" x14ac:dyDescent="0.25">
      <c r="A342">
        <v>4414</v>
      </c>
      <c r="B342" s="1">
        <v>40667</v>
      </c>
      <c r="C342" s="2">
        <v>0.40902777777777777</v>
      </c>
      <c r="D342">
        <v>4</v>
      </c>
      <c r="E342" s="1">
        <v>40667</v>
      </c>
      <c r="F342" s="2">
        <v>0.50347222222222221</v>
      </c>
      <c r="G342">
        <v>1</v>
      </c>
      <c r="H342" s="1">
        <v>40667</v>
      </c>
      <c r="I342" s="2">
        <v>0.63541666666666663</v>
      </c>
      <c r="J342" s="1">
        <v>40667</v>
      </c>
      <c r="K342" s="2">
        <v>0.63541666666666663</v>
      </c>
      <c r="L342" t="s">
        <v>120</v>
      </c>
      <c r="M342">
        <v>70</v>
      </c>
      <c r="N342" s="3">
        <f>B342+C342</f>
        <v>40667.40902777778</v>
      </c>
      <c r="O342" s="3">
        <f>E342+F342</f>
        <v>40667.503472222219</v>
      </c>
      <c r="P342" t="str">
        <f>IF(OR(E342="**",F342=9999),"Ignore PIA","Keep PIA")</f>
        <v>Keep PIA</v>
      </c>
      <c r="Q342" s="5">
        <f>(O342-N342)*24</f>
        <v>2.2666666665463708</v>
      </c>
      <c r="R342" s="3">
        <f>J342+K342</f>
        <v>40667.635416666664</v>
      </c>
      <c r="S342" s="4">
        <f>(R342-N342)*24</f>
        <v>5.4333333332324401</v>
      </c>
      <c r="T342" t="str">
        <f>IF(S342&lt;0,"Ignore LOS","Keep LOS")</f>
        <v>Keep LOS</v>
      </c>
      <c r="U342" t="str">
        <f>IF(OR(G342=6,G342=7),"Adm","NonAdm")</f>
        <v>NonAdm</v>
      </c>
      <c r="V342" t="str">
        <f>IF(OR(D342=1,D342=2,D342=3),"High",IF(OR(D342=4,D342=5),"Low","No CTAS"))</f>
        <v>Low</v>
      </c>
      <c r="W342">
        <f>IF(S342&gt;4,0,1)</f>
        <v>0</v>
      </c>
      <c r="X342">
        <f>IF(S342&gt;8,0,1)</f>
        <v>1</v>
      </c>
    </row>
    <row r="343" spans="1:24" x14ac:dyDescent="0.25">
      <c r="A343">
        <v>4414</v>
      </c>
      <c r="B343" s="1">
        <v>40667</v>
      </c>
      <c r="C343" s="2">
        <v>0.42638888888888887</v>
      </c>
      <c r="D343">
        <v>3</v>
      </c>
      <c r="E343" s="1">
        <v>40667</v>
      </c>
      <c r="F343" s="2">
        <v>0.46736111111111112</v>
      </c>
      <c r="G343">
        <v>1</v>
      </c>
      <c r="H343" s="1">
        <v>40667</v>
      </c>
      <c r="I343" s="2">
        <v>0.55972222222222223</v>
      </c>
      <c r="J343" s="1">
        <v>40667</v>
      </c>
      <c r="K343" s="2">
        <v>0.56041666666666667</v>
      </c>
      <c r="L343" t="s">
        <v>51</v>
      </c>
      <c r="M343">
        <v>30</v>
      </c>
      <c r="N343" s="3">
        <f>B343+C343</f>
        <v>40667.426388888889</v>
      </c>
      <c r="O343" s="3">
        <f>E343+F343</f>
        <v>40667.467361111114</v>
      </c>
      <c r="P343" t="str">
        <f>IF(OR(E343="**",F343=9999),"Ignore PIA","Keep PIA")</f>
        <v>Keep PIA</v>
      </c>
      <c r="Q343" s="5">
        <f>(O343-N343)*24</f>
        <v>0.9833333333954215</v>
      </c>
      <c r="R343" s="3">
        <f>J343+K343</f>
        <v>40667.560416666667</v>
      </c>
      <c r="S343" s="4">
        <f>(R343-N343)*24</f>
        <v>3.2166666666744277</v>
      </c>
      <c r="T343" t="str">
        <f>IF(S343&lt;0,"Ignore LOS","Keep LOS")</f>
        <v>Keep LOS</v>
      </c>
      <c r="U343" t="str">
        <f>IF(OR(G343=6,G343=7),"Adm","NonAdm")</f>
        <v>NonAdm</v>
      </c>
      <c r="V343" t="str">
        <f>IF(OR(D343=1,D343=2,D343=3),"High",IF(OR(D343=4,D343=5),"Low","No CTAS"))</f>
        <v>High</v>
      </c>
      <c r="W343">
        <f>IF(S343&gt;4,0,1)</f>
        <v>1</v>
      </c>
      <c r="X343">
        <f>IF(S343&gt;8,0,1)</f>
        <v>1</v>
      </c>
    </row>
    <row r="344" spans="1:24" x14ac:dyDescent="0.25">
      <c r="A344">
        <v>4414</v>
      </c>
      <c r="B344" s="1">
        <v>40667</v>
      </c>
      <c r="C344" s="2">
        <v>0.46736111111111112</v>
      </c>
      <c r="D344">
        <v>3</v>
      </c>
      <c r="E344" s="1">
        <v>40667</v>
      </c>
      <c r="F344">
        <v>9999</v>
      </c>
      <c r="G344">
        <v>4</v>
      </c>
      <c r="H344" s="1">
        <v>40667</v>
      </c>
      <c r="I344" s="2">
        <v>0.61319444444444449</v>
      </c>
      <c r="J344" s="1">
        <v>40667</v>
      </c>
      <c r="K344" s="2">
        <v>0.61458333333333337</v>
      </c>
      <c r="L344" t="s">
        <v>65</v>
      </c>
      <c r="M344">
        <v>42</v>
      </c>
      <c r="N344" s="3">
        <f>B344+C344</f>
        <v>40667.467361111114</v>
      </c>
      <c r="O344" s="3">
        <f>E344+F344</f>
        <v>50666</v>
      </c>
      <c r="P344" t="str">
        <f>IF(OR(E344="**",F344=9999),"Ignore PIA","Keep PIA")</f>
        <v>Ignore PIA</v>
      </c>
      <c r="Q344" s="5">
        <f>(O344-N344)*24</f>
        <v>239964.78333333327</v>
      </c>
      <c r="R344" s="3">
        <f>J344+K344</f>
        <v>40667.614583333336</v>
      </c>
      <c r="S344" s="4">
        <f>(R344-N344)*24</f>
        <v>3.5333333333255723</v>
      </c>
      <c r="T344" t="str">
        <f>IF(S344&lt;0,"Ignore LOS","Keep LOS")</f>
        <v>Keep LOS</v>
      </c>
      <c r="U344" t="str">
        <f>IF(OR(G344=6,G344=7),"Adm","NonAdm")</f>
        <v>NonAdm</v>
      </c>
      <c r="V344" t="str">
        <f>IF(OR(D344=1,D344=2,D344=3),"High",IF(OR(D344=4,D344=5),"Low","No CTAS"))</f>
        <v>High</v>
      </c>
      <c r="W344">
        <f>IF(S344&gt;4,0,1)</f>
        <v>1</v>
      </c>
      <c r="X344">
        <f>IF(S344&gt;8,0,1)</f>
        <v>1</v>
      </c>
    </row>
    <row r="345" spans="1:24" x14ac:dyDescent="0.25">
      <c r="A345">
        <v>4414</v>
      </c>
      <c r="B345" s="1">
        <v>40667</v>
      </c>
      <c r="C345" s="2">
        <v>0.47013888888888888</v>
      </c>
      <c r="D345">
        <v>3</v>
      </c>
      <c r="E345" s="1">
        <v>40667</v>
      </c>
      <c r="F345" s="2">
        <v>0.56944444444444442</v>
      </c>
      <c r="G345">
        <v>15</v>
      </c>
      <c r="H345" s="1">
        <v>40667</v>
      </c>
      <c r="I345" s="2">
        <v>0.71180555555555547</v>
      </c>
      <c r="J345" s="1">
        <v>40667</v>
      </c>
      <c r="K345" s="2">
        <v>0.71180555555555547</v>
      </c>
      <c r="L345" t="s">
        <v>273</v>
      </c>
      <c r="M345">
        <v>53</v>
      </c>
      <c r="N345" s="3">
        <f>B345+C345</f>
        <v>40667.470138888886</v>
      </c>
      <c r="O345" s="3">
        <f>E345+F345</f>
        <v>40667.569444444445</v>
      </c>
      <c r="P345" t="str">
        <f>IF(OR(E345="**",F345=9999),"Ignore PIA","Keep PIA")</f>
        <v>Keep PIA</v>
      </c>
      <c r="Q345" s="5">
        <f>(O345-N345)*24</f>
        <v>2.3833333334187046</v>
      </c>
      <c r="R345" s="3">
        <f>J345+K345</f>
        <v>40667.711805555555</v>
      </c>
      <c r="S345" s="4">
        <f>(R345-N345)*24</f>
        <v>5.8000000000465661</v>
      </c>
      <c r="T345" t="str">
        <f>IF(S345&lt;0,"Ignore LOS","Keep LOS")</f>
        <v>Keep LOS</v>
      </c>
      <c r="U345" t="str">
        <f>IF(OR(G345=6,G345=7),"Adm","NonAdm")</f>
        <v>NonAdm</v>
      </c>
      <c r="V345" t="str">
        <f>IF(OR(D345=1,D345=2,D345=3),"High",IF(OR(D345=4,D345=5),"Low","No CTAS"))</f>
        <v>High</v>
      </c>
      <c r="W345">
        <f>IF(S345&gt;4,0,1)</f>
        <v>0</v>
      </c>
      <c r="X345">
        <f>IF(S345&gt;8,0,1)</f>
        <v>1</v>
      </c>
    </row>
    <row r="346" spans="1:24" x14ac:dyDescent="0.25">
      <c r="A346">
        <v>4414</v>
      </c>
      <c r="B346" s="1">
        <v>40667</v>
      </c>
      <c r="C346" s="2">
        <v>0.47361111111111115</v>
      </c>
      <c r="D346">
        <v>3</v>
      </c>
      <c r="E346" s="1">
        <v>40667</v>
      </c>
      <c r="F346" s="2">
        <v>0.50694444444444442</v>
      </c>
      <c r="G346">
        <v>1</v>
      </c>
      <c r="H346" s="1">
        <v>40667</v>
      </c>
      <c r="I346" s="2">
        <v>0.55208333333333337</v>
      </c>
      <c r="J346" s="1">
        <v>40667</v>
      </c>
      <c r="K346" s="2">
        <v>0.55555555555555558</v>
      </c>
      <c r="L346" t="s">
        <v>105</v>
      </c>
      <c r="M346">
        <v>88</v>
      </c>
      <c r="N346" s="3">
        <f>B346+C346</f>
        <v>40667.473611111112</v>
      </c>
      <c r="O346" s="3">
        <f>E346+F346</f>
        <v>40667.506944444445</v>
      </c>
      <c r="P346" t="str">
        <f>IF(OR(E346="**",F346=9999),"Ignore PIA","Keep PIA")</f>
        <v>Keep PIA</v>
      </c>
      <c r="Q346" s="5">
        <f>(O346-N346)*24</f>
        <v>0.79999999998835847</v>
      </c>
      <c r="R346" s="3">
        <f>J346+K346</f>
        <v>40667.555555555555</v>
      </c>
      <c r="S346" s="4">
        <f>(R346-N346)*24</f>
        <v>1.96666666661622</v>
      </c>
      <c r="T346" t="str">
        <f>IF(S346&lt;0,"Ignore LOS","Keep LOS")</f>
        <v>Keep LOS</v>
      </c>
      <c r="U346" t="str">
        <f>IF(OR(G346=6,G346=7),"Adm","NonAdm")</f>
        <v>NonAdm</v>
      </c>
      <c r="V346" t="str">
        <f>IF(OR(D346=1,D346=2,D346=3),"High",IF(OR(D346=4,D346=5),"Low","No CTAS"))</f>
        <v>High</v>
      </c>
      <c r="W346">
        <f>IF(S346&gt;4,0,1)</f>
        <v>1</v>
      </c>
      <c r="X346">
        <f>IF(S346&gt;8,0,1)</f>
        <v>1</v>
      </c>
    </row>
    <row r="347" spans="1:24" x14ac:dyDescent="0.25">
      <c r="A347">
        <v>4414</v>
      </c>
      <c r="B347" s="1">
        <v>40667</v>
      </c>
      <c r="C347" s="2">
        <v>0.49583333333333335</v>
      </c>
      <c r="D347">
        <v>2</v>
      </c>
      <c r="E347" s="1">
        <v>40667</v>
      </c>
      <c r="F347" s="2">
        <v>0.54166666666666663</v>
      </c>
      <c r="G347">
        <v>7</v>
      </c>
      <c r="H347" s="1">
        <v>40667</v>
      </c>
      <c r="I347" s="2">
        <v>0.76736111111111116</v>
      </c>
      <c r="J347" s="1">
        <v>40667</v>
      </c>
      <c r="K347" s="2">
        <v>0.93055555555555547</v>
      </c>
      <c r="L347" t="s">
        <v>251</v>
      </c>
      <c r="M347">
        <v>16</v>
      </c>
      <c r="N347" s="3">
        <f>B347+C347</f>
        <v>40667.495833333334</v>
      </c>
      <c r="O347" s="3">
        <f>E347+F347</f>
        <v>40667.541666666664</v>
      </c>
      <c r="P347" t="str">
        <f>IF(OR(E347="**",F347=9999),"Ignore PIA","Keep PIA")</f>
        <v>Keep PIA</v>
      </c>
      <c r="Q347" s="5">
        <f>(O347-N347)*24</f>
        <v>1.0999999999185093</v>
      </c>
      <c r="R347" s="3">
        <f>J347+K347</f>
        <v>40667.930555555555</v>
      </c>
      <c r="S347" s="4">
        <f>(R347-N347)*24</f>
        <v>10.433333333290648</v>
      </c>
      <c r="T347" t="str">
        <f>IF(S347&lt;0,"Ignore LOS","Keep LOS")</f>
        <v>Keep LOS</v>
      </c>
      <c r="U347" t="str">
        <f>IF(OR(G347=6,G347=7),"Adm","NonAdm")</f>
        <v>Adm</v>
      </c>
      <c r="V347" t="str">
        <f>IF(OR(D347=1,D347=2,D347=3),"High",IF(OR(D347=4,D347=5),"Low","No CTAS"))</f>
        <v>High</v>
      </c>
      <c r="W347">
        <f>IF(S347&gt;4,0,1)</f>
        <v>0</v>
      </c>
      <c r="X347">
        <f>IF(S347&gt;8,0,1)</f>
        <v>0</v>
      </c>
    </row>
    <row r="348" spans="1:24" x14ac:dyDescent="0.25">
      <c r="A348">
        <v>4414</v>
      </c>
      <c r="B348" s="1">
        <v>40667</v>
      </c>
      <c r="C348" s="2">
        <v>0.51874999999999993</v>
      </c>
      <c r="D348">
        <v>4</v>
      </c>
      <c r="E348" s="1">
        <v>40667</v>
      </c>
      <c r="F348" s="2">
        <v>0.64583333333333337</v>
      </c>
      <c r="G348">
        <v>1</v>
      </c>
      <c r="H348" s="1">
        <v>40667</v>
      </c>
      <c r="I348" s="2">
        <v>0.65277777777777779</v>
      </c>
      <c r="J348" s="1">
        <v>40667</v>
      </c>
      <c r="K348" s="2">
        <v>0.65416666666666667</v>
      </c>
      <c r="L348" t="s">
        <v>146</v>
      </c>
      <c r="M348">
        <v>3</v>
      </c>
      <c r="N348" s="3">
        <f>B348+C348</f>
        <v>40667.518750000003</v>
      </c>
      <c r="O348" s="3">
        <f>E348+F348</f>
        <v>40667.645833333336</v>
      </c>
      <c r="P348" t="str">
        <f>IF(OR(E348="**",F348=9999),"Ignore PIA","Keep PIA")</f>
        <v>Keep PIA</v>
      </c>
      <c r="Q348" s="5">
        <f>(O348-N348)*24</f>
        <v>3.0499999999883585</v>
      </c>
      <c r="R348" s="3">
        <f>J348+K348</f>
        <v>40667.654166666667</v>
      </c>
      <c r="S348" s="4">
        <f>(R348-N348)*24</f>
        <v>3.2499999999417923</v>
      </c>
      <c r="T348" t="str">
        <f>IF(S348&lt;0,"Ignore LOS","Keep LOS")</f>
        <v>Keep LOS</v>
      </c>
      <c r="U348" t="str">
        <f>IF(OR(G348=6,G348=7),"Adm","NonAdm")</f>
        <v>NonAdm</v>
      </c>
      <c r="V348" t="str">
        <f>IF(OR(D348=1,D348=2,D348=3),"High",IF(OR(D348=4,D348=5),"Low","No CTAS"))</f>
        <v>Low</v>
      </c>
      <c r="W348">
        <f>IF(S348&gt;4,0,1)</f>
        <v>1</v>
      </c>
      <c r="X348">
        <f>IF(S348&gt;8,0,1)</f>
        <v>1</v>
      </c>
    </row>
    <row r="349" spans="1:24" x14ac:dyDescent="0.25">
      <c r="A349">
        <v>4414</v>
      </c>
      <c r="B349" s="1">
        <v>40667</v>
      </c>
      <c r="C349" s="2">
        <v>0.52430555555555558</v>
      </c>
      <c r="D349">
        <v>3</v>
      </c>
      <c r="E349" s="1">
        <v>40667</v>
      </c>
      <c r="F349" s="2">
        <v>0.65277777777777779</v>
      </c>
      <c r="G349">
        <v>1</v>
      </c>
      <c r="H349" s="1">
        <v>40667</v>
      </c>
      <c r="I349" s="2">
        <v>0.75347222222222221</v>
      </c>
      <c r="J349" s="1">
        <v>40667</v>
      </c>
      <c r="K349" s="2">
        <v>0.75347222222222221</v>
      </c>
      <c r="L349" t="s">
        <v>151</v>
      </c>
      <c r="M349">
        <v>37</v>
      </c>
      <c r="N349" s="3">
        <f>B349+C349</f>
        <v>40667.524305555555</v>
      </c>
      <c r="O349" s="3">
        <f>E349+F349</f>
        <v>40667.652777777781</v>
      </c>
      <c r="P349" t="str">
        <f>IF(OR(E349="**",F349=9999),"Ignore PIA","Keep PIA")</f>
        <v>Keep PIA</v>
      </c>
      <c r="Q349" s="5">
        <f>(O349-N349)*24</f>
        <v>3.0833333334303461</v>
      </c>
      <c r="R349" s="3">
        <f>J349+K349</f>
        <v>40667.753472222219</v>
      </c>
      <c r="S349" s="4">
        <f>(R349-N349)*24</f>
        <v>5.4999999999417923</v>
      </c>
      <c r="T349" t="str">
        <f>IF(S349&lt;0,"Ignore LOS","Keep LOS")</f>
        <v>Keep LOS</v>
      </c>
      <c r="U349" t="str">
        <f>IF(OR(G349=6,G349=7),"Adm","NonAdm")</f>
        <v>NonAdm</v>
      </c>
      <c r="V349" t="str">
        <f>IF(OR(D349=1,D349=2,D349=3),"High",IF(OR(D349=4,D349=5),"Low","No CTAS"))</f>
        <v>High</v>
      </c>
      <c r="W349">
        <f>IF(S349&gt;4,0,1)</f>
        <v>0</v>
      </c>
      <c r="X349">
        <f>IF(S349&gt;8,0,1)</f>
        <v>1</v>
      </c>
    </row>
    <row r="350" spans="1:24" x14ac:dyDescent="0.25">
      <c r="A350">
        <v>4414</v>
      </c>
      <c r="B350" s="1">
        <v>40667</v>
      </c>
      <c r="C350" s="2">
        <v>0.54583333333333328</v>
      </c>
      <c r="D350">
        <v>3</v>
      </c>
      <c r="E350" s="1">
        <v>40667</v>
      </c>
      <c r="F350">
        <v>9999</v>
      </c>
      <c r="G350">
        <v>4</v>
      </c>
      <c r="H350" s="1">
        <v>40667</v>
      </c>
      <c r="I350" s="2">
        <v>0.61805555555555558</v>
      </c>
      <c r="J350" s="1">
        <v>40667</v>
      </c>
      <c r="K350" s="2">
        <v>0.61805555555555558</v>
      </c>
      <c r="L350" t="s">
        <v>76</v>
      </c>
      <c r="M350">
        <v>49</v>
      </c>
      <c r="N350" s="3">
        <f>B350+C350</f>
        <v>40667.54583333333</v>
      </c>
      <c r="O350" s="3">
        <f>E350+F350</f>
        <v>50666</v>
      </c>
      <c r="P350" t="str">
        <f>IF(OR(E350="**",F350=9999),"Ignore PIA","Keep PIA")</f>
        <v>Ignore PIA</v>
      </c>
      <c r="Q350" s="5">
        <f>(O350-N350)*24</f>
        <v>239962.90000000008</v>
      </c>
      <c r="R350" s="3">
        <f>J350+K350</f>
        <v>40667.618055555555</v>
      </c>
      <c r="S350" s="4">
        <f>(R350-N350)*24</f>
        <v>1.7333333333954215</v>
      </c>
      <c r="T350" t="str">
        <f>IF(S350&lt;0,"Ignore LOS","Keep LOS")</f>
        <v>Keep LOS</v>
      </c>
      <c r="U350" t="str">
        <f>IF(OR(G350=6,G350=7),"Adm","NonAdm")</f>
        <v>NonAdm</v>
      </c>
      <c r="V350" t="str">
        <f>IF(OR(D350=1,D350=2,D350=3),"High",IF(OR(D350=4,D350=5),"Low","No CTAS"))</f>
        <v>High</v>
      </c>
      <c r="W350">
        <f>IF(S350&gt;4,0,1)</f>
        <v>1</v>
      </c>
      <c r="X350">
        <f>IF(S350&gt;8,0,1)</f>
        <v>1</v>
      </c>
    </row>
    <row r="351" spans="1:24" x14ac:dyDescent="0.25">
      <c r="A351">
        <v>4414</v>
      </c>
      <c r="B351" s="1">
        <v>40667</v>
      </c>
      <c r="C351" s="2">
        <v>0.63958333333333328</v>
      </c>
      <c r="D351">
        <v>3</v>
      </c>
      <c r="E351" s="1">
        <v>40667</v>
      </c>
      <c r="F351" s="2">
        <v>0.68055555555555547</v>
      </c>
      <c r="G351">
        <v>1</v>
      </c>
      <c r="H351" s="1">
        <v>40667</v>
      </c>
      <c r="I351" s="2">
        <v>0.79166666666666663</v>
      </c>
      <c r="J351" s="1">
        <v>40667</v>
      </c>
      <c r="K351" s="2">
        <v>0.83333333333333337</v>
      </c>
      <c r="L351" t="s">
        <v>13</v>
      </c>
      <c r="M351">
        <v>20</v>
      </c>
      <c r="N351" s="3">
        <f>B351+C351</f>
        <v>40667.63958333333</v>
      </c>
      <c r="O351" s="3">
        <f>E351+F351</f>
        <v>40667.680555555555</v>
      </c>
      <c r="P351" t="str">
        <f>IF(OR(E351="**",F351=9999),"Ignore PIA","Keep PIA")</f>
        <v>Keep PIA</v>
      </c>
      <c r="Q351" s="5">
        <f>(O351-N351)*24</f>
        <v>0.9833333333954215</v>
      </c>
      <c r="R351" s="3">
        <f>J351+K351</f>
        <v>40667.833333333336</v>
      </c>
      <c r="S351" s="4">
        <f>(R351-N351)*24</f>
        <v>4.6500000001396984</v>
      </c>
      <c r="T351" t="str">
        <f>IF(S351&lt;0,"Ignore LOS","Keep LOS")</f>
        <v>Keep LOS</v>
      </c>
      <c r="U351" t="str">
        <f>IF(OR(G351=6,G351=7),"Adm","NonAdm")</f>
        <v>NonAdm</v>
      </c>
      <c r="V351" t="str">
        <f>IF(OR(D351=1,D351=2,D351=3),"High",IF(OR(D351=4,D351=5),"Low","No CTAS"))</f>
        <v>High</v>
      </c>
      <c r="W351">
        <f>IF(S351&gt;4,0,1)</f>
        <v>0</v>
      </c>
      <c r="X351">
        <f>IF(S351&gt;8,0,1)</f>
        <v>1</v>
      </c>
    </row>
    <row r="352" spans="1:24" x14ac:dyDescent="0.25">
      <c r="A352">
        <v>4414</v>
      </c>
      <c r="B352" s="1">
        <v>40668</v>
      </c>
      <c r="C352" s="2">
        <v>0.38263888888888892</v>
      </c>
      <c r="D352">
        <v>5</v>
      </c>
      <c r="E352" s="1">
        <v>40668</v>
      </c>
      <c r="F352" s="2">
        <v>0.54513888888888895</v>
      </c>
      <c r="G352">
        <v>1</v>
      </c>
      <c r="H352" s="1">
        <v>40668</v>
      </c>
      <c r="I352" s="2">
        <v>0.54513888888888895</v>
      </c>
      <c r="J352" s="1">
        <v>40668</v>
      </c>
      <c r="K352" s="2">
        <v>0.54513888888888895</v>
      </c>
      <c r="L352" t="s">
        <v>90</v>
      </c>
      <c r="M352">
        <v>30</v>
      </c>
      <c r="N352" s="3">
        <f>B352+C352</f>
        <v>40668.382638888892</v>
      </c>
      <c r="O352" s="3">
        <f>E352+F352</f>
        <v>40668.545138888891</v>
      </c>
      <c r="P352" t="str">
        <f>IF(OR(E352="**",F352=9999),"Ignore PIA","Keep PIA")</f>
        <v>Keep PIA</v>
      </c>
      <c r="Q352" s="5">
        <f>(O352-N352)*24</f>
        <v>3.8999999999650754</v>
      </c>
      <c r="R352" s="3">
        <f>J352+K352</f>
        <v>40668.545138888891</v>
      </c>
      <c r="S352" s="4">
        <f>(R352-N352)*24</f>
        <v>3.8999999999650754</v>
      </c>
      <c r="T352" t="str">
        <f>IF(S352&lt;0,"Ignore LOS","Keep LOS")</f>
        <v>Keep LOS</v>
      </c>
      <c r="U352" t="str">
        <f>IF(OR(G352=6,G352=7),"Adm","NonAdm")</f>
        <v>NonAdm</v>
      </c>
      <c r="V352" t="str">
        <f>IF(OR(D352=1,D352=2,D352=3),"High",IF(OR(D352=4,D352=5),"Low","No CTAS"))</f>
        <v>Low</v>
      </c>
      <c r="W352">
        <f>IF(S352&gt;4,0,1)</f>
        <v>1</v>
      </c>
      <c r="X352">
        <f>IF(S352&gt;8,0,1)</f>
        <v>1</v>
      </c>
    </row>
    <row r="353" spans="1:24" x14ac:dyDescent="0.25">
      <c r="A353">
        <v>4414</v>
      </c>
      <c r="B353" s="1">
        <v>40668</v>
      </c>
      <c r="C353" s="2">
        <v>0.3972222222222222</v>
      </c>
      <c r="D353">
        <v>3</v>
      </c>
      <c r="E353" s="1">
        <v>40668</v>
      </c>
      <c r="F353" s="2">
        <v>0.43055555555555558</v>
      </c>
      <c r="G353">
        <v>7</v>
      </c>
      <c r="H353" s="1">
        <v>40668</v>
      </c>
      <c r="I353" s="2">
        <v>0.43055555555555558</v>
      </c>
      <c r="J353" s="1">
        <v>40668</v>
      </c>
      <c r="K353" s="2">
        <v>0.4513888888888889</v>
      </c>
      <c r="L353" t="s">
        <v>59</v>
      </c>
      <c r="M353">
        <v>25</v>
      </c>
      <c r="N353" s="3">
        <f>B353+C353</f>
        <v>40668.397222222222</v>
      </c>
      <c r="O353" s="3">
        <f>E353+F353</f>
        <v>40668.430555555555</v>
      </c>
      <c r="P353" t="str">
        <f>IF(OR(E353="**",F353=9999),"Ignore PIA","Keep PIA")</f>
        <v>Keep PIA</v>
      </c>
      <c r="Q353" s="5">
        <f>(O353-N353)*24</f>
        <v>0.79999999998835847</v>
      </c>
      <c r="R353" s="3">
        <f>J353+K353</f>
        <v>40668.451388888891</v>
      </c>
      <c r="S353" s="4">
        <f>(R353-N353)*24</f>
        <v>1.3000000000465661</v>
      </c>
      <c r="T353" t="str">
        <f>IF(S353&lt;0,"Ignore LOS","Keep LOS")</f>
        <v>Keep LOS</v>
      </c>
      <c r="U353" t="str">
        <f>IF(OR(G353=6,G353=7),"Adm","NonAdm")</f>
        <v>Adm</v>
      </c>
      <c r="V353" t="str">
        <f>IF(OR(D353=1,D353=2,D353=3),"High",IF(OR(D353=4,D353=5),"Low","No CTAS"))</f>
        <v>High</v>
      </c>
      <c r="W353">
        <f>IF(S353&gt;4,0,1)</f>
        <v>1</v>
      </c>
      <c r="X353">
        <f>IF(S353&gt;8,0,1)</f>
        <v>1</v>
      </c>
    </row>
    <row r="354" spans="1:24" x14ac:dyDescent="0.25">
      <c r="A354">
        <v>4414</v>
      </c>
      <c r="B354" s="1">
        <v>40668</v>
      </c>
      <c r="C354" s="2">
        <v>0.40277777777777773</v>
      </c>
      <c r="D354">
        <v>3</v>
      </c>
      <c r="E354" s="1">
        <v>40668</v>
      </c>
      <c r="F354" s="2">
        <v>0.54166666666666663</v>
      </c>
      <c r="G354">
        <v>1</v>
      </c>
      <c r="H354" s="1">
        <v>40668</v>
      </c>
      <c r="I354" s="2">
        <v>0.54166666666666663</v>
      </c>
      <c r="J354" s="1">
        <v>40668</v>
      </c>
      <c r="K354" s="2">
        <v>0.54166666666666663</v>
      </c>
      <c r="L354" t="s">
        <v>59</v>
      </c>
      <c r="M354">
        <v>27</v>
      </c>
      <c r="N354" s="3">
        <f>B354+C354</f>
        <v>40668.402777777781</v>
      </c>
      <c r="O354" s="3">
        <f>E354+F354</f>
        <v>40668.541666666664</v>
      </c>
      <c r="P354" t="str">
        <f>IF(OR(E354="**",F354=9999),"Ignore PIA","Keep PIA")</f>
        <v>Keep PIA</v>
      </c>
      <c r="Q354" s="5">
        <f>(O354-N354)*24</f>
        <v>3.3333333331975155</v>
      </c>
      <c r="R354" s="3">
        <f>J354+K354</f>
        <v>40668.541666666664</v>
      </c>
      <c r="S354" s="4">
        <f>(R354-N354)*24</f>
        <v>3.3333333331975155</v>
      </c>
      <c r="T354" t="str">
        <f>IF(S354&lt;0,"Ignore LOS","Keep LOS")</f>
        <v>Keep LOS</v>
      </c>
      <c r="U354" t="str">
        <f>IF(OR(G354=6,G354=7),"Adm","NonAdm")</f>
        <v>NonAdm</v>
      </c>
      <c r="V354" t="str">
        <f>IF(OR(D354=1,D354=2,D354=3),"High",IF(OR(D354=4,D354=5),"Low","No CTAS"))</f>
        <v>High</v>
      </c>
      <c r="W354">
        <f>IF(S354&gt;4,0,1)</f>
        <v>1</v>
      </c>
      <c r="X354">
        <f>IF(S354&gt;8,0,1)</f>
        <v>1</v>
      </c>
    </row>
    <row r="355" spans="1:24" x14ac:dyDescent="0.25">
      <c r="A355">
        <v>4414</v>
      </c>
      <c r="B355" s="1">
        <v>40668</v>
      </c>
      <c r="C355" s="2">
        <v>0.40763888888888888</v>
      </c>
      <c r="D355">
        <v>3</v>
      </c>
      <c r="E355" s="1">
        <v>40668</v>
      </c>
      <c r="F355" s="2">
        <v>0.43055555555555558</v>
      </c>
      <c r="G355">
        <v>7</v>
      </c>
      <c r="H355" s="1">
        <v>40668</v>
      </c>
      <c r="I355" s="2">
        <v>0.43055555555555558</v>
      </c>
      <c r="J355" s="1">
        <v>40668</v>
      </c>
      <c r="K355" s="2">
        <v>0.43402777777777773</v>
      </c>
      <c r="L355" t="s">
        <v>260</v>
      </c>
      <c r="M355">
        <v>27</v>
      </c>
      <c r="N355" s="3">
        <f>B355+C355</f>
        <v>40668.407638888886</v>
      </c>
      <c r="O355" s="3">
        <f>E355+F355</f>
        <v>40668.430555555555</v>
      </c>
      <c r="P355" t="str">
        <f>IF(OR(E355="**",F355=9999),"Ignore PIA","Keep PIA")</f>
        <v>Keep PIA</v>
      </c>
      <c r="Q355" s="5">
        <f>(O355-N355)*24</f>
        <v>0.55000000004656613</v>
      </c>
      <c r="R355" s="3">
        <f>J355+K355</f>
        <v>40668.434027777781</v>
      </c>
      <c r="S355" s="4">
        <f>(R355-N355)*24</f>
        <v>0.63333333347691223</v>
      </c>
      <c r="T355" t="str">
        <f>IF(S355&lt;0,"Ignore LOS","Keep LOS")</f>
        <v>Keep LOS</v>
      </c>
      <c r="U355" t="str">
        <f>IF(OR(G355=6,G355=7),"Adm","NonAdm")</f>
        <v>Adm</v>
      </c>
      <c r="V355" t="str">
        <f>IF(OR(D355=1,D355=2,D355=3),"High",IF(OR(D355=4,D355=5),"Low","No CTAS"))</f>
        <v>High</v>
      </c>
      <c r="W355">
        <f>IF(S355&gt;4,0,1)</f>
        <v>1</v>
      </c>
      <c r="X355">
        <f>IF(S355&gt;8,0,1)</f>
        <v>1</v>
      </c>
    </row>
    <row r="356" spans="1:24" x14ac:dyDescent="0.25">
      <c r="A356">
        <v>4414</v>
      </c>
      <c r="B356" s="1">
        <v>40668</v>
      </c>
      <c r="C356" s="2">
        <v>0.4680555555555555</v>
      </c>
      <c r="D356">
        <v>5</v>
      </c>
      <c r="E356" s="1">
        <v>40668</v>
      </c>
      <c r="F356" s="2">
        <v>0.54861111111111105</v>
      </c>
      <c r="G356">
        <v>1</v>
      </c>
      <c r="H356" s="1">
        <v>40668</v>
      </c>
      <c r="I356" s="2">
        <v>0.54861111111111105</v>
      </c>
      <c r="J356" s="1">
        <v>40668</v>
      </c>
      <c r="K356" s="2">
        <v>0.54861111111111105</v>
      </c>
      <c r="L356" t="s">
        <v>241</v>
      </c>
      <c r="M356">
        <v>39</v>
      </c>
      <c r="N356" s="3">
        <f>B356+C356</f>
        <v>40668.468055555553</v>
      </c>
      <c r="O356" s="3">
        <f>E356+F356</f>
        <v>40668.548611111109</v>
      </c>
      <c r="P356" t="str">
        <f>IF(OR(E356="**",F356=9999),"Ignore PIA","Keep PIA")</f>
        <v>Keep PIA</v>
      </c>
      <c r="Q356" s="5">
        <f>(O356-N356)*24</f>
        <v>1.9333333333488554</v>
      </c>
      <c r="R356" s="3">
        <f>J356+K356</f>
        <v>40668.548611111109</v>
      </c>
      <c r="S356" s="4">
        <f>(R356-N356)*24</f>
        <v>1.9333333333488554</v>
      </c>
      <c r="T356" t="str">
        <f>IF(S356&lt;0,"Ignore LOS","Keep LOS")</f>
        <v>Keep LOS</v>
      </c>
      <c r="U356" t="str">
        <f>IF(OR(G356=6,G356=7),"Adm","NonAdm")</f>
        <v>NonAdm</v>
      </c>
      <c r="V356" t="str">
        <f>IF(OR(D356=1,D356=2,D356=3),"High",IF(OR(D356=4,D356=5),"Low","No CTAS"))</f>
        <v>Low</v>
      </c>
      <c r="W356">
        <f>IF(S356&gt;4,0,1)</f>
        <v>1</v>
      </c>
      <c r="X356">
        <f>IF(S356&gt;8,0,1)</f>
        <v>1</v>
      </c>
    </row>
    <row r="357" spans="1:24" x14ac:dyDescent="0.25">
      <c r="A357">
        <v>4414</v>
      </c>
      <c r="B357" s="1">
        <v>40668</v>
      </c>
      <c r="C357" s="2">
        <v>0.47222222222222227</v>
      </c>
      <c r="D357">
        <v>3</v>
      </c>
      <c r="E357" s="1">
        <v>40668</v>
      </c>
      <c r="F357">
        <v>9999</v>
      </c>
      <c r="G357">
        <v>1</v>
      </c>
      <c r="H357" s="1">
        <v>40668</v>
      </c>
      <c r="I357" s="2">
        <v>0.52083333333333337</v>
      </c>
      <c r="J357" s="1">
        <v>40668</v>
      </c>
      <c r="K357" s="2">
        <v>0.52083333333333337</v>
      </c>
      <c r="L357" t="s">
        <v>163</v>
      </c>
      <c r="M357">
        <v>18</v>
      </c>
      <c r="N357" s="3">
        <f>B357+C357</f>
        <v>40668.472222222219</v>
      </c>
      <c r="O357" s="3">
        <f>E357+F357</f>
        <v>50667</v>
      </c>
      <c r="P357" t="str">
        <f>IF(OR(E357="**",F357=9999),"Ignore PIA","Keep PIA")</f>
        <v>Ignore PIA</v>
      </c>
      <c r="Q357" s="5">
        <f>(O357-N357)*24</f>
        <v>239964.66666666674</v>
      </c>
      <c r="R357" s="3">
        <f>J357+K357</f>
        <v>40668.520833333336</v>
      </c>
      <c r="S357" s="4">
        <f>(R357-N357)*24</f>
        <v>1.1666666668024845</v>
      </c>
      <c r="T357" t="str">
        <f>IF(S357&lt;0,"Ignore LOS","Keep LOS")</f>
        <v>Keep LOS</v>
      </c>
      <c r="U357" t="str">
        <f>IF(OR(G357=6,G357=7),"Adm","NonAdm")</f>
        <v>NonAdm</v>
      </c>
      <c r="V357" t="str">
        <f>IF(OR(D357=1,D357=2,D357=3),"High",IF(OR(D357=4,D357=5),"Low","No CTAS"))</f>
        <v>High</v>
      </c>
      <c r="W357">
        <f>IF(S357&gt;4,0,1)</f>
        <v>1</v>
      </c>
      <c r="X357">
        <f>IF(S357&gt;8,0,1)</f>
        <v>1</v>
      </c>
    </row>
    <row r="358" spans="1:24" x14ac:dyDescent="0.25">
      <c r="A358">
        <v>4414</v>
      </c>
      <c r="B358" s="1">
        <v>40668</v>
      </c>
      <c r="C358" s="2">
        <v>0.57847222222222217</v>
      </c>
      <c r="D358">
        <v>5</v>
      </c>
      <c r="E358" s="1">
        <v>40668</v>
      </c>
      <c r="F358" s="2">
        <v>0.71875</v>
      </c>
      <c r="G358">
        <v>7</v>
      </c>
      <c r="H358" s="1">
        <v>40668</v>
      </c>
      <c r="I358" s="2">
        <v>0.75694444444444453</v>
      </c>
      <c r="J358" s="1">
        <v>40668</v>
      </c>
      <c r="K358" s="2">
        <v>0.76041666666666663</v>
      </c>
      <c r="L358" t="s">
        <v>90</v>
      </c>
      <c r="M358">
        <v>28</v>
      </c>
      <c r="N358" s="3">
        <f>B358+C358</f>
        <v>40668.578472222223</v>
      </c>
      <c r="O358" s="3">
        <f>E358+F358</f>
        <v>40668.71875</v>
      </c>
      <c r="P358" t="str">
        <f>IF(OR(E358="**",F358=9999),"Ignore PIA","Keep PIA")</f>
        <v>Keep PIA</v>
      </c>
      <c r="Q358" s="5">
        <f>(O358-N358)*24</f>
        <v>3.3666666666395031</v>
      </c>
      <c r="R358" s="3">
        <f>J358+K358</f>
        <v>40668.760416666664</v>
      </c>
      <c r="S358" s="4">
        <f>(R358-N358)*24</f>
        <v>4.3666666665812954</v>
      </c>
      <c r="T358" t="str">
        <f>IF(S358&lt;0,"Ignore LOS","Keep LOS")</f>
        <v>Keep LOS</v>
      </c>
      <c r="U358" t="str">
        <f>IF(OR(G358=6,G358=7),"Adm","NonAdm")</f>
        <v>Adm</v>
      </c>
      <c r="V358" t="str">
        <f>IF(OR(D358=1,D358=2,D358=3),"High",IF(OR(D358=4,D358=5),"Low","No CTAS"))</f>
        <v>Low</v>
      </c>
      <c r="W358">
        <f>IF(S358&gt;4,0,1)</f>
        <v>0</v>
      </c>
      <c r="X358">
        <f>IF(S358&gt;8,0,1)</f>
        <v>1</v>
      </c>
    </row>
    <row r="359" spans="1:24" x14ac:dyDescent="0.25">
      <c r="A359">
        <v>4414</v>
      </c>
      <c r="B359" s="1">
        <v>40668</v>
      </c>
      <c r="C359" s="2">
        <v>0.60833333333333328</v>
      </c>
      <c r="D359">
        <v>5</v>
      </c>
      <c r="E359" s="1">
        <v>40668</v>
      </c>
      <c r="F359" s="2">
        <v>0.65277777777777779</v>
      </c>
      <c r="G359">
        <v>1</v>
      </c>
      <c r="H359" s="1">
        <v>40668</v>
      </c>
      <c r="I359" s="2">
        <v>0.65625</v>
      </c>
      <c r="J359" s="1">
        <v>40668</v>
      </c>
      <c r="K359" s="2">
        <v>0.65625</v>
      </c>
      <c r="L359" t="s">
        <v>90</v>
      </c>
      <c r="M359">
        <v>29</v>
      </c>
      <c r="N359" s="3">
        <f>B359+C359</f>
        <v>40668.60833333333</v>
      </c>
      <c r="O359" s="3">
        <f>E359+F359</f>
        <v>40668.652777777781</v>
      </c>
      <c r="P359" t="str">
        <f>IF(OR(E359="**",F359=9999),"Ignore PIA","Keep PIA")</f>
        <v>Keep PIA</v>
      </c>
      <c r="Q359" s="5">
        <f>(O359-N359)*24</f>
        <v>1.0666666668257676</v>
      </c>
      <c r="R359" s="3">
        <f>J359+K359</f>
        <v>40668.65625</v>
      </c>
      <c r="S359" s="4">
        <f>(R359-N359)*24</f>
        <v>1.1500000000814907</v>
      </c>
      <c r="T359" t="str">
        <f>IF(S359&lt;0,"Ignore LOS","Keep LOS")</f>
        <v>Keep LOS</v>
      </c>
      <c r="U359" t="str">
        <f>IF(OR(G359=6,G359=7),"Adm","NonAdm")</f>
        <v>NonAdm</v>
      </c>
      <c r="V359" t="str">
        <f>IF(OR(D359=1,D359=2,D359=3),"High",IF(OR(D359=4,D359=5),"Low","No CTAS"))</f>
        <v>Low</v>
      </c>
      <c r="W359">
        <f>IF(S359&gt;4,0,1)</f>
        <v>1</v>
      </c>
      <c r="X359">
        <f>IF(S359&gt;8,0,1)</f>
        <v>1</v>
      </c>
    </row>
    <row r="360" spans="1:24" x14ac:dyDescent="0.25">
      <c r="A360">
        <v>4414</v>
      </c>
      <c r="B360" s="1">
        <v>40668</v>
      </c>
      <c r="C360" s="2">
        <v>0.62569444444444444</v>
      </c>
      <c r="D360">
        <v>4</v>
      </c>
      <c r="E360" s="1">
        <v>40668</v>
      </c>
      <c r="F360">
        <v>9999</v>
      </c>
      <c r="G360">
        <v>1</v>
      </c>
      <c r="H360" s="1">
        <v>40668</v>
      </c>
      <c r="I360" s="2">
        <v>0.71875</v>
      </c>
      <c r="J360" s="1">
        <v>40668</v>
      </c>
      <c r="K360" s="2">
        <v>0.71875</v>
      </c>
      <c r="L360" t="s">
        <v>241</v>
      </c>
      <c r="M360">
        <v>44</v>
      </c>
      <c r="N360" s="3">
        <f>B360+C360</f>
        <v>40668.625694444447</v>
      </c>
      <c r="O360" s="3">
        <f>E360+F360</f>
        <v>50667</v>
      </c>
      <c r="P360" t="str">
        <f>IF(OR(E360="**",F360=9999),"Ignore PIA","Keep PIA")</f>
        <v>Ignore PIA</v>
      </c>
      <c r="Q360" s="5">
        <f>(O360-N360)*24</f>
        <v>239960.98333333328</v>
      </c>
      <c r="R360" s="3">
        <f>J360+K360</f>
        <v>40668.71875</v>
      </c>
      <c r="S360" s="4">
        <f>(R360-N360)*24</f>
        <v>2.2333333332790062</v>
      </c>
      <c r="T360" t="str">
        <f>IF(S360&lt;0,"Ignore LOS","Keep LOS")</f>
        <v>Keep LOS</v>
      </c>
      <c r="U360" t="str">
        <f>IF(OR(G360=6,G360=7),"Adm","NonAdm")</f>
        <v>NonAdm</v>
      </c>
      <c r="V360" t="str">
        <f>IF(OR(D360=1,D360=2,D360=3),"High",IF(OR(D360=4,D360=5),"Low","No CTAS"))</f>
        <v>Low</v>
      </c>
      <c r="W360">
        <f>IF(S360&gt;4,0,1)</f>
        <v>1</v>
      </c>
      <c r="X360">
        <f>IF(S360&gt;8,0,1)</f>
        <v>1</v>
      </c>
    </row>
    <row r="361" spans="1:24" x14ac:dyDescent="0.25">
      <c r="A361">
        <v>4414</v>
      </c>
      <c r="B361" s="1">
        <v>40668</v>
      </c>
      <c r="C361" s="2">
        <v>0.67361111111111116</v>
      </c>
      <c r="D361">
        <v>4</v>
      </c>
      <c r="E361" s="1">
        <v>40668</v>
      </c>
      <c r="F361">
        <v>9999</v>
      </c>
      <c r="G361">
        <v>7</v>
      </c>
      <c r="H361" s="1">
        <v>40668</v>
      </c>
      <c r="I361" s="2">
        <v>0.69652777777777775</v>
      </c>
      <c r="J361" s="1">
        <v>40668</v>
      </c>
      <c r="K361" s="2">
        <v>0.71875</v>
      </c>
      <c r="L361" t="s">
        <v>59</v>
      </c>
      <c r="M361">
        <v>28</v>
      </c>
      <c r="N361" s="3">
        <f>B361+C361</f>
        <v>40668.673611111109</v>
      </c>
      <c r="O361" s="3">
        <f>E361+F361</f>
        <v>50667</v>
      </c>
      <c r="P361" t="str">
        <f>IF(OR(E361="**",F361=9999),"Ignore PIA","Keep PIA")</f>
        <v>Ignore PIA</v>
      </c>
      <c r="Q361" s="5">
        <f>(O361-N361)*24</f>
        <v>239959.83333333337</v>
      </c>
      <c r="R361" s="3">
        <f>J361+K361</f>
        <v>40668.71875</v>
      </c>
      <c r="S361" s="4">
        <f>(R361-N361)*24</f>
        <v>1.0833333333721384</v>
      </c>
      <c r="T361" t="str">
        <f>IF(S361&lt;0,"Ignore LOS","Keep LOS")</f>
        <v>Keep LOS</v>
      </c>
      <c r="U361" t="str">
        <f>IF(OR(G361=6,G361=7),"Adm","NonAdm")</f>
        <v>Adm</v>
      </c>
      <c r="V361" t="str">
        <f>IF(OR(D361=1,D361=2,D361=3),"High",IF(OR(D361=4,D361=5),"Low","No CTAS"))</f>
        <v>Low</v>
      </c>
      <c r="W361">
        <f>IF(S361&gt;4,0,1)</f>
        <v>1</v>
      </c>
      <c r="X361">
        <f>IF(S361&gt;8,0,1)</f>
        <v>1</v>
      </c>
    </row>
    <row r="362" spans="1:24" x14ac:dyDescent="0.25">
      <c r="A362">
        <v>4414</v>
      </c>
      <c r="B362" s="1">
        <v>40668</v>
      </c>
      <c r="C362" s="2">
        <v>0.74375000000000002</v>
      </c>
      <c r="D362">
        <v>4</v>
      </c>
      <c r="E362" s="1">
        <v>40668</v>
      </c>
      <c r="F362" s="2">
        <v>0.75347222222222221</v>
      </c>
      <c r="G362">
        <v>1</v>
      </c>
      <c r="H362" s="1">
        <v>40668</v>
      </c>
      <c r="I362" s="2">
        <v>0.7631944444444444</v>
      </c>
      <c r="J362" s="1">
        <v>40668</v>
      </c>
      <c r="K362" s="2">
        <v>0.7631944444444444</v>
      </c>
      <c r="L362" t="s">
        <v>59</v>
      </c>
      <c r="M362">
        <v>36</v>
      </c>
      <c r="N362" s="3">
        <f>B362+C362</f>
        <v>40668.743750000001</v>
      </c>
      <c r="O362" s="3">
        <f>E362+F362</f>
        <v>40668.753472222219</v>
      </c>
      <c r="P362" t="str">
        <f>IF(OR(E362="**",F362=9999),"Ignore PIA","Keep PIA")</f>
        <v>Keep PIA</v>
      </c>
      <c r="Q362" s="5">
        <f>(O362-N362)*24</f>
        <v>0.23333333322079852</v>
      </c>
      <c r="R362" s="3">
        <f>J362+K362</f>
        <v>40668.763194444444</v>
      </c>
      <c r="S362" s="4">
        <f>(R362-N362)*24</f>
        <v>0.46666666661622003</v>
      </c>
      <c r="T362" t="str">
        <f>IF(S362&lt;0,"Ignore LOS","Keep LOS")</f>
        <v>Keep LOS</v>
      </c>
      <c r="U362" t="str">
        <f>IF(OR(G362=6,G362=7),"Adm","NonAdm")</f>
        <v>NonAdm</v>
      </c>
      <c r="V362" t="str">
        <f>IF(OR(D362=1,D362=2,D362=3),"High",IF(OR(D362=4,D362=5),"Low","No CTAS"))</f>
        <v>Low</v>
      </c>
      <c r="W362">
        <f>IF(S362&gt;4,0,1)</f>
        <v>1</v>
      </c>
      <c r="X362">
        <f>IF(S362&gt;8,0,1)</f>
        <v>1</v>
      </c>
    </row>
    <row r="363" spans="1:24" x14ac:dyDescent="0.25">
      <c r="A363">
        <v>4414</v>
      </c>
      <c r="B363" s="1">
        <v>40668</v>
      </c>
      <c r="C363" s="2">
        <v>0.79305555555555562</v>
      </c>
      <c r="D363">
        <v>4</v>
      </c>
      <c r="E363" s="1">
        <v>40668</v>
      </c>
      <c r="F363" s="2">
        <v>0.90972222222222221</v>
      </c>
      <c r="G363">
        <v>7</v>
      </c>
      <c r="H363" s="1">
        <v>40668</v>
      </c>
      <c r="I363" s="2">
        <v>0.90972222222222221</v>
      </c>
      <c r="J363" s="1">
        <v>40668</v>
      </c>
      <c r="K363" s="2">
        <v>0.91666666666666663</v>
      </c>
      <c r="L363" t="s">
        <v>59</v>
      </c>
      <c r="M363">
        <v>28</v>
      </c>
      <c r="N363" s="3">
        <f>B363+C363</f>
        <v>40668.793055555558</v>
      </c>
      <c r="O363" s="3">
        <f>E363+F363</f>
        <v>40668.909722222219</v>
      </c>
      <c r="P363" t="str">
        <f>IF(OR(E363="**",F363=9999),"Ignore PIA","Keep PIA")</f>
        <v>Keep PIA</v>
      </c>
      <c r="Q363" s="5">
        <f>(O363-N363)*24</f>
        <v>2.7999999998719431</v>
      </c>
      <c r="R363" s="3">
        <f>J363+K363</f>
        <v>40668.916666666664</v>
      </c>
      <c r="S363" s="4">
        <f>(R363-N363)*24</f>
        <v>2.9666666665580124</v>
      </c>
      <c r="T363" t="str">
        <f>IF(S363&lt;0,"Ignore LOS","Keep LOS")</f>
        <v>Keep LOS</v>
      </c>
      <c r="U363" t="str">
        <f>IF(OR(G363=6,G363=7),"Adm","NonAdm")</f>
        <v>Adm</v>
      </c>
      <c r="V363" t="str">
        <f>IF(OR(D363=1,D363=2,D363=3),"High",IF(OR(D363=4,D363=5),"Low","No CTAS"))</f>
        <v>Low</v>
      </c>
      <c r="W363">
        <f>IF(S363&gt;4,0,1)</f>
        <v>1</v>
      </c>
      <c r="X363">
        <f>IF(S363&gt;8,0,1)</f>
        <v>1</v>
      </c>
    </row>
    <row r="364" spans="1:24" x14ac:dyDescent="0.25">
      <c r="A364">
        <v>4414</v>
      </c>
      <c r="B364" s="1">
        <v>40668</v>
      </c>
      <c r="C364" s="2">
        <v>0.91736111111111107</v>
      </c>
      <c r="D364">
        <v>3</v>
      </c>
      <c r="E364" s="1">
        <v>40668</v>
      </c>
      <c r="F364">
        <v>9999</v>
      </c>
      <c r="G364">
        <v>7</v>
      </c>
      <c r="H364" s="1">
        <v>40668</v>
      </c>
      <c r="I364" s="2">
        <v>0.92361111111111116</v>
      </c>
      <c r="J364" s="1">
        <v>40668</v>
      </c>
      <c r="K364" s="2">
        <v>0.93402777777777779</v>
      </c>
      <c r="L364" t="s">
        <v>59</v>
      </c>
      <c r="M364">
        <v>21</v>
      </c>
      <c r="N364" s="3">
        <f>B364+C364</f>
        <v>40668.917361111111</v>
      </c>
      <c r="O364" s="3">
        <f>E364+F364</f>
        <v>50667</v>
      </c>
      <c r="P364" t="str">
        <f>IF(OR(E364="**",F364=9999),"Ignore PIA","Keep PIA")</f>
        <v>Ignore PIA</v>
      </c>
      <c r="Q364" s="5">
        <f>(O364-N364)*24</f>
        <v>239953.98333333334</v>
      </c>
      <c r="R364" s="3">
        <f>J364+K364</f>
        <v>40668.934027777781</v>
      </c>
      <c r="S364" s="4">
        <f>(R364-N364)*24</f>
        <v>0.40000000008149073</v>
      </c>
      <c r="T364" t="str">
        <f>IF(S364&lt;0,"Ignore LOS","Keep LOS")</f>
        <v>Keep LOS</v>
      </c>
      <c r="U364" t="str">
        <f>IF(OR(G364=6,G364=7),"Adm","NonAdm")</f>
        <v>Adm</v>
      </c>
      <c r="V364" t="str">
        <f>IF(OR(D364=1,D364=2,D364=3),"High",IF(OR(D364=4,D364=5),"Low","No CTAS"))</f>
        <v>High</v>
      </c>
      <c r="W364">
        <f>IF(S364&gt;4,0,1)</f>
        <v>1</v>
      </c>
      <c r="X364">
        <f>IF(S364&gt;8,0,1)</f>
        <v>1</v>
      </c>
    </row>
    <row r="365" spans="1:24" x14ac:dyDescent="0.25">
      <c r="A365">
        <v>4414</v>
      </c>
      <c r="B365" s="1">
        <v>40668</v>
      </c>
      <c r="C365" s="2">
        <v>0.93263888888888891</v>
      </c>
      <c r="D365">
        <v>5</v>
      </c>
      <c r="E365" s="1">
        <v>40668</v>
      </c>
      <c r="F365" s="2">
        <v>0.96527777777777779</v>
      </c>
      <c r="G365">
        <v>1</v>
      </c>
      <c r="H365" s="1">
        <v>40668</v>
      </c>
      <c r="I365" s="2">
        <v>0.96875</v>
      </c>
      <c r="J365" s="1">
        <v>40668</v>
      </c>
      <c r="K365" s="2">
        <v>0.96875</v>
      </c>
      <c r="L365" t="s">
        <v>56</v>
      </c>
      <c r="M365">
        <v>35</v>
      </c>
      <c r="N365" s="3">
        <f>B365+C365</f>
        <v>40668.932638888888</v>
      </c>
      <c r="O365" s="3">
        <f>E365+F365</f>
        <v>40668.965277777781</v>
      </c>
      <c r="P365" t="str">
        <f>IF(OR(E365="**",F365=9999),"Ignore PIA","Keep PIA")</f>
        <v>Keep PIA</v>
      </c>
      <c r="Q365" s="5">
        <f>(O365-N365)*24</f>
        <v>0.78333333344198763</v>
      </c>
      <c r="R365" s="3">
        <f>J365+K365</f>
        <v>40668.96875</v>
      </c>
      <c r="S365" s="4">
        <f>(R365-N365)*24</f>
        <v>0.86666666669771075</v>
      </c>
      <c r="T365" t="str">
        <f>IF(S365&lt;0,"Ignore LOS","Keep LOS")</f>
        <v>Keep LOS</v>
      </c>
      <c r="U365" t="str">
        <f>IF(OR(G365=6,G365=7),"Adm","NonAdm")</f>
        <v>NonAdm</v>
      </c>
      <c r="V365" t="str">
        <f>IF(OR(D365=1,D365=2,D365=3),"High",IF(OR(D365=4,D365=5),"Low","No CTAS"))</f>
        <v>Low</v>
      </c>
      <c r="W365">
        <f>IF(S365&gt;4,0,1)</f>
        <v>1</v>
      </c>
      <c r="X365">
        <f>IF(S365&gt;8,0,1)</f>
        <v>1</v>
      </c>
    </row>
    <row r="366" spans="1:24" x14ac:dyDescent="0.25">
      <c r="A366">
        <v>4414</v>
      </c>
      <c r="B366" s="1">
        <v>40669</v>
      </c>
      <c r="C366" s="2">
        <v>2.8472222222222222E-2</v>
      </c>
      <c r="D366">
        <v>3</v>
      </c>
      <c r="E366" s="1">
        <v>40669</v>
      </c>
      <c r="F366" s="2">
        <v>4.1666666666666664E-2</v>
      </c>
      <c r="G366">
        <v>1</v>
      </c>
      <c r="H366" s="1">
        <v>40669</v>
      </c>
      <c r="I366" s="2">
        <v>4.8611111111111112E-2</v>
      </c>
      <c r="J366" s="1">
        <v>40669</v>
      </c>
      <c r="K366" s="2">
        <v>4.8611111111111112E-2</v>
      </c>
      <c r="L366" t="s">
        <v>56</v>
      </c>
      <c r="M366">
        <v>30</v>
      </c>
      <c r="N366" s="3">
        <f>B366+C366</f>
        <v>40669.02847222222</v>
      </c>
      <c r="O366" s="3">
        <f>E366+F366</f>
        <v>40669.041666666664</v>
      </c>
      <c r="P366" t="str">
        <f>IF(OR(E366="**",F366=9999),"Ignore PIA","Keep PIA")</f>
        <v>Keep PIA</v>
      </c>
      <c r="Q366" s="5">
        <f>(O366-N366)*24</f>
        <v>0.31666666665114462</v>
      </c>
      <c r="R366" s="3">
        <f>J366+K366</f>
        <v>40669.048611111109</v>
      </c>
      <c r="S366" s="4">
        <f>(R366-N366)*24</f>
        <v>0.48333333333721384</v>
      </c>
      <c r="T366" t="str">
        <f>IF(S366&lt;0,"Ignore LOS","Keep LOS")</f>
        <v>Keep LOS</v>
      </c>
      <c r="U366" t="str">
        <f>IF(OR(G366=6,G366=7),"Adm","NonAdm")</f>
        <v>NonAdm</v>
      </c>
      <c r="V366" t="str">
        <f>IF(OR(D366=1,D366=2,D366=3),"High",IF(OR(D366=4,D366=5),"Low","No CTAS"))</f>
        <v>High</v>
      </c>
      <c r="W366">
        <f>IF(S366&gt;4,0,1)</f>
        <v>1</v>
      </c>
      <c r="X366">
        <f>IF(S366&gt;8,0,1)</f>
        <v>1</v>
      </c>
    </row>
    <row r="367" spans="1:24" x14ac:dyDescent="0.25">
      <c r="A367">
        <v>4414</v>
      </c>
      <c r="B367" s="1">
        <v>40669</v>
      </c>
      <c r="C367" s="2">
        <v>0.12569444444444444</v>
      </c>
      <c r="D367">
        <v>3</v>
      </c>
      <c r="E367" s="1">
        <v>40669</v>
      </c>
      <c r="F367" s="2">
        <v>0.15277777777777776</v>
      </c>
      <c r="G367">
        <v>7</v>
      </c>
      <c r="H367" s="1">
        <v>40669</v>
      </c>
      <c r="I367" s="2">
        <v>0.15277777777777776</v>
      </c>
      <c r="J367" s="1">
        <v>40669</v>
      </c>
      <c r="K367" s="2">
        <v>0.15625</v>
      </c>
      <c r="L367" t="s">
        <v>59</v>
      </c>
      <c r="M367">
        <v>19</v>
      </c>
      <c r="N367" s="3">
        <f>B367+C367</f>
        <v>40669.125694444447</v>
      </c>
      <c r="O367" s="3">
        <f>E367+F367</f>
        <v>40669.152777777781</v>
      </c>
      <c r="P367" t="str">
        <f>IF(OR(E367="**",F367=9999),"Ignore PIA","Keep PIA")</f>
        <v>Keep PIA</v>
      </c>
      <c r="Q367" s="5">
        <f>(O367-N367)*24</f>
        <v>0.65000000002328306</v>
      </c>
      <c r="R367" s="3">
        <f>J367+K367</f>
        <v>40669.15625</v>
      </c>
      <c r="S367" s="4">
        <f>(R367-N367)*24</f>
        <v>0.73333333327900618</v>
      </c>
      <c r="T367" t="str">
        <f>IF(S367&lt;0,"Ignore LOS","Keep LOS")</f>
        <v>Keep LOS</v>
      </c>
      <c r="U367" t="str">
        <f>IF(OR(G367=6,G367=7),"Adm","NonAdm")</f>
        <v>Adm</v>
      </c>
      <c r="V367" t="str">
        <f>IF(OR(D367=1,D367=2,D367=3),"High",IF(OR(D367=4,D367=5),"Low","No CTAS"))</f>
        <v>High</v>
      </c>
      <c r="W367">
        <f>IF(S367&gt;4,0,1)</f>
        <v>1</v>
      </c>
      <c r="X367">
        <f>IF(S367&gt;8,0,1)</f>
        <v>1</v>
      </c>
    </row>
    <row r="368" spans="1:24" x14ac:dyDescent="0.25">
      <c r="A368">
        <v>4414</v>
      </c>
      <c r="B368" s="1">
        <v>40669</v>
      </c>
      <c r="C368" s="2">
        <v>0.66597222222222219</v>
      </c>
      <c r="D368" t="s">
        <v>13</v>
      </c>
      <c r="E368" t="s">
        <v>13</v>
      </c>
      <c r="F368" s="2">
        <v>0</v>
      </c>
      <c r="G368">
        <v>1</v>
      </c>
      <c r="H368" s="1">
        <v>40669</v>
      </c>
      <c r="I368" s="2">
        <v>0.69097222222222221</v>
      </c>
      <c r="J368" s="1">
        <v>25569</v>
      </c>
      <c r="K368" s="2">
        <v>0</v>
      </c>
      <c r="L368" t="s">
        <v>302</v>
      </c>
      <c r="M368">
        <v>54</v>
      </c>
      <c r="N368" s="3">
        <f>B368+C368</f>
        <v>40669.665972222225</v>
      </c>
      <c r="O368" s="3" t="e">
        <f>E368+F368</f>
        <v>#VALUE!</v>
      </c>
      <c r="P368" t="str">
        <f>IF(OR(E368="**",F368=9999),"Ignore PIA","Keep PIA")</f>
        <v>Ignore PIA</v>
      </c>
      <c r="Q368" s="5" t="e">
        <f>(O368-N368)*24</f>
        <v>#VALUE!</v>
      </c>
      <c r="R368" s="3">
        <f>J368+K368</f>
        <v>25569</v>
      </c>
      <c r="S368" s="4">
        <f>(R368-N368)*24</f>
        <v>-362415.9833333334</v>
      </c>
      <c r="T368" t="str">
        <f>IF(S368&lt;0,"Ignore LOS","Keep LOS")</f>
        <v>Ignore LOS</v>
      </c>
      <c r="U368" t="str">
        <f>IF(OR(G368=6,G368=7),"Adm","NonAdm")</f>
        <v>NonAdm</v>
      </c>
      <c r="V368" t="str">
        <f>IF(OR(D368=1,D368=2,D368=3),"High",IF(OR(D368=4,D368=5),"Low","No CTAS"))</f>
        <v>No CTAS</v>
      </c>
      <c r="W368">
        <f>IF(S368&gt;4,0,1)</f>
        <v>1</v>
      </c>
      <c r="X368">
        <f>IF(S368&gt;8,0,1)</f>
        <v>1</v>
      </c>
    </row>
    <row r="369" spans="1:24" x14ac:dyDescent="0.25">
      <c r="A369">
        <v>4414</v>
      </c>
      <c r="B369" s="1">
        <v>40665</v>
      </c>
      <c r="C369" s="2">
        <v>0.42638888888888887</v>
      </c>
      <c r="D369">
        <v>4</v>
      </c>
      <c r="E369" s="1">
        <v>40665</v>
      </c>
      <c r="F369" s="2">
        <v>0.43611111111111112</v>
      </c>
      <c r="G369">
        <v>1</v>
      </c>
      <c r="H369" s="1">
        <v>40665</v>
      </c>
      <c r="I369" s="2">
        <v>0.44444444444444442</v>
      </c>
      <c r="J369" s="1">
        <v>40665</v>
      </c>
      <c r="K369" s="2">
        <v>0.45347222222222222</v>
      </c>
      <c r="L369" t="s">
        <v>153</v>
      </c>
      <c r="M369">
        <v>35</v>
      </c>
      <c r="N369" s="3">
        <f>B369+C369</f>
        <v>40665.426388888889</v>
      </c>
      <c r="O369" s="3">
        <f>E369+F369</f>
        <v>40665.436111111114</v>
      </c>
      <c r="P369" t="str">
        <f>IF(OR(E369="**",F369=9999),"Ignore PIA","Keep PIA")</f>
        <v>Keep PIA</v>
      </c>
      <c r="Q369" s="5">
        <f>(O369-N369)*24</f>
        <v>0.2333333333954215</v>
      </c>
      <c r="R369" s="3">
        <f>J369+K369</f>
        <v>40665.453472222223</v>
      </c>
      <c r="S369" s="4">
        <f>(R369-N369)*24</f>
        <v>0.65000000002328306</v>
      </c>
      <c r="T369" t="str">
        <f>IF(S369&lt;0,"Ignore LOS","Keep LOS")</f>
        <v>Keep LOS</v>
      </c>
      <c r="U369" t="str">
        <f>IF(OR(G369=6,G369=7),"Adm","NonAdm")</f>
        <v>NonAdm</v>
      </c>
      <c r="V369" t="str">
        <f>IF(OR(D369=1,D369=2,D369=3),"High",IF(OR(D369=4,D369=5),"Low","No CTAS"))</f>
        <v>Low</v>
      </c>
      <c r="W369">
        <f>IF(S369&gt;4,0,1)</f>
        <v>1</v>
      </c>
      <c r="X369">
        <f>IF(S369&gt;8,0,1)</f>
        <v>1</v>
      </c>
    </row>
    <row r="370" spans="1:24" x14ac:dyDescent="0.25">
      <c r="A370">
        <v>4414</v>
      </c>
      <c r="B370" s="1">
        <v>40665</v>
      </c>
      <c r="C370" s="2">
        <v>0.47430555555555554</v>
      </c>
      <c r="D370">
        <v>5</v>
      </c>
      <c r="E370" t="s">
        <v>13</v>
      </c>
      <c r="F370" s="2">
        <v>0</v>
      </c>
      <c r="G370">
        <v>3</v>
      </c>
      <c r="H370" s="1">
        <v>40665</v>
      </c>
      <c r="I370" s="2">
        <v>0.53888888888888886</v>
      </c>
      <c r="J370" s="1">
        <v>40665</v>
      </c>
      <c r="K370" s="2">
        <v>0.53888888888888886</v>
      </c>
      <c r="L370" t="s">
        <v>65</v>
      </c>
      <c r="M370">
        <v>26</v>
      </c>
      <c r="N370" s="3">
        <f>B370+C370</f>
        <v>40665.474305555559</v>
      </c>
      <c r="O370" s="3" t="e">
        <f>E370+F370</f>
        <v>#VALUE!</v>
      </c>
      <c r="P370" t="str">
        <f>IF(OR(E370="**",F370=9999),"Ignore PIA","Keep PIA")</f>
        <v>Ignore PIA</v>
      </c>
      <c r="Q370" s="5" t="e">
        <f>(O370-N370)*24</f>
        <v>#VALUE!</v>
      </c>
      <c r="R370" s="3">
        <f>J370+K370</f>
        <v>40665.538888888892</v>
      </c>
      <c r="S370" s="4">
        <f>(R370-N370)*24</f>
        <v>1.5499999999883585</v>
      </c>
      <c r="T370" t="str">
        <f>IF(S370&lt;0,"Ignore LOS","Keep LOS")</f>
        <v>Keep LOS</v>
      </c>
      <c r="U370" t="str">
        <f>IF(OR(G370=6,G370=7),"Adm","NonAdm")</f>
        <v>NonAdm</v>
      </c>
      <c r="V370" t="str">
        <f>IF(OR(D370=1,D370=2,D370=3),"High",IF(OR(D370=4,D370=5),"Low","No CTAS"))</f>
        <v>Low</v>
      </c>
      <c r="W370">
        <f>IF(S370&gt;4,0,1)</f>
        <v>1</v>
      </c>
      <c r="X370">
        <f>IF(S370&gt;8,0,1)</f>
        <v>1</v>
      </c>
    </row>
    <row r="371" spans="1:24" x14ac:dyDescent="0.25">
      <c r="A371">
        <v>4414</v>
      </c>
      <c r="B371" s="1">
        <v>40668</v>
      </c>
      <c r="C371" s="2">
        <v>0.52500000000000002</v>
      </c>
      <c r="D371">
        <v>4</v>
      </c>
      <c r="E371" t="s">
        <v>13</v>
      </c>
      <c r="F371" s="2">
        <v>0</v>
      </c>
      <c r="G371">
        <v>1</v>
      </c>
      <c r="H371" s="1">
        <v>40668</v>
      </c>
      <c r="I371" s="2">
        <v>0.58333333333333337</v>
      </c>
      <c r="J371" s="1">
        <v>40668</v>
      </c>
      <c r="K371" s="2">
        <v>0.58958333333333335</v>
      </c>
      <c r="L371" t="s">
        <v>321</v>
      </c>
      <c r="M371">
        <v>72</v>
      </c>
      <c r="N371" s="3">
        <f>B371+C371</f>
        <v>40668.525000000001</v>
      </c>
      <c r="O371" s="3" t="e">
        <f>E371+F371</f>
        <v>#VALUE!</v>
      </c>
      <c r="P371" t="str">
        <f>IF(OR(E371="**",F371=9999),"Ignore PIA","Keep PIA")</f>
        <v>Ignore PIA</v>
      </c>
      <c r="Q371" s="5" t="e">
        <f>(O371-N371)*24</f>
        <v>#VALUE!</v>
      </c>
      <c r="R371" s="3">
        <f>J371+K371</f>
        <v>40668.589583333334</v>
      </c>
      <c r="S371" s="4">
        <f>(R371-N371)*24</f>
        <v>1.5499999999883585</v>
      </c>
      <c r="T371" t="str">
        <f>IF(S371&lt;0,"Ignore LOS","Keep LOS")</f>
        <v>Keep LOS</v>
      </c>
      <c r="U371" t="str">
        <f>IF(OR(G371=6,G371=7),"Adm","NonAdm")</f>
        <v>NonAdm</v>
      </c>
      <c r="V371" t="str">
        <f>IF(OR(D371=1,D371=2,D371=3),"High",IF(OR(D371=4,D371=5),"Low","No CTAS"))</f>
        <v>Low</v>
      </c>
      <c r="W371">
        <f>IF(S371&gt;4,0,1)</f>
        <v>1</v>
      </c>
      <c r="X371">
        <f>IF(S371&gt;8,0,1)</f>
        <v>1</v>
      </c>
    </row>
    <row r="372" spans="1:24" x14ac:dyDescent="0.25">
      <c r="A372">
        <v>4414</v>
      </c>
      <c r="B372" s="1">
        <v>40668</v>
      </c>
      <c r="C372" s="2">
        <v>0.80763888888888891</v>
      </c>
      <c r="D372">
        <v>3</v>
      </c>
      <c r="E372" t="s">
        <v>13</v>
      </c>
      <c r="F372" s="2">
        <v>0</v>
      </c>
      <c r="G372">
        <v>1</v>
      </c>
      <c r="H372" s="1">
        <v>40668</v>
      </c>
      <c r="I372" s="2">
        <v>0.875</v>
      </c>
      <c r="J372" s="1">
        <v>40668</v>
      </c>
      <c r="K372" s="2">
        <v>0.87986111111111109</v>
      </c>
      <c r="L372" t="s">
        <v>294</v>
      </c>
      <c r="M372">
        <v>3</v>
      </c>
      <c r="N372" s="3">
        <f>B372+C372</f>
        <v>40668.807638888888</v>
      </c>
      <c r="O372" s="3" t="e">
        <f>E372+F372</f>
        <v>#VALUE!</v>
      </c>
      <c r="P372" t="str">
        <f>IF(OR(E372="**",F372=9999),"Ignore PIA","Keep PIA")</f>
        <v>Ignore PIA</v>
      </c>
      <c r="Q372" s="5" t="e">
        <f>(O372-N372)*24</f>
        <v>#VALUE!</v>
      </c>
      <c r="R372" s="3">
        <f>J372+K372</f>
        <v>40668.879861111112</v>
      </c>
      <c r="S372" s="4">
        <f>(R372-N372)*24</f>
        <v>1.7333333333954215</v>
      </c>
      <c r="T372" t="str">
        <f>IF(S372&lt;0,"Ignore LOS","Keep LOS")</f>
        <v>Keep LOS</v>
      </c>
      <c r="U372" t="str">
        <f>IF(OR(G372=6,G372=7),"Adm","NonAdm")</f>
        <v>NonAdm</v>
      </c>
      <c r="V372" t="str">
        <f>IF(OR(D372=1,D372=2,D372=3),"High",IF(OR(D372=4,D372=5),"Low","No CTAS"))</f>
        <v>High</v>
      </c>
      <c r="W372">
        <f>IF(S372&gt;4,0,1)</f>
        <v>1</v>
      </c>
      <c r="X372">
        <f>IF(S372&gt;8,0,1)</f>
        <v>1</v>
      </c>
    </row>
    <row r="373" spans="1:24" x14ac:dyDescent="0.25">
      <c r="A373">
        <v>4414</v>
      </c>
      <c r="B373" s="1">
        <v>40668</v>
      </c>
      <c r="C373" s="2">
        <v>0.81666666666666676</v>
      </c>
      <c r="D373">
        <v>4</v>
      </c>
      <c r="E373" s="1">
        <v>40668</v>
      </c>
      <c r="F373" s="2">
        <v>0.83750000000000002</v>
      </c>
      <c r="G373">
        <v>1</v>
      </c>
      <c r="H373" s="1">
        <v>40668</v>
      </c>
      <c r="I373" s="2">
        <v>0.90625</v>
      </c>
      <c r="J373" s="1">
        <v>40668</v>
      </c>
      <c r="K373" s="2">
        <v>0.92083333333333339</v>
      </c>
      <c r="L373" t="s">
        <v>334</v>
      </c>
      <c r="M373">
        <v>36</v>
      </c>
      <c r="N373" s="3">
        <f>B373+C373</f>
        <v>40668.816666666666</v>
      </c>
      <c r="O373" s="3">
        <f>E373+F373</f>
        <v>40668.837500000001</v>
      </c>
      <c r="P373" t="str">
        <f>IF(OR(E373="**",F373=9999),"Ignore PIA","Keep PIA")</f>
        <v>Keep PIA</v>
      </c>
      <c r="Q373" s="5">
        <f>(O373-N373)*24</f>
        <v>0.50000000005820766</v>
      </c>
      <c r="R373" s="3">
        <f>J373+K373</f>
        <v>40668.92083333333</v>
      </c>
      <c r="S373" s="4">
        <f>(R373-N373)*24</f>
        <v>2.4999999999417923</v>
      </c>
      <c r="T373" t="str">
        <f>IF(S373&lt;0,"Ignore LOS","Keep LOS")</f>
        <v>Keep LOS</v>
      </c>
      <c r="U373" t="str">
        <f>IF(OR(G373=6,G373=7),"Adm","NonAdm")</f>
        <v>NonAdm</v>
      </c>
      <c r="V373" t="str">
        <f>IF(OR(D373=1,D373=2,D373=3),"High",IF(OR(D373=4,D373=5),"Low","No CTAS"))</f>
        <v>Low</v>
      </c>
      <c r="W373">
        <f>IF(S373&gt;4,0,1)</f>
        <v>1</v>
      </c>
      <c r="X373">
        <f>IF(S373&gt;8,0,1)</f>
        <v>1</v>
      </c>
    </row>
    <row r="374" spans="1:24" x14ac:dyDescent="0.25">
      <c r="A374">
        <v>4414</v>
      </c>
      <c r="B374" s="1">
        <v>40668</v>
      </c>
      <c r="C374" s="2">
        <v>0.84791666666666676</v>
      </c>
      <c r="D374">
        <v>4</v>
      </c>
      <c r="E374" t="s">
        <v>13</v>
      </c>
      <c r="F374" s="2">
        <v>0</v>
      </c>
      <c r="G374">
        <v>1</v>
      </c>
      <c r="H374" s="1">
        <v>40668</v>
      </c>
      <c r="I374" s="2">
        <v>0.90625</v>
      </c>
      <c r="J374" s="1">
        <v>40668</v>
      </c>
      <c r="K374" s="2">
        <v>0.90625</v>
      </c>
      <c r="L374" t="s">
        <v>44</v>
      </c>
      <c r="M374">
        <v>3</v>
      </c>
      <c r="N374" s="3">
        <f>B374+C374</f>
        <v>40668.847916666666</v>
      </c>
      <c r="O374" s="3" t="e">
        <f>E374+F374</f>
        <v>#VALUE!</v>
      </c>
      <c r="P374" t="str">
        <f>IF(OR(E374="**",F374=9999),"Ignore PIA","Keep PIA")</f>
        <v>Ignore PIA</v>
      </c>
      <c r="Q374" s="5" t="e">
        <f>(O374-N374)*24</f>
        <v>#VALUE!</v>
      </c>
      <c r="R374" s="3">
        <f>J374+K374</f>
        <v>40668.90625</v>
      </c>
      <c r="S374" s="4">
        <f>(R374-N374)*24</f>
        <v>1.4000000000232831</v>
      </c>
      <c r="T374" t="str">
        <f>IF(S374&lt;0,"Ignore LOS","Keep LOS")</f>
        <v>Keep LOS</v>
      </c>
      <c r="U374" t="str">
        <f>IF(OR(G374=6,G374=7),"Adm","NonAdm")</f>
        <v>NonAdm</v>
      </c>
      <c r="V374" t="str">
        <f>IF(OR(D374=1,D374=2,D374=3),"High",IF(OR(D374=4,D374=5),"Low","No CTAS"))</f>
        <v>Low</v>
      </c>
      <c r="W374">
        <f>IF(S374&gt;4,0,1)</f>
        <v>1</v>
      </c>
      <c r="X374">
        <f>IF(S374&gt;8,0,1)</f>
        <v>1</v>
      </c>
    </row>
    <row r="375" spans="1:24" x14ac:dyDescent="0.25">
      <c r="A375">
        <v>4414</v>
      </c>
      <c r="B375" s="1">
        <v>40669</v>
      </c>
      <c r="C375" s="2">
        <v>0.54305555555555551</v>
      </c>
      <c r="D375">
        <v>4</v>
      </c>
      <c r="E375" t="s">
        <v>13</v>
      </c>
      <c r="F375" s="2">
        <v>0</v>
      </c>
      <c r="G375">
        <v>1</v>
      </c>
      <c r="H375" s="1">
        <v>40669</v>
      </c>
      <c r="I375" s="2">
        <v>0.64236111111111105</v>
      </c>
      <c r="J375" s="1">
        <v>40669</v>
      </c>
      <c r="K375" s="2">
        <v>0.64236111111111105</v>
      </c>
      <c r="L375" t="s">
        <v>176</v>
      </c>
      <c r="M375">
        <v>26</v>
      </c>
      <c r="N375" s="3">
        <f>B375+C375</f>
        <v>40669.543055555558</v>
      </c>
      <c r="O375" s="3" t="e">
        <f>E375+F375</f>
        <v>#VALUE!</v>
      </c>
      <c r="P375" t="str">
        <f>IF(OR(E375="**",F375=9999),"Ignore PIA","Keep PIA")</f>
        <v>Ignore PIA</v>
      </c>
      <c r="Q375" s="5" t="e">
        <f>(O375-N375)*24</f>
        <v>#VALUE!</v>
      </c>
      <c r="R375" s="3">
        <f>J375+K375</f>
        <v>40669.642361111109</v>
      </c>
      <c r="S375" s="4">
        <f>(R375-N375)*24</f>
        <v>2.3833333332440816</v>
      </c>
      <c r="T375" t="str">
        <f>IF(S375&lt;0,"Ignore LOS","Keep LOS")</f>
        <v>Keep LOS</v>
      </c>
      <c r="U375" t="str">
        <f>IF(OR(G375=6,G375=7),"Adm","NonAdm")</f>
        <v>NonAdm</v>
      </c>
      <c r="V375" t="str">
        <f>IF(OR(D375=1,D375=2,D375=3),"High",IF(OR(D375=4,D375=5),"Low","No CTAS"))</f>
        <v>Low</v>
      </c>
      <c r="W375">
        <f>IF(S375&gt;4,0,1)</f>
        <v>1</v>
      </c>
      <c r="X375">
        <f>IF(S375&gt;8,0,1)</f>
        <v>1</v>
      </c>
    </row>
    <row r="376" spans="1:24" x14ac:dyDescent="0.25">
      <c r="A376">
        <v>4414</v>
      </c>
      <c r="B376" s="1">
        <v>40669</v>
      </c>
      <c r="C376" s="2">
        <v>0.55208333333333337</v>
      </c>
      <c r="D376">
        <v>4</v>
      </c>
      <c r="E376" t="s">
        <v>13</v>
      </c>
      <c r="F376" s="2">
        <v>0</v>
      </c>
      <c r="G376">
        <v>1</v>
      </c>
      <c r="H376" s="1">
        <v>40669</v>
      </c>
      <c r="I376" s="2">
        <v>0.68958333333333333</v>
      </c>
      <c r="J376" s="1">
        <v>40669</v>
      </c>
      <c r="K376" s="2">
        <v>0.69305555555555554</v>
      </c>
      <c r="L376" t="s">
        <v>117</v>
      </c>
      <c r="M376">
        <v>21</v>
      </c>
      <c r="N376" s="3">
        <f>B376+C376</f>
        <v>40669.552083333336</v>
      </c>
      <c r="O376" s="3" t="e">
        <f>E376+F376</f>
        <v>#VALUE!</v>
      </c>
      <c r="P376" t="str">
        <f>IF(OR(E376="**",F376=9999),"Ignore PIA","Keep PIA")</f>
        <v>Ignore PIA</v>
      </c>
      <c r="Q376" s="5" t="e">
        <f>(O376-N376)*24</f>
        <v>#VALUE!</v>
      </c>
      <c r="R376" s="3">
        <f>J376+K376</f>
        <v>40669.693055555559</v>
      </c>
      <c r="S376" s="4">
        <f>(R376-N376)*24</f>
        <v>3.3833333333604969</v>
      </c>
      <c r="T376" t="str">
        <f>IF(S376&lt;0,"Ignore LOS","Keep LOS")</f>
        <v>Keep LOS</v>
      </c>
      <c r="U376" t="str">
        <f>IF(OR(G376=6,G376=7),"Adm","NonAdm")</f>
        <v>NonAdm</v>
      </c>
      <c r="V376" t="str">
        <f>IF(OR(D376=1,D376=2,D376=3),"High",IF(OR(D376=4,D376=5),"Low","No CTAS"))</f>
        <v>Low</v>
      </c>
      <c r="W376">
        <f>IF(S376&gt;4,0,1)</f>
        <v>1</v>
      </c>
      <c r="X376">
        <f>IF(S376&gt;8,0,1)</f>
        <v>1</v>
      </c>
    </row>
    <row r="377" spans="1:24" x14ac:dyDescent="0.25">
      <c r="A377">
        <v>4414</v>
      </c>
      <c r="B377" s="1">
        <v>40669</v>
      </c>
      <c r="C377" s="2">
        <v>0.69236111111111109</v>
      </c>
      <c r="D377">
        <v>3</v>
      </c>
      <c r="E377" t="s">
        <v>13</v>
      </c>
      <c r="F377" s="2">
        <v>0</v>
      </c>
      <c r="G377">
        <v>1</v>
      </c>
      <c r="H377" s="1">
        <v>40669</v>
      </c>
      <c r="I377" s="2">
        <v>0.7729166666666667</v>
      </c>
      <c r="J377" s="1">
        <v>40669</v>
      </c>
      <c r="K377" s="2">
        <v>0.77500000000000002</v>
      </c>
      <c r="L377" t="s">
        <v>105</v>
      </c>
      <c r="M377">
        <v>17</v>
      </c>
      <c r="N377" s="3">
        <f>B377+C377</f>
        <v>40669.692361111112</v>
      </c>
      <c r="O377" s="3" t="e">
        <f>E377+F377</f>
        <v>#VALUE!</v>
      </c>
      <c r="P377" t="str">
        <f>IF(OR(E377="**",F377=9999),"Ignore PIA","Keep PIA")</f>
        <v>Ignore PIA</v>
      </c>
      <c r="Q377" s="5" t="e">
        <f>(O377-N377)*24</f>
        <v>#VALUE!</v>
      </c>
      <c r="R377" s="3">
        <f>J377+K377</f>
        <v>40669.775000000001</v>
      </c>
      <c r="S377" s="4">
        <f>(R377-N377)*24</f>
        <v>1.9833333333372138</v>
      </c>
      <c r="T377" t="str">
        <f>IF(S377&lt;0,"Ignore LOS","Keep LOS")</f>
        <v>Keep LOS</v>
      </c>
      <c r="U377" t="str">
        <f>IF(OR(G377=6,G377=7),"Adm","NonAdm")</f>
        <v>NonAdm</v>
      </c>
      <c r="V377" t="str">
        <f>IF(OR(D377=1,D377=2,D377=3),"High",IF(OR(D377=4,D377=5),"Low","No CTAS"))</f>
        <v>High</v>
      </c>
      <c r="W377">
        <f>IF(S377&gt;4,0,1)</f>
        <v>1</v>
      </c>
      <c r="X377">
        <f>IF(S377&gt;8,0,1)</f>
        <v>1</v>
      </c>
    </row>
    <row r="378" spans="1:24" x14ac:dyDescent="0.25">
      <c r="A378">
        <v>4414</v>
      </c>
      <c r="B378" s="1">
        <v>40669</v>
      </c>
      <c r="C378" s="2">
        <v>0.80069444444444438</v>
      </c>
      <c r="D378">
        <v>4</v>
      </c>
      <c r="E378" t="s">
        <v>13</v>
      </c>
      <c r="F378" s="2">
        <v>0</v>
      </c>
      <c r="G378">
        <v>1</v>
      </c>
      <c r="H378" s="1">
        <v>40669</v>
      </c>
      <c r="I378" s="2">
        <v>0.84375</v>
      </c>
      <c r="J378" s="1">
        <v>40669</v>
      </c>
      <c r="K378" s="2">
        <v>0.84375</v>
      </c>
      <c r="L378" t="s">
        <v>18</v>
      </c>
      <c r="M378">
        <v>3</v>
      </c>
      <c r="N378" s="3">
        <f>B378+C378</f>
        <v>40669.800694444442</v>
      </c>
      <c r="O378" s="3" t="e">
        <f>E378+F378</f>
        <v>#VALUE!</v>
      </c>
      <c r="P378" t="str">
        <f>IF(OR(E378="**",F378=9999),"Ignore PIA","Keep PIA")</f>
        <v>Ignore PIA</v>
      </c>
      <c r="Q378" s="5" t="e">
        <f>(O378-N378)*24</f>
        <v>#VALUE!</v>
      </c>
      <c r="R378" s="3">
        <f>J378+K378</f>
        <v>40669.84375</v>
      </c>
      <c r="S378" s="4">
        <f>(R378-N378)*24</f>
        <v>1.03333333338378</v>
      </c>
      <c r="T378" t="str">
        <f>IF(S378&lt;0,"Ignore LOS","Keep LOS")</f>
        <v>Keep LOS</v>
      </c>
      <c r="U378" t="str">
        <f>IF(OR(G378=6,G378=7),"Adm","NonAdm")</f>
        <v>NonAdm</v>
      </c>
      <c r="V378" t="str">
        <f>IF(OR(D378=1,D378=2,D378=3),"High",IF(OR(D378=4,D378=5),"Low","No CTAS"))</f>
        <v>Low</v>
      </c>
      <c r="W378">
        <f>IF(S378&gt;4,0,1)</f>
        <v>1</v>
      </c>
      <c r="X378">
        <f>IF(S378&gt;8,0,1)</f>
        <v>1</v>
      </c>
    </row>
    <row r="379" spans="1:24" x14ac:dyDescent="0.25">
      <c r="A379">
        <v>4414</v>
      </c>
      <c r="B379" s="1">
        <v>40669</v>
      </c>
      <c r="C379" s="2">
        <v>0.86319444444444438</v>
      </c>
      <c r="D379">
        <v>4</v>
      </c>
      <c r="E379" t="s">
        <v>13</v>
      </c>
      <c r="F379" s="2">
        <v>0</v>
      </c>
      <c r="G379">
        <v>1</v>
      </c>
      <c r="H379" s="1">
        <v>40669</v>
      </c>
      <c r="I379" s="2">
        <v>0.90972222222222221</v>
      </c>
      <c r="J379" s="1">
        <v>40669</v>
      </c>
      <c r="K379" s="2">
        <v>0.90972222222222221</v>
      </c>
      <c r="L379" t="s">
        <v>332</v>
      </c>
      <c r="M379">
        <v>43</v>
      </c>
      <c r="N379" s="3">
        <f>B379+C379</f>
        <v>40669.863194444442</v>
      </c>
      <c r="O379" s="3" t="e">
        <f>E379+F379</f>
        <v>#VALUE!</v>
      </c>
      <c r="P379" t="str">
        <f>IF(OR(E379="**",F379=9999),"Ignore PIA","Keep PIA")</f>
        <v>Ignore PIA</v>
      </c>
      <c r="Q379" s="5" t="e">
        <f>(O379-N379)*24</f>
        <v>#VALUE!</v>
      </c>
      <c r="R379" s="3">
        <f>J379+K379</f>
        <v>40669.909722222219</v>
      </c>
      <c r="S379" s="4">
        <f>(R379-N379)*24</f>
        <v>1.1166666666395031</v>
      </c>
      <c r="T379" t="str">
        <f>IF(S379&lt;0,"Ignore LOS","Keep LOS")</f>
        <v>Keep LOS</v>
      </c>
      <c r="U379" t="str">
        <f>IF(OR(G379=6,G379=7),"Adm","NonAdm")</f>
        <v>NonAdm</v>
      </c>
      <c r="V379" t="str">
        <f>IF(OR(D379=1,D379=2,D379=3),"High",IF(OR(D379=4,D379=5),"Low","No CTAS"))</f>
        <v>Low</v>
      </c>
      <c r="W379">
        <f>IF(S379&gt;4,0,1)</f>
        <v>1</v>
      </c>
      <c r="X379">
        <f>IF(S379&gt;8,0,1)</f>
        <v>1</v>
      </c>
    </row>
    <row r="380" spans="1:24" x14ac:dyDescent="0.25">
      <c r="A380">
        <v>4414</v>
      </c>
      <c r="B380" s="1">
        <v>40668</v>
      </c>
      <c r="C380" s="2">
        <v>0.4458333333333333</v>
      </c>
      <c r="D380">
        <v>3</v>
      </c>
      <c r="E380" s="1">
        <v>40668</v>
      </c>
      <c r="F380" s="2">
        <v>0.64097222222222217</v>
      </c>
      <c r="G380">
        <v>1</v>
      </c>
      <c r="H380" s="1">
        <v>40668</v>
      </c>
      <c r="I380" s="2">
        <v>0.71180555555555547</v>
      </c>
      <c r="J380" s="1">
        <v>40668</v>
      </c>
      <c r="K380" s="2">
        <v>0.71458333333333324</v>
      </c>
      <c r="L380" t="s">
        <v>53</v>
      </c>
      <c r="M380">
        <v>75</v>
      </c>
      <c r="N380" s="3">
        <f>B380+C380</f>
        <v>40668.445833333331</v>
      </c>
      <c r="O380" s="3">
        <f>E380+F380</f>
        <v>40668.640972222223</v>
      </c>
      <c r="P380" t="str">
        <f>IF(OR(E380="**",F380=9999),"Ignore PIA","Keep PIA")</f>
        <v>Keep PIA</v>
      </c>
      <c r="Q380" s="5">
        <f>(O380-N380)*24</f>
        <v>4.683333333407063</v>
      </c>
      <c r="R380" s="3">
        <f>J380+K380</f>
        <v>40668.714583333334</v>
      </c>
      <c r="S380" s="4">
        <f>(R380-N380)*24</f>
        <v>6.4500000000698492</v>
      </c>
      <c r="T380" t="str">
        <f>IF(S380&lt;0,"Ignore LOS","Keep LOS")</f>
        <v>Keep LOS</v>
      </c>
      <c r="U380" t="str">
        <f>IF(OR(G380=6,G380=7),"Adm","NonAdm")</f>
        <v>NonAdm</v>
      </c>
      <c r="V380" t="str">
        <f>IF(OR(D380=1,D380=2,D380=3),"High",IF(OR(D380=4,D380=5),"Low","No CTAS"))</f>
        <v>High</v>
      </c>
      <c r="W380">
        <f>IF(S380&gt;4,0,1)</f>
        <v>0</v>
      </c>
      <c r="X380">
        <f>IF(S380&gt;8,0,1)</f>
        <v>1</v>
      </c>
    </row>
    <row r="381" spans="1:24" x14ac:dyDescent="0.25">
      <c r="A381">
        <v>4414</v>
      </c>
      <c r="B381" s="1">
        <v>40668</v>
      </c>
      <c r="C381" s="2">
        <v>0.50347222222222221</v>
      </c>
      <c r="D381">
        <v>3</v>
      </c>
      <c r="E381" s="1">
        <v>40668</v>
      </c>
      <c r="F381" s="2">
        <v>0.54861111111111105</v>
      </c>
      <c r="G381">
        <v>7</v>
      </c>
      <c r="H381" s="1">
        <v>40668</v>
      </c>
      <c r="I381" s="2">
        <v>0.78125</v>
      </c>
      <c r="J381" s="1">
        <v>40668</v>
      </c>
      <c r="K381" s="2">
        <v>0.84027777777777779</v>
      </c>
      <c r="L381" t="s">
        <v>170</v>
      </c>
      <c r="M381">
        <v>81</v>
      </c>
      <c r="N381" s="3">
        <f>B381+C381</f>
        <v>40668.503472222219</v>
      </c>
      <c r="O381" s="3">
        <f>E381+F381</f>
        <v>40668.548611111109</v>
      </c>
      <c r="P381" t="str">
        <f>IF(OR(E381="**",F381=9999),"Ignore PIA","Keep PIA")</f>
        <v>Keep PIA</v>
      </c>
      <c r="Q381" s="5">
        <f>(O381-N381)*24</f>
        <v>1.0833333333721384</v>
      </c>
      <c r="R381" s="3">
        <f>J381+K381</f>
        <v>40668.840277777781</v>
      </c>
      <c r="S381" s="4">
        <f>(R381-N381)*24</f>
        <v>8.0833333334885538</v>
      </c>
      <c r="T381" t="str">
        <f>IF(S381&lt;0,"Ignore LOS","Keep LOS")</f>
        <v>Keep LOS</v>
      </c>
      <c r="U381" t="str">
        <f>IF(OR(G381=6,G381=7),"Adm","NonAdm")</f>
        <v>Adm</v>
      </c>
      <c r="V381" t="str">
        <f>IF(OR(D381=1,D381=2,D381=3),"High",IF(OR(D381=4,D381=5),"Low","No CTAS"))</f>
        <v>High</v>
      </c>
      <c r="W381">
        <f>IF(S381&gt;4,0,1)</f>
        <v>0</v>
      </c>
      <c r="X381">
        <f>IF(S381&gt;8,0,1)</f>
        <v>0</v>
      </c>
    </row>
    <row r="382" spans="1:24" x14ac:dyDescent="0.25">
      <c r="A382">
        <v>4414</v>
      </c>
      <c r="B382" s="1">
        <v>40668</v>
      </c>
      <c r="C382" s="2">
        <v>0.55347222222222225</v>
      </c>
      <c r="D382">
        <v>3</v>
      </c>
      <c r="E382" s="1">
        <v>40668</v>
      </c>
      <c r="F382" s="2">
        <v>0.63194444444444442</v>
      </c>
      <c r="G382">
        <v>15</v>
      </c>
      <c r="H382" s="1">
        <v>40668</v>
      </c>
      <c r="I382" s="2">
        <v>0.76736111111111116</v>
      </c>
      <c r="J382" s="1">
        <v>40668</v>
      </c>
      <c r="K382" s="2">
        <v>0.76736111111111116</v>
      </c>
      <c r="L382" t="s">
        <v>324</v>
      </c>
      <c r="M382">
        <v>92</v>
      </c>
      <c r="N382" s="3">
        <f>B382+C382</f>
        <v>40668.553472222222</v>
      </c>
      <c r="O382" s="3">
        <f>E382+F382</f>
        <v>40668.631944444445</v>
      </c>
      <c r="P382" t="str">
        <f>IF(OR(E382="**",F382=9999),"Ignore PIA","Keep PIA")</f>
        <v>Keep PIA</v>
      </c>
      <c r="Q382" s="5">
        <f>(O382-N382)*24</f>
        <v>1.8833333333604969</v>
      </c>
      <c r="R382" s="3">
        <f>J382+K382</f>
        <v>40668.767361111109</v>
      </c>
      <c r="S382" s="4">
        <f>(R382-N382)*24</f>
        <v>5.1333333333022892</v>
      </c>
      <c r="T382" t="str">
        <f>IF(S382&lt;0,"Ignore LOS","Keep LOS")</f>
        <v>Keep LOS</v>
      </c>
      <c r="U382" t="str">
        <f>IF(OR(G382=6,G382=7),"Adm","NonAdm")</f>
        <v>NonAdm</v>
      </c>
      <c r="V382" t="str">
        <f>IF(OR(D382=1,D382=2,D382=3),"High",IF(OR(D382=4,D382=5),"Low","No CTAS"))</f>
        <v>High</v>
      </c>
      <c r="W382">
        <f>IF(S382&gt;4,0,1)</f>
        <v>0</v>
      </c>
      <c r="X382">
        <f>IF(S382&gt;8,0,1)</f>
        <v>1</v>
      </c>
    </row>
    <row r="383" spans="1:24" x14ac:dyDescent="0.25">
      <c r="A383">
        <v>4414</v>
      </c>
      <c r="B383" s="1">
        <v>40668</v>
      </c>
      <c r="C383" s="2">
        <v>0.57777777777777783</v>
      </c>
      <c r="D383">
        <v>3</v>
      </c>
      <c r="E383" s="1">
        <v>40668</v>
      </c>
      <c r="F383" s="2">
        <v>0.64930555555555558</v>
      </c>
      <c r="G383">
        <v>1</v>
      </c>
      <c r="H383" s="1">
        <v>40668</v>
      </c>
      <c r="I383" s="2">
        <v>0.67013888888888884</v>
      </c>
      <c r="J383" s="1">
        <v>40668</v>
      </c>
      <c r="K383" s="2">
        <v>0.67013888888888884</v>
      </c>
      <c r="L383" t="s">
        <v>326</v>
      </c>
      <c r="M383">
        <v>47</v>
      </c>
      <c r="N383" s="3">
        <f>B383+C383</f>
        <v>40668.577777777777</v>
      </c>
      <c r="O383" s="3">
        <f>E383+F383</f>
        <v>40668.649305555555</v>
      </c>
      <c r="P383" t="str">
        <f>IF(OR(E383="**",F383=9999),"Ignore PIA","Keep PIA")</f>
        <v>Keep PIA</v>
      </c>
      <c r="Q383" s="5">
        <f>(O383-N383)*24</f>
        <v>1.7166666666744277</v>
      </c>
      <c r="R383" s="3">
        <f>J383+K383</f>
        <v>40668.670138888891</v>
      </c>
      <c r="S383" s="4">
        <f>(R383-N383)*24</f>
        <v>2.2166666667326353</v>
      </c>
      <c r="T383" t="str">
        <f>IF(S383&lt;0,"Ignore LOS","Keep LOS")</f>
        <v>Keep LOS</v>
      </c>
      <c r="U383" t="str">
        <f>IF(OR(G383=6,G383=7),"Adm","NonAdm")</f>
        <v>NonAdm</v>
      </c>
      <c r="V383" t="str">
        <f>IF(OR(D383=1,D383=2,D383=3),"High",IF(OR(D383=4,D383=5),"Low","No CTAS"))</f>
        <v>High</v>
      </c>
      <c r="W383">
        <f>IF(S383&gt;4,0,1)</f>
        <v>1</v>
      </c>
      <c r="X383">
        <f>IF(S383&gt;8,0,1)</f>
        <v>1</v>
      </c>
    </row>
    <row r="384" spans="1:24" x14ac:dyDescent="0.25">
      <c r="A384">
        <v>4414</v>
      </c>
      <c r="B384" s="1">
        <v>40668</v>
      </c>
      <c r="C384" s="2">
        <v>0.58472222222222225</v>
      </c>
      <c r="D384">
        <v>3</v>
      </c>
      <c r="E384" s="1">
        <v>40668</v>
      </c>
      <c r="F384" s="2">
        <v>0.65277777777777779</v>
      </c>
      <c r="G384">
        <v>1</v>
      </c>
      <c r="H384" s="1">
        <v>40668</v>
      </c>
      <c r="I384" s="2">
        <v>0.66875000000000007</v>
      </c>
      <c r="J384" s="1">
        <v>40668</v>
      </c>
      <c r="K384" s="2">
        <v>0.66875000000000007</v>
      </c>
      <c r="L384" t="s">
        <v>103</v>
      </c>
      <c r="M384">
        <v>2</v>
      </c>
      <c r="N384" s="3">
        <f>B384+C384</f>
        <v>40668.584722222222</v>
      </c>
      <c r="O384" s="3">
        <f>E384+F384</f>
        <v>40668.652777777781</v>
      </c>
      <c r="P384" t="str">
        <f>IF(OR(E384="**",F384=9999),"Ignore PIA","Keep PIA")</f>
        <v>Keep PIA</v>
      </c>
      <c r="Q384" s="5">
        <f>(O384-N384)*24</f>
        <v>1.6333333334187046</v>
      </c>
      <c r="R384" s="3">
        <f>J384+K384</f>
        <v>40668.668749999997</v>
      </c>
      <c r="S384" s="4">
        <f>(R384-N384)*24</f>
        <v>2.0166666666045785</v>
      </c>
      <c r="T384" t="str">
        <f>IF(S384&lt;0,"Ignore LOS","Keep LOS")</f>
        <v>Keep LOS</v>
      </c>
      <c r="U384" t="str">
        <f>IF(OR(G384=6,G384=7),"Adm","NonAdm")</f>
        <v>NonAdm</v>
      </c>
      <c r="V384" t="str">
        <f>IF(OR(D384=1,D384=2,D384=3),"High",IF(OR(D384=4,D384=5),"Low","No CTAS"))</f>
        <v>High</v>
      </c>
      <c r="W384">
        <f>IF(S384&gt;4,0,1)</f>
        <v>1</v>
      </c>
      <c r="X384">
        <f>IF(S384&gt;8,0,1)</f>
        <v>1</v>
      </c>
    </row>
    <row r="385" spans="1:24" x14ac:dyDescent="0.25">
      <c r="A385">
        <v>4414</v>
      </c>
      <c r="B385" s="1">
        <v>40668</v>
      </c>
      <c r="C385" s="2">
        <v>0.58611111111111114</v>
      </c>
      <c r="D385">
        <v>3</v>
      </c>
      <c r="E385" s="1">
        <v>40668</v>
      </c>
      <c r="F385" s="2">
        <v>0.76388888888888884</v>
      </c>
      <c r="G385">
        <v>7</v>
      </c>
      <c r="H385" s="1">
        <v>40668</v>
      </c>
      <c r="I385" s="2">
        <v>0.91666666666666663</v>
      </c>
      <c r="J385" s="1">
        <v>40668</v>
      </c>
      <c r="K385" s="2">
        <v>0.94791666666666663</v>
      </c>
      <c r="L385" t="s">
        <v>127</v>
      </c>
      <c r="M385">
        <v>73</v>
      </c>
      <c r="N385" s="3">
        <f>B385+C385</f>
        <v>40668.586111111108</v>
      </c>
      <c r="O385" s="3">
        <f>E385+F385</f>
        <v>40668.763888888891</v>
      </c>
      <c r="P385" t="str">
        <f>IF(OR(E385="**",F385=9999),"Ignore PIA","Keep PIA")</f>
        <v>Keep PIA</v>
      </c>
      <c r="Q385" s="5">
        <f>(O385-N385)*24</f>
        <v>4.2666666667792015</v>
      </c>
      <c r="R385" s="3">
        <f>J385+K385</f>
        <v>40668.947916666664</v>
      </c>
      <c r="S385" s="4">
        <f>(R385-N385)*24</f>
        <v>8.6833333333488554</v>
      </c>
      <c r="T385" t="str">
        <f>IF(S385&lt;0,"Ignore LOS","Keep LOS")</f>
        <v>Keep LOS</v>
      </c>
      <c r="U385" t="str">
        <f>IF(OR(G385=6,G385=7),"Adm","NonAdm")</f>
        <v>Adm</v>
      </c>
      <c r="V385" t="str">
        <f>IF(OR(D385=1,D385=2,D385=3),"High",IF(OR(D385=4,D385=5),"Low","No CTAS"))</f>
        <v>High</v>
      </c>
      <c r="W385">
        <f>IF(S385&gt;4,0,1)</f>
        <v>0</v>
      </c>
      <c r="X385">
        <f>IF(S385&gt;8,0,1)</f>
        <v>0</v>
      </c>
    </row>
    <row r="386" spans="1:24" x14ac:dyDescent="0.25">
      <c r="A386">
        <v>4414</v>
      </c>
      <c r="B386" s="1">
        <v>40668</v>
      </c>
      <c r="C386" s="2">
        <v>0.59722222222222221</v>
      </c>
      <c r="D386">
        <v>2</v>
      </c>
      <c r="E386" s="1">
        <v>40668</v>
      </c>
      <c r="F386" s="2">
        <v>0.62708333333333333</v>
      </c>
      <c r="G386">
        <v>1</v>
      </c>
      <c r="H386" s="1">
        <v>40668</v>
      </c>
      <c r="I386" s="2">
        <v>0.84375</v>
      </c>
      <c r="J386" s="1">
        <v>40668</v>
      </c>
      <c r="K386" s="2">
        <v>0.84375</v>
      </c>
      <c r="L386" t="s">
        <v>29</v>
      </c>
      <c r="M386">
        <v>68</v>
      </c>
      <c r="N386" s="3">
        <f>B386+C386</f>
        <v>40668.597222222219</v>
      </c>
      <c r="O386" s="3">
        <f>E386+F386</f>
        <v>40668.627083333333</v>
      </c>
      <c r="P386" t="str">
        <f>IF(OR(E386="**",F386=9999),"Ignore PIA","Keep PIA")</f>
        <v>Keep PIA</v>
      </c>
      <c r="Q386" s="5">
        <f>(O386-N386)*24</f>
        <v>0.71666666673263535</v>
      </c>
      <c r="R386" s="3">
        <f>J386+K386</f>
        <v>40668.84375</v>
      </c>
      <c r="S386" s="4">
        <f>(R386-N386)*24</f>
        <v>5.9166666667442769</v>
      </c>
      <c r="T386" t="str">
        <f>IF(S386&lt;0,"Ignore LOS","Keep LOS")</f>
        <v>Keep LOS</v>
      </c>
      <c r="U386" t="str">
        <f>IF(OR(G386=6,G386=7),"Adm","NonAdm")</f>
        <v>NonAdm</v>
      </c>
      <c r="V386" t="str">
        <f>IF(OR(D386=1,D386=2,D386=3),"High",IF(OR(D386=4,D386=5),"Low","No CTAS"))</f>
        <v>High</v>
      </c>
      <c r="W386">
        <f>IF(S386&gt;4,0,1)</f>
        <v>0</v>
      </c>
      <c r="X386">
        <f>IF(S386&gt;8,0,1)</f>
        <v>1</v>
      </c>
    </row>
    <row r="387" spans="1:24" x14ac:dyDescent="0.25">
      <c r="A387">
        <v>4414</v>
      </c>
      <c r="B387" s="1">
        <v>40668</v>
      </c>
      <c r="C387" s="2">
        <v>0.61388888888888882</v>
      </c>
      <c r="D387">
        <v>3</v>
      </c>
      <c r="E387" s="1">
        <v>40668</v>
      </c>
      <c r="F387" s="2">
        <v>0.86319444444444438</v>
      </c>
      <c r="G387">
        <v>1</v>
      </c>
      <c r="H387" s="1">
        <v>40668</v>
      </c>
      <c r="I387" s="2">
        <v>0.88750000000000007</v>
      </c>
      <c r="J387" s="1">
        <v>40668</v>
      </c>
      <c r="K387" s="2">
        <v>0.88750000000000007</v>
      </c>
      <c r="L387" t="s">
        <v>22</v>
      </c>
      <c r="M387">
        <v>42</v>
      </c>
      <c r="N387" s="3">
        <f>B387+C387</f>
        <v>40668.613888888889</v>
      </c>
      <c r="O387" s="3">
        <f>E387+F387</f>
        <v>40668.863194444442</v>
      </c>
      <c r="P387" t="str">
        <f>IF(OR(E387="**",F387=9999),"Ignore PIA","Keep PIA")</f>
        <v>Keep PIA</v>
      </c>
      <c r="Q387" s="5">
        <f>(O387-N387)*24</f>
        <v>5.9833333332790062</v>
      </c>
      <c r="R387" s="3">
        <f>J387+K387</f>
        <v>40668.887499999997</v>
      </c>
      <c r="S387" s="4">
        <f>(R387-N387)*24</f>
        <v>6.566666666592937</v>
      </c>
      <c r="T387" t="str">
        <f>IF(S387&lt;0,"Ignore LOS","Keep LOS")</f>
        <v>Keep LOS</v>
      </c>
      <c r="U387" t="str">
        <f>IF(OR(G387=6,G387=7),"Adm","NonAdm")</f>
        <v>NonAdm</v>
      </c>
      <c r="V387" t="str">
        <f>IF(OR(D387=1,D387=2,D387=3),"High",IF(OR(D387=4,D387=5),"Low","No CTAS"))</f>
        <v>High</v>
      </c>
      <c r="W387">
        <f>IF(S387&gt;4,0,1)</f>
        <v>0</v>
      </c>
      <c r="X387">
        <f>IF(S387&gt;8,0,1)</f>
        <v>1</v>
      </c>
    </row>
    <row r="388" spans="1:24" x14ac:dyDescent="0.25">
      <c r="A388">
        <v>4414</v>
      </c>
      <c r="B388" s="1">
        <v>40668</v>
      </c>
      <c r="C388" s="2">
        <v>0.62708333333333333</v>
      </c>
      <c r="D388">
        <v>2</v>
      </c>
      <c r="E388" s="1">
        <v>40668</v>
      </c>
      <c r="F388" s="2">
        <v>0.69444444444444453</v>
      </c>
      <c r="G388">
        <v>1</v>
      </c>
      <c r="H388" s="1">
        <v>40668</v>
      </c>
      <c r="I388" s="2">
        <v>0.78819444444444453</v>
      </c>
      <c r="J388" s="1">
        <v>40668</v>
      </c>
      <c r="K388" s="2">
        <v>0.79027777777777775</v>
      </c>
      <c r="L388" t="s">
        <v>39</v>
      </c>
      <c r="M388">
        <v>48</v>
      </c>
      <c r="N388" s="3">
        <f>B388+C388</f>
        <v>40668.627083333333</v>
      </c>
      <c r="O388" s="3">
        <f>E388+F388</f>
        <v>40668.694444444445</v>
      </c>
      <c r="P388" t="str">
        <f>IF(OR(E388="**",F388=9999),"Ignore PIA","Keep PIA")</f>
        <v>Keep PIA</v>
      </c>
      <c r="Q388" s="5">
        <f>(O388-N388)*24</f>
        <v>1.6166666666977108</v>
      </c>
      <c r="R388" s="3">
        <f>J388+K388</f>
        <v>40668.790277777778</v>
      </c>
      <c r="S388" s="4">
        <f>(R388-N388)*24</f>
        <v>3.9166666666860692</v>
      </c>
      <c r="T388" t="str">
        <f>IF(S388&lt;0,"Ignore LOS","Keep LOS")</f>
        <v>Keep LOS</v>
      </c>
      <c r="U388" t="str">
        <f>IF(OR(G388=6,G388=7),"Adm","NonAdm")</f>
        <v>NonAdm</v>
      </c>
      <c r="V388" t="str">
        <f>IF(OR(D388=1,D388=2,D388=3),"High",IF(OR(D388=4,D388=5),"Low","No CTAS"))</f>
        <v>High</v>
      </c>
      <c r="W388">
        <f>IF(S388&gt;4,0,1)</f>
        <v>1</v>
      </c>
      <c r="X388">
        <f>IF(S388&gt;8,0,1)</f>
        <v>1</v>
      </c>
    </row>
    <row r="389" spans="1:24" x14ac:dyDescent="0.25">
      <c r="A389">
        <v>4414</v>
      </c>
      <c r="B389" s="1">
        <v>40668</v>
      </c>
      <c r="C389" s="2">
        <v>0.64027777777777783</v>
      </c>
      <c r="D389">
        <v>2</v>
      </c>
      <c r="E389" s="1">
        <v>40668</v>
      </c>
      <c r="F389" s="2">
        <v>0.67361111111111116</v>
      </c>
      <c r="G389">
        <v>1</v>
      </c>
      <c r="H389" s="1">
        <v>40668</v>
      </c>
      <c r="I389" s="2">
        <v>0.8125</v>
      </c>
      <c r="J389" s="1">
        <v>40668</v>
      </c>
      <c r="K389" s="2">
        <v>0.8125</v>
      </c>
      <c r="L389" t="s">
        <v>53</v>
      </c>
      <c r="M389">
        <v>44</v>
      </c>
      <c r="N389" s="3">
        <f>B389+C389</f>
        <v>40668.640277777777</v>
      </c>
      <c r="O389" s="3">
        <f>E389+F389</f>
        <v>40668.673611111109</v>
      </c>
      <c r="P389" t="str">
        <f>IF(OR(E389="**",F389=9999),"Ignore PIA","Keep PIA")</f>
        <v>Keep PIA</v>
      </c>
      <c r="Q389" s="5">
        <f>(O389-N389)*24</f>
        <v>0.79999999998835847</v>
      </c>
      <c r="R389" s="3">
        <f>J389+K389</f>
        <v>40668.8125</v>
      </c>
      <c r="S389" s="4">
        <f>(R389-N389)*24</f>
        <v>4.1333333333604969</v>
      </c>
      <c r="T389" t="str">
        <f>IF(S389&lt;0,"Ignore LOS","Keep LOS")</f>
        <v>Keep LOS</v>
      </c>
      <c r="U389" t="str">
        <f>IF(OR(G389=6,G389=7),"Adm","NonAdm")</f>
        <v>NonAdm</v>
      </c>
      <c r="V389" t="str">
        <f>IF(OR(D389=1,D389=2,D389=3),"High",IF(OR(D389=4,D389=5),"Low","No CTAS"))</f>
        <v>High</v>
      </c>
      <c r="W389">
        <f>IF(S389&gt;4,0,1)</f>
        <v>0</v>
      </c>
      <c r="X389">
        <f>IF(S389&gt;8,0,1)</f>
        <v>1</v>
      </c>
    </row>
    <row r="390" spans="1:24" x14ac:dyDescent="0.25">
      <c r="A390">
        <v>4414</v>
      </c>
      <c r="B390" s="1">
        <v>40668</v>
      </c>
      <c r="C390" s="2">
        <v>0.64513888888888882</v>
      </c>
      <c r="D390">
        <v>2</v>
      </c>
      <c r="E390" s="1">
        <v>40668</v>
      </c>
      <c r="F390" s="2">
        <v>0.87152777777777779</v>
      </c>
      <c r="G390">
        <v>1</v>
      </c>
      <c r="H390" s="1">
        <v>40668</v>
      </c>
      <c r="I390" s="2">
        <v>0.88888888888888884</v>
      </c>
      <c r="J390" s="1">
        <v>40668</v>
      </c>
      <c r="K390" s="2">
        <v>0.88888888888888884</v>
      </c>
      <c r="L390" t="s">
        <v>204</v>
      </c>
      <c r="M390">
        <v>51</v>
      </c>
      <c r="N390" s="3">
        <f>B390+C390</f>
        <v>40668.645138888889</v>
      </c>
      <c r="O390" s="3">
        <f>E390+F390</f>
        <v>40668.871527777781</v>
      </c>
      <c r="P390" t="str">
        <f>IF(OR(E390="**",F390=9999),"Ignore PIA","Keep PIA")</f>
        <v>Keep PIA</v>
      </c>
      <c r="Q390" s="5">
        <f>(O390-N390)*24</f>
        <v>5.433333333407063</v>
      </c>
      <c r="R390" s="3">
        <f>J390+K390</f>
        <v>40668.888888888891</v>
      </c>
      <c r="S390" s="4">
        <f>(R390-N390)*24</f>
        <v>5.8500000000349246</v>
      </c>
      <c r="T390" t="str">
        <f>IF(S390&lt;0,"Ignore LOS","Keep LOS")</f>
        <v>Keep LOS</v>
      </c>
      <c r="U390" t="str">
        <f>IF(OR(G390=6,G390=7),"Adm","NonAdm")</f>
        <v>NonAdm</v>
      </c>
      <c r="V390" t="str">
        <f>IF(OR(D390=1,D390=2,D390=3),"High",IF(OR(D390=4,D390=5),"Low","No CTAS"))</f>
        <v>High</v>
      </c>
      <c r="W390">
        <f>IF(S390&gt;4,0,1)</f>
        <v>0</v>
      </c>
      <c r="X390">
        <f>IF(S390&gt;8,0,1)</f>
        <v>1</v>
      </c>
    </row>
    <row r="391" spans="1:24" x14ac:dyDescent="0.25">
      <c r="A391">
        <v>4414</v>
      </c>
      <c r="B391" s="1">
        <v>40668</v>
      </c>
      <c r="C391" s="2">
        <v>0.6479166666666667</v>
      </c>
      <c r="D391">
        <v>2</v>
      </c>
      <c r="E391" s="1">
        <v>40668</v>
      </c>
      <c r="F391" s="2">
        <v>0.73958333333333337</v>
      </c>
      <c r="G391">
        <v>7</v>
      </c>
      <c r="H391" s="1">
        <v>40668</v>
      </c>
      <c r="I391" s="2">
        <v>0.91319444444444453</v>
      </c>
      <c r="J391" s="1">
        <v>40668</v>
      </c>
      <c r="K391" s="2">
        <v>0.96180555555555547</v>
      </c>
      <c r="L391" t="s">
        <v>145</v>
      </c>
      <c r="M391">
        <v>78</v>
      </c>
      <c r="N391" s="3">
        <f>B391+C391</f>
        <v>40668.647916666669</v>
      </c>
      <c r="O391" s="3">
        <f>E391+F391</f>
        <v>40668.739583333336</v>
      </c>
      <c r="P391" t="str">
        <f>IF(OR(E391="**",F391=9999),"Ignore PIA","Keep PIA")</f>
        <v>Keep PIA</v>
      </c>
      <c r="Q391" s="5">
        <f>(O391-N391)*24</f>
        <v>2.2000000000116415</v>
      </c>
      <c r="R391" s="3">
        <f>J391+K391</f>
        <v>40668.961805555555</v>
      </c>
      <c r="S391" s="4">
        <f>(R391-N391)*24</f>
        <v>7.5333333332673647</v>
      </c>
      <c r="T391" t="str">
        <f>IF(S391&lt;0,"Ignore LOS","Keep LOS")</f>
        <v>Keep LOS</v>
      </c>
      <c r="U391" t="str">
        <f>IF(OR(G391=6,G391=7),"Adm","NonAdm")</f>
        <v>Adm</v>
      </c>
      <c r="V391" t="str">
        <f>IF(OR(D391=1,D391=2,D391=3),"High",IF(OR(D391=4,D391=5),"Low","No CTAS"))</f>
        <v>High</v>
      </c>
      <c r="W391">
        <f>IF(S391&gt;4,0,1)</f>
        <v>0</v>
      </c>
      <c r="X391">
        <f>IF(S391&gt;8,0,1)</f>
        <v>1</v>
      </c>
    </row>
    <row r="392" spans="1:24" x14ac:dyDescent="0.25">
      <c r="A392">
        <v>4414</v>
      </c>
      <c r="B392" s="1">
        <v>40668</v>
      </c>
      <c r="C392" s="2">
        <v>0.65208333333333335</v>
      </c>
      <c r="D392">
        <v>2</v>
      </c>
      <c r="E392" s="1">
        <v>40668</v>
      </c>
      <c r="F392">
        <v>9999</v>
      </c>
      <c r="G392">
        <v>4</v>
      </c>
      <c r="H392" s="1">
        <v>40668</v>
      </c>
      <c r="I392" s="2">
        <v>0.85277777777777775</v>
      </c>
      <c r="J392" s="1">
        <v>40668</v>
      </c>
      <c r="K392" s="2">
        <v>0.85277777777777775</v>
      </c>
      <c r="L392" t="s">
        <v>29</v>
      </c>
      <c r="M392">
        <v>45</v>
      </c>
      <c r="N392" s="3">
        <f>B392+C392</f>
        <v>40668.652083333334</v>
      </c>
      <c r="O392" s="3">
        <f>E392+F392</f>
        <v>50667</v>
      </c>
      <c r="P392" t="str">
        <f>IF(OR(E392="**",F392=9999),"Ignore PIA","Keep PIA")</f>
        <v>Ignore PIA</v>
      </c>
      <c r="Q392" s="5">
        <f>(O392-N392)*24</f>
        <v>239960.34999999998</v>
      </c>
      <c r="R392" s="3">
        <f>J392+K392</f>
        <v>40668.852777777778</v>
      </c>
      <c r="S392" s="4">
        <f>(R392-N392)*24</f>
        <v>4.8166666666511446</v>
      </c>
      <c r="T392" t="str">
        <f>IF(S392&lt;0,"Ignore LOS","Keep LOS")</f>
        <v>Keep LOS</v>
      </c>
      <c r="U392" t="str">
        <f>IF(OR(G392=6,G392=7),"Adm","NonAdm")</f>
        <v>NonAdm</v>
      </c>
      <c r="V392" t="str">
        <f>IF(OR(D392=1,D392=2,D392=3),"High",IF(OR(D392=4,D392=5),"Low","No CTAS"))</f>
        <v>High</v>
      </c>
      <c r="W392">
        <f>IF(S392&gt;4,0,1)</f>
        <v>0</v>
      </c>
      <c r="X392">
        <f>IF(S392&gt;8,0,1)</f>
        <v>1</v>
      </c>
    </row>
    <row r="393" spans="1:24" x14ac:dyDescent="0.25">
      <c r="A393">
        <v>4414</v>
      </c>
      <c r="B393" s="1">
        <v>40668</v>
      </c>
      <c r="C393" s="2">
        <v>0.65972222222222221</v>
      </c>
      <c r="D393">
        <v>3</v>
      </c>
      <c r="E393" s="1">
        <v>40668</v>
      </c>
      <c r="F393" s="2">
        <v>0.66805555555555562</v>
      </c>
      <c r="G393">
        <v>1</v>
      </c>
      <c r="H393" s="1">
        <v>40668</v>
      </c>
      <c r="I393" s="2">
        <v>0.68958333333333333</v>
      </c>
      <c r="J393" s="1">
        <v>40668</v>
      </c>
      <c r="K393" s="2">
        <v>0.68958333333333333</v>
      </c>
      <c r="L393" t="s">
        <v>23</v>
      </c>
      <c r="M393">
        <v>72</v>
      </c>
      <c r="N393" s="3">
        <f>B393+C393</f>
        <v>40668.659722222219</v>
      </c>
      <c r="O393" s="3">
        <f>E393+F393</f>
        <v>40668.668055555558</v>
      </c>
      <c r="P393" t="str">
        <f>IF(OR(E393="**",F393=9999),"Ignore PIA","Keep PIA")</f>
        <v>Keep PIA</v>
      </c>
      <c r="Q393" s="5">
        <f>(O393-N393)*24</f>
        <v>0.20000000012805685</v>
      </c>
      <c r="R393" s="3">
        <f>J393+K393</f>
        <v>40668.689583333333</v>
      </c>
      <c r="S393" s="4">
        <f>(R393-N393)*24</f>
        <v>0.71666666673263535</v>
      </c>
      <c r="T393" t="str">
        <f>IF(S393&lt;0,"Ignore LOS","Keep LOS")</f>
        <v>Keep LOS</v>
      </c>
      <c r="U393" t="str">
        <f>IF(OR(G393=6,G393=7),"Adm","NonAdm")</f>
        <v>NonAdm</v>
      </c>
      <c r="V393" t="str">
        <f>IF(OR(D393=1,D393=2,D393=3),"High",IF(OR(D393=4,D393=5),"Low","No CTAS"))</f>
        <v>High</v>
      </c>
      <c r="W393">
        <f>IF(S393&gt;4,0,1)</f>
        <v>1</v>
      </c>
      <c r="X393">
        <f>IF(S393&gt;8,0,1)</f>
        <v>1</v>
      </c>
    </row>
    <row r="394" spans="1:24" x14ac:dyDescent="0.25">
      <c r="A394">
        <v>4414</v>
      </c>
      <c r="B394" s="1">
        <v>40668</v>
      </c>
      <c r="C394" s="2">
        <v>0.66527777777777775</v>
      </c>
      <c r="D394">
        <v>2</v>
      </c>
      <c r="E394" s="1">
        <v>40668</v>
      </c>
      <c r="F394" s="2">
        <v>0.71875</v>
      </c>
      <c r="G394">
        <v>1</v>
      </c>
      <c r="H394" s="1">
        <v>40668</v>
      </c>
      <c r="I394" s="2">
        <v>0.86736111111111114</v>
      </c>
      <c r="J394" s="1">
        <v>40668</v>
      </c>
      <c r="K394" s="2">
        <v>0.86805555555555547</v>
      </c>
      <c r="L394" t="s">
        <v>196</v>
      </c>
      <c r="M394">
        <v>46</v>
      </c>
      <c r="N394" s="3">
        <f>B394+C394</f>
        <v>40668.665277777778</v>
      </c>
      <c r="O394" s="3">
        <f>E394+F394</f>
        <v>40668.71875</v>
      </c>
      <c r="P394" t="str">
        <f>IF(OR(E394="**",F394=9999),"Ignore PIA","Keep PIA")</f>
        <v>Keep PIA</v>
      </c>
      <c r="Q394" s="5">
        <f>(O394-N394)*24</f>
        <v>1.2833333333255723</v>
      </c>
      <c r="R394" s="3">
        <f>J394+K394</f>
        <v>40668.868055555555</v>
      </c>
      <c r="S394" s="4">
        <f>(R394-N394)*24</f>
        <v>4.8666666666395031</v>
      </c>
      <c r="T394" t="str">
        <f>IF(S394&lt;0,"Ignore LOS","Keep LOS")</f>
        <v>Keep LOS</v>
      </c>
      <c r="U394" t="str">
        <f>IF(OR(G394=6,G394=7),"Adm","NonAdm")</f>
        <v>NonAdm</v>
      </c>
      <c r="V394" t="str">
        <f>IF(OR(D394=1,D394=2,D394=3),"High",IF(OR(D394=4,D394=5),"Low","No CTAS"))</f>
        <v>High</v>
      </c>
      <c r="W394">
        <f>IF(S394&gt;4,0,1)</f>
        <v>0</v>
      </c>
      <c r="X394">
        <f>IF(S394&gt;8,0,1)</f>
        <v>1</v>
      </c>
    </row>
    <row r="395" spans="1:24" x14ac:dyDescent="0.25">
      <c r="A395">
        <v>4414</v>
      </c>
      <c r="B395" s="1">
        <v>40668</v>
      </c>
      <c r="C395" s="2">
        <v>0.67361111111111116</v>
      </c>
      <c r="D395">
        <v>2</v>
      </c>
      <c r="E395" s="1">
        <v>40668</v>
      </c>
      <c r="F395" s="2">
        <v>0.6875</v>
      </c>
      <c r="G395">
        <v>1</v>
      </c>
      <c r="H395" s="1">
        <v>40668</v>
      </c>
      <c r="I395" s="2">
        <v>0.72916666666666663</v>
      </c>
      <c r="J395" s="1">
        <v>40668</v>
      </c>
      <c r="K395" s="2">
        <v>0.72916666666666663</v>
      </c>
      <c r="L395" t="s">
        <v>29</v>
      </c>
      <c r="M395">
        <v>48</v>
      </c>
      <c r="N395" s="3">
        <f>B395+C395</f>
        <v>40668.673611111109</v>
      </c>
      <c r="O395" s="3">
        <f>E395+F395</f>
        <v>40668.6875</v>
      </c>
      <c r="P395" t="str">
        <f>IF(OR(E395="**",F395=9999),"Ignore PIA","Keep PIA")</f>
        <v>Keep PIA</v>
      </c>
      <c r="Q395" s="5">
        <f>(O395-N395)*24</f>
        <v>0.33333333337213844</v>
      </c>
      <c r="R395" s="3">
        <f>J395+K395</f>
        <v>40668.729166666664</v>
      </c>
      <c r="S395" s="4">
        <f>(R395-N395)*24</f>
        <v>1.3333333333139308</v>
      </c>
      <c r="T395" t="str">
        <f>IF(S395&lt;0,"Ignore LOS","Keep LOS")</f>
        <v>Keep LOS</v>
      </c>
      <c r="U395" t="str">
        <f>IF(OR(G395=6,G395=7),"Adm","NonAdm")</f>
        <v>NonAdm</v>
      </c>
      <c r="V395" t="str">
        <f>IF(OR(D395=1,D395=2,D395=3),"High",IF(OR(D395=4,D395=5),"Low","No CTAS"))</f>
        <v>High</v>
      </c>
      <c r="W395">
        <f>IF(S395&gt;4,0,1)</f>
        <v>1</v>
      </c>
      <c r="X395">
        <f>IF(S395&gt;8,0,1)</f>
        <v>1</v>
      </c>
    </row>
    <row r="396" spans="1:24" x14ac:dyDescent="0.25">
      <c r="A396">
        <v>4414</v>
      </c>
      <c r="B396" s="1">
        <v>40668</v>
      </c>
      <c r="C396" s="2">
        <v>0.6791666666666667</v>
      </c>
      <c r="D396">
        <v>2</v>
      </c>
      <c r="E396" s="1">
        <v>40668</v>
      </c>
      <c r="F396" s="2">
        <v>0.69097222222222221</v>
      </c>
      <c r="G396">
        <v>1</v>
      </c>
      <c r="H396" s="1">
        <v>40668</v>
      </c>
      <c r="I396" s="2">
        <v>0.75694444444444453</v>
      </c>
      <c r="J396" s="1">
        <v>40668</v>
      </c>
      <c r="K396" s="2">
        <v>0.76250000000000007</v>
      </c>
      <c r="L396" t="s">
        <v>327</v>
      </c>
      <c r="M396">
        <v>33</v>
      </c>
      <c r="N396" s="3">
        <f>B396+C396</f>
        <v>40668.679166666669</v>
      </c>
      <c r="O396" s="3">
        <f>E396+F396</f>
        <v>40668.690972222219</v>
      </c>
      <c r="P396" t="str">
        <f>IF(OR(E396="**",F396=9999),"Ignore PIA","Keep PIA")</f>
        <v>Keep PIA</v>
      </c>
      <c r="Q396" s="5">
        <f>(O396-N396)*24</f>
        <v>0.28333333320915699</v>
      </c>
      <c r="R396" s="3">
        <f>J396+K396</f>
        <v>40668.762499999997</v>
      </c>
      <c r="S396" s="4">
        <f>(R396-N396)*24</f>
        <v>1.9999999998835847</v>
      </c>
      <c r="T396" t="str">
        <f>IF(S396&lt;0,"Ignore LOS","Keep LOS")</f>
        <v>Keep LOS</v>
      </c>
      <c r="U396" t="str">
        <f>IF(OR(G396=6,G396=7),"Adm","NonAdm")</f>
        <v>NonAdm</v>
      </c>
      <c r="V396" t="str">
        <f>IF(OR(D396=1,D396=2,D396=3),"High",IF(OR(D396=4,D396=5),"Low","No CTAS"))</f>
        <v>High</v>
      </c>
      <c r="W396">
        <f>IF(S396&gt;4,0,1)</f>
        <v>1</v>
      </c>
      <c r="X396">
        <f>IF(S396&gt;8,0,1)</f>
        <v>1</v>
      </c>
    </row>
    <row r="397" spans="1:24" x14ac:dyDescent="0.25">
      <c r="A397">
        <v>4414</v>
      </c>
      <c r="B397" s="1">
        <v>40668</v>
      </c>
      <c r="C397" s="2">
        <v>0.69444444444444453</v>
      </c>
      <c r="D397">
        <v>3</v>
      </c>
      <c r="E397" s="1">
        <v>40668</v>
      </c>
      <c r="F397" s="2">
        <v>0.72013888888888899</v>
      </c>
      <c r="G397">
        <v>1</v>
      </c>
      <c r="H397" s="1">
        <v>40668</v>
      </c>
      <c r="I397" s="2">
        <v>0.84652777777777777</v>
      </c>
      <c r="J397" s="1">
        <v>40668</v>
      </c>
      <c r="K397" s="2">
        <v>0.84722222222222221</v>
      </c>
      <c r="L397" t="s">
        <v>145</v>
      </c>
      <c r="M397">
        <v>26</v>
      </c>
      <c r="N397" s="3">
        <f>B397+C397</f>
        <v>40668.694444444445</v>
      </c>
      <c r="O397" s="3">
        <f>E397+F397</f>
        <v>40668.720138888886</v>
      </c>
      <c r="P397" t="str">
        <f>IF(OR(E397="**",F397=9999),"Ignore PIA","Keep PIA")</f>
        <v>Keep PIA</v>
      </c>
      <c r="Q397" s="5">
        <f>(O397-N397)*24</f>
        <v>0.61666666658129543</v>
      </c>
      <c r="R397" s="3">
        <f>J397+K397</f>
        <v>40668.847222222219</v>
      </c>
      <c r="S397" s="4">
        <f>(R397-N397)*24</f>
        <v>3.6666666665696539</v>
      </c>
      <c r="T397" t="str">
        <f>IF(S397&lt;0,"Ignore LOS","Keep LOS")</f>
        <v>Keep LOS</v>
      </c>
      <c r="U397" t="str">
        <f>IF(OR(G397=6,G397=7),"Adm","NonAdm")</f>
        <v>NonAdm</v>
      </c>
      <c r="V397" t="str">
        <f>IF(OR(D397=1,D397=2,D397=3),"High",IF(OR(D397=4,D397=5),"Low","No CTAS"))</f>
        <v>High</v>
      </c>
      <c r="W397">
        <f>IF(S397&gt;4,0,1)</f>
        <v>1</v>
      </c>
      <c r="X397">
        <f>IF(S397&gt;8,0,1)</f>
        <v>1</v>
      </c>
    </row>
    <row r="398" spans="1:24" x14ac:dyDescent="0.25">
      <c r="A398">
        <v>4414</v>
      </c>
      <c r="B398" s="1">
        <v>40668</v>
      </c>
      <c r="C398" s="2">
        <v>0.7090277777777777</v>
      </c>
      <c r="D398">
        <v>2</v>
      </c>
      <c r="E398" s="1">
        <v>40668</v>
      </c>
      <c r="F398" s="2">
        <v>0.75</v>
      </c>
      <c r="G398">
        <v>1</v>
      </c>
      <c r="H398" s="1">
        <v>40668</v>
      </c>
      <c r="I398" s="2">
        <v>0.76388888888888884</v>
      </c>
      <c r="J398" s="1">
        <v>40668</v>
      </c>
      <c r="K398" s="2">
        <v>0.77083333333333337</v>
      </c>
      <c r="L398" t="s">
        <v>328</v>
      </c>
      <c r="M398">
        <v>41</v>
      </c>
      <c r="N398" s="3">
        <f>B398+C398</f>
        <v>40668.709027777775</v>
      </c>
      <c r="O398" s="3">
        <f>E398+F398</f>
        <v>40668.75</v>
      </c>
      <c r="P398" t="str">
        <f>IF(OR(E398="**",F398=9999),"Ignore PIA","Keep PIA")</f>
        <v>Keep PIA</v>
      </c>
      <c r="Q398" s="5">
        <f>(O398-N398)*24</f>
        <v>0.9833333333954215</v>
      </c>
      <c r="R398" s="3">
        <f>J398+K398</f>
        <v>40668.770833333336</v>
      </c>
      <c r="S398" s="4">
        <f>(R398-N398)*24</f>
        <v>1.4833333334536292</v>
      </c>
      <c r="T398" t="str">
        <f>IF(S398&lt;0,"Ignore LOS","Keep LOS")</f>
        <v>Keep LOS</v>
      </c>
      <c r="U398" t="str">
        <f>IF(OR(G398=6,G398=7),"Adm","NonAdm")</f>
        <v>NonAdm</v>
      </c>
      <c r="V398" t="str">
        <f>IF(OR(D398=1,D398=2,D398=3),"High",IF(OR(D398=4,D398=5),"Low","No CTAS"))</f>
        <v>High</v>
      </c>
      <c r="W398">
        <f>IF(S398&gt;4,0,1)</f>
        <v>1</v>
      </c>
      <c r="X398">
        <f>IF(S398&gt;8,0,1)</f>
        <v>1</v>
      </c>
    </row>
    <row r="399" spans="1:24" x14ac:dyDescent="0.25">
      <c r="A399">
        <v>4414</v>
      </c>
      <c r="B399" s="1">
        <v>40668</v>
      </c>
      <c r="C399" s="2">
        <v>0.72013888888888899</v>
      </c>
      <c r="D399">
        <v>4</v>
      </c>
      <c r="E399" s="1">
        <v>40668</v>
      </c>
      <c r="F399" s="2">
        <v>0.73958333333333337</v>
      </c>
      <c r="G399">
        <v>1</v>
      </c>
      <c r="H399" s="1">
        <v>40668</v>
      </c>
      <c r="I399" s="2">
        <v>0.87222222222222223</v>
      </c>
      <c r="J399" s="1">
        <v>40668</v>
      </c>
      <c r="K399" s="2">
        <v>0.87291666666666667</v>
      </c>
      <c r="L399" t="s">
        <v>329</v>
      </c>
      <c r="M399">
        <v>75</v>
      </c>
      <c r="N399" s="3">
        <f>B399+C399</f>
        <v>40668.720138888886</v>
      </c>
      <c r="O399" s="3">
        <f>E399+F399</f>
        <v>40668.739583333336</v>
      </c>
      <c r="P399" t="str">
        <f>IF(OR(E399="**",F399=9999),"Ignore PIA","Keep PIA")</f>
        <v>Keep PIA</v>
      </c>
      <c r="Q399" s="5">
        <f>(O399-N399)*24</f>
        <v>0.46666666679084301</v>
      </c>
      <c r="R399" s="3">
        <f>J399+K399</f>
        <v>40668.872916666667</v>
      </c>
      <c r="S399" s="4">
        <f>(R399-N399)*24</f>
        <v>3.6666666667442769</v>
      </c>
      <c r="T399" t="str">
        <f>IF(S399&lt;0,"Ignore LOS","Keep LOS")</f>
        <v>Keep LOS</v>
      </c>
      <c r="U399" t="str">
        <f>IF(OR(G399=6,G399=7),"Adm","NonAdm")</f>
        <v>NonAdm</v>
      </c>
      <c r="V399" t="str">
        <f>IF(OR(D399=1,D399=2,D399=3),"High",IF(OR(D399=4,D399=5),"Low","No CTAS"))</f>
        <v>Low</v>
      </c>
      <c r="W399">
        <f>IF(S399&gt;4,0,1)</f>
        <v>1</v>
      </c>
      <c r="X399">
        <f>IF(S399&gt;8,0,1)</f>
        <v>1</v>
      </c>
    </row>
    <row r="400" spans="1:24" x14ac:dyDescent="0.25">
      <c r="A400">
        <v>4414</v>
      </c>
      <c r="B400" s="1">
        <v>40668</v>
      </c>
      <c r="C400" s="2">
        <v>0.74305555555555547</v>
      </c>
      <c r="D400">
        <v>2</v>
      </c>
      <c r="E400" s="1">
        <v>40668</v>
      </c>
      <c r="F400" s="2">
        <v>0.78125</v>
      </c>
      <c r="G400">
        <v>1</v>
      </c>
      <c r="H400" s="1">
        <v>40668</v>
      </c>
      <c r="I400" s="2">
        <v>0.85416666666666663</v>
      </c>
      <c r="J400" s="1">
        <v>40668</v>
      </c>
      <c r="K400" s="2">
        <v>0.8569444444444444</v>
      </c>
      <c r="L400" t="s">
        <v>47</v>
      </c>
      <c r="M400">
        <v>34</v>
      </c>
      <c r="N400" s="3">
        <f>B400+C400</f>
        <v>40668.743055555555</v>
      </c>
      <c r="O400" s="3">
        <f>E400+F400</f>
        <v>40668.78125</v>
      </c>
      <c r="P400" t="str">
        <f>IF(OR(E400="**",F400=9999),"Ignore PIA","Keep PIA")</f>
        <v>Keep PIA</v>
      </c>
      <c r="Q400" s="5">
        <f>(O400-N400)*24</f>
        <v>0.91666666668606922</v>
      </c>
      <c r="R400" s="3">
        <f>J400+K400</f>
        <v>40668.856944444444</v>
      </c>
      <c r="S400" s="4">
        <f>(R400-N400)*24</f>
        <v>2.7333333333372138</v>
      </c>
      <c r="T400" t="str">
        <f>IF(S400&lt;0,"Ignore LOS","Keep LOS")</f>
        <v>Keep LOS</v>
      </c>
      <c r="U400" t="str">
        <f>IF(OR(G400=6,G400=7),"Adm","NonAdm")</f>
        <v>NonAdm</v>
      </c>
      <c r="V400" t="str">
        <f>IF(OR(D400=1,D400=2,D400=3),"High",IF(OR(D400=4,D400=5),"Low","No CTAS"))</f>
        <v>High</v>
      </c>
      <c r="W400">
        <f>IF(S400&gt;4,0,1)</f>
        <v>1</v>
      </c>
      <c r="X400">
        <f>IF(S400&gt;8,0,1)</f>
        <v>1</v>
      </c>
    </row>
    <row r="401" spans="1:24" x14ac:dyDescent="0.25">
      <c r="A401">
        <v>4414</v>
      </c>
      <c r="B401" s="1">
        <v>40668</v>
      </c>
      <c r="C401" s="2">
        <v>0.74791666666666667</v>
      </c>
      <c r="D401">
        <v>3</v>
      </c>
      <c r="E401" s="1">
        <v>40668</v>
      </c>
      <c r="F401" s="2">
        <v>0.76180555555555562</v>
      </c>
      <c r="G401">
        <v>1</v>
      </c>
      <c r="H401" s="1">
        <v>40668</v>
      </c>
      <c r="I401" s="2">
        <v>0.77777777777777779</v>
      </c>
      <c r="J401" s="1">
        <v>40668</v>
      </c>
      <c r="K401" s="2">
        <v>0.80138888888888893</v>
      </c>
      <c r="L401" t="s">
        <v>47</v>
      </c>
      <c r="M401">
        <v>21</v>
      </c>
      <c r="N401" s="3">
        <f>B401+C401</f>
        <v>40668.747916666667</v>
      </c>
      <c r="O401" s="3">
        <f>E401+F401</f>
        <v>40668.761805555558</v>
      </c>
      <c r="P401" t="str">
        <f>IF(OR(E401="**",F401=9999),"Ignore PIA","Keep PIA")</f>
        <v>Keep PIA</v>
      </c>
      <c r="Q401" s="5">
        <f>(O401-N401)*24</f>
        <v>0.33333333337213844</v>
      </c>
      <c r="R401" s="3">
        <f>J401+K401</f>
        <v>40668.801388888889</v>
      </c>
      <c r="S401" s="4">
        <f>(R401-N401)*24</f>
        <v>1.2833333333255723</v>
      </c>
      <c r="T401" t="str">
        <f>IF(S401&lt;0,"Ignore LOS","Keep LOS")</f>
        <v>Keep LOS</v>
      </c>
      <c r="U401" t="str">
        <f>IF(OR(G401=6,G401=7),"Adm","NonAdm")</f>
        <v>NonAdm</v>
      </c>
      <c r="V401" t="str">
        <f>IF(OR(D401=1,D401=2,D401=3),"High",IF(OR(D401=4,D401=5),"Low","No CTAS"))</f>
        <v>High</v>
      </c>
      <c r="W401">
        <f>IF(S401&gt;4,0,1)</f>
        <v>1</v>
      </c>
      <c r="X401">
        <f>IF(S401&gt;8,0,1)</f>
        <v>1</v>
      </c>
    </row>
    <row r="402" spans="1:24" x14ac:dyDescent="0.25">
      <c r="A402">
        <v>4414</v>
      </c>
      <c r="B402" s="1">
        <v>40668</v>
      </c>
      <c r="C402" s="2">
        <v>0.74930555555555556</v>
      </c>
      <c r="D402">
        <v>4</v>
      </c>
      <c r="E402" s="1">
        <v>40668</v>
      </c>
      <c r="F402" s="2">
        <v>0.77847222222222223</v>
      </c>
      <c r="G402">
        <v>1</v>
      </c>
      <c r="H402" s="1">
        <v>40668</v>
      </c>
      <c r="I402" s="2">
        <v>0.78611111111111109</v>
      </c>
      <c r="J402" s="1">
        <v>40668</v>
      </c>
      <c r="K402" s="2">
        <v>0.80486111111111114</v>
      </c>
      <c r="L402" t="s">
        <v>287</v>
      </c>
      <c r="M402">
        <v>18</v>
      </c>
      <c r="N402" s="3">
        <f>B402+C402</f>
        <v>40668.749305555553</v>
      </c>
      <c r="O402" s="3">
        <f>E402+F402</f>
        <v>40668.77847222222</v>
      </c>
      <c r="P402" t="str">
        <f>IF(OR(E402="**",F402=9999),"Ignore PIA","Keep PIA")</f>
        <v>Keep PIA</v>
      </c>
      <c r="Q402" s="5">
        <f>(O402-N402)*24</f>
        <v>0.70000000001164153</v>
      </c>
      <c r="R402" s="3">
        <f>J402+K402</f>
        <v>40668.804861111108</v>
      </c>
      <c r="S402" s="4">
        <f>(R402-N402)*24</f>
        <v>1.3333333333139308</v>
      </c>
      <c r="T402" t="str">
        <f>IF(S402&lt;0,"Ignore LOS","Keep LOS")</f>
        <v>Keep LOS</v>
      </c>
      <c r="U402" t="str">
        <f>IF(OR(G402=6,G402=7),"Adm","NonAdm")</f>
        <v>NonAdm</v>
      </c>
      <c r="V402" t="str">
        <f>IF(OR(D402=1,D402=2,D402=3),"High",IF(OR(D402=4,D402=5),"Low","No CTAS"))</f>
        <v>Low</v>
      </c>
      <c r="W402">
        <f>IF(S402&gt;4,0,1)</f>
        <v>1</v>
      </c>
      <c r="X402">
        <f>IF(S402&gt;8,0,1)</f>
        <v>1</v>
      </c>
    </row>
    <row r="403" spans="1:24" x14ac:dyDescent="0.25">
      <c r="A403">
        <v>4414</v>
      </c>
      <c r="B403" s="1">
        <v>40668</v>
      </c>
      <c r="C403" s="2">
        <v>0.75555555555555554</v>
      </c>
      <c r="D403">
        <v>3</v>
      </c>
      <c r="E403" s="1">
        <v>40668</v>
      </c>
      <c r="F403" s="2">
        <v>0.8125</v>
      </c>
      <c r="G403">
        <v>1</v>
      </c>
      <c r="H403" s="1">
        <v>40668</v>
      </c>
      <c r="I403" s="2">
        <v>0.8208333333333333</v>
      </c>
      <c r="J403" s="1">
        <v>40668</v>
      </c>
      <c r="K403" s="2">
        <v>0.8208333333333333</v>
      </c>
      <c r="L403" t="s">
        <v>331</v>
      </c>
      <c r="M403">
        <v>13</v>
      </c>
      <c r="N403" s="3">
        <f>B403+C403</f>
        <v>40668.755555555559</v>
      </c>
      <c r="O403" s="3">
        <f>E403+F403</f>
        <v>40668.8125</v>
      </c>
      <c r="P403" t="str">
        <f>IF(OR(E403="**",F403=9999),"Ignore PIA","Keep PIA")</f>
        <v>Keep PIA</v>
      </c>
      <c r="Q403" s="5">
        <f>(O403-N403)*24</f>
        <v>1.3666666665812954</v>
      </c>
      <c r="R403" s="3">
        <f>J403+K403</f>
        <v>40668.820833333331</v>
      </c>
      <c r="S403" s="4">
        <f>(R403-N403)*24</f>
        <v>1.5666666665347293</v>
      </c>
      <c r="T403" t="str">
        <f>IF(S403&lt;0,"Ignore LOS","Keep LOS")</f>
        <v>Keep LOS</v>
      </c>
      <c r="U403" t="str">
        <f>IF(OR(G403=6,G403=7),"Adm","NonAdm")</f>
        <v>NonAdm</v>
      </c>
      <c r="V403" t="str">
        <f>IF(OR(D403=1,D403=2,D403=3),"High",IF(OR(D403=4,D403=5),"Low","No CTAS"))</f>
        <v>High</v>
      </c>
      <c r="W403">
        <f>IF(S403&gt;4,0,1)</f>
        <v>1</v>
      </c>
      <c r="X403">
        <f>IF(S403&gt;8,0,1)</f>
        <v>1</v>
      </c>
    </row>
    <row r="404" spans="1:24" x14ac:dyDescent="0.25">
      <c r="A404">
        <v>4414</v>
      </c>
      <c r="B404" s="1">
        <v>40668</v>
      </c>
      <c r="C404" s="2">
        <v>0.7597222222222223</v>
      </c>
      <c r="D404">
        <v>4</v>
      </c>
      <c r="E404" s="1">
        <v>40668</v>
      </c>
      <c r="F404" s="2">
        <v>0.79166666666666663</v>
      </c>
      <c r="G404">
        <v>1</v>
      </c>
      <c r="H404" s="1">
        <v>40668</v>
      </c>
      <c r="I404" s="2">
        <v>0.80208333333333337</v>
      </c>
      <c r="J404" s="1">
        <v>40668</v>
      </c>
      <c r="K404" s="2">
        <v>0.8027777777777777</v>
      </c>
      <c r="L404" t="s">
        <v>332</v>
      </c>
      <c r="M404">
        <v>43</v>
      </c>
      <c r="N404" s="3">
        <f>B404+C404</f>
        <v>40668.759722222225</v>
      </c>
      <c r="O404" s="3">
        <f>E404+F404</f>
        <v>40668.791666666664</v>
      </c>
      <c r="P404" t="str">
        <f>IF(OR(E404="**",F404=9999),"Ignore PIA","Keep PIA")</f>
        <v>Keep PIA</v>
      </c>
      <c r="Q404" s="5">
        <f>(O404-N404)*24</f>
        <v>0.76666666654637083</v>
      </c>
      <c r="R404" s="3">
        <f>J404+K404</f>
        <v>40668.802777777775</v>
      </c>
      <c r="S404" s="4">
        <f>(R404-N404)*24</f>
        <v>1.033333333209157</v>
      </c>
      <c r="T404" t="str">
        <f>IF(S404&lt;0,"Ignore LOS","Keep LOS")</f>
        <v>Keep LOS</v>
      </c>
      <c r="U404" t="str">
        <f>IF(OR(G404=6,G404=7),"Adm","NonAdm")</f>
        <v>NonAdm</v>
      </c>
      <c r="V404" t="str">
        <f>IF(OR(D404=1,D404=2,D404=3),"High",IF(OR(D404=4,D404=5),"Low","No CTAS"))</f>
        <v>Low</v>
      </c>
      <c r="W404">
        <f>IF(S404&gt;4,0,1)</f>
        <v>1</v>
      </c>
      <c r="X404">
        <f>IF(S404&gt;8,0,1)</f>
        <v>1</v>
      </c>
    </row>
    <row r="405" spans="1:24" x14ac:dyDescent="0.25">
      <c r="A405">
        <v>4414</v>
      </c>
      <c r="B405" s="1">
        <v>40668</v>
      </c>
      <c r="C405" s="2">
        <v>0.76666666666666661</v>
      </c>
      <c r="D405">
        <v>3</v>
      </c>
      <c r="E405" s="1">
        <v>40668</v>
      </c>
      <c r="F405" s="2">
        <v>0.79513888888888884</v>
      </c>
      <c r="G405">
        <v>1</v>
      </c>
      <c r="H405" s="1">
        <v>40668</v>
      </c>
      <c r="I405" s="2">
        <v>0.88888888888888884</v>
      </c>
      <c r="J405" s="1">
        <v>40668</v>
      </c>
      <c r="K405" s="2">
        <v>0.88888888888888884</v>
      </c>
      <c r="L405" t="s">
        <v>71</v>
      </c>
      <c r="M405">
        <v>2</v>
      </c>
      <c r="N405" s="3">
        <f>B405+C405</f>
        <v>40668.76666666667</v>
      </c>
      <c r="O405" s="3">
        <f>E405+F405</f>
        <v>40668.795138888891</v>
      </c>
      <c r="P405" t="str">
        <f>IF(OR(E405="**",F405=9999),"Ignore PIA","Keep PIA")</f>
        <v>Keep PIA</v>
      </c>
      <c r="Q405" s="5">
        <f>(O405-N405)*24</f>
        <v>0.68333333329064772</v>
      </c>
      <c r="R405" s="3">
        <f>J405+K405</f>
        <v>40668.888888888891</v>
      </c>
      <c r="S405" s="4">
        <f>(R405-N405)*24</f>
        <v>2.9333333332906477</v>
      </c>
      <c r="T405" t="str">
        <f>IF(S405&lt;0,"Ignore LOS","Keep LOS")</f>
        <v>Keep LOS</v>
      </c>
      <c r="U405" t="str">
        <f>IF(OR(G405=6,G405=7),"Adm","NonAdm")</f>
        <v>NonAdm</v>
      </c>
      <c r="V405" t="str">
        <f>IF(OR(D405=1,D405=2,D405=3),"High",IF(OR(D405=4,D405=5),"Low","No CTAS"))</f>
        <v>High</v>
      </c>
      <c r="W405">
        <f>IF(S405&gt;4,0,1)</f>
        <v>1</v>
      </c>
      <c r="X405">
        <f>IF(S405&gt;8,0,1)</f>
        <v>1</v>
      </c>
    </row>
    <row r="406" spans="1:24" x14ac:dyDescent="0.25">
      <c r="A406">
        <v>4414</v>
      </c>
      <c r="B406" s="1">
        <v>40668</v>
      </c>
      <c r="C406" s="2">
        <v>0.79791666666666661</v>
      </c>
      <c r="D406">
        <v>2</v>
      </c>
      <c r="E406" s="1">
        <v>40668</v>
      </c>
      <c r="F406" s="2">
        <v>0.83680555555555547</v>
      </c>
      <c r="G406">
        <v>7</v>
      </c>
      <c r="H406" s="1">
        <v>40668</v>
      </c>
      <c r="I406" s="2">
        <v>0.96527777777777779</v>
      </c>
      <c r="J406" s="1">
        <v>40669</v>
      </c>
      <c r="K406" s="2">
        <v>0.56944444444444442</v>
      </c>
      <c r="L406" t="s">
        <v>127</v>
      </c>
      <c r="M406">
        <v>82</v>
      </c>
      <c r="N406" s="3">
        <f>B406+C406</f>
        <v>40668.79791666667</v>
      </c>
      <c r="O406" s="3">
        <f>E406+F406</f>
        <v>40668.836805555555</v>
      </c>
      <c r="P406" t="str">
        <f>IF(OR(E406="**",F406=9999),"Ignore PIA","Keep PIA")</f>
        <v>Keep PIA</v>
      </c>
      <c r="Q406" s="5">
        <f>(O406-N406)*24</f>
        <v>0.93333333323244005</v>
      </c>
      <c r="R406" s="3">
        <f>J406+K406</f>
        <v>40669.569444444445</v>
      </c>
      <c r="S406" s="4">
        <f>(R406-N406)*24</f>
        <v>18.516666666604578</v>
      </c>
      <c r="T406" t="str">
        <f>IF(S406&lt;0,"Ignore LOS","Keep LOS")</f>
        <v>Keep LOS</v>
      </c>
      <c r="U406" t="str">
        <f>IF(OR(G406=6,G406=7),"Adm","NonAdm")</f>
        <v>Adm</v>
      </c>
      <c r="V406" t="str">
        <f>IF(OR(D406=1,D406=2,D406=3),"High",IF(OR(D406=4,D406=5),"Low","No CTAS"))</f>
        <v>High</v>
      </c>
      <c r="W406">
        <f>IF(S406&gt;4,0,1)</f>
        <v>0</v>
      </c>
      <c r="X406">
        <f>IF(S406&gt;8,0,1)</f>
        <v>0</v>
      </c>
    </row>
    <row r="407" spans="1:24" x14ac:dyDescent="0.25">
      <c r="A407">
        <v>4414</v>
      </c>
      <c r="B407" s="1">
        <v>40668</v>
      </c>
      <c r="C407" s="2">
        <v>0.79999999999999993</v>
      </c>
      <c r="D407">
        <v>3</v>
      </c>
      <c r="E407" s="1">
        <v>40668</v>
      </c>
      <c r="F407" s="2">
        <v>0.8125</v>
      </c>
      <c r="G407">
        <v>1</v>
      </c>
      <c r="H407" s="1">
        <v>40668</v>
      </c>
      <c r="I407" s="2">
        <v>0.8208333333333333</v>
      </c>
      <c r="J407" s="1">
        <v>40668</v>
      </c>
      <c r="K407" s="2">
        <v>0.8208333333333333</v>
      </c>
      <c r="L407" t="s">
        <v>310</v>
      </c>
      <c r="M407">
        <v>63</v>
      </c>
      <c r="N407" s="3">
        <f>B407+C407</f>
        <v>40668.800000000003</v>
      </c>
      <c r="O407" s="3">
        <f>E407+F407</f>
        <v>40668.8125</v>
      </c>
      <c r="P407" t="str">
        <f>IF(OR(E407="**",F407=9999),"Ignore PIA","Keep PIA")</f>
        <v>Keep PIA</v>
      </c>
      <c r="Q407" s="5">
        <f>(O407-N407)*24</f>
        <v>0.29999999993015081</v>
      </c>
      <c r="R407" s="3">
        <f>J407+K407</f>
        <v>40668.820833333331</v>
      </c>
      <c r="S407" s="4">
        <f>(R407-N407)*24</f>
        <v>0.49999999988358468</v>
      </c>
      <c r="T407" t="str">
        <f>IF(S407&lt;0,"Ignore LOS","Keep LOS")</f>
        <v>Keep LOS</v>
      </c>
      <c r="U407" t="str">
        <f>IF(OR(G407=6,G407=7),"Adm","NonAdm")</f>
        <v>NonAdm</v>
      </c>
      <c r="V407" t="str">
        <f>IF(OR(D407=1,D407=2,D407=3),"High",IF(OR(D407=4,D407=5),"Low","No CTAS"))</f>
        <v>High</v>
      </c>
      <c r="W407">
        <f>IF(S407&gt;4,0,1)</f>
        <v>1</v>
      </c>
      <c r="X407">
        <f>IF(S407&gt;8,0,1)</f>
        <v>1</v>
      </c>
    </row>
    <row r="408" spans="1:24" x14ac:dyDescent="0.25">
      <c r="A408">
        <v>4414</v>
      </c>
      <c r="B408" s="1">
        <v>40668</v>
      </c>
      <c r="C408" s="2">
        <v>0.81041666666666667</v>
      </c>
      <c r="D408">
        <v>3</v>
      </c>
      <c r="E408" s="1">
        <v>40668</v>
      </c>
      <c r="F408" s="2">
        <v>0.87847222222222221</v>
      </c>
      <c r="G408">
        <v>1</v>
      </c>
      <c r="H408" s="1">
        <v>40668</v>
      </c>
      <c r="I408" s="2">
        <v>0.89166666666666661</v>
      </c>
      <c r="J408" s="1">
        <v>40668</v>
      </c>
      <c r="K408" s="2">
        <v>0.89861111111111114</v>
      </c>
      <c r="L408" t="s">
        <v>213</v>
      </c>
      <c r="M408">
        <v>47</v>
      </c>
      <c r="N408" s="3">
        <f>B408+C408</f>
        <v>40668.810416666667</v>
      </c>
      <c r="O408" s="3">
        <f>E408+F408</f>
        <v>40668.878472222219</v>
      </c>
      <c r="P408" t="str">
        <f>IF(OR(E408="**",F408=9999),"Ignore PIA","Keep PIA")</f>
        <v>Keep PIA</v>
      </c>
      <c r="Q408" s="5">
        <f>(O408-N408)*24</f>
        <v>1.6333333332440816</v>
      </c>
      <c r="R408" s="3">
        <f>J408+K408</f>
        <v>40668.898611111108</v>
      </c>
      <c r="S408" s="4">
        <f>(R408-N408)*24</f>
        <v>2.1166666665812954</v>
      </c>
      <c r="T408" t="str">
        <f>IF(S408&lt;0,"Ignore LOS","Keep LOS")</f>
        <v>Keep LOS</v>
      </c>
      <c r="U408" t="str">
        <f>IF(OR(G408=6,G408=7),"Adm","NonAdm")</f>
        <v>NonAdm</v>
      </c>
      <c r="V408" t="str">
        <f>IF(OR(D408=1,D408=2,D408=3),"High",IF(OR(D408=4,D408=5),"Low","No CTAS"))</f>
        <v>High</v>
      </c>
      <c r="W408">
        <f>IF(S408&gt;4,0,1)</f>
        <v>1</v>
      </c>
      <c r="X408">
        <f>IF(S408&gt;8,0,1)</f>
        <v>1</v>
      </c>
    </row>
    <row r="409" spans="1:24" x14ac:dyDescent="0.25">
      <c r="A409">
        <v>4414</v>
      </c>
      <c r="B409" s="1">
        <v>40668</v>
      </c>
      <c r="C409" s="2">
        <v>0.83958333333333324</v>
      </c>
      <c r="D409">
        <v>2</v>
      </c>
      <c r="E409" s="1">
        <v>40668</v>
      </c>
      <c r="F409" s="2">
        <v>0.88541666666666663</v>
      </c>
      <c r="G409">
        <v>1</v>
      </c>
      <c r="H409" s="1">
        <v>40668</v>
      </c>
      <c r="I409" s="2">
        <v>0.90277777777777779</v>
      </c>
      <c r="J409" s="1">
        <v>40668</v>
      </c>
      <c r="K409" s="2">
        <v>0.90277777777777779</v>
      </c>
      <c r="L409" t="s">
        <v>29</v>
      </c>
      <c r="M409">
        <v>86</v>
      </c>
      <c r="N409" s="3">
        <f>B409+C409</f>
        <v>40668.839583333334</v>
      </c>
      <c r="O409" s="3">
        <f>E409+F409</f>
        <v>40668.885416666664</v>
      </c>
      <c r="P409" t="str">
        <f>IF(OR(E409="**",F409=9999),"Ignore PIA","Keep PIA")</f>
        <v>Keep PIA</v>
      </c>
      <c r="Q409" s="5">
        <f>(O409-N409)*24</f>
        <v>1.0999999999185093</v>
      </c>
      <c r="R409" s="3">
        <f>J409+K409</f>
        <v>40668.902777777781</v>
      </c>
      <c r="S409" s="4">
        <f>(R409-N409)*24</f>
        <v>1.5166666667209938</v>
      </c>
      <c r="T409" t="str">
        <f>IF(S409&lt;0,"Ignore LOS","Keep LOS")</f>
        <v>Keep LOS</v>
      </c>
      <c r="U409" t="str">
        <f>IF(OR(G409=6,G409=7),"Adm","NonAdm")</f>
        <v>NonAdm</v>
      </c>
      <c r="V409" t="str">
        <f>IF(OR(D409=1,D409=2,D409=3),"High",IF(OR(D409=4,D409=5),"Low","No CTAS"))</f>
        <v>High</v>
      </c>
      <c r="W409">
        <f>IF(S409&gt;4,0,1)</f>
        <v>1</v>
      </c>
      <c r="X409">
        <f>IF(S409&gt;8,0,1)</f>
        <v>1</v>
      </c>
    </row>
    <row r="410" spans="1:24" x14ac:dyDescent="0.25">
      <c r="A410">
        <v>4414</v>
      </c>
      <c r="B410" s="1">
        <v>40668</v>
      </c>
      <c r="C410" s="2">
        <v>0.84513888888888899</v>
      </c>
      <c r="D410">
        <v>4</v>
      </c>
      <c r="E410" s="1">
        <v>40668</v>
      </c>
      <c r="F410" s="2">
        <v>0.90763888888888899</v>
      </c>
      <c r="G410">
        <v>1</v>
      </c>
      <c r="H410" s="1">
        <v>40668</v>
      </c>
      <c r="I410" s="2">
        <v>0.93194444444444446</v>
      </c>
      <c r="J410" s="1">
        <v>40668</v>
      </c>
      <c r="K410" s="2">
        <v>0.93333333333333324</v>
      </c>
      <c r="L410" t="s">
        <v>337</v>
      </c>
      <c r="M410">
        <v>3</v>
      </c>
      <c r="N410" s="3">
        <f>B410+C410</f>
        <v>40668.845138888886</v>
      </c>
      <c r="O410" s="3">
        <f>E410+F410</f>
        <v>40668.907638888886</v>
      </c>
      <c r="P410" t="str">
        <f>IF(OR(E410="**",F410=9999),"Ignore PIA","Keep PIA")</f>
        <v>Keep PIA</v>
      </c>
      <c r="Q410" s="5">
        <f>(O410-N410)*24</f>
        <v>1.5</v>
      </c>
      <c r="R410" s="3">
        <f>J410+K410</f>
        <v>40668.933333333334</v>
      </c>
      <c r="S410" s="4">
        <f>(R410-N410)*24</f>
        <v>2.1166666667559184</v>
      </c>
      <c r="T410" t="str">
        <f>IF(S410&lt;0,"Ignore LOS","Keep LOS")</f>
        <v>Keep LOS</v>
      </c>
      <c r="U410" t="str">
        <f>IF(OR(G410=6,G410=7),"Adm","NonAdm")</f>
        <v>NonAdm</v>
      </c>
      <c r="V410" t="str">
        <f>IF(OR(D410=1,D410=2,D410=3),"High",IF(OR(D410=4,D410=5),"Low","No CTAS"))</f>
        <v>Low</v>
      </c>
      <c r="W410">
        <f>IF(S410&gt;4,0,1)</f>
        <v>1</v>
      </c>
      <c r="X410">
        <f>IF(S410&gt;8,0,1)</f>
        <v>1</v>
      </c>
    </row>
    <row r="411" spans="1:24" x14ac:dyDescent="0.25">
      <c r="A411">
        <v>4414</v>
      </c>
      <c r="B411" s="1">
        <v>40668</v>
      </c>
      <c r="C411" s="2">
        <v>0.86388888888888893</v>
      </c>
      <c r="D411">
        <v>2</v>
      </c>
      <c r="E411" s="1">
        <v>40668</v>
      </c>
      <c r="F411" s="2">
        <v>0.93055555555555547</v>
      </c>
      <c r="G411">
        <v>1</v>
      </c>
      <c r="H411" s="1">
        <v>40669</v>
      </c>
      <c r="I411" s="2">
        <v>3.4722222222222224E-2</v>
      </c>
      <c r="J411" s="1">
        <v>40669</v>
      </c>
      <c r="K411" s="2">
        <v>3.4722222222222224E-2</v>
      </c>
      <c r="L411" t="s">
        <v>44</v>
      </c>
      <c r="M411">
        <v>3</v>
      </c>
      <c r="N411" s="3">
        <f>B411+C411</f>
        <v>40668.863888888889</v>
      </c>
      <c r="O411" s="3">
        <f>E411+F411</f>
        <v>40668.930555555555</v>
      </c>
      <c r="P411" t="str">
        <f>IF(OR(E411="**",F411=9999),"Ignore PIA","Keep PIA")</f>
        <v>Keep PIA</v>
      </c>
      <c r="Q411" s="5">
        <f>(O411-N411)*24</f>
        <v>1.5999999999767169</v>
      </c>
      <c r="R411" s="3">
        <f>J411+K411</f>
        <v>40669.034722222219</v>
      </c>
      <c r="S411" s="4">
        <f>(R411-N411)*24</f>
        <v>4.0999999999185093</v>
      </c>
      <c r="T411" t="str">
        <f>IF(S411&lt;0,"Ignore LOS","Keep LOS")</f>
        <v>Keep LOS</v>
      </c>
      <c r="U411" t="str">
        <f>IF(OR(G411=6,G411=7),"Adm","NonAdm")</f>
        <v>NonAdm</v>
      </c>
      <c r="V411" t="str">
        <f>IF(OR(D411=1,D411=2,D411=3),"High",IF(OR(D411=4,D411=5),"Low","No CTAS"))</f>
        <v>High</v>
      </c>
      <c r="W411">
        <f>IF(S411&gt;4,0,1)</f>
        <v>0</v>
      </c>
      <c r="X411">
        <f>IF(S411&gt;8,0,1)</f>
        <v>1</v>
      </c>
    </row>
    <row r="412" spans="1:24" x14ac:dyDescent="0.25">
      <c r="A412">
        <v>4414</v>
      </c>
      <c r="B412" s="1">
        <v>40668</v>
      </c>
      <c r="C412" s="2">
        <v>0.86736111111111114</v>
      </c>
      <c r="D412">
        <v>3</v>
      </c>
      <c r="E412" s="1">
        <v>40668</v>
      </c>
      <c r="F412" s="2">
        <v>0.97222222222222221</v>
      </c>
      <c r="G412">
        <v>1</v>
      </c>
      <c r="H412" s="1">
        <v>40669</v>
      </c>
      <c r="I412" s="2">
        <v>3.125E-2</v>
      </c>
      <c r="J412" s="1">
        <v>40669</v>
      </c>
      <c r="K412" s="2">
        <v>3.125E-2</v>
      </c>
      <c r="L412" t="s">
        <v>18</v>
      </c>
      <c r="M412">
        <v>68</v>
      </c>
      <c r="N412" s="3">
        <f>B412+C412</f>
        <v>40668.867361111108</v>
      </c>
      <c r="O412" s="3">
        <f>E412+F412</f>
        <v>40668.972222222219</v>
      </c>
      <c r="P412" t="str">
        <f>IF(OR(E412="**",F412=9999),"Ignore PIA","Keep PIA")</f>
        <v>Keep PIA</v>
      </c>
      <c r="Q412" s="5">
        <f>(O412-N412)*24</f>
        <v>2.5166666666627862</v>
      </c>
      <c r="R412" s="3">
        <f>J412+K412</f>
        <v>40669.03125</v>
      </c>
      <c r="S412" s="4">
        <f>(R412-N412)*24</f>
        <v>3.933333333407063</v>
      </c>
      <c r="T412" t="str">
        <f>IF(S412&lt;0,"Ignore LOS","Keep LOS")</f>
        <v>Keep LOS</v>
      </c>
      <c r="U412" t="str">
        <f>IF(OR(G412=6,G412=7),"Adm","NonAdm")</f>
        <v>NonAdm</v>
      </c>
      <c r="V412" t="str">
        <f>IF(OR(D412=1,D412=2,D412=3),"High",IF(OR(D412=4,D412=5),"Low","No CTAS"))</f>
        <v>High</v>
      </c>
      <c r="W412">
        <f>IF(S412&gt;4,0,1)</f>
        <v>1</v>
      </c>
      <c r="X412">
        <f>IF(S412&gt;8,0,1)</f>
        <v>1</v>
      </c>
    </row>
    <row r="413" spans="1:24" x14ac:dyDescent="0.25">
      <c r="A413">
        <v>4414</v>
      </c>
      <c r="B413" s="1">
        <v>40668</v>
      </c>
      <c r="C413" s="2">
        <v>0.86944444444444446</v>
      </c>
      <c r="D413">
        <v>2</v>
      </c>
      <c r="E413" s="1">
        <v>40668</v>
      </c>
      <c r="F413" s="2">
        <v>0.91666666666666663</v>
      </c>
      <c r="G413">
        <v>1</v>
      </c>
      <c r="H413" s="1">
        <v>40669</v>
      </c>
      <c r="I413" s="2">
        <v>6.9444444444444441E-3</v>
      </c>
      <c r="J413" s="1">
        <v>40669</v>
      </c>
      <c r="K413" s="2">
        <v>1.1111111111111112E-2</v>
      </c>
      <c r="L413" t="s">
        <v>29</v>
      </c>
      <c r="M413">
        <v>54</v>
      </c>
      <c r="N413" s="3">
        <f>B413+C413</f>
        <v>40668.869444444441</v>
      </c>
      <c r="O413" s="3">
        <f>E413+F413</f>
        <v>40668.916666666664</v>
      </c>
      <c r="P413" t="str">
        <f>IF(OR(E413="**",F413=9999),"Ignore PIA","Keep PIA")</f>
        <v>Keep PIA</v>
      </c>
      <c r="Q413" s="5">
        <f>(O413-N413)*24</f>
        <v>1.1333333333604969</v>
      </c>
      <c r="R413" s="3">
        <f>J413+K413</f>
        <v>40669.011111111111</v>
      </c>
      <c r="S413" s="4">
        <f>(R413-N413)*24</f>
        <v>3.4000000000814907</v>
      </c>
      <c r="T413" t="str">
        <f>IF(S413&lt;0,"Ignore LOS","Keep LOS")</f>
        <v>Keep LOS</v>
      </c>
      <c r="U413" t="str">
        <f>IF(OR(G413=6,G413=7),"Adm","NonAdm")</f>
        <v>NonAdm</v>
      </c>
      <c r="V413" t="str">
        <f>IF(OR(D413=1,D413=2,D413=3),"High",IF(OR(D413=4,D413=5),"Low","No CTAS"))</f>
        <v>High</v>
      </c>
      <c r="W413">
        <f>IF(S413&gt;4,0,1)</f>
        <v>1</v>
      </c>
      <c r="X413">
        <f>IF(S413&gt;8,0,1)</f>
        <v>1</v>
      </c>
    </row>
    <row r="414" spans="1:24" x14ac:dyDescent="0.25">
      <c r="A414">
        <v>4414</v>
      </c>
      <c r="B414" s="1">
        <v>40668</v>
      </c>
      <c r="C414" s="2">
        <v>0.88611111111111107</v>
      </c>
      <c r="D414">
        <v>3</v>
      </c>
      <c r="E414" s="1">
        <v>40668</v>
      </c>
      <c r="F414" s="2">
        <v>0.96527777777777779</v>
      </c>
      <c r="G414">
        <v>1</v>
      </c>
      <c r="H414" s="1">
        <v>40668</v>
      </c>
      <c r="I414" s="2">
        <v>0.99305555555555547</v>
      </c>
      <c r="J414" s="1">
        <v>40668</v>
      </c>
      <c r="K414" s="2">
        <v>0.99305555555555547</v>
      </c>
      <c r="L414" t="s">
        <v>194</v>
      </c>
      <c r="M414">
        <v>42</v>
      </c>
      <c r="N414" s="3">
        <f>B414+C414</f>
        <v>40668.886111111111</v>
      </c>
      <c r="O414" s="3">
        <f>E414+F414</f>
        <v>40668.965277777781</v>
      </c>
      <c r="P414" t="str">
        <f>IF(OR(E414="**",F414=9999),"Ignore PIA","Keep PIA")</f>
        <v>Keep PIA</v>
      </c>
      <c r="Q414" s="5">
        <f>(O414-N414)*24</f>
        <v>1.9000000000814907</v>
      </c>
      <c r="R414" s="3">
        <f>J414+K414</f>
        <v>40668.993055555555</v>
      </c>
      <c r="S414" s="4">
        <f>(R414-N414)*24</f>
        <v>2.5666666666511446</v>
      </c>
      <c r="T414" t="str">
        <f>IF(S414&lt;0,"Ignore LOS","Keep LOS")</f>
        <v>Keep LOS</v>
      </c>
      <c r="U414" t="str">
        <f>IF(OR(G414=6,G414=7),"Adm","NonAdm")</f>
        <v>NonAdm</v>
      </c>
      <c r="V414" t="str">
        <f>IF(OR(D414=1,D414=2,D414=3),"High",IF(OR(D414=4,D414=5),"Low","No CTAS"))</f>
        <v>High</v>
      </c>
      <c r="W414">
        <f>IF(S414&gt;4,0,1)</f>
        <v>1</v>
      </c>
      <c r="X414">
        <f>IF(S414&gt;8,0,1)</f>
        <v>1</v>
      </c>
    </row>
    <row r="415" spans="1:24" x14ac:dyDescent="0.25">
      <c r="A415">
        <v>4414</v>
      </c>
      <c r="B415" s="1">
        <v>40668</v>
      </c>
      <c r="C415" s="2">
        <v>0.91180555555555554</v>
      </c>
      <c r="D415">
        <v>2</v>
      </c>
      <c r="E415" s="1">
        <v>40668</v>
      </c>
      <c r="F415" s="2">
        <v>0.9375</v>
      </c>
      <c r="G415">
        <v>1</v>
      </c>
      <c r="H415" s="1">
        <v>40669</v>
      </c>
      <c r="I415" s="2">
        <v>3.472222222222222E-3</v>
      </c>
      <c r="J415" s="1">
        <v>40669</v>
      </c>
      <c r="K415" s="2">
        <v>3.472222222222222E-3</v>
      </c>
      <c r="L415" t="s">
        <v>105</v>
      </c>
      <c r="M415">
        <v>49</v>
      </c>
      <c r="N415" s="3">
        <f>B415+C415</f>
        <v>40668.911805555559</v>
      </c>
      <c r="O415" s="3">
        <f>E415+F415</f>
        <v>40668.9375</v>
      </c>
      <c r="P415" t="str">
        <f>IF(OR(E415="**",F415=9999),"Ignore PIA","Keep PIA")</f>
        <v>Keep PIA</v>
      </c>
      <c r="Q415" s="5">
        <f>(O415-N415)*24</f>
        <v>0.61666666658129543</v>
      </c>
      <c r="R415" s="3">
        <f>J415+K415</f>
        <v>40669.003472222219</v>
      </c>
      <c r="S415" s="4">
        <f>(R415-N415)*24</f>
        <v>2.1999999998370185</v>
      </c>
      <c r="T415" t="str">
        <f>IF(S415&lt;0,"Ignore LOS","Keep LOS")</f>
        <v>Keep LOS</v>
      </c>
      <c r="U415" t="str">
        <f>IF(OR(G415=6,G415=7),"Adm","NonAdm")</f>
        <v>NonAdm</v>
      </c>
      <c r="V415" t="str">
        <f>IF(OR(D415=1,D415=2,D415=3),"High",IF(OR(D415=4,D415=5),"Low","No CTAS"))</f>
        <v>High</v>
      </c>
      <c r="W415">
        <f>IF(S415&gt;4,0,1)</f>
        <v>1</v>
      </c>
      <c r="X415">
        <f>IF(S415&gt;8,0,1)</f>
        <v>1</v>
      </c>
    </row>
    <row r="416" spans="1:24" x14ac:dyDescent="0.25">
      <c r="A416">
        <v>4414</v>
      </c>
      <c r="B416" s="1">
        <v>40668</v>
      </c>
      <c r="C416" s="2">
        <v>0.91249999999999998</v>
      </c>
      <c r="D416">
        <v>3</v>
      </c>
      <c r="E416" s="1">
        <v>40669</v>
      </c>
      <c r="F416" s="2">
        <v>6.9444444444444441E-3</v>
      </c>
      <c r="G416">
        <v>1</v>
      </c>
      <c r="H416" s="1">
        <v>40669</v>
      </c>
      <c r="I416" s="2">
        <v>3.2638888888888891E-2</v>
      </c>
      <c r="J416" s="1">
        <v>40669</v>
      </c>
      <c r="K416" s="2">
        <v>3.4027777777777775E-2</v>
      </c>
      <c r="L416" t="s">
        <v>341</v>
      </c>
      <c r="M416">
        <v>0</v>
      </c>
      <c r="N416" s="3">
        <f>B416+C416</f>
        <v>40668.912499999999</v>
      </c>
      <c r="O416" s="3">
        <f>E416+F416</f>
        <v>40669.006944444445</v>
      </c>
      <c r="P416" t="str">
        <f>IF(OR(E416="**",F416=9999),"Ignore PIA","Keep PIA")</f>
        <v>Keep PIA</v>
      </c>
      <c r="Q416" s="5">
        <f>(O416-N416)*24</f>
        <v>2.2666666667209938</v>
      </c>
      <c r="R416" s="3">
        <f>J416+K416</f>
        <v>40669.03402777778</v>
      </c>
      <c r="S416" s="4">
        <f>(R416-N416)*24</f>
        <v>2.9166666667442769</v>
      </c>
      <c r="T416" t="str">
        <f>IF(S416&lt;0,"Ignore LOS","Keep LOS")</f>
        <v>Keep LOS</v>
      </c>
      <c r="U416" t="str">
        <f>IF(OR(G416=6,G416=7),"Adm","NonAdm")</f>
        <v>NonAdm</v>
      </c>
      <c r="V416" t="str">
        <f>IF(OR(D416=1,D416=2,D416=3),"High",IF(OR(D416=4,D416=5),"Low","No CTAS"))</f>
        <v>High</v>
      </c>
      <c r="W416">
        <f>IF(S416&gt;4,0,1)</f>
        <v>1</v>
      </c>
      <c r="X416">
        <f>IF(S416&gt;8,0,1)</f>
        <v>1</v>
      </c>
    </row>
    <row r="417" spans="1:24" x14ac:dyDescent="0.25">
      <c r="A417">
        <v>4414</v>
      </c>
      <c r="B417" s="1">
        <v>40668</v>
      </c>
      <c r="C417" s="2">
        <v>0.91527777777777775</v>
      </c>
      <c r="D417">
        <v>3</v>
      </c>
      <c r="E417" s="1">
        <v>40669</v>
      </c>
      <c r="F417" s="2">
        <v>1.3888888888888888E-2</v>
      </c>
      <c r="G417">
        <v>1</v>
      </c>
      <c r="H417" s="1">
        <v>40669</v>
      </c>
      <c r="I417" s="2">
        <v>2.4305555555555556E-2</v>
      </c>
      <c r="J417" s="1">
        <v>40669</v>
      </c>
      <c r="K417" s="2">
        <v>2.4999999999999998E-2</v>
      </c>
      <c r="L417" t="s">
        <v>79</v>
      </c>
      <c r="M417">
        <v>50</v>
      </c>
      <c r="N417" s="3">
        <f>B417+C417</f>
        <v>40668.915277777778</v>
      </c>
      <c r="O417" s="3">
        <f>E417+F417</f>
        <v>40669.013888888891</v>
      </c>
      <c r="P417" t="str">
        <f>IF(OR(E417="**",F417=9999),"Ignore PIA","Keep PIA")</f>
        <v>Keep PIA</v>
      </c>
      <c r="Q417" s="5">
        <f>(O417-N417)*24</f>
        <v>2.3666666666977108</v>
      </c>
      <c r="R417" s="3">
        <f>J417+K417</f>
        <v>40669.025000000001</v>
      </c>
      <c r="S417" s="4">
        <f>(R417-N417)*24</f>
        <v>2.6333333333604969</v>
      </c>
      <c r="T417" t="str">
        <f>IF(S417&lt;0,"Ignore LOS","Keep LOS")</f>
        <v>Keep LOS</v>
      </c>
      <c r="U417" t="str">
        <f>IF(OR(G417=6,G417=7),"Adm","NonAdm")</f>
        <v>NonAdm</v>
      </c>
      <c r="V417" t="str">
        <f>IF(OR(D417=1,D417=2,D417=3),"High",IF(OR(D417=4,D417=5),"Low","No CTAS"))</f>
        <v>High</v>
      </c>
      <c r="W417">
        <f>IF(S417&gt;4,0,1)</f>
        <v>1</v>
      </c>
      <c r="X417">
        <f>IF(S417&gt;8,0,1)</f>
        <v>1</v>
      </c>
    </row>
    <row r="418" spans="1:24" x14ac:dyDescent="0.25">
      <c r="A418">
        <v>4414</v>
      </c>
      <c r="B418" s="1">
        <v>40668</v>
      </c>
      <c r="C418" s="2">
        <v>0.91805555555555562</v>
      </c>
      <c r="D418">
        <v>2</v>
      </c>
      <c r="E418" s="1">
        <v>40668</v>
      </c>
      <c r="F418" s="2">
        <v>0.9375</v>
      </c>
      <c r="G418">
        <v>1</v>
      </c>
      <c r="H418" s="1">
        <v>40668</v>
      </c>
      <c r="I418" s="2">
        <v>0.97361111111111109</v>
      </c>
      <c r="J418" s="1">
        <v>40668</v>
      </c>
      <c r="K418" s="2">
        <v>0.97361111111111109</v>
      </c>
      <c r="L418" t="s">
        <v>182</v>
      </c>
      <c r="M418">
        <v>14</v>
      </c>
      <c r="N418" s="3">
        <f>B418+C418</f>
        <v>40668.918055555558</v>
      </c>
      <c r="O418" s="3">
        <f>E418+F418</f>
        <v>40668.9375</v>
      </c>
      <c r="P418" t="str">
        <f>IF(OR(E418="**",F418=9999),"Ignore PIA","Keep PIA")</f>
        <v>Keep PIA</v>
      </c>
      <c r="Q418" s="5">
        <f>(O418-N418)*24</f>
        <v>0.46666666661622003</v>
      </c>
      <c r="R418" s="3">
        <f>J418+K418</f>
        <v>40668.973611111112</v>
      </c>
      <c r="S418" s="4">
        <f>(R418-N418)*24</f>
        <v>1.3333333333139308</v>
      </c>
      <c r="T418" t="str">
        <f>IF(S418&lt;0,"Ignore LOS","Keep LOS")</f>
        <v>Keep LOS</v>
      </c>
      <c r="U418" t="str">
        <f>IF(OR(G418=6,G418=7),"Adm","NonAdm")</f>
        <v>NonAdm</v>
      </c>
      <c r="V418" t="str">
        <f>IF(OR(D418=1,D418=2,D418=3),"High",IF(OR(D418=4,D418=5),"Low","No CTAS"))</f>
        <v>High</v>
      </c>
      <c r="W418">
        <f>IF(S418&gt;4,0,1)</f>
        <v>1</v>
      </c>
      <c r="X418">
        <f>IF(S418&gt;8,0,1)</f>
        <v>1</v>
      </c>
    </row>
    <row r="419" spans="1:24" x14ac:dyDescent="0.25">
      <c r="A419">
        <v>4414</v>
      </c>
      <c r="B419" s="1">
        <v>40668</v>
      </c>
      <c r="C419" s="2">
        <v>0.93958333333333333</v>
      </c>
      <c r="D419">
        <v>3</v>
      </c>
      <c r="E419" s="1">
        <v>40669</v>
      </c>
      <c r="F419" s="2">
        <v>1.3888888888888888E-2</v>
      </c>
      <c r="G419">
        <v>1</v>
      </c>
      <c r="H419" s="1">
        <v>40669</v>
      </c>
      <c r="I419" s="2">
        <v>1.9444444444444445E-2</v>
      </c>
      <c r="J419" s="1">
        <v>40669</v>
      </c>
      <c r="K419" s="2">
        <v>1.9444444444444445E-2</v>
      </c>
      <c r="L419" t="s">
        <v>191</v>
      </c>
      <c r="M419">
        <v>4</v>
      </c>
      <c r="N419" s="3">
        <f>B419+C419</f>
        <v>40668.939583333333</v>
      </c>
      <c r="O419" s="3">
        <f>E419+F419</f>
        <v>40669.013888888891</v>
      </c>
      <c r="P419" t="str">
        <f>IF(OR(E419="**",F419=9999),"Ignore PIA","Keep PIA")</f>
        <v>Keep PIA</v>
      </c>
      <c r="Q419" s="5">
        <f>(O419-N419)*24</f>
        <v>1.78333333338378</v>
      </c>
      <c r="R419" s="3">
        <f>J419+K419</f>
        <v>40669.019444444442</v>
      </c>
      <c r="S419" s="4">
        <f>(R419-N419)*24</f>
        <v>1.9166666666278616</v>
      </c>
      <c r="T419" t="str">
        <f>IF(S419&lt;0,"Ignore LOS","Keep LOS")</f>
        <v>Keep LOS</v>
      </c>
      <c r="U419" t="str">
        <f>IF(OR(G419=6,G419=7),"Adm","NonAdm")</f>
        <v>NonAdm</v>
      </c>
      <c r="V419" t="str">
        <f>IF(OR(D419=1,D419=2,D419=3),"High",IF(OR(D419=4,D419=5),"Low","No CTAS"))</f>
        <v>High</v>
      </c>
      <c r="W419">
        <f>IF(S419&gt;4,0,1)</f>
        <v>1</v>
      </c>
      <c r="X419">
        <f>IF(S419&gt;8,0,1)</f>
        <v>1</v>
      </c>
    </row>
    <row r="420" spans="1:24" x14ac:dyDescent="0.25">
      <c r="A420">
        <v>4414</v>
      </c>
      <c r="B420" s="1">
        <v>40668</v>
      </c>
      <c r="C420" s="2">
        <v>0.95833333333333337</v>
      </c>
      <c r="D420">
        <v>3</v>
      </c>
      <c r="E420" s="1">
        <v>40669</v>
      </c>
      <c r="F420" s="2">
        <v>3.4722222222222224E-2</v>
      </c>
      <c r="G420">
        <v>1</v>
      </c>
      <c r="H420" s="1">
        <v>40669</v>
      </c>
      <c r="I420" s="2">
        <v>4.9305555555555554E-2</v>
      </c>
      <c r="J420" s="1">
        <v>40669</v>
      </c>
      <c r="K420" s="2">
        <v>4.9305555555555554E-2</v>
      </c>
      <c r="L420" t="s">
        <v>161</v>
      </c>
      <c r="M420">
        <v>72</v>
      </c>
      <c r="N420" s="3">
        <f>B420+C420</f>
        <v>40668.958333333336</v>
      </c>
      <c r="O420" s="3">
        <f>E420+F420</f>
        <v>40669.034722222219</v>
      </c>
      <c r="P420" t="str">
        <f>IF(OR(E420="**",F420=9999),"Ignore PIA","Keep PIA")</f>
        <v>Keep PIA</v>
      </c>
      <c r="Q420" s="5">
        <f>(O420-N420)*24</f>
        <v>1.8333333331975155</v>
      </c>
      <c r="R420" s="3">
        <f>J420+K420</f>
        <v>40669.049305555556</v>
      </c>
      <c r="S420" s="4">
        <f>(R420-N420)*24</f>
        <v>2.1833333332906477</v>
      </c>
      <c r="T420" t="str">
        <f>IF(S420&lt;0,"Ignore LOS","Keep LOS")</f>
        <v>Keep LOS</v>
      </c>
      <c r="U420" t="str">
        <f>IF(OR(G420=6,G420=7),"Adm","NonAdm")</f>
        <v>NonAdm</v>
      </c>
      <c r="V420" t="str">
        <f>IF(OR(D420=1,D420=2,D420=3),"High",IF(OR(D420=4,D420=5),"Low","No CTAS"))</f>
        <v>High</v>
      </c>
      <c r="W420">
        <f>IF(S420&gt;4,0,1)</f>
        <v>1</v>
      </c>
      <c r="X420">
        <f>IF(S420&gt;8,0,1)</f>
        <v>1</v>
      </c>
    </row>
    <row r="421" spans="1:24" x14ac:dyDescent="0.25">
      <c r="A421">
        <v>4414</v>
      </c>
      <c r="B421" s="1">
        <v>40668</v>
      </c>
      <c r="C421" s="2">
        <v>0.98263888888888884</v>
      </c>
      <c r="D421">
        <v>3</v>
      </c>
      <c r="E421" s="1">
        <v>40669</v>
      </c>
      <c r="F421" s="2">
        <v>4.1666666666666664E-2</v>
      </c>
      <c r="G421">
        <v>1</v>
      </c>
      <c r="H421" s="1">
        <v>40669</v>
      </c>
      <c r="I421" s="2">
        <v>5.2083333333333336E-2</v>
      </c>
      <c r="J421" s="1">
        <v>40669</v>
      </c>
      <c r="K421" s="2">
        <v>5.2083333333333336E-2</v>
      </c>
      <c r="L421" t="s">
        <v>71</v>
      </c>
      <c r="M421">
        <v>0</v>
      </c>
      <c r="N421" s="3">
        <f>B421+C421</f>
        <v>40668.982638888891</v>
      </c>
      <c r="O421" s="3">
        <f>E421+F421</f>
        <v>40669.041666666664</v>
      </c>
      <c r="P421" t="str">
        <f>IF(OR(E421="**",F421=9999),"Ignore PIA","Keep PIA")</f>
        <v>Keep PIA</v>
      </c>
      <c r="Q421" s="5">
        <f>(O421-N421)*24</f>
        <v>1.4166666665696539</v>
      </c>
      <c r="R421" s="3">
        <f>J421+K421</f>
        <v>40669.052083333336</v>
      </c>
      <c r="S421" s="4">
        <f>(R421-N421)*24</f>
        <v>1.6666666666860692</v>
      </c>
      <c r="T421" t="str">
        <f>IF(S421&lt;0,"Ignore LOS","Keep LOS")</f>
        <v>Keep LOS</v>
      </c>
      <c r="U421" t="str">
        <f>IF(OR(G421=6,G421=7),"Adm","NonAdm")</f>
        <v>NonAdm</v>
      </c>
      <c r="V421" t="str">
        <f>IF(OR(D421=1,D421=2,D421=3),"High",IF(OR(D421=4,D421=5),"Low","No CTAS"))</f>
        <v>High</v>
      </c>
      <c r="W421">
        <f>IF(S421&gt;4,0,1)</f>
        <v>1</v>
      </c>
      <c r="X421">
        <f>IF(S421&gt;8,0,1)</f>
        <v>1</v>
      </c>
    </row>
    <row r="422" spans="1:24" x14ac:dyDescent="0.25">
      <c r="A422">
        <v>4414</v>
      </c>
      <c r="B422" s="1">
        <v>40665</v>
      </c>
      <c r="C422" s="2">
        <v>0.35902777777777778</v>
      </c>
      <c r="D422">
        <v>3</v>
      </c>
      <c r="E422" s="1">
        <v>40665</v>
      </c>
      <c r="F422" s="2">
        <v>0.3888888888888889</v>
      </c>
      <c r="G422">
        <v>1</v>
      </c>
      <c r="H422" s="1">
        <v>40665</v>
      </c>
      <c r="I422" s="2">
        <v>0.3923611111111111</v>
      </c>
      <c r="J422" s="1">
        <v>40665</v>
      </c>
      <c r="K422" s="2">
        <v>0.3923611111111111</v>
      </c>
      <c r="L422" t="s">
        <v>90</v>
      </c>
      <c r="M422">
        <v>36</v>
      </c>
      <c r="N422" s="3">
        <f>B422+C422</f>
        <v>40665.359027777777</v>
      </c>
      <c r="O422" s="3">
        <f>E422+F422</f>
        <v>40665.388888888891</v>
      </c>
      <c r="P422" t="str">
        <f>IF(OR(E422="**",F422=9999),"Ignore PIA","Keep PIA")</f>
        <v>Keep PIA</v>
      </c>
      <c r="Q422" s="5">
        <f>(O422-N422)*24</f>
        <v>0.71666666673263535</v>
      </c>
      <c r="R422" s="3">
        <f>J422+K422</f>
        <v>40665.392361111109</v>
      </c>
      <c r="S422" s="4">
        <f>(R422-N422)*24</f>
        <v>0.79999999998835847</v>
      </c>
      <c r="T422" t="str">
        <f>IF(S422&lt;0,"Ignore LOS","Keep LOS")</f>
        <v>Keep LOS</v>
      </c>
      <c r="U422" t="str">
        <f>IF(OR(G422=6,G422=7),"Adm","NonAdm")</f>
        <v>NonAdm</v>
      </c>
      <c r="V422" t="str">
        <f>IF(OR(D422=1,D422=2,D422=3),"High",IF(OR(D422=4,D422=5),"Low","No CTAS"))</f>
        <v>High</v>
      </c>
      <c r="W422">
        <f>IF(S422&gt;4,0,1)</f>
        <v>1</v>
      </c>
      <c r="X422">
        <f>IF(S422&gt;8,0,1)</f>
        <v>1</v>
      </c>
    </row>
    <row r="423" spans="1:24" x14ac:dyDescent="0.25">
      <c r="A423">
        <v>4414</v>
      </c>
      <c r="B423" s="1">
        <v>40664</v>
      </c>
      <c r="C423" s="2">
        <v>0.53333333333333333</v>
      </c>
      <c r="D423">
        <v>4</v>
      </c>
      <c r="E423" s="1">
        <v>40664</v>
      </c>
      <c r="F423" s="2">
        <v>0.67013888888888884</v>
      </c>
      <c r="G423">
        <v>15</v>
      </c>
      <c r="H423" s="1">
        <v>40664</v>
      </c>
      <c r="I423" s="2">
        <v>0.75</v>
      </c>
      <c r="J423" s="1">
        <v>40664</v>
      </c>
      <c r="K423" s="2">
        <v>0.75</v>
      </c>
      <c r="L423" t="s">
        <v>65</v>
      </c>
      <c r="M423">
        <v>48</v>
      </c>
      <c r="N423" s="3">
        <f>B423+C423</f>
        <v>40664.533333333333</v>
      </c>
      <c r="O423" s="3">
        <f>E423+F423</f>
        <v>40664.670138888891</v>
      </c>
      <c r="P423" t="str">
        <f>IF(OR(E423="**",F423=9999),"Ignore PIA","Keep PIA")</f>
        <v>Keep PIA</v>
      </c>
      <c r="Q423" s="5">
        <f>(O423-N423)*24</f>
        <v>3.28333333338378</v>
      </c>
      <c r="R423" s="3">
        <f>J423+K423</f>
        <v>40664.75</v>
      </c>
      <c r="S423" s="4">
        <f>(R423-N423)*24</f>
        <v>5.2000000000116415</v>
      </c>
      <c r="T423" t="str">
        <f>IF(S423&lt;0,"Ignore LOS","Keep LOS")</f>
        <v>Keep LOS</v>
      </c>
      <c r="U423" t="str">
        <f>IF(OR(G423=6,G423=7),"Adm","NonAdm")</f>
        <v>NonAdm</v>
      </c>
      <c r="V423" t="str">
        <f>IF(OR(D423=1,D423=2,D423=3),"High",IF(OR(D423=4,D423=5),"Low","No CTAS"))</f>
        <v>Low</v>
      </c>
      <c r="W423">
        <f>IF(S423&gt;4,0,1)</f>
        <v>0</v>
      </c>
      <c r="X423">
        <f>IF(S423&gt;8,0,1)</f>
        <v>1</v>
      </c>
    </row>
    <row r="424" spans="1:24" x14ac:dyDescent="0.25">
      <c r="A424">
        <v>4414</v>
      </c>
      <c r="B424" s="1">
        <v>40664</v>
      </c>
      <c r="C424" s="2">
        <v>0.53749999999999998</v>
      </c>
      <c r="D424">
        <v>4</v>
      </c>
      <c r="E424" s="1">
        <v>40664</v>
      </c>
      <c r="F424" s="2">
        <v>0.72569444444444453</v>
      </c>
      <c r="G424">
        <v>1</v>
      </c>
      <c r="H424" s="1">
        <v>40664</v>
      </c>
      <c r="I424" s="2">
        <v>0.7270833333333333</v>
      </c>
      <c r="J424" s="1">
        <v>40664</v>
      </c>
      <c r="K424" s="2">
        <v>0.7270833333333333</v>
      </c>
      <c r="L424" t="s">
        <v>77</v>
      </c>
      <c r="M424">
        <v>31</v>
      </c>
      <c r="N424" s="3">
        <f>B424+C424</f>
        <v>40664.537499999999</v>
      </c>
      <c r="O424" s="3">
        <f>E424+F424</f>
        <v>40664.725694444445</v>
      </c>
      <c r="P424" t="str">
        <f>IF(OR(E424="**",F424=9999),"Ignore PIA","Keep PIA")</f>
        <v>Keep PIA</v>
      </c>
      <c r="Q424" s="5">
        <f>(O424-N424)*24</f>
        <v>4.5166666667209938</v>
      </c>
      <c r="R424" s="3">
        <f>J424+K424</f>
        <v>40664.727083333331</v>
      </c>
      <c r="S424" s="4">
        <f>(R424-N424)*24</f>
        <v>4.5499999999883585</v>
      </c>
      <c r="T424" t="str">
        <f>IF(S424&lt;0,"Ignore LOS","Keep LOS")</f>
        <v>Keep LOS</v>
      </c>
      <c r="U424" t="str">
        <f>IF(OR(G424=6,G424=7),"Adm","NonAdm")</f>
        <v>NonAdm</v>
      </c>
      <c r="V424" t="str">
        <f>IF(OR(D424=1,D424=2,D424=3),"High",IF(OR(D424=4,D424=5),"Low","No CTAS"))</f>
        <v>Low</v>
      </c>
      <c r="W424">
        <f>IF(S424&gt;4,0,1)</f>
        <v>0</v>
      </c>
      <c r="X424">
        <f>IF(S424&gt;8,0,1)</f>
        <v>1</v>
      </c>
    </row>
    <row r="425" spans="1:24" x14ac:dyDescent="0.25">
      <c r="A425">
        <v>4414</v>
      </c>
      <c r="B425" s="1">
        <v>40664</v>
      </c>
      <c r="C425" s="2">
        <v>0.54583333333333328</v>
      </c>
      <c r="D425">
        <v>3</v>
      </c>
      <c r="E425" s="1">
        <v>40664</v>
      </c>
      <c r="F425" s="2">
        <v>0.72916666666666663</v>
      </c>
      <c r="G425">
        <v>1</v>
      </c>
      <c r="H425" s="1">
        <v>40664</v>
      </c>
      <c r="I425" s="2">
        <v>0.80763888888888891</v>
      </c>
      <c r="J425" s="1">
        <v>40664</v>
      </c>
      <c r="K425" s="2">
        <v>0.80763888888888891</v>
      </c>
      <c r="L425" t="s">
        <v>79</v>
      </c>
      <c r="M425">
        <v>36</v>
      </c>
      <c r="N425" s="3">
        <f>B425+C425</f>
        <v>40664.54583333333</v>
      </c>
      <c r="O425" s="3">
        <f>E425+F425</f>
        <v>40664.729166666664</v>
      </c>
      <c r="P425" t="str">
        <f>IF(OR(E425="**",F425=9999),"Ignore PIA","Keep PIA")</f>
        <v>Keep PIA</v>
      </c>
      <c r="Q425" s="5">
        <f>(O425-N425)*24</f>
        <v>4.4000000000232831</v>
      </c>
      <c r="R425" s="3">
        <f>J425+K425</f>
        <v>40664.807638888888</v>
      </c>
      <c r="S425" s="4">
        <f>(R425-N425)*24</f>
        <v>6.28333333338378</v>
      </c>
      <c r="T425" t="str">
        <f>IF(S425&lt;0,"Ignore LOS","Keep LOS")</f>
        <v>Keep LOS</v>
      </c>
      <c r="U425" t="str">
        <f>IF(OR(G425=6,G425=7),"Adm","NonAdm")</f>
        <v>NonAdm</v>
      </c>
      <c r="V425" t="str">
        <f>IF(OR(D425=1,D425=2,D425=3),"High",IF(OR(D425=4,D425=5),"Low","No CTAS"))</f>
        <v>High</v>
      </c>
      <c r="W425">
        <f>IF(S425&gt;4,0,1)</f>
        <v>0</v>
      </c>
      <c r="X425">
        <f>IF(S425&gt;8,0,1)</f>
        <v>1</v>
      </c>
    </row>
    <row r="426" spans="1:24" x14ac:dyDescent="0.25">
      <c r="A426">
        <v>4414</v>
      </c>
      <c r="B426" s="1">
        <v>40664</v>
      </c>
      <c r="C426" s="2">
        <v>0.57013888888888886</v>
      </c>
      <c r="D426">
        <v>3</v>
      </c>
      <c r="E426" s="1">
        <v>40664</v>
      </c>
      <c r="F426" s="2">
        <v>0.78472222222222221</v>
      </c>
      <c r="G426">
        <v>1</v>
      </c>
      <c r="H426" s="1">
        <v>40664</v>
      </c>
      <c r="I426" s="2">
        <v>0.97916666666666663</v>
      </c>
      <c r="J426" s="1">
        <v>40664</v>
      </c>
      <c r="K426" s="2">
        <v>0.97916666666666663</v>
      </c>
      <c r="L426" t="s">
        <v>83</v>
      </c>
      <c r="M426">
        <v>31</v>
      </c>
      <c r="N426" s="3">
        <f>B426+C426</f>
        <v>40664.570138888892</v>
      </c>
      <c r="O426" s="3">
        <f>E426+F426</f>
        <v>40664.784722222219</v>
      </c>
      <c r="P426" t="str">
        <f>IF(OR(E426="**",F426=9999),"Ignore PIA","Keep PIA")</f>
        <v>Keep PIA</v>
      </c>
      <c r="Q426" s="5">
        <f>(O426-N426)*24</f>
        <v>5.1499999998486601</v>
      </c>
      <c r="R426" s="3">
        <f>J426+K426</f>
        <v>40664.979166666664</v>
      </c>
      <c r="S426" s="4">
        <f>(R426-N426)*24</f>
        <v>9.8166666665347293</v>
      </c>
      <c r="T426" t="str">
        <f>IF(S426&lt;0,"Ignore LOS","Keep LOS")</f>
        <v>Keep LOS</v>
      </c>
      <c r="U426" t="str">
        <f>IF(OR(G426=6,G426=7),"Adm","NonAdm")</f>
        <v>NonAdm</v>
      </c>
      <c r="V426" t="str">
        <f>IF(OR(D426=1,D426=2,D426=3),"High",IF(OR(D426=4,D426=5),"Low","No CTAS"))</f>
        <v>High</v>
      </c>
      <c r="W426">
        <f>IF(S426&gt;4,0,1)</f>
        <v>0</v>
      </c>
      <c r="X426">
        <f>IF(S426&gt;8,0,1)</f>
        <v>0</v>
      </c>
    </row>
    <row r="427" spans="1:24" x14ac:dyDescent="0.25">
      <c r="A427">
        <v>4414</v>
      </c>
      <c r="B427" s="1">
        <v>40664</v>
      </c>
      <c r="C427" s="2">
        <v>0.57500000000000007</v>
      </c>
      <c r="D427">
        <v>3</v>
      </c>
      <c r="E427" s="1">
        <v>40664</v>
      </c>
      <c r="F427" s="2">
        <v>0.73611111111111116</v>
      </c>
      <c r="G427">
        <v>1</v>
      </c>
      <c r="H427" s="1">
        <v>40664</v>
      </c>
      <c r="I427" s="2">
        <v>0.90277777777777779</v>
      </c>
      <c r="J427" s="1">
        <v>40664</v>
      </c>
      <c r="K427" s="2">
        <v>0.90277777777777779</v>
      </c>
      <c r="L427" t="s">
        <v>85</v>
      </c>
      <c r="M427">
        <v>25</v>
      </c>
      <c r="N427" s="3">
        <f>B427+C427</f>
        <v>40664.574999999997</v>
      </c>
      <c r="O427" s="3">
        <f>E427+F427</f>
        <v>40664.736111111109</v>
      </c>
      <c r="P427" t="str">
        <f>IF(OR(E427="**",F427=9999),"Ignore PIA","Keep PIA")</f>
        <v>Keep PIA</v>
      </c>
      <c r="Q427" s="5">
        <f>(O427-N427)*24</f>
        <v>3.8666666666977108</v>
      </c>
      <c r="R427" s="3">
        <f>J427+K427</f>
        <v>40664.902777777781</v>
      </c>
      <c r="S427" s="4">
        <f>(R427-N427)*24</f>
        <v>7.8666666668141261</v>
      </c>
      <c r="T427" t="str">
        <f>IF(S427&lt;0,"Ignore LOS","Keep LOS")</f>
        <v>Keep LOS</v>
      </c>
      <c r="U427" t="str">
        <f>IF(OR(G427=6,G427=7),"Adm","NonAdm")</f>
        <v>NonAdm</v>
      </c>
      <c r="V427" t="str">
        <f>IF(OR(D427=1,D427=2,D427=3),"High",IF(OR(D427=4,D427=5),"Low","No CTAS"))</f>
        <v>High</v>
      </c>
      <c r="W427">
        <f>IF(S427&gt;4,0,1)</f>
        <v>0</v>
      </c>
      <c r="X427">
        <f>IF(S427&gt;8,0,1)</f>
        <v>1</v>
      </c>
    </row>
    <row r="428" spans="1:24" x14ac:dyDescent="0.25">
      <c r="A428">
        <v>4414</v>
      </c>
      <c r="B428" s="1">
        <v>40664</v>
      </c>
      <c r="C428" s="2">
        <v>0.58333333333333337</v>
      </c>
      <c r="D428">
        <v>3</v>
      </c>
      <c r="E428" s="1">
        <v>40664</v>
      </c>
      <c r="F428" s="2">
        <v>0.75486111111111109</v>
      </c>
      <c r="G428">
        <v>1</v>
      </c>
      <c r="H428" s="1">
        <v>40664</v>
      </c>
      <c r="I428" s="2">
        <v>0.80208333333333337</v>
      </c>
      <c r="J428" s="1">
        <v>40664</v>
      </c>
      <c r="K428" s="2">
        <v>0.80347222222222225</v>
      </c>
      <c r="L428" t="s">
        <v>86</v>
      </c>
      <c r="M428">
        <v>12</v>
      </c>
      <c r="N428" s="3">
        <f>B428+C428</f>
        <v>40664.583333333336</v>
      </c>
      <c r="O428" s="3">
        <f>E428+F428</f>
        <v>40664.754861111112</v>
      </c>
      <c r="P428" t="str">
        <f>IF(OR(E428="**",F428=9999),"Ignore PIA","Keep PIA")</f>
        <v>Keep PIA</v>
      </c>
      <c r="Q428" s="5">
        <f>(O428-N428)*24</f>
        <v>4.1166666666395031</v>
      </c>
      <c r="R428" s="3">
        <f>J428+K428</f>
        <v>40664.803472222222</v>
      </c>
      <c r="S428" s="4">
        <f>(R428-N428)*24</f>
        <v>5.2833333332673647</v>
      </c>
      <c r="T428" t="str">
        <f>IF(S428&lt;0,"Ignore LOS","Keep LOS")</f>
        <v>Keep LOS</v>
      </c>
      <c r="U428" t="str">
        <f>IF(OR(G428=6,G428=7),"Adm","NonAdm")</f>
        <v>NonAdm</v>
      </c>
      <c r="V428" t="str">
        <f>IF(OR(D428=1,D428=2,D428=3),"High",IF(OR(D428=4,D428=5),"Low","No CTAS"))</f>
        <v>High</v>
      </c>
      <c r="W428">
        <f>IF(S428&gt;4,0,1)</f>
        <v>0</v>
      </c>
      <c r="X428">
        <f>IF(S428&gt;8,0,1)</f>
        <v>1</v>
      </c>
    </row>
    <row r="429" spans="1:24" x14ac:dyDescent="0.25">
      <c r="A429">
        <v>4414</v>
      </c>
      <c r="B429" s="1">
        <v>40664</v>
      </c>
      <c r="C429" s="2">
        <v>0.5854166666666667</v>
      </c>
      <c r="D429">
        <v>4</v>
      </c>
      <c r="E429" s="1">
        <v>40664</v>
      </c>
      <c r="F429" s="2">
        <v>0.75694444444444453</v>
      </c>
      <c r="G429">
        <v>1</v>
      </c>
      <c r="H429" s="1">
        <v>40664</v>
      </c>
      <c r="I429" s="2">
        <v>0.80902777777777779</v>
      </c>
      <c r="J429" s="1">
        <v>40664</v>
      </c>
      <c r="K429" s="2">
        <v>0.80902777777777779</v>
      </c>
      <c r="L429" t="s">
        <v>87</v>
      </c>
      <c r="M429">
        <v>52</v>
      </c>
      <c r="N429" s="3">
        <f>B429+C429</f>
        <v>40664.585416666669</v>
      </c>
      <c r="O429" s="3">
        <f>E429+F429</f>
        <v>40664.756944444445</v>
      </c>
      <c r="P429" t="str">
        <f>IF(OR(E429="**",F429=9999),"Ignore PIA","Keep PIA")</f>
        <v>Keep PIA</v>
      </c>
      <c r="Q429" s="5">
        <f>(O429-N429)*24</f>
        <v>4.1166666666395031</v>
      </c>
      <c r="R429" s="3">
        <f>J429+K429</f>
        <v>40664.809027777781</v>
      </c>
      <c r="S429" s="4">
        <f>(R429-N429)*24</f>
        <v>5.3666666666977108</v>
      </c>
      <c r="T429" t="str">
        <f>IF(S429&lt;0,"Ignore LOS","Keep LOS")</f>
        <v>Keep LOS</v>
      </c>
      <c r="U429" t="str">
        <f>IF(OR(G429=6,G429=7),"Adm","NonAdm")</f>
        <v>NonAdm</v>
      </c>
      <c r="V429" t="str">
        <f>IF(OR(D429=1,D429=2,D429=3),"High",IF(OR(D429=4,D429=5),"Low","No CTAS"))</f>
        <v>Low</v>
      </c>
      <c r="W429">
        <f>IF(S429&gt;4,0,1)</f>
        <v>0</v>
      </c>
      <c r="X429">
        <f>IF(S429&gt;8,0,1)</f>
        <v>1</v>
      </c>
    </row>
    <row r="430" spans="1:24" x14ac:dyDescent="0.25">
      <c r="A430">
        <v>4414</v>
      </c>
      <c r="B430" s="1">
        <v>40664</v>
      </c>
      <c r="C430" s="2">
        <v>0.58611111111111114</v>
      </c>
      <c r="D430">
        <v>4</v>
      </c>
      <c r="E430" s="1">
        <v>40664</v>
      </c>
      <c r="F430" s="2">
        <v>0.71527777777777779</v>
      </c>
      <c r="G430">
        <v>1</v>
      </c>
      <c r="H430" s="1">
        <v>40664</v>
      </c>
      <c r="I430" s="2">
        <v>0.72222222222222221</v>
      </c>
      <c r="J430" s="1">
        <v>40664</v>
      </c>
      <c r="K430" s="2">
        <v>0.72222222222222221</v>
      </c>
      <c r="L430" t="s">
        <v>88</v>
      </c>
      <c r="M430">
        <v>65</v>
      </c>
      <c r="N430" s="3">
        <f>B430+C430</f>
        <v>40664.586111111108</v>
      </c>
      <c r="O430" s="3">
        <f>E430+F430</f>
        <v>40664.715277777781</v>
      </c>
      <c r="P430" t="str">
        <f>IF(OR(E430="**",F430=9999),"Ignore PIA","Keep PIA")</f>
        <v>Keep PIA</v>
      </c>
      <c r="Q430" s="5">
        <f>(O430-N430)*24</f>
        <v>3.1000000001513399</v>
      </c>
      <c r="R430" s="3">
        <f>J430+K430</f>
        <v>40664.722222222219</v>
      </c>
      <c r="S430" s="4">
        <f>(R430-N430)*24</f>
        <v>3.2666666666627862</v>
      </c>
      <c r="T430" t="str">
        <f>IF(S430&lt;0,"Ignore LOS","Keep LOS")</f>
        <v>Keep LOS</v>
      </c>
      <c r="U430" t="str">
        <f>IF(OR(G430=6,G430=7),"Adm","NonAdm")</f>
        <v>NonAdm</v>
      </c>
      <c r="V430" t="str">
        <f>IF(OR(D430=1,D430=2,D430=3),"High",IF(OR(D430=4,D430=5),"Low","No CTAS"))</f>
        <v>Low</v>
      </c>
      <c r="W430">
        <f>IF(S430&gt;4,0,1)</f>
        <v>1</v>
      </c>
      <c r="X430">
        <f>IF(S430&gt;8,0,1)</f>
        <v>1</v>
      </c>
    </row>
    <row r="431" spans="1:24" x14ac:dyDescent="0.25">
      <c r="A431">
        <v>4414</v>
      </c>
      <c r="B431" s="1">
        <v>40664</v>
      </c>
      <c r="C431" s="2">
        <v>0.58819444444444446</v>
      </c>
      <c r="D431">
        <v>4</v>
      </c>
      <c r="E431" s="1">
        <v>40664</v>
      </c>
      <c r="F431" s="2">
        <v>0.77777777777777779</v>
      </c>
      <c r="G431">
        <v>15</v>
      </c>
      <c r="H431" s="1">
        <v>40664</v>
      </c>
      <c r="I431" s="2">
        <v>0.79166666666666663</v>
      </c>
      <c r="J431" s="1">
        <v>40664</v>
      </c>
      <c r="K431" s="2">
        <v>0.79166666666666663</v>
      </c>
      <c r="L431" t="s">
        <v>89</v>
      </c>
      <c r="M431">
        <v>76</v>
      </c>
      <c r="N431" s="3">
        <f>B431+C431</f>
        <v>40664.588194444441</v>
      </c>
      <c r="O431" s="3">
        <f>E431+F431</f>
        <v>40664.777777777781</v>
      </c>
      <c r="P431" t="str">
        <f>IF(OR(E431="**",F431=9999),"Ignore PIA","Keep PIA")</f>
        <v>Keep PIA</v>
      </c>
      <c r="Q431" s="5">
        <f>(O431-N431)*24</f>
        <v>4.5500000001629815</v>
      </c>
      <c r="R431" s="3">
        <f>J431+K431</f>
        <v>40664.791666666664</v>
      </c>
      <c r="S431" s="4">
        <f>(R431-N431)*24</f>
        <v>4.8833333333604969</v>
      </c>
      <c r="T431" t="str">
        <f>IF(S431&lt;0,"Ignore LOS","Keep LOS")</f>
        <v>Keep LOS</v>
      </c>
      <c r="U431" t="str">
        <f>IF(OR(G431=6,G431=7),"Adm","NonAdm")</f>
        <v>NonAdm</v>
      </c>
      <c r="V431" t="str">
        <f>IF(OR(D431=1,D431=2,D431=3),"High",IF(OR(D431=4,D431=5),"Low","No CTAS"))</f>
        <v>Low</v>
      </c>
      <c r="W431">
        <f>IF(S431&gt;4,0,1)</f>
        <v>0</v>
      </c>
      <c r="X431">
        <f>IF(S431&gt;8,0,1)</f>
        <v>1</v>
      </c>
    </row>
    <row r="432" spans="1:24" x14ac:dyDescent="0.25">
      <c r="A432">
        <v>4414</v>
      </c>
      <c r="B432" s="1">
        <v>40664</v>
      </c>
      <c r="C432" s="2">
        <v>0.59236111111111112</v>
      </c>
      <c r="D432">
        <v>4</v>
      </c>
      <c r="E432" s="1">
        <v>40664</v>
      </c>
      <c r="F432" s="2">
        <v>0.75</v>
      </c>
      <c r="G432">
        <v>1</v>
      </c>
      <c r="H432" s="1">
        <v>40664</v>
      </c>
      <c r="I432" s="2">
        <v>0.75347222222222221</v>
      </c>
      <c r="J432" s="1">
        <v>40664</v>
      </c>
      <c r="K432" s="2">
        <v>0.75347222222222221</v>
      </c>
      <c r="L432" t="s">
        <v>44</v>
      </c>
      <c r="M432">
        <v>4</v>
      </c>
      <c r="N432" s="3">
        <f>B432+C432</f>
        <v>40664.592361111114</v>
      </c>
      <c r="O432" s="3">
        <f>E432+F432</f>
        <v>40664.75</v>
      </c>
      <c r="P432" t="str">
        <f>IF(OR(E432="**",F432=9999),"Ignore PIA","Keep PIA")</f>
        <v>Keep PIA</v>
      </c>
      <c r="Q432" s="5">
        <f>(O432-N432)*24</f>
        <v>3.7833333332673647</v>
      </c>
      <c r="R432" s="3">
        <f>J432+K432</f>
        <v>40664.753472222219</v>
      </c>
      <c r="S432" s="4">
        <f>(R432-N432)*24</f>
        <v>3.8666666665230878</v>
      </c>
      <c r="T432" t="str">
        <f>IF(S432&lt;0,"Ignore LOS","Keep LOS")</f>
        <v>Keep LOS</v>
      </c>
      <c r="U432" t="str">
        <f>IF(OR(G432=6,G432=7),"Adm","NonAdm")</f>
        <v>NonAdm</v>
      </c>
      <c r="V432" t="str">
        <f>IF(OR(D432=1,D432=2,D432=3),"High",IF(OR(D432=4,D432=5),"Low","No CTAS"))</f>
        <v>Low</v>
      </c>
      <c r="W432">
        <f>IF(S432&gt;4,0,1)</f>
        <v>1</v>
      </c>
      <c r="X432">
        <f>IF(S432&gt;8,0,1)</f>
        <v>1</v>
      </c>
    </row>
    <row r="433" spans="1:24" x14ac:dyDescent="0.25">
      <c r="A433">
        <v>4414</v>
      </c>
      <c r="B433" s="1">
        <v>40664</v>
      </c>
      <c r="C433" s="2">
        <v>0.62013888888888891</v>
      </c>
      <c r="D433">
        <v>3</v>
      </c>
      <c r="E433" s="1">
        <v>40664</v>
      </c>
      <c r="F433" s="2">
        <v>0.80555555555555547</v>
      </c>
      <c r="G433">
        <v>1</v>
      </c>
      <c r="H433" s="1">
        <v>40664</v>
      </c>
      <c r="I433" s="2">
        <v>0.89097222222222217</v>
      </c>
      <c r="J433" s="1">
        <v>40664</v>
      </c>
      <c r="K433" s="2">
        <v>0.89097222222222217</v>
      </c>
      <c r="L433" t="s">
        <v>91</v>
      </c>
      <c r="M433">
        <v>59</v>
      </c>
      <c r="N433" s="3">
        <f>B433+C433</f>
        <v>40664.620138888888</v>
      </c>
      <c r="O433" s="3">
        <f>E433+F433</f>
        <v>40664.805555555555</v>
      </c>
      <c r="P433" t="str">
        <f>IF(OR(E433="**",F433=9999),"Ignore PIA","Keep PIA")</f>
        <v>Keep PIA</v>
      </c>
      <c r="Q433" s="5">
        <f>(O433-N433)*24</f>
        <v>4.4500000000116415</v>
      </c>
      <c r="R433" s="3">
        <f>J433+K433</f>
        <v>40664.890972222223</v>
      </c>
      <c r="S433" s="4">
        <f>(R433-N433)*24</f>
        <v>6.5000000000582077</v>
      </c>
      <c r="T433" t="str">
        <f>IF(S433&lt;0,"Ignore LOS","Keep LOS")</f>
        <v>Keep LOS</v>
      </c>
      <c r="U433" t="str">
        <f>IF(OR(G433=6,G433=7),"Adm","NonAdm")</f>
        <v>NonAdm</v>
      </c>
      <c r="V433" t="str">
        <f>IF(OR(D433=1,D433=2,D433=3),"High",IF(OR(D433=4,D433=5),"Low","No CTAS"))</f>
        <v>High</v>
      </c>
      <c r="W433">
        <f>IF(S433&gt;4,0,1)</f>
        <v>0</v>
      </c>
      <c r="X433">
        <f>IF(S433&gt;8,0,1)</f>
        <v>1</v>
      </c>
    </row>
    <row r="434" spans="1:24" x14ac:dyDescent="0.25">
      <c r="A434">
        <v>4414</v>
      </c>
      <c r="B434" s="1">
        <v>40664</v>
      </c>
      <c r="C434" s="2">
        <v>0.63263888888888886</v>
      </c>
      <c r="D434">
        <v>2</v>
      </c>
      <c r="E434" s="1">
        <v>40664</v>
      </c>
      <c r="F434" s="2">
        <v>0.80208333333333337</v>
      </c>
      <c r="G434">
        <v>1</v>
      </c>
      <c r="H434" s="1">
        <v>40664</v>
      </c>
      <c r="I434" s="2">
        <v>0.8833333333333333</v>
      </c>
      <c r="J434" s="1">
        <v>40664</v>
      </c>
      <c r="K434" s="2">
        <v>0.8881944444444444</v>
      </c>
      <c r="L434" t="s">
        <v>68</v>
      </c>
      <c r="M434">
        <v>16</v>
      </c>
      <c r="N434" s="3">
        <f>B434+C434</f>
        <v>40664.632638888892</v>
      </c>
      <c r="O434" s="3">
        <f>E434+F434</f>
        <v>40664.802083333336</v>
      </c>
      <c r="P434" t="str">
        <f>IF(OR(E434="**",F434=9999),"Ignore PIA","Keep PIA")</f>
        <v>Keep PIA</v>
      </c>
      <c r="Q434" s="5">
        <f>(O434-N434)*24</f>
        <v>4.0666666666511446</v>
      </c>
      <c r="R434" s="3">
        <f>J434+K434</f>
        <v>40664.888194444444</v>
      </c>
      <c r="S434" s="4">
        <f>(R434-N434)*24</f>
        <v>6.1333333332440816</v>
      </c>
      <c r="T434" t="str">
        <f>IF(S434&lt;0,"Ignore LOS","Keep LOS")</f>
        <v>Keep LOS</v>
      </c>
      <c r="U434" t="str">
        <f>IF(OR(G434=6,G434=7),"Adm","NonAdm")</f>
        <v>NonAdm</v>
      </c>
      <c r="V434" t="str">
        <f>IF(OR(D434=1,D434=2,D434=3),"High",IF(OR(D434=4,D434=5),"Low","No CTAS"))</f>
        <v>High</v>
      </c>
      <c r="W434">
        <f>IF(S434&gt;4,0,1)</f>
        <v>0</v>
      </c>
      <c r="X434">
        <f>IF(S434&gt;8,0,1)</f>
        <v>1</v>
      </c>
    </row>
    <row r="435" spans="1:24" x14ac:dyDescent="0.25">
      <c r="A435">
        <v>4414</v>
      </c>
      <c r="B435" s="1">
        <v>40664</v>
      </c>
      <c r="C435" s="2">
        <v>0.64513888888888882</v>
      </c>
      <c r="D435">
        <v>4</v>
      </c>
      <c r="E435" s="1">
        <v>40664</v>
      </c>
      <c r="F435" s="2">
        <v>0.77430555555555547</v>
      </c>
      <c r="G435">
        <v>1</v>
      </c>
      <c r="H435" s="1">
        <v>40664</v>
      </c>
      <c r="I435" s="2">
        <v>0.83611111111111114</v>
      </c>
      <c r="J435" s="1">
        <v>40664</v>
      </c>
      <c r="K435" s="2">
        <v>0.83611111111111114</v>
      </c>
      <c r="L435" t="s">
        <v>75</v>
      </c>
      <c r="M435">
        <v>19</v>
      </c>
      <c r="N435" s="3">
        <f>B435+C435</f>
        <v>40664.645138888889</v>
      </c>
      <c r="O435" s="3">
        <f>E435+F435</f>
        <v>40664.774305555555</v>
      </c>
      <c r="P435" t="str">
        <f>IF(OR(E435="**",F435=9999),"Ignore PIA","Keep PIA")</f>
        <v>Keep PIA</v>
      </c>
      <c r="Q435" s="5">
        <f>(O435-N435)*24</f>
        <v>3.0999999999767169</v>
      </c>
      <c r="R435" s="3">
        <f>J435+K435</f>
        <v>40664.836111111108</v>
      </c>
      <c r="S435" s="4">
        <f>(R435-N435)*24</f>
        <v>4.5833333332557231</v>
      </c>
      <c r="T435" t="str">
        <f>IF(S435&lt;0,"Ignore LOS","Keep LOS")</f>
        <v>Keep LOS</v>
      </c>
      <c r="U435" t="str">
        <f>IF(OR(G435=6,G435=7),"Adm","NonAdm")</f>
        <v>NonAdm</v>
      </c>
      <c r="V435" t="str">
        <f>IF(OR(D435=1,D435=2,D435=3),"High",IF(OR(D435=4,D435=5),"Low","No CTAS"))</f>
        <v>Low</v>
      </c>
      <c r="W435">
        <f>IF(S435&gt;4,0,1)</f>
        <v>0</v>
      </c>
      <c r="X435">
        <f>IF(S435&gt;8,0,1)</f>
        <v>1</v>
      </c>
    </row>
    <row r="436" spans="1:24" x14ac:dyDescent="0.25">
      <c r="A436">
        <v>4414</v>
      </c>
      <c r="B436" s="1">
        <v>40664</v>
      </c>
      <c r="C436" s="2">
        <v>0.64861111111111114</v>
      </c>
      <c r="D436">
        <v>3</v>
      </c>
      <c r="E436" s="1">
        <v>40664</v>
      </c>
      <c r="F436" s="2">
        <v>0.8125</v>
      </c>
      <c r="G436">
        <v>1</v>
      </c>
      <c r="H436" s="1">
        <v>40664</v>
      </c>
      <c r="I436" s="2">
        <v>0.87847222222222221</v>
      </c>
      <c r="J436" s="1">
        <v>40664</v>
      </c>
      <c r="K436" s="2">
        <v>0.88194444444444453</v>
      </c>
      <c r="L436" t="s">
        <v>92</v>
      </c>
      <c r="M436">
        <v>27</v>
      </c>
      <c r="N436" s="3">
        <f>B436+C436</f>
        <v>40664.648611111108</v>
      </c>
      <c r="O436" s="3">
        <f>E436+F436</f>
        <v>40664.8125</v>
      </c>
      <c r="P436" t="str">
        <f>IF(OR(E436="**",F436=9999),"Ignore PIA","Keep PIA")</f>
        <v>Keep PIA</v>
      </c>
      <c r="Q436" s="5">
        <f>(O436-N436)*24</f>
        <v>3.933333333407063</v>
      </c>
      <c r="R436" s="3">
        <f>J436+K436</f>
        <v>40664.881944444445</v>
      </c>
      <c r="S436" s="4">
        <f>(R436-N436)*24</f>
        <v>5.6000000000931323</v>
      </c>
      <c r="T436" t="str">
        <f>IF(S436&lt;0,"Ignore LOS","Keep LOS")</f>
        <v>Keep LOS</v>
      </c>
      <c r="U436" t="str">
        <f>IF(OR(G436=6,G436=7),"Adm","NonAdm")</f>
        <v>NonAdm</v>
      </c>
      <c r="V436" t="str">
        <f>IF(OR(D436=1,D436=2,D436=3),"High",IF(OR(D436=4,D436=5),"Low","No CTAS"))</f>
        <v>High</v>
      </c>
      <c r="W436">
        <f>IF(S436&gt;4,0,1)</f>
        <v>0</v>
      </c>
      <c r="X436">
        <f>IF(S436&gt;8,0,1)</f>
        <v>1</v>
      </c>
    </row>
    <row r="437" spans="1:24" x14ac:dyDescent="0.25">
      <c r="A437">
        <v>4414</v>
      </c>
      <c r="B437" s="1">
        <v>40664</v>
      </c>
      <c r="C437" s="2">
        <v>0.65277777777777779</v>
      </c>
      <c r="D437">
        <v>5</v>
      </c>
      <c r="E437" s="1">
        <v>40664</v>
      </c>
      <c r="F437" s="2">
        <v>0.79166666666666663</v>
      </c>
      <c r="G437">
        <v>1</v>
      </c>
      <c r="H437" s="1">
        <v>40665</v>
      </c>
      <c r="I437" s="2">
        <v>7.2916666666666671E-2</v>
      </c>
      <c r="J437" s="1">
        <v>40665</v>
      </c>
      <c r="K437" s="2">
        <v>7.2916666666666671E-2</v>
      </c>
      <c r="L437" t="s">
        <v>93</v>
      </c>
      <c r="M437">
        <v>30</v>
      </c>
      <c r="N437" s="3">
        <f>B437+C437</f>
        <v>40664.652777777781</v>
      </c>
      <c r="O437" s="3">
        <f>E437+F437</f>
        <v>40664.791666666664</v>
      </c>
      <c r="P437" t="str">
        <f>IF(OR(E437="**",F437=9999),"Ignore PIA","Keep PIA")</f>
        <v>Keep PIA</v>
      </c>
      <c r="Q437" s="5">
        <f>(O437-N437)*24</f>
        <v>3.3333333331975155</v>
      </c>
      <c r="R437" s="3">
        <f>J437+K437</f>
        <v>40665.072916666664</v>
      </c>
      <c r="S437" s="4">
        <f>(R437-N437)*24</f>
        <v>10.083333333197515</v>
      </c>
      <c r="T437" t="str">
        <f>IF(S437&lt;0,"Ignore LOS","Keep LOS")</f>
        <v>Keep LOS</v>
      </c>
      <c r="U437" t="str">
        <f>IF(OR(G437=6,G437=7),"Adm","NonAdm")</f>
        <v>NonAdm</v>
      </c>
      <c r="V437" t="str">
        <f>IF(OR(D437=1,D437=2,D437=3),"High",IF(OR(D437=4,D437=5),"Low","No CTAS"))</f>
        <v>Low</v>
      </c>
      <c r="W437">
        <f>IF(S437&gt;4,0,1)</f>
        <v>0</v>
      </c>
      <c r="X437">
        <f>IF(S437&gt;8,0,1)</f>
        <v>0</v>
      </c>
    </row>
    <row r="438" spans="1:24" x14ac:dyDescent="0.25">
      <c r="A438">
        <v>4414</v>
      </c>
      <c r="B438" s="1">
        <v>40664</v>
      </c>
      <c r="C438" s="2">
        <v>0.67222222222222217</v>
      </c>
      <c r="D438">
        <v>3</v>
      </c>
      <c r="E438" s="1">
        <v>40664</v>
      </c>
      <c r="F438" s="2">
        <v>0.83680555555555547</v>
      </c>
      <c r="G438">
        <v>1</v>
      </c>
      <c r="H438" s="1">
        <v>40664</v>
      </c>
      <c r="I438" s="2">
        <v>0.9604166666666667</v>
      </c>
      <c r="J438" s="1">
        <v>40664</v>
      </c>
      <c r="K438" s="2">
        <v>0.9604166666666667</v>
      </c>
      <c r="L438" t="s">
        <v>98</v>
      </c>
      <c r="M438">
        <v>27</v>
      </c>
      <c r="N438" s="3">
        <f>B438+C438</f>
        <v>40664.672222222223</v>
      </c>
      <c r="O438" s="3">
        <f>E438+F438</f>
        <v>40664.836805555555</v>
      </c>
      <c r="P438" t="str">
        <f>IF(OR(E438="**",F438=9999),"Ignore PIA","Keep PIA")</f>
        <v>Keep PIA</v>
      </c>
      <c r="Q438" s="5">
        <f>(O438-N438)*24</f>
        <v>3.9499999999534339</v>
      </c>
      <c r="R438" s="3">
        <f>J438+K438</f>
        <v>40664.960416666669</v>
      </c>
      <c r="S438" s="4">
        <f>(R438-N438)*24</f>
        <v>6.9166666666860692</v>
      </c>
      <c r="T438" t="str">
        <f>IF(S438&lt;0,"Ignore LOS","Keep LOS")</f>
        <v>Keep LOS</v>
      </c>
      <c r="U438" t="str">
        <f>IF(OR(G438=6,G438=7),"Adm","NonAdm")</f>
        <v>NonAdm</v>
      </c>
      <c r="V438" t="str">
        <f>IF(OR(D438=1,D438=2,D438=3),"High",IF(OR(D438=4,D438=5),"Low","No CTAS"))</f>
        <v>High</v>
      </c>
      <c r="W438">
        <f>IF(S438&gt;4,0,1)</f>
        <v>0</v>
      </c>
      <c r="X438">
        <f>IF(S438&gt;8,0,1)</f>
        <v>1</v>
      </c>
    </row>
    <row r="439" spans="1:24" x14ac:dyDescent="0.25">
      <c r="A439">
        <v>4414</v>
      </c>
      <c r="B439" s="1">
        <v>40664</v>
      </c>
      <c r="C439" s="2">
        <v>0.67499999999999993</v>
      </c>
      <c r="D439">
        <v>3</v>
      </c>
      <c r="E439" s="1">
        <v>40664</v>
      </c>
      <c r="F439" s="2">
        <v>0.87847222222222221</v>
      </c>
      <c r="G439">
        <v>1</v>
      </c>
      <c r="H439" s="1">
        <v>40664</v>
      </c>
      <c r="I439" s="2">
        <v>0.92013888888888884</v>
      </c>
      <c r="J439" s="1">
        <v>40664</v>
      </c>
      <c r="K439" s="2">
        <v>0.92013888888888884</v>
      </c>
      <c r="L439" t="s">
        <v>99</v>
      </c>
      <c r="M439">
        <v>25</v>
      </c>
      <c r="N439" s="3">
        <f>B439+C439</f>
        <v>40664.675000000003</v>
      </c>
      <c r="O439" s="3">
        <f>E439+F439</f>
        <v>40664.878472222219</v>
      </c>
      <c r="P439" t="str">
        <f>IF(OR(E439="**",F439=9999),"Ignore PIA","Keep PIA")</f>
        <v>Keep PIA</v>
      </c>
      <c r="Q439" s="5">
        <f>(O439-N439)*24</f>
        <v>4.8833333331858739</v>
      </c>
      <c r="R439" s="3">
        <f>J439+K439</f>
        <v>40664.920138888891</v>
      </c>
      <c r="S439" s="4">
        <f>(R439-N439)*24</f>
        <v>5.8833333333022892</v>
      </c>
      <c r="T439" t="str">
        <f>IF(S439&lt;0,"Ignore LOS","Keep LOS")</f>
        <v>Keep LOS</v>
      </c>
      <c r="U439" t="str">
        <f>IF(OR(G439=6,G439=7),"Adm","NonAdm")</f>
        <v>NonAdm</v>
      </c>
      <c r="V439" t="str">
        <f>IF(OR(D439=1,D439=2,D439=3),"High",IF(OR(D439=4,D439=5),"Low","No CTAS"))</f>
        <v>High</v>
      </c>
      <c r="W439">
        <f>IF(S439&gt;4,0,1)</f>
        <v>0</v>
      </c>
      <c r="X439">
        <f>IF(S439&gt;8,0,1)</f>
        <v>1</v>
      </c>
    </row>
    <row r="440" spans="1:24" x14ac:dyDescent="0.25">
      <c r="A440">
        <v>4414</v>
      </c>
      <c r="B440" s="1">
        <v>40664</v>
      </c>
      <c r="C440" s="2">
        <v>0.69513888888888886</v>
      </c>
      <c r="D440">
        <v>3</v>
      </c>
      <c r="E440" s="1">
        <v>40664</v>
      </c>
      <c r="F440" s="2">
        <v>0.84027777777777779</v>
      </c>
      <c r="G440">
        <v>1</v>
      </c>
      <c r="H440" s="1">
        <v>40664</v>
      </c>
      <c r="I440" s="2">
        <v>0.84722222222222221</v>
      </c>
      <c r="J440" s="1">
        <v>40664</v>
      </c>
      <c r="K440" s="2">
        <v>0.84722222222222221</v>
      </c>
      <c r="L440" t="s">
        <v>103</v>
      </c>
      <c r="M440">
        <v>1</v>
      </c>
      <c r="N440" s="3">
        <f>B440+C440</f>
        <v>40664.695138888892</v>
      </c>
      <c r="O440" s="3">
        <f>E440+F440</f>
        <v>40664.840277777781</v>
      </c>
      <c r="P440" t="str">
        <f>IF(OR(E440="**",F440=9999),"Ignore PIA","Keep PIA")</f>
        <v>Keep PIA</v>
      </c>
      <c r="Q440" s="5">
        <f>(O440-N440)*24</f>
        <v>3.4833333333372138</v>
      </c>
      <c r="R440" s="3">
        <f>J440+K440</f>
        <v>40664.847222222219</v>
      </c>
      <c r="S440" s="4">
        <f>(R440-N440)*24</f>
        <v>3.6499999998486601</v>
      </c>
      <c r="T440" t="str">
        <f>IF(S440&lt;0,"Ignore LOS","Keep LOS")</f>
        <v>Keep LOS</v>
      </c>
      <c r="U440" t="str">
        <f>IF(OR(G440=6,G440=7),"Adm","NonAdm")</f>
        <v>NonAdm</v>
      </c>
      <c r="V440" t="str">
        <f>IF(OR(D440=1,D440=2,D440=3),"High",IF(OR(D440=4,D440=5),"Low","No CTAS"))</f>
        <v>High</v>
      </c>
      <c r="W440">
        <f>IF(S440&gt;4,0,1)</f>
        <v>1</v>
      </c>
      <c r="X440">
        <f>IF(S440&gt;8,0,1)</f>
        <v>1</v>
      </c>
    </row>
    <row r="441" spans="1:24" x14ac:dyDescent="0.25">
      <c r="A441">
        <v>4414</v>
      </c>
      <c r="B441" s="1">
        <v>40664</v>
      </c>
      <c r="C441" s="2">
        <v>0.69652777777777775</v>
      </c>
      <c r="D441">
        <v>3</v>
      </c>
      <c r="E441" s="1">
        <v>40664</v>
      </c>
      <c r="F441" s="2">
        <v>0.86805555555555547</v>
      </c>
      <c r="G441">
        <v>1</v>
      </c>
      <c r="H441" s="1">
        <v>40664</v>
      </c>
      <c r="I441" s="2">
        <v>0.89236111111111116</v>
      </c>
      <c r="J441" s="1">
        <v>40664</v>
      </c>
      <c r="K441" s="2">
        <v>0.89236111111111116</v>
      </c>
      <c r="L441" t="s">
        <v>104</v>
      </c>
      <c r="M441">
        <v>6</v>
      </c>
      <c r="N441" s="3">
        <f>B441+C441</f>
        <v>40664.696527777778</v>
      </c>
      <c r="O441" s="3">
        <f>E441+F441</f>
        <v>40664.868055555555</v>
      </c>
      <c r="P441" t="str">
        <f>IF(OR(E441="**",F441=9999),"Ignore PIA","Keep PIA")</f>
        <v>Keep PIA</v>
      </c>
      <c r="Q441" s="5">
        <f>(O441-N441)*24</f>
        <v>4.1166666666395031</v>
      </c>
      <c r="R441" s="3">
        <f>J441+K441</f>
        <v>40664.892361111109</v>
      </c>
      <c r="S441" s="4">
        <f>(R441-N441)*24</f>
        <v>4.6999999999534339</v>
      </c>
      <c r="T441" t="str">
        <f>IF(S441&lt;0,"Ignore LOS","Keep LOS")</f>
        <v>Keep LOS</v>
      </c>
      <c r="U441" t="str">
        <f>IF(OR(G441=6,G441=7),"Adm","NonAdm")</f>
        <v>NonAdm</v>
      </c>
      <c r="V441" t="str">
        <f>IF(OR(D441=1,D441=2,D441=3),"High",IF(OR(D441=4,D441=5),"Low","No CTAS"))</f>
        <v>High</v>
      </c>
      <c r="W441">
        <f>IF(S441&gt;4,0,1)</f>
        <v>0</v>
      </c>
      <c r="X441">
        <f>IF(S441&gt;8,0,1)</f>
        <v>1</v>
      </c>
    </row>
    <row r="442" spans="1:24" x14ac:dyDescent="0.25">
      <c r="A442">
        <v>4414</v>
      </c>
      <c r="B442" s="1">
        <v>40664</v>
      </c>
      <c r="C442" s="2">
        <v>0.7090277777777777</v>
      </c>
      <c r="D442">
        <v>4</v>
      </c>
      <c r="E442" s="1">
        <v>40664</v>
      </c>
      <c r="F442" s="2">
        <v>0.81944444444444453</v>
      </c>
      <c r="G442">
        <v>1</v>
      </c>
      <c r="H442" s="1">
        <v>40664</v>
      </c>
      <c r="I442" s="2">
        <v>0.85416666666666663</v>
      </c>
      <c r="J442" s="1">
        <v>40664</v>
      </c>
      <c r="K442" s="2">
        <v>0.85416666666666663</v>
      </c>
      <c r="L442" t="s">
        <v>107</v>
      </c>
      <c r="M442">
        <v>65</v>
      </c>
      <c r="N442" s="3">
        <f>B442+C442</f>
        <v>40664.709027777775</v>
      </c>
      <c r="O442" s="3">
        <f>E442+F442</f>
        <v>40664.819444444445</v>
      </c>
      <c r="P442" t="str">
        <f>IF(OR(E442="**",F442=9999),"Ignore PIA","Keep PIA")</f>
        <v>Keep PIA</v>
      </c>
      <c r="Q442" s="5">
        <f>(O442-N442)*24</f>
        <v>2.6500000000814907</v>
      </c>
      <c r="R442" s="3">
        <f>J442+K442</f>
        <v>40664.854166666664</v>
      </c>
      <c r="S442" s="4">
        <f>(R442-N442)*24</f>
        <v>3.4833333333372138</v>
      </c>
      <c r="T442" t="str">
        <f>IF(S442&lt;0,"Ignore LOS","Keep LOS")</f>
        <v>Keep LOS</v>
      </c>
      <c r="U442" t="str">
        <f>IF(OR(G442=6,G442=7),"Adm","NonAdm")</f>
        <v>NonAdm</v>
      </c>
      <c r="V442" t="str">
        <f>IF(OR(D442=1,D442=2,D442=3),"High",IF(OR(D442=4,D442=5),"Low","No CTAS"))</f>
        <v>Low</v>
      </c>
      <c r="W442">
        <f>IF(S442&gt;4,0,1)</f>
        <v>1</v>
      </c>
      <c r="X442">
        <f>IF(S442&gt;8,0,1)</f>
        <v>1</v>
      </c>
    </row>
    <row r="443" spans="1:24" x14ac:dyDescent="0.25">
      <c r="A443">
        <v>4414</v>
      </c>
      <c r="B443" s="1">
        <v>40664</v>
      </c>
      <c r="C443" s="2">
        <v>0.73958333333333337</v>
      </c>
      <c r="D443">
        <v>3</v>
      </c>
      <c r="E443" s="1">
        <v>40664</v>
      </c>
      <c r="F443" s="2">
        <v>0.85069444444444453</v>
      </c>
      <c r="G443">
        <v>1</v>
      </c>
      <c r="H443" s="1">
        <v>40664</v>
      </c>
      <c r="I443" s="2">
        <v>0.92708333333333337</v>
      </c>
      <c r="J443" s="1">
        <v>40664</v>
      </c>
      <c r="K443" s="2">
        <v>0.92708333333333337</v>
      </c>
      <c r="L443" t="s">
        <v>104</v>
      </c>
      <c r="M443">
        <v>1</v>
      </c>
      <c r="N443" s="3">
        <f>B443+C443</f>
        <v>40664.739583333336</v>
      </c>
      <c r="O443" s="3">
        <f>E443+F443</f>
        <v>40664.850694444445</v>
      </c>
      <c r="P443" t="str">
        <f>IF(OR(E443="**",F443=9999),"Ignore PIA","Keep PIA")</f>
        <v>Keep PIA</v>
      </c>
      <c r="Q443" s="5">
        <f>(O443-N443)*24</f>
        <v>2.6666666666278616</v>
      </c>
      <c r="R443" s="3">
        <f>J443+K443</f>
        <v>40664.927083333336</v>
      </c>
      <c r="S443" s="4">
        <f>(R443-N443)*24</f>
        <v>4.5</v>
      </c>
      <c r="T443" t="str">
        <f>IF(S443&lt;0,"Ignore LOS","Keep LOS")</f>
        <v>Keep LOS</v>
      </c>
      <c r="U443" t="str">
        <f>IF(OR(G443=6,G443=7),"Adm","NonAdm")</f>
        <v>NonAdm</v>
      </c>
      <c r="V443" t="str">
        <f>IF(OR(D443=1,D443=2,D443=3),"High",IF(OR(D443=4,D443=5),"Low","No CTAS"))</f>
        <v>High</v>
      </c>
      <c r="W443">
        <f>IF(S443&gt;4,0,1)</f>
        <v>0</v>
      </c>
      <c r="X443">
        <f>IF(S443&gt;8,0,1)</f>
        <v>1</v>
      </c>
    </row>
    <row r="444" spans="1:24" x14ac:dyDescent="0.25">
      <c r="A444">
        <v>4414</v>
      </c>
      <c r="B444" s="1">
        <v>40664</v>
      </c>
      <c r="C444" s="2">
        <v>0.78472222222222221</v>
      </c>
      <c r="D444">
        <v>4</v>
      </c>
      <c r="E444" s="1">
        <v>40664</v>
      </c>
      <c r="F444" s="2">
        <v>0.90277777777777779</v>
      </c>
      <c r="G444">
        <v>1</v>
      </c>
      <c r="H444" s="1">
        <v>40664</v>
      </c>
      <c r="I444" s="2">
        <v>0.90972222222222221</v>
      </c>
      <c r="J444" s="1">
        <v>40664</v>
      </c>
      <c r="K444" s="2">
        <v>0.90972222222222221</v>
      </c>
      <c r="L444" t="s">
        <v>107</v>
      </c>
      <c r="M444">
        <v>44</v>
      </c>
      <c r="N444" s="3">
        <f>B444+C444</f>
        <v>40664.784722222219</v>
      </c>
      <c r="O444" s="3">
        <f>E444+F444</f>
        <v>40664.902777777781</v>
      </c>
      <c r="P444" t="str">
        <f>IF(OR(E444="**",F444=9999),"Ignore PIA","Keep PIA")</f>
        <v>Keep PIA</v>
      </c>
      <c r="Q444" s="5">
        <f>(O444-N444)*24</f>
        <v>2.8333333334885538</v>
      </c>
      <c r="R444" s="3">
        <f>J444+K444</f>
        <v>40664.909722222219</v>
      </c>
      <c r="S444" s="4">
        <f>(R444-N444)*24</f>
        <v>3</v>
      </c>
      <c r="T444" t="str">
        <f>IF(S444&lt;0,"Ignore LOS","Keep LOS")</f>
        <v>Keep LOS</v>
      </c>
      <c r="U444" t="str">
        <f>IF(OR(G444=6,G444=7),"Adm","NonAdm")</f>
        <v>NonAdm</v>
      </c>
      <c r="V444" t="str">
        <f>IF(OR(D444=1,D444=2,D444=3),"High",IF(OR(D444=4,D444=5),"Low","No CTAS"))</f>
        <v>Low</v>
      </c>
      <c r="W444">
        <f>IF(S444&gt;4,0,1)</f>
        <v>1</v>
      </c>
      <c r="X444">
        <f>IF(S444&gt;8,0,1)</f>
        <v>1</v>
      </c>
    </row>
    <row r="445" spans="1:24" x14ac:dyDescent="0.25">
      <c r="A445">
        <v>4414</v>
      </c>
      <c r="B445" s="1">
        <v>40664</v>
      </c>
      <c r="C445" s="2">
        <v>0.8340277777777777</v>
      </c>
      <c r="D445">
        <v>3</v>
      </c>
      <c r="E445" s="1">
        <v>40664</v>
      </c>
      <c r="F445" s="2">
        <v>0.92361111111111116</v>
      </c>
      <c r="G445">
        <v>1</v>
      </c>
      <c r="H445" s="1">
        <v>40664</v>
      </c>
      <c r="I445" s="2">
        <v>0.97430555555555554</v>
      </c>
      <c r="J445" s="1">
        <v>40664</v>
      </c>
      <c r="K445" s="2">
        <v>0.97430555555555554</v>
      </c>
      <c r="L445" t="s">
        <v>24</v>
      </c>
      <c r="M445">
        <v>14</v>
      </c>
      <c r="N445" s="3">
        <f>B445+C445</f>
        <v>40664.834027777775</v>
      </c>
      <c r="O445" s="3">
        <f>E445+F445</f>
        <v>40664.923611111109</v>
      </c>
      <c r="P445" t="str">
        <f>IF(OR(E445="**",F445=9999),"Ignore PIA","Keep PIA")</f>
        <v>Keep PIA</v>
      </c>
      <c r="Q445" s="5">
        <f>(O445-N445)*24</f>
        <v>2.1500000000232831</v>
      </c>
      <c r="R445" s="3">
        <f>J445+K445</f>
        <v>40664.974305555559</v>
      </c>
      <c r="S445" s="4">
        <f>(R445-N445)*24</f>
        <v>3.3666666668141261</v>
      </c>
      <c r="T445" t="str">
        <f>IF(S445&lt;0,"Ignore LOS","Keep LOS")</f>
        <v>Keep LOS</v>
      </c>
      <c r="U445" t="str">
        <f>IF(OR(G445=6,G445=7),"Adm","NonAdm")</f>
        <v>NonAdm</v>
      </c>
      <c r="V445" t="str">
        <f>IF(OR(D445=1,D445=2,D445=3),"High",IF(OR(D445=4,D445=5),"Low","No CTAS"))</f>
        <v>High</v>
      </c>
      <c r="W445">
        <f>IF(S445&gt;4,0,1)</f>
        <v>1</v>
      </c>
      <c r="X445">
        <f>IF(S445&gt;8,0,1)</f>
        <v>1</v>
      </c>
    </row>
    <row r="446" spans="1:24" x14ac:dyDescent="0.25">
      <c r="A446">
        <v>4414</v>
      </c>
      <c r="B446" s="1">
        <v>40664</v>
      </c>
      <c r="C446" s="2">
        <v>0.84027777777777779</v>
      </c>
      <c r="D446">
        <v>3</v>
      </c>
      <c r="E446" s="1">
        <v>40664</v>
      </c>
      <c r="F446" s="2">
        <v>0.95138888888888884</v>
      </c>
      <c r="G446">
        <v>1</v>
      </c>
      <c r="H446" s="1">
        <v>40664</v>
      </c>
      <c r="I446" s="2">
        <v>0.95138888888888884</v>
      </c>
      <c r="J446" s="1">
        <v>40664</v>
      </c>
      <c r="K446" s="2">
        <v>0.99583333333333324</v>
      </c>
      <c r="L446" t="s">
        <v>16</v>
      </c>
      <c r="M446">
        <v>1</v>
      </c>
      <c r="N446" s="3">
        <f>B446+C446</f>
        <v>40664.840277777781</v>
      </c>
      <c r="O446" s="3">
        <f>E446+F446</f>
        <v>40664.951388888891</v>
      </c>
      <c r="P446" t="str">
        <f>IF(OR(E446="**",F446=9999),"Ignore PIA","Keep PIA")</f>
        <v>Keep PIA</v>
      </c>
      <c r="Q446" s="5">
        <f>(O446-N446)*24</f>
        <v>2.6666666666278616</v>
      </c>
      <c r="R446" s="3">
        <f>J446+K446</f>
        <v>40664.995833333334</v>
      </c>
      <c r="S446" s="4">
        <f>(R446-N446)*24</f>
        <v>3.7333333332790062</v>
      </c>
      <c r="T446" t="str">
        <f>IF(S446&lt;0,"Ignore LOS","Keep LOS")</f>
        <v>Keep LOS</v>
      </c>
      <c r="U446" t="str">
        <f>IF(OR(G446=6,G446=7),"Adm","NonAdm")</f>
        <v>NonAdm</v>
      </c>
      <c r="V446" t="str">
        <f>IF(OR(D446=1,D446=2,D446=3),"High",IF(OR(D446=4,D446=5),"Low","No CTAS"))</f>
        <v>High</v>
      </c>
      <c r="W446">
        <f>IF(S446&gt;4,0,1)</f>
        <v>1</v>
      </c>
      <c r="X446">
        <f>IF(S446&gt;8,0,1)</f>
        <v>1</v>
      </c>
    </row>
    <row r="447" spans="1:24" x14ac:dyDescent="0.25">
      <c r="A447">
        <v>4414</v>
      </c>
      <c r="B447" s="1">
        <v>40664</v>
      </c>
      <c r="C447" s="2">
        <v>0.84513888888888899</v>
      </c>
      <c r="D447">
        <v>4</v>
      </c>
      <c r="E447" s="1">
        <v>40664</v>
      </c>
      <c r="F447" s="2">
        <v>0.94097222222222221</v>
      </c>
      <c r="G447">
        <v>1</v>
      </c>
      <c r="H447" s="1">
        <v>40665</v>
      </c>
      <c r="I447" s="2">
        <v>4.8611111111111112E-2</v>
      </c>
      <c r="J447" s="1">
        <v>40665</v>
      </c>
      <c r="K447" s="2">
        <v>4.9999999999999996E-2</v>
      </c>
      <c r="L447" t="s">
        <v>118</v>
      </c>
      <c r="M447">
        <v>21</v>
      </c>
      <c r="N447" s="3">
        <f>B447+C447</f>
        <v>40664.845138888886</v>
      </c>
      <c r="O447" s="3">
        <f>E447+F447</f>
        <v>40664.940972222219</v>
      </c>
      <c r="P447" t="str">
        <f>IF(OR(E447="**",F447=9999),"Ignore PIA","Keep PIA")</f>
        <v>Keep PIA</v>
      </c>
      <c r="Q447" s="5">
        <f>(O447-N447)*24</f>
        <v>2.2999999999883585</v>
      </c>
      <c r="R447" s="3">
        <f>J447+K447</f>
        <v>40665.050000000003</v>
      </c>
      <c r="S447" s="4">
        <f>(R447-N447)*24</f>
        <v>4.9166666668024845</v>
      </c>
      <c r="T447" t="str">
        <f>IF(S447&lt;0,"Ignore LOS","Keep LOS")</f>
        <v>Keep LOS</v>
      </c>
      <c r="U447" t="str">
        <f>IF(OR(G447=6,G447=7),"Adm","NonAdm")</f>
        <v>NonAdm</v>
      </c>
      <c r="V447" t="str">
        <f>IF(OR(D447=1,D447=2,D447=3),"High",IF(OR(D447=4,D447=5),"Low","No CTAS"))</f>
        <v>Low</v>
      </c>
      <c r="W447">
        <f>IF(S447&gt;4,0,1)</f>
        <v>0</v>
      </c>
      <c r="X447">
        <f>IF(S447&gt;8,0,1)</f>
        <v>1</v>
      </c>
    </row>
    <row r="448" spans="1:24" x14ac:dyDescent="0.25">
      <c r="A448">
        <v>4414</v>
      </c>
      <c r="B448" s="1">
        <v>40664</v>
      </c>
      <c r="C448" s="2">
        <v>0.86805555555555547</v>
      </c>
      <c r="D448">
        <v>4</v>
      </c>
      <c r="E448" s="1">
        <v>40664</v>
      </c>
      <c r="F448" s="2">
        <v>0.95694444444444438</v>
      </c>
      <c r="G448">
        <v>1</v>
      </c>
      <c r="H448" s="1">
        <v>40665</v>
      </c>
      <c r="I448" s="2">
        <v>6.9444444444444441E-3</v>
      </c>
      <c r="J448" s="1">
        <v>40665</v>
      </c>
      <c r="K448" s="2">
        <v>1.0416666666666666E-2</v>
      </c>
      <c r="L448" t="s">
        <v>44</v>
      </c>
      <c r="M448">
        <v>15</v>
      </c>
      <c r="N448" s="3">
        <f>B448+C448</f>
        <v>40664.868055555555</v>
      </c>
      <c r="O448" s="3">
        <f>E448+F448</f>
        <v>40664.956944444442</v>
      </c>
      <c r="P448" t="str">
        <f>IF(OR(E448="**",F448=9999),"Ignore PIA","Keep PIA")</f>
        <v>Keep PIA</v>
      </c>
      <c r="Q448" s="5">
        <f>(O448-N448)*24</f>
        <v>2.1333333333022892</v>
      </c>
      <c r="R448" s="3">
        <f>J448+K448</f>
        <v>40665.010416666664</v>
      </c>
      <c r="S448" s="4">
        <f>(R448-N448)*24</f>
        <v>3.4166666666278616</v>
      </c>
      <c r="T448" t="str">
        <f>IF(S448&lt;0,"Ignore LOS","Keep LOS")</f>
        <v>Keep LOS</v>
      </c>
      <c r="U448" t="str">
        <f>IF(OR(G448=6,G448=7),"Adm","NonAdm")</f>
        <v>NonAdm</v>
      </c>
      <c r="V448" t="str">
        <f>IF(OR(D448=1,D448=2,D448=3),"High",IF(OR(D448=4,D448=5),"Low","No CTAS"))</f>
        <v>Low</v>
      </c>
      <c r="W448">
        <f>IF(S448&gt;4,0,1)</f>
        <v>1</v>
      </c>
      <c r="X448">
        <f>IF(S448&gt;8,0,1)</f>
        <v>1</v>
      </c>
    </row>
    <row r="449" spans="1:24" x14ac:dyDescent="0.25">
      <c r="A449">
        <v>4414</v>
      </c>
      <c r="B449" s="1">
        <v>40664</v>
      </c>
      <c r="C449" s="2">
        <v>0.88402777777777775</v>
      </c>
      <c r="D449">
        <v>3</v>
      </c>
      <c r="E449" s="1">
        <v>40664</v>
      </c>
      <c r="F449" s="2">
        <v>0.89583333333333337</v>
      </c>
      <c r="G449">
        <v>1</v>
      </c>
      <c r="H449" s="1">
        <v>40664</v>
      </c>
      <c r="I449" s="2">
        <v>0.90972222222222221</v>
      </c>
      <c r="J449" s="1">
        <v>40664</v>
      </c>
      <c r="K449" s="2">
        <v>0.90972222222222221</v>
      </c>
      <c r="L449" t="s">
        <v>37</v>
      </c>
      <c r="M449">
        <v>72</v>
      </c>
      <c r="N449" s="3">
        <f>B449+C449</f>
        <v>40664.884027777778</v>
      </c>
      <c r="O449" s="3">
        <f>E449+F449</f>
        <v>40664.895833333336</v>
      </c>
      <c r="P449" t="str">
        <f>IF(OR(E449="**",F449=9999),"Ignore PIA","Keep PIA")</f>
        <v>Keep PIA</v>
      </c>
      <c r="Q449" s="5">
        <f>(O449-N449)*24</f>
        <v>0.28333333338377997</v>
      </c>
      <c r="R449" s="3">
        <f>J449+K449</f>
        <v>40664.909722222219</v>
      </c>
      <c r="S449" s="4">
        <f>(R449-N449)*24</f>
        <v>0.61666666658129543</v>
      </c>
      <c r="T449" t="str">
        <f>IF(S449&lt;0,"Ignore LOS","Keep LOS")</f>
        <v>Keep LOS</v>
      </c>
      <c r="U449" t="str">
        <f>IF(OR(G449=6,G449=7),"Adm","NonAdm")</f>
        <v>NonAdm</v>
      </c>
      <c r="V449" t="str">
        <f>IF(OR(D449=1,D449=2,D449=3),"High",IF(OR(D449=4,D449=5),"Low","No CTAS"))</f>
        <v>High</v>
      </c>
      <c r="W449">
        <f>IF(S449&gt;4,0,1)</f>
        <v>1</v>
      </c>
      <c r="X449">
        <f>IF(S449&gt;8,0,1)</f>
        <v>1</v>
      </c>
    </row>
    <row r="450" spans="1:24" x14ac:dyDescent="0.25">
      <c r="A450">
        <v>4414</v>
      </c>
      <c r="B450" s="1">
        <v>40665</v>
      </c>
      <c r="C450" s="2">
        <v>0.51874999999999993</v>
      </c>
      <c r="D450">
        <v>3</v>
      </c>
      <c r="E450" s="1">
        <v>40665</v>
      </c>
      <c r="F450" s="2">
        <v>0.76736111111111116</v>
      </c>
      <c r="G450">
        <v>1</v>
      </c>
      <c r="H450" s="1">
        <v>40665</v>
      </c>
      <c r="I450" s="2">
        <v>0.79166666666666663</v>
      </c>
      <c r="J450" s="1">
        <v>40665</v>
      </c>
      <c r="K450" s="2">
        <v>0.7993055555555556</v>
      </c>
      <c r="L450" t="s">
        <v>15</v>
      </c>
      <c r="M450">
        <v>36</v>
      </c>
      <c r="N450" s="3">
        <f>B450+C450</f>
        <v>40665.518750000003</v>
      </c>
      <c r="O450" s="3">
        <f>E450+F450</f>
        <v>40665.767361111109</v>
      </c>
      <c r="P450" t="str">
        <f>IF(OR(E450="**",F450=9999),"Ignore PIA","Keep PIA")</f>
        <v>Keep PIA</v>
      </c>
      <c r="Q450" s="5">
        <f>(O450-N450)*24</f>
        <v>5.9666666665580124</v>
      </c>
      <c r="R450" s="3">
        <f>J450+K450</f>
        <v>40665.799305555556</v>
      </c>
      <c r="S450" s="4">
        <f>(R450-N450)*24</f>
        <v>6.7333333332790062</v>
      </c>
      <c r="T450" t="str">
        <f>IF(S450&lt;0,"Ignore LOS","Keep LOS")</f>
        <v>Keep LOS</v>
      </c>
      <c r="U450" t="str">
        <f>IF(OR(G450=6,G450=7),"Adm","NonAdm")</f>
        <v>NonAdm</v>
      </c>
      <c r="V450" t="str">
        <f>IF(OR(D450=1,D450=2,D450=3),"High",IF(OR(D450=4,D450=5),"Low","No CTAS"))</f>
        <v>High</v>
      </c>
      <c r="W450">
        <f>IF(S450&gt;4,0,1)</f>
        <v>0</v>
      </c>
      <c r="X450">
        <f>IF(S450&gt;8,0,1)</f>
        <v>1</v>
      </c>
    </row>
    <row r="451" spans="1:24" x14ac:dyDescent="0.25">
      <c r="A451">
        <v>4414</v>
      </c>
      <c r="B451" s="1">
        <v>40665</v>
      </c>
      <c r="C451" s="2">
        <v>0.5395833333333333</v>
      </c>
      <c r="D451">
        <v>3</v>
      </c>
      <c r="E451" s="1">
        <v>40665</v>
      </c>
      <c r="F451" s="2">
        <v>0.76388888888888884</v>
      </c>
      <c r="G451">
        <v>1</v>
      </c>
      <c r="H451" s="1">
        <v>40665</v>
      </c>
      <c r="I451" s="2">
        <v>0.88194444444444453</v>
      </c>
      <c r="J451" s="1">
        <v>40665</v>
      </c>
      <c r="K451" s="2">
        <v>0.88263888888888886</v>
      </c>
      <c r="L451" t="s">
        <v>41</v>
      </c>
      <c r="M451">
        <v>40</v>
      </c>
      <c r="N451" s="3">
        <f>B451+C451</f>
        <v>40665.539583333331</v>
      </c>
      <c r="O451" s="3">
        <f>E451+F451</f>
        <v>40665.763888888891</v>
      </c>
      <c r="P451" t="str">
        <f>IF(OR(E451="**",F451=9999),"Ignore PIA","Keep PIA")</f>
        <v>Keep PIA</v>
      </c>
      <c r="Q451" s="5">
        <f>(O451-N451)*24</f>
        <v>5.3833333334187046</v>
      </c>
      <c r="R451" s="3">
        <f>J451+K451</f>
        <v>40665.882638888892</v>
      </c>
      <c r="S451" s="4">
        <f>(R451-N451)*24</f>
        <v>8.2333333334536292</v>
      </c>
      <c r="T451" t="str">
        <f>IF(S451&lt;0,"Ignore LOS","Keep LOS")</f>
        <v>Keep LOS</v>
      </c>
      <c r="U451" t="str">
        <f>IF(OR(G451=6,G451=7),"Adm","NonAdm")</f>
        <v>NonAdm</v>
      </c>
      <c r="V451" t="str">
        <f>IF(OR(D451=1,D451=2,D451=3),"High",IF(OR(D451=4,D451=5),"Low","No CTAS"))</f>
        <v>High</v>
      </c>
      <c r="W451">
        <f>IF(S451&gt;4,0,1)</f>
        <v>0</v>
      </c>
      <c r="X451">
        <f>IF(S451&gt;8,0,1)</f>
        <v>0</v>
      </c>
    </row>
    <row r="452" spans="1:24" x14ac:dyDescent="0.25">
      <c r="A452">
        <v>4414</v>
      </c>
      <c r="B452" s="1">
        <v>40665</v>
      </c>
      <c r="C452" s="2">
        <v>0.59791666666666665</v>
      </c>
      <c r="D452">
        <v>3</v>
      </c>
      <c r="E452" s="1">
        <v>40665</v>
      </c>
      <c r="F452" s="2">
        <v>0.73263888888888884</v>
      </c>
      <c r="G452">
        <v>1</v>
      </c>
      <c r="H452" s="1">
        <v>40665</v>
      </c>
      <c r="I452" s="2">
        <v>0.89236111111111116</v>
      </c>
      <c r="J452" s="1">
        <v>40665</v>
      </c>
      <c r="K452" s="2">
        <v>0.89236111111111116</v>
      </c>
      <c r="L452" t="s">
        <v>23</v>
      </c>
      <c r="M452">
        <v>1</v>
      </c>
      <c r="N452" s="3">
        <f>B452+C452</f>
        <v>40665.597916666666</v>
      </c>
      <c r="O452" s="3">
        <f>E452+F452</f>
        <v>40665.732638888891</v>
      </c>
      <c r="P452" t="str">
        <f>IF(OR(E452="**",F452=9999),"Ignore PIA","Keep PIA")</f>
        <v>Keep PIA</v>
      </c>
      <c r="Q452" s="5">
        <f>(O452-N452)*24</f>
        <v>3.2333333333954215</v>
      </c>
      <c r="R452" s="3">
        <f>J452+K452</f>
        <v>40665.892361111109</v>
      </c>
      <c r="S452" s="4">
        <f>(R452-N452)*24</f>
        <v>7.0666666666511446</v>
      </c>
      <c r="T452" t="str">
        <f>IF(S452&lt;0,"Ignore LOS","Keep LOS")</f>
        <v>Keep LOS</v>
      </c>
      <c r="U452" t="str">
        <f>IF(OR(G452=6,G452=7),"Adm","NonAdm")</f>
        <v>NonAdm</v>
      </c>
      <c r="V452" t="str">
        <f>IF(OR(D452=1,D452=2,D452=3),"High",IF(OR(D452=4,D452=5),"Low","No CTAS"))</f>
        <v>High</v>
      </c>
      <c r="W452">
        <f>IF(S452&gt;4,0,1)</f>
        <v>0</v>
      </c>
      <c r="X452">
        <f>IF(S452&gt;8,0,1)</f>
        <v>1</v>
      </c>
    </row>
    <row r="453" spans="1:24" x14ac:dyDescent="0.25">
      <c r="A453">
        <v>4414</v>
      </c>
      <c r="B453" s="1">
        <v>40665</v>
      </c>
      <c r="C453" s="2">
        <v>0.66388888888888886</v>
      </c>
      <c r="D453">
        <v>2</v>
      </c>
      <c r="E453" s="1">
        <v>40665</v>
      </c>
      <c r="F453" s="2">
        <v>0.79513888888888884</v>
      </c>
      <c r="G453">
        <v>1</v>
      </c>
      <c r="H453" s="1">
        <v>40665</v>
      </c>
      <c r="I453" s="2">
        <v>0.89097222222222217</v>
      </c>
      <c r="J453" s="1">
        <v>40665</v>
      </c>
      <c r="K453" s="2">
        <v>0.89097222222222217</v>
      </c>
      <c r="L453" t="s">
        <v>68</v>
      </c>
      <c r="M453">
        <v>28</v>
      </c>
      <c r="N453" s="3">
        <f>B453+C453</f>
        <v>40665.663888888892</v>
      </c>
      <c r="O453" s="3">
        <f>E453+F453</f>
        <v>40665.795138888891</v>
      </c>
      <c r="P453" t="str">
        <f>IF(OR(E453="**",F453=9999),"Ignore PIA","Keep PIA")</f>
        <v>Keep PIA</v>
      </c>
      <c r="Q453" s="5">
        <f>(O453-N453)*24</f>
        <v>3.1499999999650754</v>
      </c>
      <c r="R453" s="3">
        <f>J453+K453</f>
        <v>40665.890972222223</v>
      </c>
      <c r="S453" s="4">
        <f>(R453-N453)*24</f>
        <v>5.4499999999534339</v>
      </c>
      <c r="T453" t="str">
        <f>IF(S453&lt;0,"Ignore LOS","Keep LOS")</f>
        <v>Keep LOS</v>
      </c>
      <c r="U453" t="str">
        <f>IF(OR(G453=6,G453=7),"Adm","NonAdm")</f>
        <v>NonAdm</v>
      </c>
      <c r="V453" t="str">
        <f>IF(OR(D453=1,D453=2,D453=3),"High",IF(OR(D453=4,D453=5),"Low","No CTAS"))</f>
        <v>High</v>
      </c>
      <c r="W453">
        <f>IF(S453&gt;4,0,1)</f>
        <v>0</v>
      </c>
      <c r="X453">
        <f>IF(S453&gt;8,0,1)</f>
        <v>1</v>
      </c>
    </row>
    <row r="454" spans="1:24" x14ac:dyDescent="0.25">
      <c r="A454">
        <v>4414</v>
      </c>
      <c r="B454" s="1">
        <v>40665</v>
      </c>
      <c r="C454" s="2">
        <v>0.70000000000000007</v>
      </c>
      <c r="D454">
        <v>2</v>
      </c>
      <c r="E454" s="1">
        <v>40665</v>
      </c>
      <c r="F454" s="2">
        <v>0.71875</v>
      </c>
      <c r="G454">
        <v>1</v>
      </c>
      <c r="H454" s="1">
        <v>40665</v>
      </c>
      <c r="I454" s="2">
        <v>0.72638888888888886</v>
      </c>
      <c r="J454" s="1">
        <v>40665</v>
      </c>
      <c r="K454" s="2">
        <v>0.72638888888888886</v>
      </c>
      <c r="L454" t="s">
        <v>105</v>
      </c>
      <c r="M454">
        <v>3</v>
      </c>
      <c r="N454" s="3">
        <f>B454+C454</f>
        <v>40665.699999999997</v>
      </c>
      <c r="O454" s="3">
        <f>E454+F454</f>
        <v>40665.71875</v>
      </c>
      <c r="P454" t="str">
        <f>IF(OR(E454="**",F454=9999),"Ignore PIA","Keep PIA")</f>
        <v>Keep PIA</v>
      </c>
      <c r="Q454" s="5">
        <f>(O454-N454)*24</f>
        <v>0.45000000006984919</v>
      </c>
      <c r="R454" s="3">
        <f>J454+K454</f>
        <v>40665.726388888892</v>
      </c>
      <c r="S454" s="4">
        <f>(R454-N454)*24</f>
        <v>0.63333333347691223</v>
      </c>
      <c r="T454" t="str">
        <f>IF(S454&lt;0,"Ignore LOS","Keep LOS")</f>
        <v>Keep LOS</v>
      </c>
      <c r="U454" t="str">
        <f>IF(OR(G454=6,G454=7),"Adm","NonAdm")</f>
        <v>NonAdm</v>
      </c>
      <c r="V454" t="str">
        <f>IF(OR(D454=1,D454=2,D454=3),"High",IF(OR(D454=4,D454=5),"Low","No CTAS"))</f>
        <v>High</v>
      </c>
      <c r="W454">
        <f>IF(S454&gt;4,0,1)</f>
        <v>1</v>
      </c>
      <c r="X454">
        <f>IF(S454&gt;8,0,1)</f>
        <v>1</v>
      </c>
    </row>
    <row r="455" spans="1:24" x14ac:dyDescent="0.25">
      <c r="A455">
        <v>4414</v>
      </c>
      <c r="B455" s="1">
        <v>40665</v>
      </c>
      <c r="C455" s="2">
        <v>0.70972222222222225</v>
      </c>
      <c r="D455">
        <v>3</v>
      </c>
      <c r="E455" s="1">
        <v>40665</v>
      </c>
      <c r="F455" s="2">
        <v>0.94791666666666663</v>
      </c>
      <c r="G455">
        <v>1</v>
      </c>
      <c r="H455" s="1">
        <v>40665</v>
      </c>
      <c r="I455" s="2">
        <v>0.98888888888888893</v>
      </c>
      <c r="J455" s="1">
        <v>40665</v>
      </c>
      <c r="K455" s="2">
        <v>0.98888888888888893</v>
      </c>
      <c r="L455" t="s">
        <v>53</v>
      </c>
      <c r="M455">
        <v>82</v>
      </c>
      <c r="N455" s="3">
        <f>B455+C455</f>
        <v>40665.709722222222</v>
      </c>
      <c r="O455" s="3">
        <f>E455+F455</f>
        <v>40665.947916666664</v>
      </c>
      <c r="P455" t="str">
        <f>IF(OR(E455="**",F455=9999),"Ignore PIA","Keep PIA")</f>
        <v>Keep PIA</v>
      </c>
      <c r="Q455" s="5">
        <f>(O455-N455)*24</f>
        <v>5.71666666661622</v>
      </c>
      <c r="R455" s="3">
        <f>J455+K455</f>
        <v>40665.988888888889</v>
      </c>
      <c r="S455" s="4">
        <f>(R455-N455)*24</f>
        <v>6.7000000000116415</v>
      </c>
      <c r="T455" t="str">
        <f>IF(S455&lt;0,"Ignore LOS","Keep LOS")</f>
        <v>Keep LOS</v>
      </c>
      <c r="U455" t="str">
        <f>IF(OR(G455=6,G455=7),"Adm","NonAdm")</f>
        <v>NonAdm</v>
      </c>
      <c r="V455" t="str">
        <f>IF(OR(D455=1,D455=2,D455=3),"High",IF(OR(D455=4,D455=5),"Low","No CTAS"))</f>
        <v>High</v>
      </c>
      <c r="W455">
        <f>IF(S455&gt;4,0,1)</f>
        <v>0</v>
      </c>
      <c r="X455">
        <f>IF(S455&gt;8,0,1)</f>
        <v>1</v>
      </c>
    </row>
    <row r="456" spans="1:24" x14ac:dyDescent="0.25">
      <c r="A456">
        <v>4414</v>
      </c>
      <c r="B456" s="1">
        <v>40665</v>
      </c>
      <c r="C456" s="2">
        <v>0.72499999999999998</v>
      </c>
      <c r="D456">
        <v>2</v>
      </c>
      <c r="E456" s="1">
        <v>40665</v>
      </c>
      <c r="F456" s="2">
        <v>0.73958333333333337</v>
      </c>
      <c r="G456">
        <v>1</v>
      </c>
      <c r="H456" s="1">
        <v>40665</v>
      </c>
      <c r="I456" s="2">
        <v>0.75</v>
      </c>
      <c r="J456" s="1">
        <v>40665</v>
      </c>
      <c r="K456" s="2">
        <v>0.75</v>
      </c>
      <c r="L456" t="s">
        <v>44</v>
      </c>
      <c r="M456">
        <v>1</v>
      </c>
      <c r="N456" s="3">
        <f>B456+C456</f>
        <v>40665.724999999999</v>
      </c>
      <c r="O456" s="3">
        <f>E456+F456</f>
        <v>40665.739583333336</v>
      </c>
      <c r="P456" t="str">
        <f>IF(OR(E456="**",F456=9999),"Ignore PIA","Keep PIA")</f>
        <v>Keep PIA</v>
      </c>
      <c r="Q456" s="5">
        <f>(O456-N456)*24</f>
        <v>0.35000000009313226</v>
      </c>
      <c r="R456" s="3">
        <f>J456+K456</f>
        <v>40665.75</v>
      </c>
      <c r="S456" s="4">
        <f>(R456-N456)*24</f>
        <v>0.6000000000349246</v>
      </c>
      <c r="T456" t="str">
        <f>IF(S456&lt;0,"Ignore LOS","Keep LOS")</f>
        <v>Keep LOS</v>
      </c>
      <c r="U456" t="str">
        <f>IF(OR(G456=6,G456=7),"Adm","NonAdm")</f>
        <v>NonAdm</v>
      </c>
      <c r="V456" t="str">
        <f>IF(OR(D456=1,D456=2,D456=3),"High",IF(OR(D456=4,D456=5),"Low","No CTAS"))</f>
        <v>High</v>
      </c>
      <c r="W456">
        <f>IF(S456&gt;4,0,1)</f>
        <v>1</v>
      </c>
      <c r="X456">
        <f>IF(S456&gt;8,0,1)</f>
        <v>1</v>
      </c>
    </row>
    <row r="457" spans="1:24" x14ac:dyDescent="0.25">
      <c r="A457">
        <v>4414</v>
      </c>
      <c r="B457" s="1">
        <v>40665</v>
      </c>
      <c r="C457" s="2">
        <v>0.73402777777777783</v>
      </c>
      <c r="D457">
        <v>2</v>
      </c>
      <c r="E457" s="1">
        <v>40665</v>
      </c>
      <c r="F457" s="2">
        <v>0.77083333333333337</v>
      </c>
      <c r="G457">
        <v>1</v>
      </c>
      <c r="H457" s="1">
        <v>40665</v>
      </c>
      <c r="I457" s="2">
        <v>0.88194444444444453</v>
      </c>
      <c r="J457" s="1">
        <v>40665</v>
      </c>
      <c r="K457" s="2">
        <v>0.88194444444444453</v>
      </c>
      <c r="L457" t="s">
        <v>28</v>
      </c>
      <c r="M457">
        <v>1</v>
      </c>
      <c r="N457" s="3">
        <f>B457+C457</f>
        <v>40665.734027777777</v>
      </c>
      <c r="O457" s="3">
        <f>E457+F457</f>
        <v>40665.770833333336</v>
      </c>
      <c r="P457" t="str">
        <f>IF(OR(E457="**",F457=9999),"Ignore PIA","Keep PIA")</f>
        <v>Keep PIA</v>
      </c>
      <c r="Q457" s="5">
        <f>(O457-N457)*24</f>
        <v>0.88333333341870457</v>
      </c>
      <c r="R457" s="3">
        <f>J457+K457</f>
        <v>40665.881944444445</v>
      </c>
      <c r="S457" s="4">
        <f>(R457-N457)*24</f>
        <v>3.5500000000465661</v>
      </c>
      <c r="T457" t="str">
        <f>IF(S457&lt;0,"Ignore LOS","Keep LOS")</f>
        <v>Keep LOS</v>
      </c>
      <c r="U457" t="str">
        <f>IF(OR(G457=6,G457=7),"Adm","NonAdm")</f>
        <v>NonAdm</v>
      </c>
      <c r="V457" t="str">
        <f>IF(OR(D457=1,D457=2,D457=3),"High",IF(OR(D457=4,D457=5),"Low","No CTAS"))</f>
        <v>High</v>
      </c>
      <c r="W457">
        <f>IF(S457&gt;4,0,1)</f>
        <v>1</v>
      </c>
      <c r="X457">
        <f>IF(S457&gt;8,0,1)</f>
        <v>1</v>
      </c>
    </row>
    <row r="458" spans="1:24" x14ac:dyDescent="0.25">
      <c r="A458">
        <v>4414</v>
      </c>
      <c r="B458" s="1">
        <v>40665</v>
      </c>
      <c r="C458" s="2">
        <v>0.7631944444444444</v>
      </c>
      <c r="D458">
        <v>3</v>
      </c>
      <c r="E458" s="1">
        <v>40665</v>
      </c>
      <c r="F458" s="2">
        <v>0.80555555555555547</v>
      </c>
      <c r="G458">
        <v>1</v>
      </c>
      <c r="H458" s="1">
        <v>40665</v>
      </c>
      <c r="I458" s="2">
        <v>0.85625000000000007</v>
      </c>
      <c r="J458" s="1">
        <v>40665</v>
      </c>
      <c r="K458" s="2">
        <v>0.85625000000000007</v>
      </c>
      <c r="L458" t="s">
        <v>84</v>
      </c>
      <c r="M458">
        <v>14</v>
      </c>
      <c r="N458" s="3">
        <f>B458+C458</f>
        <v>40665.763194444444</v>
      </c>
      <c r="O458" s="3">
        <f>E458+F458</f>
        <v>40665.805555555555</v>
      </c>
      <c r="P458" t="str">
        <f>IF(OR(E458="**",F458=9999),"Ignore PIA","Keep PIA")</f>
        <v>Keep PIA</v>
      </c>
      <c r="Q458" s="5">
        <f>(O458-N458)*24</f>
        <v>1.0166666666627862</v>
      </c>
      <c r="R458" s="3">
        <f>J458+K458</f>
        <v>40665.856249999997</v>
      </c>
      <c r="S458" s="4">
        <f>(R458-N458)*24</f>
        <v>2.2333333332790062</v>
      </c>
      <c r="T458" t="str">
        <f>IF(S458&lt;0,"Ignore LOS","Keep LOS")</f>
        <v>Keep LOS</v>
      </c>
      <c r="U458" t="str">
        <f>IF(OR(G458=6,G458=7),"Adm","NonAdm")</f>
        <v>NonAdm</v>
      </c>
      <c r="V458" t="str">
        <f>IF(OR(D458=1,D458=2,D458=3),"High",IF(OR(D458=4,D458=5),"Low","No CTAS"))</f>
        <v>High</v>
      </c>
      <c r="W458">
        <f>IF(S458&gt;4,0,1)</f>
        <v>1</v>
      </c>
      <c r="X458">
        <f>IF(S458&gt;8,0,1)</f>
        <v>1</v>
      </c>
    </row>
    <row r="459" spans="1:24" x14ac:dyDescent="0.25">
      <c r="A459">
        <v>4414</v>
      </c>
      <c r="B459" s="1">
        <v>40665</v>
      </c>
      <c r="C459" s="2">
        <v>0.76736111111111116</v>
      </c>
      <c r="D459">
        <v>4</v>
      </c>
      <c r="E459" s="1">
        <v>40665</v>
      </c>
      <c r="F459" s="2">
        <v>0.81597222222222221</v>
      </c>
      <c r="G459">
        <v>1</v>
      </c>
      <c r="H459" s="1">
        <v>40665</v>
      </c>
      <c r="I459" s="2">
        <v>0.82986111111111116</v>
      </c>
      <c r="J459" s="1">
        <v>40665</v>
      </c>
      <c r="K459" s="2">
        <v>0.82986111111111116</v>
      </c>
      <c r="L459" t="s">
        <v>185</v>
      </c>
      <c r="M459">
        <v>16</v>
      </c>
      <c r="N459" s="3">
        <f>B459+C459</f>
        <v>40665.767361111109</v>
      </c>
      <c r="O459" s="3">
        <f>E459+F459</f>
        <v>40665.815972222219</v>
      </c>
      <c r="P459" t="str">
        <f>IF(OR(E459="**",F459=9999),"Ignore PIA","Keep PIA")</f>
        <v>Keep PIA</v>
      </c>
      <c r="Q459" s="5">
        <f>(O459-N459)*24</f>
        <v>1.1666666666278616</v>
      </c>
      <c r="R459" s="3">
        <f>J459+K459</f>
        <v>40665.829861111109</v>
      </c>
      <c r="S459" s="4">
        <f>(R459-N459)*24</f>
        <v>1.5</v>
      </c>
      <c r="T459" t="str">
        <f>IF(S459&lt;0,"Ignore LOS","Keep LOS")</f>
        <v>Keep LOS</v>
      </c>
      <c r="U459" t="str">
        <f>IF(OR(G459=6,G459=7),"Adm","NonAdm")</f>
        <v>NonAdm</v>
      </c>
      <c r="V459" t="str">
        <f>IF(OR(D459=1,D459=2,D459=3),"High",IF(OR(D459=4,D459=5),"Low","No CTAS"))</f>
        <v>Low</v>
      </c>
      <c r="W459">
        <f>IF(S459&gt;4,0,1)</f>
        <v>1</v>
      </c>
      <c r="X459">
        <f>IF(S459&gt;8,0,1)</f>
        <v>1</v>
      </c>
    </row>
    <row r="460" spans="1:24" x14ac:dyDescent="0.25">
      <c r="A460">
        <v>4414</v>
      </c>
      <c r="B460" s="1">
        <v>40665</v>
      </c>
      <c r="C460" s="2">
        <v>0.7715277777777777</v>
      </c>
      <c r="D460">
        <v>2</v>
      </c>
      <c r="E460" s="1">
        <v>40665</v>
      </c>
      <c r="F460" s="2">
        <v>0.7944444444444444</v>
      </c>
      <c r="G460">
        <v>1</v>
      </c>
      <c r="H460" s="1">
        <v>40665</v>
      </c>
      <c r="I460" s="2">
        <v>0.88263888888888886</v>
      </c>
      <c r="J460" s="1">
        <v>40665</v>
      </c>
      <c r="K460" s="2">
        <v>0.83888888888888891</v>
      </c>
      <c r="L460" t="s">
        <v>186</v>
      </c>
      <c r="M460">
        <v>15</v>
      </c>
      <c r="N460" s="3">
        <f>B460+C460</f>
        <v>40665.771527777775</v>
      </c>
      <c r="O460" s="3">
        <f>E460+F460</f>
        <v>40665.794444444444</v>
      </c>
      <c r="P460" t="str">
        <f>IF(OR(E460="**",F460=9999),"Ignore PIA","Keep PIA")</f>
        <v>Keep PIA</v>
      </c>
      <c r="Q460" s="5">
        <f>(O460-N460)*24</f>
        <v>0.55000000004656613</v>
      </c>
      <c r="R460" s="3">
        <f>J460+K460</f>
        <v>40665.838888888888</v>
      </c>
      <c r="S460" s="4">
        <f>(R460-N460)*24</f>
        <v>1.6166666666977108</v>
      </c>
      <c r="T460" t="str">
        <f>IF(S460&lt;0,"Ignore LOS","Keep LOS")</f>
        <v>Keep LOS</v>
      </c>
      <c r="U460" t="str">
        <f>IF(OR(G460=6,G460=7),"Adm","NonAdm")</f>
        <v>NonAdm</v>
      </c>
      <c r="V460" t="str">
        <f>IF(OR(D460=1,D460=2,D460=3),"High",IF(OR(D460=4,D460=5),"Low","No CTAS"))</f>
        <v>High</v>
      </c>
      <c r="W460">
        <f>IF(S460&gt;4,0,1)</f>
        <v>1</v>
      </c>
      <c r="X460">
        <f>IF(S460&gt;8,0,1)</f>
        <v>1</v>
      </c>
    </row>
    <row r="461" spans="1:24" x14ac:dyDescent="0.25">
      <c r="A461">
        <v>4414</v>
      </c>
      <c r="B461" s="1">
        <v>40665</v>
      </c>
      <c r="C461" s="2">
        <v>0.79652777777777783</v>
      </c>
      <c r="D461">
        <v>3</v>
      </c>
      <c r="E461" s="1">
        <v>40665</v>
      </c>
      <c r="F461" s="2">
        <v>0.84375</v>
      </c>
      <c r="G461">
        <v>1</v>
      </c>
      <c r="H461" s="1">
        <v>40665</v>
      </c>
      <c r="I461" s="2">
        <v>0.85069444444444453</v>
      </c>
      <c r="J461" s="1">
        <v>40665</v>
      </c>
      <c r="K461" s="2">
        <v>0.85138888888888886</v>
      </c>
      <c r="L461" t="s">
        <v>37</v>
      </c>
      <c r="M461">
        <v>3</v>
      </c>
      <c r="N461" s="3">
        <f>B461+C461</f>
        <v>40665.796527777777</v>
      </c>
      <c r="O461" s="3">
        <f>E461+F461</f>
        <v>40665.84375</v>
      </c>
      <c r="P461" t="str">
        <f>IF(OR(E461="**",F461=9999),"Ignore PIA","Keep PIA")</f>
        <v>Keep PIA</v>
      </c>
      <c r="Q461" s="5">
        <f>(O461-N461)*24</f>
        <v>1.1333333333604969</v>
      </c>
      <c r="R461" s="3">
        <f>J461+K461</f>
        <v>40665.851388888892</v>
      </c>
      <c r="S461" s="4">
        <f>(R461-N461)*24</f>
        <v>1.3166666667675599</v>
      </c>
      <c r="T461" t="str">
        <f>IF(S461&lt;0,"Ignore LOS","Keep LOS")</f>
        <v>Keep LOS</v>
      </c>
      <c r="U461" t="str">
        <f>IF(OR(G461=6,G461=7),"Adm","NonAdm")</f>
        <v>NonAdm</v>
      </c>
      <c r="V461" t="str">
        <f>IF(OR(D461=1,D461=2,D461=3),"High",IF(OR(D461=4,D461=5),"Low","No CTAS"))</f>
        <v>High</v>
      </c>
      <c r="W461">
        <f>IF(S461&gt;4,0,1)</f>
        <v>1</v>
      </c>
      <c r="X461">
        <f>IF(S461&gt;8,0,1)</f>
        <v>1</v>
      </c>
    </row>
    <row r="462" spans="1:24" x14ac:dyDescent="0.25">
      <c r="A462">
        <v>4414</v>
      </c>
      <c r="B462" s="1">
        <v>40665</v>
      </c>
      <c r="C462" s="2">
        <v>0.80694444444444446</v>
      </c>
      <c r="D462">
        <v>3</v>
      </c>
      <c r="E462" s="1">
        <v>40665</v>
      </c>
      <c r="F462" s="2">
        <v>0.83958333333333324</v>
      </c>
      <c r="G462">
        <v>1</v>
      </c>
      <c r="H462" s="1">
        <v>40665</v>
      </c>
      <c r="I462" s="2">
        <v>0.86111111111111116</v>
      </c>
      <c r="J462" s="1">
        <v>40665</v>
      </c>
      <c r="K462" s="2">
        <v>0.86111111111111116</v>
      </c>
      <c r="L462" t="s">
        <v>103</v>
      </c>
      <c r="M462">
        <v>0</v>
      </c>
      <c r="N462" s="3">
        <f>B462+C462</f>
        <v>40665.806944444441</v>
      </c>
      <c r="O462" s="3">
        <f>E462+F462</f>
        <v>40665.839583333334</v>
      </c>
      <c r="P462" t="str">
        <f>IF(OR(E462="**",F462=9999),"Ignore PIA","Keep PIA")</f>
        <v>Keep PIA</v>
      </c>
      <c r="Q462" s="5">
        <f>(O462-N462)*24</f>
        <v>0.78333333344198763</v>
      </c>
      <c r="R462" s="3">
        <f>J462+K462</f>
        <v>40665.861111111109</v>
      </c>
      <c r="S462" s="4">
        <f>(R462-N462)*24</f>
        <v>1.3000000000465661</v>
      </c>
      <c r="T462" t="str">
        <f>IF(S462&lt;0,"Ignore LOS","Keep LOS")</f>
        <v>Keep LOS</v>
      </c>
      <c r="U462" t="str">
        <f>IF(OR(G462=6,G462=7),"Adm","NonAdm")</f>
        <v>NonAdm</v>
      </c>
      <c r="V462" t="str">
        <f>IF(OR(D462=1,D462=2,D462=3),"High",IF(OR(D462=4,D462=5),"Low","No CTAS"))</f>
        <v>High</v>
      </c>
      <c r="W462">
        <f>IF(S462&gt;4,0,1)</f>
        <v>1</v>
      </c>
      <c r="X462">
        <f>IF(S462&gt;8,0,1)</f>
        <v>1</v>
      </c>
    </row>
    <row r="463" spans="1:24" x14ac:dyDescent="0.25">
      <c r="A463">
        <v>4414</v>
      </c>
      <c r="B463" s="1">
        <v>40665</v>
      </c>
      <c r="C463" s="2">
        <v>0.81874999999999998</v>
      </c>
      <c r="D463">
        <v>3</v>
      </c>
      <c r="E463" s="1">
        <v>40665</v>
      </c>
      <c r="F463" s="2">
        <v>0.86319444444444438</v>
      </c>
      <c r="G463">
        <v>1</v>
      </c>
      <c r="H463" s="1">
        <v>40665</v>
      </c>
      <c r="I463" s="2">
        <v>0.91666666666666663</v>
      </c>
      <c r="J463" s="1">
        <v>40665</v>
      </c>
      <c r="K463" s="2">
        <v>0.91666666666666663</v>
      </c>
      <c r="L463" t="s">
        <v>44</v>
      </c>
      <c r="M463">
        <v>2</v>
      </c>
      <c r="N463" s="3">
        <f>B463+C463</f>
        <v>40665.818749999999</v>
      </c>
      <c r="O463" s="3">
        <f>E463+F463</f>
        <v>40665.863194444442</v>
      </c>
      <c r="P463" t="str">
        <f>IF(OR(E463="**",F463=9999),"Ignore PIA","Keep PIA")</f>
        <v>Keep PIA</v>
      </c>
      <c r="Q463" s="5">
        <f>(O463-N463)*24</f>
        <v>1.0666666666511446</v>
      </c>
      <c r="R463" s="3">
        <f>J463+K463</f>
        <v>40665.916666666664</v>
      </c>
      <c r="S463" s="4">
        <f>(R463-N463)*24</f>
        <v>2.3499999999767169</v>
      </c>
      <c r="T463" t="str">
        <f>IF(S463&lt;0,"Ignore LOS","Keep LOS")</f>
        <v>Keep LOS</v>
      </c>
      <c r="U463" t="str">
        <f>IF(OR(G463=6,G463=7),"Adm","NonAdm")</f>
        <v>NonAdm</v>
      </c>
      <c r="V463" t="str">
        <f>IF(OR(D463=1,D463=2,D463=3),"High",IF(OR(D463=4,D463=5),"Low","No CTAS"))</f>
        <v>High</v>
      </c>
      <c r="W463">
        <f>IF(S463&gt;4,0,1)</f>
        <v>1</v>
      </c>
      <c r="X463">
        <f>IF(S463&gt;8,0,1)</f>
        <v>1</v>
      </c>
    </row>
    <row r="464" spans="1:24" x14ac:dyDescent="0.25">
      <c r="A464">
        <v>4414</v>
      </c>
      <c r="B464" s="1">
        <v>40665</v>
      </c>
      <c r="C464" s="2">
        <v>0.83750000000000002</v>
      </c>
      <c r="D464">
        <v>3</v>
      </c>
      <c r="E464" s="1">
        <v>40665</v>
      </c>
      <c r="F464" s="2">
        <v>0.90138888888888891</v>
      </c>
      <c r="G464">
        <v>1</v>
      </c>
      <c r="H464" s="1">
        <v>40665</v>
      </c>
      <c r="I464" s="2">
        <v>0.94791666666666663</v>
      </c>
      <c r="J464" s="1">
        <v>40665</v>
      </c>
      <c r="K464" s="2">
        <v>0.94861111111111107</v>
      </c>
      <c r="L464" t="s">
        <v>193</v>
      </c>
      <c r="M464">
        <v>1</v>
      </c>
      <c r="N464" s="3">
        <f>B464+C464</f>
        <v>40665.837500000001</v>
      </c>
      <c r="O464" s="3">
        <f>E464+F464</f>
        <v>40665.901388888888</v>
      </c>
      <c r="P464" t="str">
        <f>IF(OR(E464="**",F464=9999),"Ignore PIA","Keep PIA")</f>
        <v>Keep PIA</v>
      </c>
      <c r="Q464" s="5">
        <f>(O464-N464)*24</f>
        <v>1.5333333332673647</v>
      </c>
      <c r="R464" s="3">
        <f>J464+K464</f>
        <v>40665.948611111111</v>
      </c>
      <c r="S464" s="4">
        <f>(R464-N464)*24</f>
        <v>2.6666666666278616</v>
      </c>
      <c r="T464" t="str">
        <f>IF(S464&lt;0,"Ignore LOS","Keep LOS")</f>
        <v>Keep LOS</v>
      </c>
      <c r="U464" t="str">
        <f>IF(OR(G464=6,G464=7),"Adm","NonAdm")</f>
        <v>NonAdm</v>
      </c>
      <c r="V464" t="str">
        <f>IF(OR(D464=1,D464=2,D464=3),"High",IF(OR(D464=4,D464=5),"Low","No CTAS"))</f>
        <v>High</v>
      </c>
      <c r="W464">
        <f>IF(S464&gt;4,0,1)</f>
        <v>1</v>
      </c>
      <c r="X464">
        <f>IF(S464&gt;8,0,1)</f>
        <v>1</v>
      </c>
    </row>
    <row r="465" spans="1:24" x14ac:dyDescent="0.25">
      <c r="A465">
        <v>4414</v>
      </c>
      <c r="B465" s="1">
        <v>40665</v>
      </c>
      <c r="C465" s="2">
        <v>0.84097222222222223</v>
      </c>
      <c r="D465">
        <v>2</v>
      </c>
      <c r="E465" s="1">
        <v>40665</v>
      </c>
      <c r="F465" s="2">
        <v>0.88888888888888884</v>
      </c>
      <c r="G465">
        <v>1</v>
      </c>
      <c r="H465" s="1">
        <v>40665</v>
      </c>
      <c r="I465" s="2">
        <v>0.92013888888888884</v>
      </c>
      <c r="J465" s="1">
        <v>40665</v>
      </c>
      <c r="K465" s="2">
        <v>0.92361111111111116</v>
      </c>
      <c r="L465" t="s">
        <v>139</v>
      </c>
      <c r="M465">
        <v>5</v>
      </c>
      <c r="N465" s="3">
        <f>B465+C465</f>
        <v>40665.84097222222</v>
      </c>
      <c r="O465" s="3">
        <f>E465+F465</f>
        <v>40665.888888888891</v>
      </c>
      <c r="P465" t="str">
        <f>IF(OR(E465="**",F465=9999),"Ignore PIA","Keep PIA")</f>
        <v>Keep PIA</v>
      </c>
      <c r="Q465" s="5">
        <f>(O465-N465)*24</f>
        <v>1.1500000000814907</v>
      </c>
      <c r="R465" s="3">
        <f>J465+K465</f>
        <v>40665.923611111109</v>
      </c>
      <c r="S465" s="4">
        <f>(R465-N465)*24</f>
        <v>1.9833333333372138</v>
      </c>
      <c r="T465" t="str">
        <f>IF(S465&lt;0,"Ignore LOS","Keep LOS")</f>
        <v>Keep LOS</v>
      </c>
      <c r="U465" t="str">
        <f>IF(OR(G465=6,G465=7),"Adm","NonAdm")</f>
        <v>NonAdm</v>
      </c>
      <c r="V465" t="str">
        <f>IF(OR(D465=1,D465=2,D465=3),"High",IF(OR(D465=4,D465=5),"Low","No CTAS"))</f>
        <v>High</v>
      </c>
      <c r="W465">
        <f>IF(S465&gt;4,0,1)</f>
        <v>1</v>
      </c>
      <c r="X465">
        <f>IF(S465&gt;8,0,1)</f>
        <v>1</v>
      </c>
    </row>
    <row r="466" spans="1:24" x14ac:dyDescent="0.25">
      <c r="A466">
        <v>4414</v>
      </c>
      <c r="B466" s="1">
        <v>40665</v>
      </c>
      <c r="C466" s="2">
        <v>0.84166666666666667</v>
      </c>
      <c r="D466">
        <v>3</v>
      </c>
      <c r="E466" s="1">
        <v>40665</v>
      </c>
      <c r="F466" s="2">
        <v>0.86111111111111116</v>
      </c>
      <c r="G466">
        <v>1</v>
      </c>
      <c r="H466" s="1">
        <v>40665</v>
      </c>
      <c r="I466" s="2">
        <v>0.89930555555555547</v>
      </c>
      <c r="J466" s="1">
        <v>40665</v>
      </c>
      <c r="K466" s="2">
        <v>0.89930555555555547</v>
      </c>
      <c r="L466" t="s">
        <v>194</v>
      </c>
      <c r="M466">
        <v>44</v>
      </c>
      <c r="N466" s="3">
        <f>B466+C466</f>
        <v>40665.841666666667</v>
      </c>
      <c r="O466" s="3">
        <f>E466+F466</f>
        <v>40665.861111111109</v>
      </c>
      <c r="P466" t="str">
        <f>IF(OR(E466="**",F466=9999),"Ignore PIA","Keep PIA")</f>
        <v>Keep PIA</v>
      </c>
      <c r="Q466" s="5">
        <f>(O466-N466)*24</f>
        <v>0.46666666661622003</v>
      </c>
      <c r="R466" s="3">
        <f>J466+K466</f>
        <v>40665.899305555555</v>
      </c>
      <c r="S466" s="4">
        <f>(R466-N466)*24</f>
        <v>1.3833333333022892</v>
      </c>
      <c r="T466" t="str">
        <f>IF(S466&lt;0,"Ignore LOS","Keep LOS")</f>
        <v>Keep LOS</v>
      </c>
      <c r="U466" t="str">
        <f>IF(OR(G466=6,G466=7),"Adm","NonAdm")</f>
        <v>NonAdm</v>
      </c>
      <c r="V466" t="str">
        <f>IF(OR(D466=1,D466=2,D466=3),"High",IF(OR(D466=4,D466=5),"Low","No CTAS"))</f>
        <v>High</v>
      </c>
      <c r="W466">
        <f>IF(S466&gt;4,0,1)</f>
        <v>1</v>
      </c>
      <c r="X466">
        <f>IF(S466&gt;8,0,1)</f>
        <v>1</v>
      </c>
    </row>
    <row r="467" spans="1:24" x14ac:dyDescent="0.25">
      <c r="A467">
        <v>4414</v>
      </c>
      <c r="B467" s="1">
        <v>40665</v>
      </c>
      <c r="C467" s="2">
        <v>0.85416666666666663</v>
      </c>
      <c r="D467">
        <v>3</v>
      </c>
      <c r="E467" s="1">
        <v>40665</v>
      </c>
      <c r="F467" s="2">
        <v>0.90277777777777779</v>
      </c>
      <c r="G467">
        <v>1</v>
      </c>
      <c r="H467" s="1">
        <v>40665</v>
      </c>
      <c r="I467" s="2">
        <v>0.91666666666666663</v>
      </c>
      <c r="J467" s="1">
        <v>40665</v>
      </c>
      <c r="K467" s="2">
        <v>0.93055555555555547</v>
      </c>
      <c r="L467" t="s">
        <v>196</v>
      </c>
      <c r="M467">
        <v>58</v>
      </c>
      <c r="N467" s="3">
        <f>B467+C467</f>
        <v>40665.854166666664</v>
      </c>
      <c r="O467" s="3">
        <f>E467+F467</f>
        <v>40665.902777777781</v>
      </c>
      <c r="P467" t="str">
        <f>IF(OR(E467="**",F467=9999),"Ignore PIA","Keep PIA")</f>
        <v>Keep PIA</v>
      </c>
      <c r="Q467" s="5">
        <f>(O467-N467)*24</f>
        <v>1.1666666668024845</v>
      </c>
      <c r="R467" s="3">
        <f>J467+K467</f>
        <v>40665.930555555555</v>
      </c>
      <c r="S467" s="4">
        <f>(R467-N467)*24</f>
        <v>1.8333333333721384</v>
      </c>
      <c r="T467" t="str">
        <f>IF(S467&lt;0,"Ignore LOS","Keep LOS")</f>
        <v>Keep LOS</v>
      </c>
      <c r="U467" t="str">
        <f>IF(OR(G467=6,G467=7),"Adm","NonAdm")</f>
        <v>NonAdm</v>
      </c>
      <c r="V467" t="str">
        <f>IF(OR(D467=1,D467=2,D467=3),"High",IF(OR(D467=4,D467=5),"Low","No CTAS"))</f>
        <v>High</v>
      </c>
      <c r="W467">
        <f>IF(S467&gt;4,0,1)</f>
        <v>1</v>
      </c>
      <c r="X467">
        <f>IF(S467&gt;8,0,1)</f>
        <v>1</v>
      </c>
    </row>
    <row r="468" spans="1:24" x14ac:dyDescent="0.25">
      <c r="A468">
        <v>4414</v>
      </c>
      <c r="B468" s="1">
        <v>40665</v>
      </c>
      <c r="C468" s="2">
        <v>0.85972222222222217</v>
      </c>
      <c r="D468">
        <v>3</v>
      </c>
      <c r="E468" s="1">
        <v>40665</v>
      </c>
      <c r="F468" s="2">
        <v>0.93680555555555556</v>
      </c>
      <c r="G468">
        <v>1</v>
      </c>
      <c r="H468" s="1">
        <v>40665</v>
      </c>
      <c r="I468" s="2">
        <v>0.99305555555555547</v>
      </c>
      <c r="J468" s="1">
        <v>40666</v>
      </c>
      <c r="K468" s="2">
        <v>6.2499999999999995E-3</v>
      </c>
      <c r="L468" t="s">
        <v>196</v>
      </c>
      <c r="M468">
        <v>16</v>
      </c>
      <c r="N468" s="3">
        <f>B468+C468</f>
        <v>40665.859722222223</v>
      </c>
      <c r="O468" s="3">
        <f>E468+F468</f>
        <v>40665.936805555553</v>
      </c>
      <c r="P468" t="str">
        <f>IF(OR(E468="**",F468=9999),"Ignore PIA","Keep PIA")</f>
        <v>Keep PIA</v>
      </c>
      <c r="Q468" s="5">
        <f>(O468-N468)*24</f>
        <v>1.8499999999185093</v>
      </c>
      <c r="R468" s="3">
        <f>J468+K468</f>
        <v>40666.006249999999</v>
      </c>
      <c r="S468" s="4">
        <f>(R468-N468)*24</f>
        <v>3.5166666666045785</v>
      </c>
      <c r="T468" t="str">
        <f>IF(S468&lt;0,"Ignore LOS","Keep LOS")</f>
        <v>Keep LOS</v>
      </c>
      <c r="U468" t="str">
        <f>IF(OR(G468=6,G468=7),"Adm","NonAdm")</f>
        <v>NonAdm</v>
      </c>
      <c r="V468" t="str">
        <f>IF(OR(D468=1,D468=2,D468=3),"High",IF(OR(D468=4,D468=5),"Low","No CTAS"))</f>
        <v>High</v>
      </c>
      <c r="W468">
        <f>IF(S468&gt;4,0,1)</f>
        <v>1</v>
      </c>
      <c r="X468">
        <f>IF(S468&gt;8,0,1)</f>
        <v>1</v>
      </c>
    </row>
    <row r="469" spans="1:24" x14ac:dyDescent="0.25">
      <c r="A469">
        <v>4414</v>
      </c>
      <c r="B469" s="1">
        <v>40665</v>
      </c>
      <c r="C469" s="2">
        <v>0.86875000000000002</v>
      </c>
      <c r="D469">
        <v>3</v>
      </c>
      <c r="E469" s="1">
        <v>40665</v>
      </c>
      <c r="F469" s="2">
        <v>0.90972222222222221</v>
      </c>
      <c r="G469">
        <v>1</v>
      </c>
      <c r="H469" s="1">
        <v>40665</v>
      </c>
      <c r="I469" s="2">
        <v>0.95833333333333337</v>
      </c>
      <c r="J469" s="1">
        <v>40665</v>
      </c>
      <c r="K469" s="2">
        <v>0.95833333333333337</v>
      </c>
      <c r="L469" t="s">
        <v>103</v>
      </c>
      <c r="M469">
        <v>4</v>
      </c>
      <c r="N469" s="3">
        <f>B469+C469</f>
        <v>40665.868750000001</v>
      </c>
      <c r="O469" s="3">
        <f>E469+F469</f>
        <v>40665.909722222219</v>
      </c>
      <c r="P469" t="str">
        <f>IF(OR(E469="**",F469=9999),"Ignore PIA","Keep PIA")</f>
        <v>Keep PIA</v>
      </c>
      <c r="Q469" s="5">
        <f>(O469-N469)*24</f>
        <v>0.98333333322079852</v>
      </c>
      <c r="R469" s="3">
        <f>J469+K469</f>
        <v>40665.958333333336</v>
      </c>
      <c r="S469" s="4">
        <f>(R469-N469)*24</f>
        <v>2.1500000000232831</v>
      </c>
      <c r="T469" t="str">
        <f>IF(S469&lt;0,"Ignore LOS","Keep LOS")</f>
        <v>Keep LOS</v>
      </c>
      <c r="U469" t="str">
        <f>IF(OR(G469=6,G469=7),"Adm","NonAdm")</f>
        <v>NonAdm</v>
      </c>
      <c r="V469" t="str">
        <f>IF(OR(D469=1,D469=2,D469=3),"High",IF(OR(D469=4,D469=5),"Low","No CTAS"))</f>
        <v>High</v>
      </c>
      <c r="W469">
        <f>IF(S469&gt;4,0,1)</f>
        <v>1</v>
      </c>
      <c r="X469">
        <f>IF(S469&gt;8,0,1)</f>
        <v>1</v>
      </c>
    </row>
    <row r="470" spans="1:24" x14ac:dyDescent="0.25">
      <c r="A470">
        <v>4414</v>
      </c>
      <c r="B470" s="1">
        <v>40667</v>
      </c>
      <c r="C470" s="2">
        <v>0.51111111111111118</v>
      </c>
      <c r="D470">
        <v>3</v>
      </c>
      <c r="E470" s="1">
        <v>40667</v>
      </c>
      <c r="F470" s="2">
        <v>0.64583333333333337</v>
      </c>
      <c r="G470">
        <v>1</v>
      </c>
      <c r="H470" s="1">
        <v>40667</v>
      </c>
      <c r="I470" s="2">
        <v>0.79166666666666663</v>
      </c>
      <c r="J470" s="1">
        <v>40667</v>
      </c>
      <c r="K470" s="2">
        <v>0.7944444444444444</v>
      </c>
      <c r="L470" t="s">
        <v>139</v>
      </c>
      <c r="M470">
        <v>81</v>
      </c>
      <c r="N470" s="3">
        <f>B470+C470</f>
        <v>40667.511111111111</v>
      </c>
      <c r="O470" s="3">
        <f>E470+F470</f>
        <v>40667.645833333336</v>
      </c>
      <c r="P470" t="str">
        <f>IF(OR(E470="**",F470=9999),"Ignore PIA","Keep PIA")</f>
        <v>Keep PIA</v>
      </c>
      <c r="Q470" s="5">
        <f>(O470-N470)*24</f>
        <v>3.2333333333954215</v>
      </c>
      <c r="R470" s="3">
        <f>J470+K470</f>
        <v>40667.794444444444</v>
      </c>
      <c r="S470" s="4">
        <f>(R470-N470)*24</f>
        <v>6.7999999999883585</v>
      </c>
      <c r="T470" t="str">
        <f>IF(S470&lt;0,"Ignore LOS","Keep LOS")</f>
        <v>Keep LOS</v>
      </c>
      <c r="U470" t="str">
        <f>IF(OR(G470=6,G470=7),"Adm","NonAdm")</f>
        <v>NonAdm</v>
      </c>
      <c r="V470" t="str">
        <f>IF(OR(D470=1,D470=2,D470=3),"High",IF(OR(D470=4,D470=5),"Low","No CTAS"))</f>
        <v>High</v>
      </c>
      <c r="W470">
        <f>IF(S470&gt;4,0,1)</f>
        <v>0</v>
      </c>
      <c r="X470">
        <f>IF(S470&gt;8,0,1)</f>
        <v>1</v>
      </c>
    </row>
    <row r="471" spans="1:24" x14ac:dyDescent="0.25">
      <c r="A471">
        <v>4414</v>
      </c>
      <c r="B471" s="1">
        <v>40667</v>
      </c>
      <c r="C471" s="2">
        <v>0.57638888888888895</v>
      </c>
      <c r="D471">
        <v>3</v>
      </c>
      <c r="E471" s="1">
        <v>40667</v>
      </c>
      <c r="F471" s="2">
        <v>0.65277777777777779</v>
      </c>
      <c r="G471">
        <v>1</v>
      </c>
      <c r="H471" s="1">
        <v>40667</v>
      </c>
      <c r="I471" s="2">
        <v>0.78125</v>
      </c>
      <c r="J471" s="1">
        <v>40667</v>
      </c>
      <c r="K471" s="2">
        <v>0.78125</v>
      </c>
      <c r="L471" t="s">
        <v>71</v>
      </c>
      <c r="M471">
        <v>87</v>
      </c>
      <c r="N471" s="3">
        <f>B471+C471</f>
        <v>40667.576388888891</v>
      </c>
      <c r="O471" s="3">
        <f>E471+F471</f>
        <v>40667.652777777781</v>
      </c>
      <c r="P471" t="str">
        <f>IF(OR(E471="**",F471=9999),"Ignore PIA","Keep PIA")</f>
        <v>Keep PIA</v>
      </c>
      <c r="Q471" s="5">
        <f>(O471-N471)*24</f>
        <v>1.8333333333721384</v>
      </c>
      <c r="R471" s="3">
        <f>J471+K471</f>
        <v>40667.78125</v>
      </c>
      <c r="S471" s="4">
        <f>(R471-N471)*24</f>
        <v>4.9166666666278616</v>
      </c>
      <c r="T471" t="str">
        <f>IF(S471&lt;0,"Ignore LOS","Keep LOS")</f>
        <v>Keep LOS</v>
      </c>
      <c r="U471" t="str">
        <f>IF(OR(G471=6,G471=7),"Adm","NonAdm")</f>
        <v>NonAdm</v>
      </c>
      <c r="V471" t="str">
        <f>IF(OR(D471=1,D471=2,D471=3),"High",IF(OR(D471=4,D471=5),"Low","No CTAS"))</f>
        <v>High</v>
      </c>
      <c r="W471">
        <f>IF(S471&gt;4,0,1)</f>
        <v>0</v>
      </c>
      <c r="X471">
        <f>IF(S471&gt;8,0,1)</f>
        <v>1</v>
      </c>
    </row>
    <row r="472" spans="1:24" x14ac:dyDescent="0.25">
      <c r="A472">
        <v>4414</v>
      </c>
      <c r="B472" s="1">
        <v>40667</v>
      </c>
      <c r="C472" s="2">
        <v>0.58263888888888882</v>
      </c>
      <c r="D472">
        <v>3</v>
      </c>
      <c r="E472" s="1">
        <v>40667</v>
      </c>
      <c r="F472" s="2">
        <v>0.65972222222222221</v>
      </c>
      <c r="G472">
        <v>1</v>
      </c>
      <c r="H472" s="1">
        <v>40667</v>
      </c>
      <c r="I472" s="2">
        <v>0.79166666666666663</v>
      </c>
      <c r="J472" s="1">
        <v>40667</v>
      </c>
      <c r="K472" s="2">
        <v>0.7944444444444444</v>
      </c>
      <c r="L472" t="s">
        <v>22</v>
      </c>
      <c r="M472">
        <v>87</v>
      </c>
      <c r="N472" s="3">
        <f>B472+C472</f>
        <v>40667.582638888889</v>
      </c>
      <c r="O472" s="3">
        <f>E472+F472</f>
        <v>40667.659722222219</v>
      </c>
      <c r="P472" t="str">
        <f>IF(OR(E472="**",F472=9999),"Ignore PIA","Keep PIA")</f>
        <v>Keep PIA</v>
      </c>
      <c r="Q472" s="5">
        <f>(O472-N472)*24</f>
        <v>1.8499999999185093</v>
      </c>
      <c r="R472" s="3">
        <f>J472+K472</f>
        <v>40667.794444444444</v>
      </c>
      <c r="S472" s="4">
        <f>(R472-N472)*24</f>
        <v>5.0833333333139308</v>
      </c>
      <c r="T472" t="str">
        <f>IF(S472&lt;0,"Ignore LOS","Keep LOS")</f>
        <v>Keep LOS</v>
      </c>
      <c r="U472" t="str">
        <f>IF(OR(G472=6,G472=7),"Adm","NonAdm")</f>
        <v>NonAdm</v>
      </c>
      <c r="V472" t="str">
        <f>IF(OR(D472=1,D472=2,D472=3),"High",IF(OR(D472=4,D472=5),"Low","No CTAS"))</f>
        <v>High</v>
      </c>
      <c r="W472">
        <f>IF(S472&gt;4,0,1)</f>
        <v>0</v>
      </c>
      <c r="X472">
        <f>IF(S472&gt;8,0,1)</f>
        <v>1</v>
      </c>
    </row>
    <row r="473" spans="1:24" x14ac:dyDescent="0.25">
      <c r="A473">
        <v>4414</v>
      </c>
      <c r="B473" s="1">
        <v>40667</v>
      </c>
      <c r="C473" s="2">
        <v>0.62986111111111109</v>
      </c>
      <c r="D473">
        <v>3</v>
      </c>
      <c r="E473" s="1">
        <v>40667</v>
      </c>
      <c r="F473" s="2">
        <v>0.67361111111111116</v>
      </c>
      <c r="G473">
        <v>1</v>
      </c>
      <c r="H473" s="1">
        <v>40667</v>
      </c>
      <c r="I473" s="2">
        <v>0.77777777777777779</v>
      </c>
      <c r="J473" s="1">
        <v>40667</v>
      </c>
      <c r="K473" s="2">
        <v>0.77777777777777779</v>
      </c>
      <c r="L473" t="s">
        <v>170</v>
      </c>
      <c r="M473">
        <v>62</v>
      </c>
      <c r="N473" s="3">
        <f>B473+C473</f>
        <v>40667.629861111112</v>
      </c>
      <c r="O473" s="3">
        <f>E473+F473</f>
        <v>40667.673611111109</v>
      </c>
      <c r="P473" t="str">
        <f>IF(OR(E473="**",F473=9999),"Ignore PIA","Keep PIA")</f>
        <v>Keep PIA</v>
      </c>
      <c r="Q473" s="5">
        <f>(O473-N473)*24</f>
        <v>1.0499999999301508</v>
      </c>
      <c r="R473" s="3">
        <f>J473+K473</f>
        <v>40667.777777777781</v>
      </c>
      <c r="S473" s="4">
        <f>(R473-N473)*24</f>
        <v>3.5500000000465661</v>
      </c>
      <c r="T473" t="str">
        <f>IF(S473&lt;0,"Ignore LOS","Keep LOS")</f>
        <v>Keep LOS</v>
      </c>
      <c r="U473" t="str">
        <f>IF(OR(G473=6,G473=7),"Adm","NonAdm")</f>
        <v>NonAdm</v>
      </c>
      <c r="V473" t="str">
        <f>IF(OR(D473=1,D473=2,D473=3),"High",IF(OR(D473=4,D473=5),"Low","No CTAS"))</f>
        <v>High</v>
      </c>
      <c r="W473">
        <f>IF(S473&gt;4,0,1)</f>
        <v>1</v>
      </c>
      <c r="X473">
        <f>IF(S473&gt;8,0,1)</f>
        <v>1</v>
      </c>
    </row>
    <row r="474" spans="1:24" x14ac:dyDescent="0.25">
      <c r="A474">
        <v>4414</v>
      </c>
      <c r="B474" s="1">
        <v>40667</v>
      </c>
      <c r="C474" s="2">
        <v>0.65486111111111112</v>
      </c>
      <c r="D474">
        <v>3</v>
      </c>
      <c r="E474" s="1">
        <v>40667</v>
      </c>
      <c r="F474" s="2">
        <v>0.69791666666666663</v>
      </c>
      <c r="G474">
        <v>1</v>
      </c>
      <c r="H474" s="1">
        <v>40667</v>
      </c>
      <c r="I474" s="2">
        <v>0.91666666666666663</v>
      </c>
      <c r="J474" s="1">
        <v>40667</v>
      </c>
      <c r="K474" s="2">
        <v>0.91666666666666663</v>
      </c>
      <c r="L474" t="s">
        <v>279</v>
      </c>
      <c r="M474">
        <v>22</v>
      </c>
      <c r="N474" s="3">
        <f>B474+C474</f>
        <v>40667.654861111114</v>
      </c>
      <c r="O474" s="3">
        <f>E474+F474</f>
        <v>40667.697916666664</v>
      </c>
      <c r="P474" t="str">
        <f>IF(OR(E474="**",F474=9999),"Ignore PIA","Keep PIA")</f>
        <v>Keep PIA</v>
      </c>
      <c r="Q474" s="5">
        <f>(O474-N474)*24</f>
        <v>1.033333333209157</v>
      </c>
      <c r="R474" s="3">
        <f>J474+K474</f>
        <v>40667.916666666664</v>
      </c>
      <c r="S474" s="4">
        <f>(R474-N474)*24</f>
        <v>6.283333333209157</v>
      </c>
      <c r="T474" t="str">
        <f>IF(S474&lt;0,"Ignore LOS","Keep LOS")</f>
        <v>Keep LOS</v>
      </c>
      <c r="U474" t="str">
        <f>IF(OR(G474=6,G474=7),"Adm","NonAdm")</f>
        <v>NonAdm</v>
      </c>
      <c r="V474" t="str">
        <f>IF(OR(D474=1,D474=2,D474=3),"High",IF(OR(D474=4,D474=5),"Low","No CTAS"))</f>
        <v>High</v>
      </c>
      <c r="W474">
        <f>IF(S474&gt;4,0,1)</f>
        <v>0</v>
      </c>
      <c r="X474">
        <f>IF(S474&gt;8,0,1)</f>
        <v>1</v>
      </c>
    </row>
    <row r="475" spans="1:24" x14ac:dyDescent="0.25">
      <c r="A475">
        <v>4414</v>
      </c>
      <c r="B475" s="1">
        <v>40667</v>
      </c>
      <c r="C475" s="2">
        <v>0.66666666666666663</v>
      </c>
      <c r="D475">
        <v>3</v>
      </c>
      <c r="E475" s="1">
        <v>40667</v>
      </c>
      <c r="F475" s="2">
        <v>0.80555555555555547</v>
      </c>
      <c r="G475">
        <v>1</v>
      </c>
      <c r="H475" s="1">
        <v>40667</v>
      </c>
      <c r="I475" s="2">
        <v>0.97916666666666663</v>
      </c>
      <c r="J475" s="1">
        <v>40667</v>
      </c>
      <c r="K475" s="2">
        <v>0.98263888888888884</v>
      </c>
      <c r="L475" t="s">
        <v>120</v>
      </c>
      <c r="M475">
        <v>70</v>
      </c>
      <c r="N475" s="3">
        <f>B475+C475</f>
        <v>40667.666666666664</v>
      </c>
      <c r="O475" s="3">
        <f>E475+F475</f>
        <v>40667.805555555555</v>
      </c>
      <c r="P475" t="str">
        <f>IF(OR(E475="**",F475=9999),"Ignore PIA","Keep PIA")</f>
        <v>Keep PIA</v>
      </c>
      <c r="Q475" s="5">
        <f>(O475-N475)*24</f>
        <v>3.3333333333721384</v>
      </c>
      <c r="R475" s="3">
        <f>J475+K475</f>
        <v>40667.982638888891</v>
      </c>
      <c r="S475" s="4">
        <f>(R475-N475)*24</f>
        <v>7.5833333334303461</v>
      </c>
      <c r="T475" t="str">
        <f>IF(S475&lt;0,"Ignore LOS","Keep LOS")</f>
        <v>Keep LOS</v>
      </c>
      <c r="U475" t="str">
        <f>IF(OR(G475=6,G475=7),"Adm","NonAdm")</f>
        <v>NonAdm</v>
      </c>
      <c r="V475" t="str">
        <f>IF(OR(D475=1,D475=2,D475=3),"High",IF(OR(D475=4,D475=5),"Low","No CTAS"))</f>
        <v>High</v>
      </c>
      <c r="W475">
        <f>IF(S475&gt;4,0,1)</f>
        <v>0</v>
      </c>
      <c r="X475">
        <f>IF(S475&gt;8,0,1)</f>
        <v>1</v>
      </c>
    </row>
    <row r="476" spans="1:24" x14ac:dyDescent="0.25">
      <c r="A476">
        <v>4414</v>
      </c>
      <c r="B476" s="1">
        <v>40667</v>
      </c>
      <c r="C476" s="2">
        <v>0.67569444444444438</v>
      </c>
      <c r="D476">
        <v>2</v>
      </c>
      <c r="E476" s="1">
        <v>40667</v>
      </c>
      <c r="F476" s="2">
        <v>0.6875</v>
      </c>
      <c r="G476">
        <v>5</v>
      </c>
      <c r="H476" s="1">
        <v>40667</v>
      </c>
      <c r="I476" s="2">
        <v>0.90069444444444446</v>
      </c>
      <c r="J476" s="1">
        <v>40667</v>
      </c>
      <c r="K476" s="2">
        <v>0.92013888888888884</v>
      </c>
      <c r="L476" t="s">
        <v>120</v>
      </c>
      <c r="M476">
        <v>55</v>
      </c>
      <c r="N476" s="3">
        <f>B476+C476</f>
        <v>40667.675694444442</v>
      </c>
      <c r="O476" s="3">
        <f>E476+F476</f>
        <v>40667.6875</v>
      </c>
      <c r="P476" t="str">
        <f>IF(OR(E476="**",F476=9999),"Ignore PIA","Keep PIA")</f>
        <v>Keep PIA</v>
      </c>
      <c r="Q476" s="5">
        <f>(O476-N476)*24</f>
        <v>0.28333333338377997</v>
      </c>
      <c r="R476" s="3">
        <f>J476+K476</f>
        <v>40667.920138888891</v>
      </c>
      <c r="S476" s="4">
        <f>(R476-N476)*24</f>
        <v>5.8666666667559184</v>
      </c>
      <c r="T476" t="str">
        <f>IF(S476&lt;0,"Ignore LOS","Keep LOS")</f>
        <v>Keep LOS</v>
      </c>
      <c r="U476" t="str">
        <f>IF(OR(G476=6,G476=7),"Adm","NonAdm")</f>
        <v>NonAdm</v>
      </c>
      <c r="V476" t="str">
        <f>IF(OR(D476=1,D476=2,D476=3),"High",IF(OR(D476=4,D476=5),"Low","No CTAS"))</f>
        <v>High</v>
      </c>
      <c r="W476">
        <f>IF(S476&gt;4,0,1)</f>
        <v>0</v>
      </c>
      <c r="X476">
        <f>IF(S476&gt;8,0,1)</f>
        <v>1</v>
      </c>
    </row>
    <row r="477" spans="1:24" x14ac:dyDescent="0.25">
      <c r="A477">
        <v>4414</v>
      </c>
      <c r="B477" s="1">
        <v>40667</v>
      </c>
      <c r="C477" s="2">
        <v>0.68888888888888899</v>
      </c>
      <c r="D477">
        <v>4</v>
      </c>
      <c r="E477" s="1">
        <v>40667</v>
      </c>
      <c r="F477" s="2">
        <v>0.75</v>
      </c>
      <c r="G477">
        <v>1</v>
      </c>
      <c r="H477" s="1">
        <v>40667</v>
      </c>
      <c r="I477" s="2">
        <v>0.76388888888888884</v>
      </c>
      <c r="J477" s="1">
        <v>40667</v>
      </c>
      <c r="K477" s="2">
        <v>0.76388888888888884</v>
      </c>
      <c r="L477" t="s">
        <v>280</v>
      </c>
      <c r="M477">
        <v>29</v>
      </c>
      <c r="N477" s="3">
        <f>B477+C477</f>
        <v>40667.688888888886</v>
      </c>
      <c r="O477" s="3">
        <f>E477+F477</f>
        <v>40667.75</v>
      </c>
      <c r="P477" t="str">
        <f>IF(OR(E477="**",F477=9999),"Ignore PIA","Keep PIA")</f>
        <v>Keep PIA</v>
      </c>
      <c r="Q477" s="5">
        <f>(O477-N477)*24</f>
        <v>1.4666666667326353</v>
      </c>
      <c r="R477" s="3">
        <f>J477+K477</f>
        <v>40667.763888888891</v>
      </c>
      <c r="S477" s="4">
        <f>(R477-N477)*24</f>
        <v>1.8000000001047738</v>
      </c>
      <c r="T477" t="str">
        <f>IF(S477&lt;0,"Ignore LOS","Keep LOS")</f>
        <v>Keep LOS</v>
      </c>
      <c r="U477" t="str">
        <f>IF(OR(G477=6,G477=7),"Adm","NonAdm")</f>
        <v>NonAdm</v>
      </c>
      <c r="V477" t="str">
        <f>IF(OR(D477=1,D477=2,D477=3),"High",IF(OR(D477=4,D477=5),"Low","No CTAS"))</f>
        <v>Low</v>
      </c>
      <c r="W477">
        <f>IF(S477&gt;4,0,1)</f>
        <v>1</v>
      </c>
      <c r="X477">
        <f>IF(S477&gt;8,0,1)</f>
        <v>1</v>
      </c>
    </row>
    <row r="478" spans="1:24" x14ac:dyDescent="0.25">
      <c r="A478">
        <v>4414</v>
      </c>
      <c r="B478" s="1">
        <v>40667</v>
      </c>
      <c r="C478" s="2">
        <v>0.69305555555555554</v>
      </c>
      <c r="D478">
        <v>3</v>
      </c>
      <c r="E478" s="1">
        <v>40667</v>
      </c>
      <c r="F478" s="2">
        <v>0.8125</v>
      </c>
      <c r="G478">
        <v>1</v>
      </c>
      <c r="H478" s="1">
        <v>40667</v>
      </c>
      <c r="I478" s="2">
        <v>0.9375</v>
      </c>
      <c r="J478" s="1">
        <v>40667</v>
      </c>
      <c r="K478" s="2">
        <v>0.95416666666666661</v>
      </c>
      <c r="L478" t="s">
        <v>22</v>
      </c>
      <c r="M478">
        <v>21</v>
      </c>
      <c r="N478" s="3">
        <f>B478+C478</f>
        <v>40667.693055555559</v>
      </c>
      <c r="O478" s="3">
        <f>E478+F478</f>
        <v>40667.8125</v>
      </c>
      <c r="P478" t="str">
        <f>IF(OR(E478="**",F478=9999),"Ignore PIA","Keep PIA")</f>
        <v>Keep PIA</v>
      </c>
      <c r="Q478" s="5">
        <f>(O478-N478)*24</f>
        <v>2.8666666665812954</v>
      </c>
      <c r="R478" s="3">
        <f>J478+K478</f>
        <v>40667.95416666667</v>
      </c>
      <c r="S478" s="4">
        <f>(R478-N478)*24</f>
        <v>6.2666666666627862</v>
      </c>
      <c r="T478" t="str">
        <f>IF(S478&lt;0,"Ignore LOS","Keep LOS")</f>
        <v>Keep LOS</v>
      </c>
      <c r="U478" t="str">
        <f>IF(OR(G478=6,G478=7),"Adm","NonAdm")</f>
        <v>NonAdm</v>
      </c>
      <c r="V478" t="str">
        <f>IF(OR(D478=1,D478=2,D478=3),"High",IF(OR(D478=4,D478=5),"Low","No CTAS"))</f>
        <v>High</v>
      </c>
      <c r="W478">
        <f>IF(S478&gt;4,0,1)</f>
        <v>0</v>
      </c>
      <c r="X478">
        <f>IF(S478&gt;8,0,1)</f>
        <v>1</v>
      </c>
    </row>
    <row r="479" spans="1:24" x14ac:dyDescent="0.25">
      <c r="A479">
        <v>4414</v>
      </c>
      <c r="B479" s="1">
        <v>40667</v>
      </c>
      <c r="C479" s="2">
        <v>0.6958333333333333</v>
      </c>
      <c r="D479">
        <v>4</v>
      </c>
      <c r="E479" s="1">
        <v>40667</v>
      </c>
      <c r="F479" s="2">
        <v>0.76874999999999993</v>
      </c>
      <c r="G479">
        <v>1</v>
      </c>
      <c r="H479" s="1">
        <v>40667</v>
      </c>
      <c r="I479" s="2">
        <v>0.79166666666666663</v>
      </c>
      <c r="J479" s="1">
        <v>40667</v>
      </c>
      <c r="K479" s="2">
        <v>0.79513888888888884</v>
      </c>
      <c r="L479" t="s">
        <v>281</v>
      </c>
      <c r="M479">
        <v>16</v>
      </c>
      <c r="N479" s="3">
        <f>B479+C479</f>
        <v>40667.695833333331</v>
      </c>
      <c r="O479" s="3">
        <f>E479+F479</f>
        <v>40667.768750000003</v>
      </c>
      <c r="P479" t="str">
        <f>IF(OR(E479="**",F479=9999),"Ignore PIA","Keep PIA")</f>
        <v>Keep PIA</v>
      </c>
      <c r="Q479" s="5">
        <f>(O479-N479)*24</f>
        <v>1.7500000001164153</v>
      </c>
      <c r="R479" s="3">
        <f>J479+K479</f>
        <v>40667.795138888891</v>
      </c>
      <c r="S479" s="4">
        <f>(R479-N479)*24</f>
        <v>2.3833333334187046</v>
      </c>
      <c r="T479" t="str">
        <f>IF(S479&lt;0,"Ignore LOS","Keep LOS")</f>
        <v>Keep LOS</v>
      </c>
      <c r="U479" t="str">
        <f>IF(OR(G479=6,G479=7),"Adm","NonAdm")</f>
        <v>NonAdm</v>
      </c>
      <c r="V479" t="str">
        <f>IF(OR(D479=1,D479=2,D479=3),"High",IF(OR(D479=4,D479=5),"Low","No CTAS"))</f>
        <v>Low</v>
      </c>
      <c r="W479">
        <f>IF(S479&gt;4,0,1)</f>
        <v>1</v>
      </c>
      <c r="X479">
        <f>IF(S479&gt;8,0,1)</f>
        <v>1</v>
      </c>
    </row>
    <row r="480" spans="1:24" x14ac:dyDescent="0.25">
      <c r="A480">
        <v>4414</v>
      </c>
      <c r="B480" s="1">
        <v>40667</v>
      </c>
      <c r="C480" s="2">
        <v>0.6972222222222223</v>
      </c>
      <c r="D480">
        <v>3</v>
      </c>
      <c r="E480" s="1">
        <v>40667</v>
      </c>
      <c r="F480" s="2">
        <v>0.82708333333333339</v>
      </c>
      <c r="G480">
        <v>15</v>
      </c>
      <c r="H480" s="1">
        <v>40667</v>
      </c>
      <c r="I480" s="2">
        <v>0.90625</v>
      </c>
      <c r="J480" s="1">
        <v>40667</v>
      </c>
      <c r="K480" s="2">
        <v>0.90625</v>
      </c>
      <c r="L480" t="s">
        <v>282</v>
      </c>
      <c r="M480">
        <v>89</v>
      </c>
      <c r="N480" s="3">
        <f>B480+C480</f>
        <v>40667.697222222225</v>
      </c>
      <c r="O480" s="3">
        <f>E480+F480</f>
        <v>40667.82708333333</v>
      </c>
      <c r="P480" t="str">
        <f>IF(OR(E480="**",F480=9999),"Ignore PIA","Keep PIA")</f>
        <v>Keep PIA</v>
      </c>
      <c r="Q480" s="5">
        <f>(O480-N480)*24</f>
        <v>3.1166666665230878</v>
      </c>
      <c r="R480" s="3">
        <f>J480+K480</f>
        <v>40667.90625</v>
      </c>
      <c r="S480" s="4">
        <f>(R480-N480)*24</f>
        <v>5.0166666666045785</v>
      </c>
      <c r="T480" t="str">
        <f>IF(S480&lt;0,"Ignore LOS","Keep LOS")</f>
        <v>Keep LOS</v>
      </c>
      <c r="U480" t="str">
        <f>IF(OR(G480=6,G480=7),"Adm","NonAdm")</f>
        <v>NonAdm</v>
      </c>
      <c r="V480" t="str">
        <f>IF(OR(D480=1,D480=2,D480=3),"High",IF(OR(D480=4,D480=5),"Low","No CTAS"))</f>
        <v>High</v>
      </c>
      <c r="W480">
        <f>IF(S480&gt;4,0,1)</f>
        <v>0</v>
      </c>
      <c r="X480">
        <f>IF(S480&gt;8,0,1)</f>
        <v>1</v>
      </c>
    </row>
    <row r="481" spans="1:24" x14ac:dyDescent="0.25">
      <c r="A481">
        <v>4414</v>
      </c>
      <c r="B481" s="1">
        <v>40667</v>
      </c>
      <c r="C481" s="2">
        <v>0.7104166666666667</v>
      </c>
      <c r="D481">
        <v>2</v>
      </c>
      <c r="E481" s="1">
        <v>40667</v>
      </c>
      <c r="F481" s="2">
        <v>0.73263888888888884</v>
      </c>
      <c r="G481">
        <v>7</v>
      </c>
      <c r="H481" s="1">
        <v>40667</v>
      </c>
      <c r="I481" s="2">
        <v>0.82500000000000007</v>
      </c>
      <c r="J481" s="1">
        <v>40667</v>
      </c>
      <c r="K481" s="2">
        <v>0.875</v>
      </c>
      <c r="L481" t="s">
        <v>13</v>
      </c>
      <c r="M481">
        <v>24</v>
      </c>
      <c r="N481" s="3">
        <f>B481+C481</f>
        <v>40667.710416666669</v>
      </c>
      <c r="O481" s="3">
        <f>E481+F481</f>
        <v>40667.732638888891</v>
      </c>
      <c r="P481" t="str">
        <f>IF(OR(E481="**",F481=9999),"Ignore PIA","Keep PIA")</f>
        <v>Keep PIA</v>
      </c>
      <c r="Q481" s="5">
        <f>(O481-N481)*24</f>
        <v>0.53333333332557231</v>
      </c>
      <c r="R481" s="3">
        <f>J481+K481</f>
        <v>40667.875</v>
      </c>
      <c r="S481" s="4">
        <f>(R481-N481)*24</f>
        <v>3.9499999999534339</v>
      </c>
      <c r="T481" t="str">
        <f>IF(S481&lt;0,"Ignore LOS","Keep LOS")</f>
        <v>Keep LOS</v>
      </c>
      <c r="U481" t="str">
        <f>IF(OR(G481=6,G481=7),"Adm","NonAdm")</f>
        <v>Adm</v>
      </c>
      <c r="V481" t="str">
        <f>IF(OR(D481=1,D481=2,D481=3),"High",IF(OR(D481=4,D481=5),"Low","No CTAS"))</f>
        <v>High</v>
      </c>
      <c r="W481">
        <f>IF(S481&gt;4,0,1)</f>
        <v>1</v>
      </c>
      <c r="X481">
        <f>IF(S481&gt;8,0,1)</f>
        <v>1</v>
      </c>
    </row>
    <row r="482" spans="1:24" x14ac:dyDescent="0.25">
      <c r="A482">
        <v>4414</v>
      </c>
      <c r="B482" s="1">
        <v>40667</v>
      </c>
      <c r="C482" s="2">
        <v>0.71805555555555556</v>
      </c>
      <c r="D482">
        <v>2</v>
      </c>
      <c r="E482" s="1">
        <v>40667</v>
      </c>
      <c r="F482" s="2">
        <v>0.81805555555555554</v>
      </c>
      <c r="G482">
        <v>1</v>
      </c>
      <c r="H482" s="1">
        <v>40668</v>
      </c>
      <c r="I482" s="2">
        <v>7.9861111111111105E-2</v>
      </c>
      <c r="J482" s="1">
        <v>40668</v>
      </c>
      <c r="K482" s="2">
        <v>8.0555555555555561E-2</v>
      </c>
      <c r="L482" t="s">
        <v>29</v>
      </c>
      <c r="M482">
        <v>41</v>
      </c>
      <c r="N482" s="3">
        <f>B482+C482</f>
        <v>40667.718055555553</v>
      </c>
      <c r="O482" s="3">
        <f>E482+F482</f>
        <v>40667.818055555559</v>
      </c>
      <c r="P482" t="str">
        <f>IF(OR(E482="**",F482=9999),"Ignore PIA","Keep PIA")</f>
        <v>Keep PIA</v>
      </c>
      <c r="Q482" s="5">
        <f>(O482-N482)*24</f>
        <v>2.4000000001396984</v>
      </c>
      <c r="R482" s="3">
        <f>J482+K482</f>
        <v>40668.080555555556</v>
      </c>
      <c r="S482" s="4">
        <f>(R482-N482)*24</f>
        <v>8.7000000000698492</v>
      </c>
      <c r="T482" t="str">
        <f>IF(S482&lt;0,"Ignore LOS","Keep LOS")</f>
        <v>Keep LOS</v>
      </c>
      <c r="U482" t="str">
        <f>IF(OR(G482=6,G482=7),"Adm","NonAdm")</f>
        <v>NonAdm</v>
      </c>
      <c r="V482" t="str">
        <f>IF(OR(D482=1,D482=2,D482=3),"High",IF(OR(D482=4,D482=5),"Low","No CTAS"))</f>
        <v>High</v>
      </c>
      <c r="W482">
        <f>IF(S482&gt;4,0,1)</f>
        <v>0</v>
      </c>
      <c r="X482">
        <f>IF(S482&gt;8,0,1)</f>
        <v>0</v>
      </c>
    </row>
    <row r="483" spans="1:24" x14ac:dyDescent="0.25">
      <c r="A483">
        <v>4414</v>
      </c>
      <c r="B483" s="1">
        <v>40667</v>
      </c>
      <c r="C483" s="2">
        <v>0.72430555555555554</v>
      </c>
      <c r="D483">
        <v>2</v>
      </c>
      <c r="E483" s="1">
        <v>40667</v>
      </c>
      <c r="F483" s="2">
        <v>0.875</v>
      </c>
      <c r="G483">
        <v>1</v>
      </c>
      <c r="H483" s="1">
        <v>40667</v>
      </c>
      <c r="I483" s="2">
        <v>0.94930555555555562</v>
      </c>
      <c r="J483" s="1">
        <v>40667</v>
      </c>
      <c r="K483" s="2">
        <v>0.9506944444444444</v>
      </c>
      <c r="L483" t="s">
        <v>51</v>
      </c>
      <c r="M483">
        <v>40</v>
      </c>
      <c r="N483" s="3">
        <f>B483+C483</f>
        <v>40667.724305555559</v>
      </c>
      <c r="O483" s="3">
        <f>E483+F483</f>
        <v>40667.875</v>
      </c>
      <c r="P483" t="str">
        <f>IF(OR(E483="**",F483=9999),"Ignore PIA","Keep PIA")</f>
        <v>Keep PIA</v>
      </c>
      <c r="Q483" s="5">
        <f>(O483-N483)*24</f>
        <v>3.6166666665812954</v>
      </c>
      <c r="R483" s="3">
        <f>J483+K483</f>
        <v>40667.950694444444</v>
      </c>
      <c r="S483" s="4">
        <f>(R483-N483)*24</f>
        <v>5.4333333332324401</v>
      </c>
      <c r="T483" t="str">
        <f>IF(S483&lt;0,"Ignore LOS","Keep LOS")</f>
        <v>Keep LOS</v>
      </c>
      <c r="U483" t="str">
        <f>IF(OR(G483=6,G483=7),"Adm","NonAdm")</f>
        <v>NonAdm</v>
      </c>
      <c r="V483" t="str">
        <f>IF(OR(D483=1,D483=2,D483=3),"High",IF(OR(D483=4,D483=5),"Low","No CTAS"))</f>
        <v>High</v>
      </c>
      <c r="W483">
        <f>IF(S483&gt;4,0,1)</f>
        <v>0</v>
      </c>
      <c r="X483">
        <f>IF(S483&gt;8,0,1)</f>
        <v>1</v>
      </c>
    </row>
    <row r="484" spans="1:24" x14ac:dyDescent="0.25">
      <c r="A484">
        <v>4414</v>
      </c>
      <c r="B484" s="1">
        <v>40667</v>
      </c>
      <c r="C484" s="2">
        <v>0.73541666666666661</v>
      </c>
      <c r="D484">
        <v>3</v>
      </c>
      <c r="E484" s="1">
        <v>40667</v>
      </c>
      <c r="F484" s="2">
        <v>0.85138888888888886</v>
      </c>
      <c r="G484">
        <v>1</v>
      </c>
      <c r="H484" s="1">
        <v>40667</v>
      </c>
      <c r="I484" s="2">
        <v>0.86458333333333337</v>
      </c>
      <c r="J484" s="1">
        <v>40667</v>
      </c>
      <c r="K484" s="2">
        <v>0.86805555555555547</v>
      </c>
      <c r="L484" t="s">
        <v>22</v>
      </c>
      <c r="M484">
        <v>20</v>
      </c>
      <c r="N484" s="3">
        <f>B484+C484</f>
        <v>40667.73541666667</v>
      </c>
      <c r="O484" s="3">
        <f>E484+F484</f>
        <v>40667.851388888892</v>
      </c>
      <c r="P484" t="str">
        <f>IF(OR(E484="**",F484=9999),"Ignore PIA","Keep PIA")</f>
        <v>Keep PIA</v>
      </c>
      <c r="Q484" s="5">
        <f>(O484-N484)*24</f>
        <v>2.7833333333255723</v>
      </c>
      <c r="R484" s="3">
        <f>J484+K484</f>
        <v>40667.868055555555</v>
      </c>
      <c r="S484" s="4">
        <f>(R484-N484)*24</f>
        <v>3.1833333332324401</v>
      </c>
      <c r="T484" t="str">
        <f>IF(S484&lt;0,"Ignore LOS","Keep LOS")</f>
        <v>Keep LOS</v>
      </c>
      <c r="U484" t="str">
        <f>IF(OR(G484=6,G484=7),"Adm","NonAdm")</f>
        <v>NonAdm</v>
      </c>
      <c r="V484" t="str">
        <f>IF(OR(D484=1,D484=2,D484=3),"High",IF(OR(D484=4,D484=5),"Low","No CTAS"))</f>
        <v>High</v>
      </c>
      <c r="W484">
        <f>IF(S484&gt;4,0,1)</f>
        <v>1</v>
      </c>
      <c r="X484">
        <f>IF(S484&gt;8,0,1)</f>
        <v>1</v>
      </c>
    </row>
    <row r="485" spans="1:24" x14ac:dyDescent="0.25">
      <c r="A485">
        <v>4414</v>
      </c>
      <c r="B485" s="1">
        <v>40667</v>
      </c>
      <c r="C485" s="2">
        <v>0.75</v>
      </c>
      <c r="D485">
        <v>3</v>
      </c>
      <c r="E485" s="1">
        <v>40667</v>
      </c>
      <c r="F485" s="2">
        <v>0.89166666666666661</v>
      </c>
      <c r="G485">
        <v>1</v>
      </c>
      <c r="H485" s="1">
        <v>40668</v>
      </c>
      <c r="I485" s="2">
        <v>0.10416666666666667</v>
      </c>
      <c r="J485" s="1">
        <v>40668</v>
      </c>
      <c r="K485" s="2">
        <v>0.13749999999999998</v>
      </c>
      <c r="L485" t="s">
        <v>288</v>
      </c>
      <c r="M485">
        <v>73</v>
      </c>
      <c r="N485" s="3">
        <f>B485+C485</f>
        <v>40667.75</v>
      </c>
      <c r="O485" s="3">
        <f>E485+F485</f>
        <v>40667.89166666667</v>
      </c>
      <c r="P485" t="str">
        <f>IF(OR(E485="**",F485=9999),"Ignore PIA","Keep PIA")</f>
        <v>Keep PIA</v>
      </c>
      <c r="Q485" s="5">
        <f>(O485-N485)*24</f>
        <v>3.4000000000814907</v>
      </c>
      <c r="R485" s="3">
        <f>J485+K485</f>
        <v>40668.137499999997</v>
      </c>
      <c r="S485" s="4">
        <f>(R485-N485)*24</f>
        <v>9.2999999999301508</v>
      </c>
      <c r="T485" t="str">
        <f>IF(S485&lt;0,"Ignore LOS","Keep LOS")</f>
        <v>Keep LOS</v>
      </c>
      <c r="U485" t="str">
        <f>IF(OR(G485=6,G485=7),"Adm","NonAdm")</f>
        <v>NonAdm</v>
      </c>
      <c r="V485" t="str">
        <f>IF(OR(D485=1,D485=2,D485=3),"High",IF(OR(D485=4,D485=5),"Low","No CTAS"))</f>
        <v>High</v>
      </c>
      <c r="W485">
        <f>IF(S485&gt;4,0,1)</f>
        <v>0</v>
      </c>
      <c r="X485">
        <f>IF(S485&gt;8,0,1)</f>
        <v>0</v>
      </c>
    </row>
    <row r="486" spans="1:24" x14ac:dyDescent="0.25">
      <c r="A486">
        <v>4414</v>
      </c>
      <c r="B486" s="1">
        <v>40667</v>
      </c>
      <c r="C486" s="2">
        <v>0.8125</v>
      </c>
      <c r="D486">
        <v>2</v>
      </c>
      <c r="E486" s="1">
        <v>40667</v>
      </c>
      <c r="F486" s="2">
        <v>0.84166666666666667</v>
      </c>
      <c r="G486">
        <v>1</v>
      </c>
      <c r="H486" s="1">
        <v>40668</v>
      </c>
      <c r="I486" s="2">
        <v>0.2638888888888889</v>
      </c>
      <c r="J486" s="1">
        <v>40668</v>
      </c>
      <c r="K486" s="2">
        <v>0.26597222222222222</v>
      </c>
      <c r="L486" t="s">
        <v>36</v>
      </c>
      <c r="M486">
        <v>85</v>
      </c>
      <c r="N486" s="3">
        <f>B486+C486</f>
        <v>40667.8125</v>
      </c>
      <c r="O486" s="3">
        <f>E486+F486</f>
        <v>40667.841666666667</v>
      </c>
      <c r="P486" t="str">
        <f>IF(OR(E486="**",F486=9999),"Ignore PIA","Keep PIA")</f>
        <v>Keep PIA</v>
      </c>
      <c r="Q486" s="5">
        <f>(O486-N486)*24</f>
        <v>0.70000000001164153</v>
      </c>
      <c r="R486" s="3">
        <f>J486+K486</f>
        <v>40668.265972222223</v>
      </c>
      <c r="S486" s="4">
        <f>(R486-N486)*24</f>
        <v>10.883333333360497</v>
      </c>
      <c r="T486" t="str">
        <f>IF(S486&lt;0,"Ignore LOS","Keep LOS")</f>
        <v>Keep LOS</v>
      </c>
      <c r="U486" t="str">
        <f>IF(OR(G486=6,G486=7),"Adm","NonAdm")</f>
        <v>NonAdm</v>
      </c>
      <c r="V486" t="str">
        <f>IF(OR(D486=1,D486=2,D486=3),"High",IF(OR(D486=4,D486=5),"Low","No CTAS"))</f>
        <v>High</v>
      </c>
      <c r="W486">
        <f>IF(S486&gt;4,0,1)</f>
        <v>0</v>
      </c>
      <c r="X486">
        <f>IF(S486&gt;8,0,1)</f>
        <v>0</v>
      </c>
    </row>
    <row r="487" spans="1:24" x14ac:dyDescent="0.25">
      <c r="A487">
        <v>4414</v>
      </c>
      <c r="B487" s="1">
        <v>40667</v>
      </c>
      <c r="C487" s="2">
        <v>0.81944444444444453</v>
      </c>
      <c r="D487">
        <v>3</v>
      </c>
      <c r="E487" s="1">
        <v>40667</v>
      </c>
      <c r="F487" s="2">
        <v>0.84027777777777779</v>
      </c>
      <c r="G487">
        <v>1</v>
      </c>
      <c r="H487" s="1">
        <v>40667</v>
      </c>
      <c r="I487" s="2">
        <v>0.92152777777777783</v>
      </c>
      <c r="J487" s="1">
        <v>40667</v>
      </c>
      <c r="K487" s="2">
        <v>0.92638888888888893</v>
      </c>
      <c r="L487" t="s">
        <v>81</v>
      </c>
      <c r="M487">
        <v>27</v>
      </c>
      <c r="N487" s="3">
        <f>B487+C487</f>
        <v>40667.819444444445</v>
      </c>
      <c r="O487" s="3">
        <f>E487+F487</f>
        <v>40667.840277777781</v>
      </c>
      <c r="P487" t="str">
        <f>IF(OR(E487="**",F487=9999),"Ignore PIA","Keep PIA")</f>
        <v>Keep PIA</v>
      </c>
      <c r="Q487" s="5">
        <f>(O487-N487)*24</f>
        <v>0.50000000005820766</v>
      </c>
      <c r="R487" s="3">
        <f>J487+K487</f>
        <v>40667.926388888889</v>
      </c>
      <c r="S487" s="4">
        <f>(R487-N487)*24</f>
        <v>2.5666666666511446</v>
      </c>
      <c r="T487" t="str">
        <f>IF(S487&lt;0,"Ignore LOS","Keep LOS")</f>
        <v>Keep LOS</v>
      </c>
      <c r="U487" t="str">
        <f>IF(OR(G487=6,G487=7),"Adm","NonAdm")</f>
        <v>NonAdm</v>
      </c>
      <c r="V487" t="str">
        <f>IF(OR(D487=1,D487=2,D487=3),"High",IF(OR(D487=4,D487=5),"Low","No CTAS"))</f>
        <v>High</v>
      </c>
      <c r="W487">
        <f>IF(S487&gt;4,0,1)</f>
        <v>1</v>
      </c>
      <c r="X487">
        <f>IF(S487&gt;8,0,1)</f>
        <v>1</v>
      </c>
    </row>
    <row r="488" spans="1:24" x14ac:dyDescent="0.25">
      <c r="A488">
        <v>4414</v>
      </c>
      <c r="B488" s="1">
        <v>40667</v>
      </c>
      <c r="C488" s="2">
        <v>0.8256944444444444</v>
      </c>
      <c r="D488">
        <v>3</v>
      </c>
      <c r="E488" s="1">
        <v>40667</v>
      </c>
      <c r="F488" s="2">
        <v>0.83333333333333337</v>
      </c>
      <c r="G488">
        <v>1</v>
      </c>
      <c r="H488" s="1">
        <v>40667</v>
      </c>
      <c r="I488" s="2">
        <v>0.89236111111111116</v>
      </c>
      <c r="J488" s="1">
        <v>40667</v>
      </c>
      <c r="K488" s="2">
        <v>0.89236111111111116</v>
      </c>
      <c r="L488" t="s">
        <v>87</v>
      </c>
      <c r="M488">
        <v>5</v>
      </c>
      <c r="N488" s="3">
        <f>B488+C488</f>
        <v>40667.825694444444</v>
      </c>
      <c r="O488" s="3">
        <f>E488+F488</f>
        <v>40667.833333333336</v>
      </c>
      <c r="P488" t="str">
        <f>IF(OR(E488="**",F488=9999),"Ignore PIA","Keep PIA")</f>
        <v>Keep PIA</v>
      </c>
      <c r="Q488" s="5">
        <f>(O488-N488)*24</f>
        <v>0.18333333340706304</v>
      </c>
      <c r="R488" s="3">
        <f>J488+K488</f>
        <v>40667.892361111109</v>
      </c>
      <c r="S488" s="4">
        <f>(R488-N488)*24</f>
        <v>1.5999999999767169</v>
      </c>
      <c r="T488" t="str">
        <f>IF(S488&lt;0,"Ignore LOS","Keep LOS")</f>
        <v>Keep LOS</v>
      </c>
      <c r="U488" t="str">
        <f>IF(OR(G488=6,G488=7),"Adm","NonAdm")</f>
        <v>NonAdm</v>
      </c>
      <c r="V488" t="str">
        <f>IF(OR(D488=1,D488=2,D488=3),"High",IF(OR(D488=4,D488=5),"Low","No CTAS"))</f>
        <v>High</v>
      </c>
      <c r="W488">
        <f>IF(S488&gt;4,0,1)</f>
        <v>1</v>
      </c>
      <c r="X488">
        <f>IF(S488&gt;8,0,1)</f>
        <v>1</v>
      </c>
    </row>
    <row r="489" spans="1:24" x14ac:dyDescent="0.25">
      <c r="A489">
        <v>4414</v>
      </c>
      <c r="B489" s="1">
        <v>40667</v>
      </c>
      <c r="C489" s="2">
        <v>0.82986111111111116</v>
      </c>
      <c r="D489">
        <v>3</v>
      </c>
      <c r="E489" s="1">
        <v>40667</v>
      </c>
      <c r="F489" s="2">
        <v>0.89930555555555547</v>
      </c>
      <c r="G489">
        <v>1</v>
      </c>
      <c r="H489" s="1">
        <v>40667</v>
      </c>
      <c r="I489" s="2">
        <v>0.95347222222222217</v>
      </c>
      <c r="J489" s="1">
        <v>40667</v>
      </c>
      <c r="K489" s="2">
        <v>0.95416666666666661</v>
      </c>
      <c r="L489" t="s">
        <v>295</v>
      </c>
      <c r="M489">
        <v>52</v>
      </c>
      <c r="N489" s="3">
        <f>B489+C489</f>
        <v>40667.829861111109</v>
      </c>
      <c r="O489" s="3">
        <f>E489+F489</f>
        <v>40667.899305555555</v>
      </c>
      <c r="P489" t="str">
        <f>IF(OR(E489="**",F489=9999),"Ignore PIA","Keep PIA")</f>
        <v>Keep PIA</v>
      </c>
      <c r="Q489" s="5">
        <f>(O489-N489)*24</f>
        <v>1.6666666666860692</v>
      </c>
      <c r="R489" s="3">
        <f>J489+K489</f>
        <v>40667.95416666667</v>
      </c>
      <c r="S489" s="4">
        <f>(R489-N489)*24</f>
        <v>2.9833333334536292</v>
      </c>
      <c r="T489" t="str">
        <f>IF(S489&lt;0,"Ignore LOS","Keep LOS")</f>
        <v>Keep LOS</v>
      </c>
      <c r="U489" t="str">
        <f>IF(OR(G489=6,G489=7),"Adm","NonAdm")</f>
        <v>NonAdm</v>
      </c>
      <c r="V489" t="str">
        <f>IF(OR(D489=1,D489=2,D489=3),"High",IF(OR(D489=4,D489=5),"Low","No CTAS"))</f>
        <v>High</v>
      </c>
      <c r="W489">
        <f>IF(S489&gt;4,0,1)</f>
        <v>1</v>
      </c>
      <c r="X489">
        <f>IF(S489&gt;8,0,1)</f>
        <v>1</v>
      </c>
    </row>
    <row r="490" spans="1:24" x14ac:dyDescent="0.25">
      <c r="A490">
        <v>4414</v>
      </c>
      <c r="B490" s="1">
        <v>40667</v>
      </c>
      <c r="C490" s="2">
        <v>0.83611111111111114</v>
      </c>
      <c r="D490">
        <v>3</v>
      </c>
      <c r="E490" s="1">
        <v>40667</v>
      </c>
      <c r="F490" s="2">
        <v>0.90347222222222223</v>
      </c>
      <c r="G490">
        <v>1</v>
      </c>
      <c r="H490" s="1">
        <v>40667</v>
      </c>
      <c r="I490" s="2">
        <v>0.93402777777777779</v>
      </c>
      <c r="J490" s="1">
        <v>40667</v>
      </c>
      <c r="K490" s="2">
        <v>0.93402777777777779</v>
      </c>
      <c r="L490" t="s">
        <v>296</v>
      </c>
      <c r="M490">
        <v>2</v>
      </c>
      <c r="N490" s="3">
        <f>B490+C490</f>
        <v>40667.836111111108</v>
      </c>
      <c r="O490" s="3">
        <f>E490+F490</f>
        <v>40667.90347222222</v>
      </c>
      <c r="P490" t="str">
        <f>IF(OR(E490="**",F490=9999),"Ignore PIA","Keep PIA")</f>
        <v>Keep PIA</v>
      </c>
      <c r="Q490" s="5">
        <f>(O490-N490)*24</f>
        <v>1.6166666666977108</v>
      </c>
      <c r="R490" s="3">
        <f>J490+K490</f>
        <v>40667.934027777781</v>
      </c>
      <c r="S490" s="4">
        <f>(R490-N490)*24</f>
        <v>2.3500000001513399</v>
      </c>
      <c r="T490" t="str">
        <f>IF(S490&lt;0,"Ignore LOS","Keep LOS")</f>
        <v>Keep LOS</v>
      </c>
      <c r="U490" t="str">
        <f>IF(OR(G490=6,G490=7),"Adm","NonAdm")</f>
        <v>NonAdm</v>
      </c>
      <c r="V490" t="str">
        <f>IF(OR(D490=1,D490=2,D490=3),"High",IF(OR(D490=4,D490=5),"Low","No CTAS"))</f>
        <v>High</v>
      </c>
      <c r="W490">
        <f>IF(S490&gt;4,0,1)</f>
        <v>1</v>
      </c>
      <c r="X490">
        <f>IF(S490&gt;8,0,1)</f>
        <v>1</v>
      </c>
    </row>
    <row r="491" spans="1:24" x14ac:dyDescent="0.25">
      <c r="A491">
        <v>4414</v>
      </c>
      <c r="B491" s="1">
        <v>40667</v>
      </c>
      <c r="C491" s="2">
        <v>0.83888888888888891</v>
      </c>
      <c r="D491">
        <v>3</v>
      </c>
      <c r="E491" s="1">
        <v>40667</v>
      </c>
      <c r="F491" s="2">
        <v>0.93333333333333324</v>
      </c>
      <c r="G491">
        <v>1</v>
      </c>
      <c r="H491" s="1">
        <v>40667</v>
      </c>
      <c r="I491" s="2">
        <v>0.97222222222222221</v>
      </c>
      <c r="J491" s="1">
        <v>40667</v>
      </c>
      <c r="K491" s="2">
        <v>0.97291666666666676</v>
      </c>
      <c r="L491" t="s">
        <v>89</v>
      </c>
      <c r="M491">
        <v>36</v>
      </c>
      <c r="N491" s="3">
        <f>B491+C491</f>
        <v>40667.838888888888</v>
      </c>
      <c r="O491" s="3">
        <f>E491+F491</f>
        <v>40667.933333333334</v>
      </c>
      <c r="P491" t="str">
        <f>IF(OR(E491="**",F491=9999),"Ignore PIA","Keep PIA")</f>
        <v>Keep PIA</v>
      </c>
      <c r="Q491" s="5">
        <f>(O491-N491)*24</f>
        <v>2.2666666667209938</v>
      </c>
      <c r="R491" s="3">
        <f>J491+K491</f>
        <v>40667.972916666666</v>
      </c>
      <c r="S491" s="4">
        <f>(R491-N491)*24</f>
        <v>3.2166666666744277</v>
      </c>
      <c r="T491" t="str">
        <f>IF(S491&lt;0,"Ignore LOS","Keep LOS")</f>
        <v>Keep LOS</v>
      </c>
      <c r="U491" t="str">
        <f>IF(OR(G491=6,G491=7),"Adm","NonAdm")</f>
        <v>NonAdm</v>
      </c>
      <c r="V491" t="str">
        <f>IF(OR(D491=1,D491=2,D491=3),"High",IF(OR(D491=4,D491=5),"Low","No CTAS"))</f>
        <v>High</v>
      </c>
      <c r="W491">
        <f>IF(S491&gt;4,0,1)</f>
        <v>1</v>
      </c>
      <c r="X491">
        <f>IF(S491&gt;8,0,1)</f>
        <v>1</v>
      </c>
    </row>
    <row r="492" spans="1:24" x14ac:dyDescent="0.25">
      <c r="A492">
        <v>4414</v>
      </c>
      <c r="B492" s="1">
        <v>40667</v>
      </c>
      <c r="C492" s="2">
        <v>0.88263888888888886</v>
      </c>
      <c r="D492">
        <v>2</v>
      </c>
      <c r="E492" s="1">
        <v>40667</v>
      </c>
      <c r="F492" s="2">
        <v>0.90277777777777779</v>
      </c>
      <c r="G492">
        <v>7</v>
      </c>
      <c r="H492" s="1">
        <v>40667</v>
      </c>
      <c r="I492" s="2">
        <v>0.92986111111111114</v>
      </c>
      <c r="J492" s="1">
        <v>40668</v>
      </c>
      <c r="K492" s="2">
        <v>2.0833333333333332E-2</v>
      </c>
      <c r="L492" t="s">
        <v>89</v>
      </c>
      <c r="M492">
        <v>5</v>
      </c>
      <c r="N492" s="3">
        <f>B492+C492</f>
        <v>40667.882638888892</v>
      </c>
      <c r="O492" s="3">
        <f>E492+F492</f>
        <v>40667.902777777781</v>
      </c>
      <c r="P492" t="str">
        <f>IF(OR(E492="**",F492=9999),"Ignore PIA","Keep PIA")</f>
        <v>Keep PIA</v>
      </c>
      <c r="Q492" s="5">
        <f>(O492-N492)*24</f>
        <v>0.48333333333721384</v>
      </c>
      <c r="R492" s="3">
        <f>J492+K492</f>
        <v>40668.020833333336</v>
      </c>
      <c r="S492" s="4">
        <f>(R492-N492)*24</f>
        <v>3.3166666666511446</v>
      </c>
      <c r="T492" t="str">
        <f>IF(S492&lt;0,"Ignore LOS","Keep LOS")</f>
        <v>Keep LOS</v>
      </c>
      <c r="U492" t="str">
        <f>IF(OR(G492=6,G492=7),"Adm","NonAdm")</f>
        <v>Adm</v>
      </c>
      <c r="V492" t="str">
        <f>IF(OR(D492=1,D492=2,D492=3),"High",IF(OR(D492=4,D492=5),"Low","No CTAS"))</f>
        <v>High</v>
      </c>
      <c r="W492">
        <f>IF(S492&gt;4,0,1)</f>
        <v>1</v>
      </c>
      <c r="X492">
        <f>IF(S492&gt;8,0,1)</f>
        <v>1</v>
      </c>
    </row>
    <row r="493" spans="1:24" x14ac:dyDescent="0.25">
      <c r="A493">
        <v>4414</v>
      </c>
      <c r="B493" s="1">
        <v>40667</v>
      </c>
      <c r="C493" s="2">
        <v>0.8881944444444444</v>
      </c>
      <c r="D493">
        <v>3</v>
      </c>
      <c r="E493" s="1">
        <v>40667</v>
      </c>
      <c r="F493" s="2">
        <v>0.96180555555555547</v>
      </c>
      <c r="G493">
        <v>7</v>
      </c>
      <c r="H493" s="1">
        <v>40667</v>
      </c>
      <c r="I493" s="2">
        <v>0.99652777777777779</v>
      </c>
      <c r="J493" s="1">
        <v>40669</v>
      </c>
      <c r="K493" s="2">
        <v>0.54027777777777775</v>
      </c>
      <c r="L493" t="s">
        <v>145</v>
      </c>
      <c r="M493">
        <v>59</v>
      </c>
      <c r="N493" s="3">
        <f>B493+C493</f>
        <v>40667.888194444444</v>
      </c>
      <c r="O493" s="3">
        <f>E493+F493</f>
        <v>40667.961805555555</v>
      </c>
      <c r="P493" t="str">
        <f>IF(OR(E493="**",F493=9999),"Ignore PIA","Keep PIA")</f>
        <v>Keep PIA</v>
      </c>
      <c r="Q493" s="5">
        <f>(O493-N493)*24</f>
        <v>1.7666666666627862</v>
      </c>
      <c r="R493" s="3">
        <f>J493+K493</f>
        <v>40669.540277777778</v>
      </c>
      <c r="S493" s="4">
        <f>(R493-N493)*24</f>
        <v>39.650000000023283</v>
      </c>
      <c r="T493" t="str">
        <f>IF(S493&lt;0,"Ignore LOS","Keep LOS")</f>
        <v>Keep LOS</v>
      </c>
      <c r="U493" t="str">
        <f>IF(OR(G493=6,G493=7),"Adm","NonAdm")</f>
        <v>Adm</v>
      </c>
      <c r="V493" t="str">
        <f>IF(OR(D493=1,D493=2,D493=3),"High",IF(OR(D493=4,D493=5),"Low","No CTAS"))</f>
        <v>High</v>
      </c>
      <c r="W493">
        <f>IF(S493&gt;4,0,1)</f>
        <v>0</v>
      </c>
      <c r="X493">
        <f>IF(S493&gt;8,0,1)</f>
        <v>0</v>
      </c>
    </row>
    <row r="494" spans="1:24" x14ac:dyDescent="0.25">
      <c r="A494">
        <v>4414</v>
      </c>
      <c r="B494" s="1">
        <v>40667</v>
      </c>
      <c r="C494" s="2">
        <v>0.88888888888888884</v>
      </c>
      <c r="D494">
        <v>2</v>
      </c>
      <c r="E494" s="1">
        <v>40667</v>
      </c>
      <c r="F494" s="2">
        <v>0.93402777777777779</v>
      </c>
      <c r="G494">
        <v>1</v>
      </c>
      <c r="H494" s="1">
        <v>40668</v>
      </c>
      <c r="I494" s="2">
        <v>0.61805555555555558</v>
      </c>
      <c r="J494" s="1">
        <v>40668</v>
      </c>
      <c r="K494" s="2">
        <v>0.61805555555555558</v>
      </c>
      <c r="L494" t="s">
        <v>22</v>
      </c>
      <c r="M494">
        <v>64</v>
      </c>
      <c r="N494" s="3">
        <f>B494+C494</f>
        <v>40667.888888888891</v>
      </c>
      <c r="O494" s="3">
        <f>E494+F494</f>
        <v>40667.934027777781</v>
      </c>
      <c r="P494" t="str">
        <f>IF(OR(E494="**",F494=9999),"Ignore PIA","Keep PIA")</f>
        <v>Keep PIA</v>
      </c>
      <c r="Q494" s="5">
        <f>(O494-N494)*24</f>
        <v>1.0833333333721384</v>
      </c>
      <c r="R494" s="3">
        <f>J494+K494</f>
        <v>40668.618055555555</v>
      </c>
      <c r="S494" s="4">
        <f>(R494-N494)*24</f>
        <v>17.499999999941792</v>
      </c>
      <c r="T494" t="str">
        <f>IF(S494&lt;0,"Ignore LOS","Keep LOS")</f>
        <v>Keep LOS</v>
      </c>
      <c r="U494" t="str">
        <f>IF(OR(G494=6,G494=7),"Adm","NonAdm")</f>
        <v>NonAdm</v>
      </c>
      <c r="V494" t="str">
        <f>IF(OR(D494=1,D494=2,D494=3),"High",IF(OR(D494=4,D494=5),"Low","No CTAS"))</f>
        <v>High</v>
      </c>
      <c r="W494">
        <f>IF(S494&gt;4,0,1)</f>
        <v>0</v>
      </c>
      <c r="X494">
        <f>IF(S494&gt;8,0,1)</f>
        <v>0</v>
      </c>
    </row>
    <row r="495" spans="1:24" x14ac:dyDescent="0.25">
      <c r="A495">
        <v>4414</v>
      </c>
      <c r="B495" s="1">
        <v>40667</v>
      </c>
      <c r="C495" s="2">
        <v>0.89861111111111114</v>
      </c>
      <c r="D495">
        <v>4</v>
      </c>
      <c r="E495" s="1">
        <v>40667</v>
      </c>
      <c r="F495" s="2">
        <v>0.9868055555555556</v>
      </c>
      <c r="G495">
        <v>1</v>
      </c>
      <c r="H495" s="1">
        <v>40668</v>
      </c>
      <c r="I495" s="2">
        <v>4.027777777777778E-2</v>
      </c>
      <c r="J495" s="1">
        <v>40668</v>
      </c>
      <c r="K495" s="2">
        <v>4.027777777777778E-2</v>
      </c>
      <c r="L495" t="s">
        <v>18</v>
      </c>
      <c r="M495">
        <v>24</v>
      </c>
      <c r="N495" s="3">
        <f>B495+C495</f>
        <v>40667.898611111108</v>
      </c>
      <c r="O495" s="3">
        <f>E495+F495</f>
        <v>40667.986805555556</v>
      </c>
      <c r="P495" t="str">
        <f>IF(OR(E495="**",F495=9999),"Ignore PIA","Keep PIA")</f>
        <v>Keep PIA</v>
      </c>
      <c r="Q495" s="5">
        <f>(O495-N495)*24</f>
        <v>2.1166666667559184</v>
      </c>
      <c r="R495" s="3">
        <f>J495+K495</f>
        <v>40668.040277777778</v>
      </c>
      <c r="S495" s="4">
        <f>(R495-N495)*24</f>
        <v>3.4000000000814907</v>
      </c>
      <c r="T495" t="str">
        <f>IF(S495&lt;0,"Ignore LOS","Keep LOS")</f>
        <v>Keep LOS</v>
      </c>
      <c r="U495" t="str">
        <f>IF(OR(G495=6,G495=7),"Adm","NonAdm")</f>
        <v>NonAdm</v>
      </c>
      <c r="V495" t="str">
        <f>IF(OR(D495=1,D495=2,D495=3),"High",IF(OR(D495=4,D495=5),"Low","No CTAS"))</f>
        <v>Low</v>
      </c>
      <c r="W495">
        <f>IF(S495&gt;4,0,1)</f>
        <v>1</v>
      </c>
      <c r="X495">
        <f>IF(S495&gt;8,0,1)</f>
        <v>1</v>
      </c>
    </row>
    <row r="496" spans="1:24" x14ac:dyDescent="0.25">
      <c r="A496">
        <v>4414</v>
      </c>
      <c r="B496" s="1">
        <v>40667</v>
      </c>
      <c r="C496" s="2">
        <v>0.90486111111111101</v>
      </c>
      <c r="D496">
        <v>3</v>
      </c>
      <c r="E496" s="1">
        <v>40668</v>
      </c>
      <c r="F496" s="2">
        <v>7.2916666666666671E-2</v>
      </c>
      <c r="G496">
        <v>1</v>
      </c>
      <c r="H496" s="1">
        <v>40668</v>
      </c>
      <c r="I496" s="2">
        <v>9.4444444444444442E-2</v>
      </c>
      <c r="J496" s="1">
        <v>40668</v>
      </c>
      <c r="K496" s="2">
        <v>9.4444444444444442E-2</v>
      </c>
      <c r="L496" t="s">
        <v>128</v>
      </c>
      <c r="M496">
        <v>71</v>
      </c>
      <c r="N496" s="3">
        <f>B496+C496</f>
        <v>40667.904861111114</v>
      </c>
      <c r="O496" s="3">
        <f>E496+F496</f>
        <v>40668.072916666664</v>
      </c>
      <c r="P496" t="str">
        <f>IF(OR(E496="**",F496=9999),"Ignore PIA","Keep PIA")</f>
        <v>Keep PIA</v>
      </c>
      <c r="Q496" s="5">
        <f>(O496-N496)*24</f>
        <v>4.033333333209157</v>
      </c>
      <c r="R496" s="3">
        <f>J496+K496</f>
        <v>40668.094444444447</v>
      </c>
      <c r="S496" s="4">
        <f>(R496-N496)*24</f>
        <v>4.5499999999883585</v>
      </c>
      <c r="T496" t="str">
        <f>IF(S496&lt;0,"Ignore LOS","Keep LOS")</f>
        <v>Keep LOS</v>
      </c>
      <c r="U496" t="str">
        <f>IF(OR(G496=6,G496=7),"Adm","NonAdm")</f>
        <v>NonAdm</v>
      </c>
      <c r="V496" t="str">
        <f>IF(OR(D496=1,D496=2,D496=3),"High",IF(OR(D496=4,D496=5),"Low","No CTAS"))</f>
        <v>High</v>
      </c>
      <c r="W496">
        <f>IF(S496&gt;4,0,1)</f>
        <v>0</v>
      </c>
      <c r="X496">
        <f>IF(S496&gt;8,0,1)</f>
        <v>1</v>
      </c>
    </row>
    <row r="497" spans="1:24" x14ac:dyDescent="0.25">
      <c r="A497">
        <v>4414</v>
      </c>
      <c r="B497" s="1">
        <v>40667</v>
      </c>
      <c r="C497" s="2">
        <v>0.91180555555555554</v>
      </c>
      <c r="D497">
        <v>3</v>
      </c>
      <c r="E497" s="1">
        <v>40668</v>
      </c>
      <c r="F497" s="2">
        <v>1.7361111111111112E-2</v>
      </c>
      <c r="G497">
        <v>1</v>
      </c>
      <c r="H497" s="1">
        <v>40668</v>
      </c>
      <c r="I497" s="2">
        <v>0.34930555555555554</v>
      </c>
      <c r="J497" s="1">
        <v>40668</v>
      </c>
      <c r="K497" s="2">
        <v>0.34930555555555554</v>
      </c>
      <c r="L497" t="s">
        <v>301</v>
      </c>
      <c r="M497">
        <v>30</v>
      </c>
      <c r="N497" s="3">
        <f>B497+C497</f>
        <v>40667.911805555559</v>
      </c>
      <c r="O497" s="3">
        <f>E497+F497</f>
        <v>40668.017361111109</v>
      </c>
      <c r="P497" t="str">
        <f>IF(OR(E497="**",F497=9999),"Ignore PIA","Keep PIA")</f>
        <v>Keep PIA</v>
      </c>
      <c r="Q497" s="5">
        <f>(O497-N497)*24</f>
        <v>2.533333333209157</v>
      </c>
      <c r="R497" s="3">
        <f>J497+K497</f>
        <v>40668.349305555559</v>
      </c>
      <c r="S497" s="4">
        <f>(R497-N497)*24</f>
        <v>10.5</v>
      </c>
      <c r="T497" t="str">
        <f>IF(S497&lt;0,"Ignore LOS","Keep LOS")</f>
        <v>Keep LOS</v>
      </c>
      <c r="U497" t="str">
        <f>IF(OR(G497=6,G497=7),"Adm","NonAdm")</f>
        <v>NonAdm</v>
      </c>
      <c r="V497" t="str">
        <f>IF(OR(D497=1,D497=2,D497=3),"High",IF(OR(D497=4,D497=5),"Low","No CTAS"))</f>
        <v>High</v>
      </c>
      <c r="W497">
        <f>IF(S497&gt;4,0,1)</f>
        <v>0</v>
      </c>
      <c r="X497">
        <f>IF(S497&gt;8,0,1)</f>
        <v>0</v>
      </c>
    </row>
    <row r="498" spans="1:24" x14ac:dyDescent="0.25">
      <c r="A498">
        <v>4414</v>
      </c>
      <c r="B498" s="1">
        <v>40667</v>
      </c>
      <c r="C498" s="2">
        <v>0.91736111111111107</v>
      </c>
      <c r="D498">
        <v>2</v>
      </c>
      <c r="E498" s="1">
        <v>40668</v>
      </c>
      <c r="F498" s="2">
        <v>2.4305555555555556E-2</v>
      </c>
      <c r="G498">
        <v>9</v>
      </c>
      <c r="H498" s="1">
        <v>40668</v>
      </c>
      <c r="I498" s="2">
        <v>6.9444444444444434E-2</v>
      </c>
      <c r="J498" s="1">
        <v>40668</v>
      </c>
      <c r="K498" s="2">
        <v>0.15625</v>
      </c>
      <c r="L498" t="s">
        <v>278</v>
      </c>
      <c r="M498">
        <v>13</v>
      </c>
      <c r="N498" s="3">
        <f>B498+C498</f>
        <v>40667.917361111111</v>
      </c>
      <c r="O498" s="3">
        <f>E498+F498</f>
        <v>40668.024305555555</v>
      </c>
      <c r="P498" t="str">
        <f>IF(OR(E498="**",F498=9999),"Ignore PIA","Keep PIA")</f>
        <v>Keep PIA</v>
      </c>
      <c r="Q498" s="5">
        <f>(O498-N498)*24</f>
        <v>2.5666666666511446</v>
      </c>
      <c r="R498" s="3">
        <f>J498+K498</f>
        <v>40668.15625</v>
      </c>
      <c r="S498" s="4">
        <f>(R498-N498)*24</f>
        <v>5.7333333333372138</v>
      </c>
      <c r="T498" t="str">
        <f>IF(S498&lt;0,"Ignore LOS","Keep LOS")</f>
        <v>Keep LOS</v>
      </c>
      <c r="U498" t="str">
        <f>IF(OR(G498=6,G498=7),"Adm","NonAdm")</f>
        <v>NonAdm</v>
      </c>
      <c r="V498" t="str">
        <f>IF(OR(D498=1,D498=2,D498=3),"High",IF(OR(D498=4,D498=5),"Low","No CTAS"))</f>
        <v>High</v>
      </c>
      <c r="W498">
        <f>IF(S498&gt;4,0,1)</f>
        <v>0</v>
      </c>
      <c r="X498">
        <f>IF(S498&gt;8,0,1)</f>
        <v>1</v>
      </c>
    </row>
    <row r="499" spans="1:24" x14ac:dyDescent="0.25">
      <c r="A499">
        <v>4414</v>
      </c>
      <c r="B499" s="1">
        <v>40667</v>
      </c>
      <c r="C499" s="2">
        <v>0.93125000000000002</v>
      </c>
      <c r="D499">
        <v>3</v>
      </c>
      <c r="E499" s="1">
        <v>40668</v>
      </c>
      <c r="F499" s="2">
        <v>8.3333333333333329E-2</v>
      </c>
      <c r="G499">
        <v>1</v>
      </c>
      <c r="H499" s="1">
        <v>40668</v>
      </c>
      <c r="I499" s="2">
        <v>9.0277777777777776E-2</v>
      </c>
      <c r="J499" s="1">
        <v>40668</v>
      </c>
      <c r="K499" s="2">
        <v>9.0277777777777776E-2</v>
      </c>
      <c r="L499" t="s">
        <v>18</v>
      </c>
      <c r="M499">
        <v>53</v>
      </c>
      <c r="N499" s="3">
        <f>B499+C499</f>
        <v>40667.931250000001</v>
      </c>
      <c r="O499" s="3">
        <f>E499+F499</f>
        <v>40668.083333333336</v>
      </c>
      <c r="P499" t="str">
        <f>IF(OR(E499="**",F499=9999),"Ignore PIA","Keep PIA")</f>
        <v>Keep PIA</v>
      </c>
      <c r="Q499" s="5">
        <f>(O499-N499)*24</f>
        <v>3.6500000000232831</v>
      </c>
      <c r="R499" s="3">
        <f>J499+K499</f>
        <v>40668.090277777781</v>
      </c>
      <c r="S499" s="4">
        <f>(R499-N499)*24</f>
        <v>3.8166666667093523</v>
      </c>
      <c r="T499" t="str">
        <f>IF(S499&lt;0,"Ignore LOS","Keep LOS")</f>
        <v>Keep LOS</v>
      </c>
      <c r="U499" t="str">
        <f>IF(OR(G499=6,G499=7),"Adm","NonAdm")</f>
        <v>NonAdm</v>
      </c>
      <c r="V499" t="str">
        <f>IF(OR(D499=1,D499=2,D499=3),"High",IF(OR(D499=4,D499=5),"Low","No CTAS"))</f>
        <v>High</v>
      </c>
      <c r="W499">
        <f>IF(S499&gt;4,0,1)</f>
        <v>1</v>
      </c>
      <c r="X499">
        <f>IF(S499&gt;8,0,1)</f>
        <v>1</v>
      </c>
    </row>
    <row r="500" spans="1:24" x14ac:dyDescent="0.25">
      <c r="A500">
        <v>4414</v>
      </c>
      <c r="B500" s="1">
        <v>40667</v>
      </c>
      <c r="C500" s="2">
        <v>0.93472222222222223</v>
      </c>
      <c r="D500">
        <v>2</v>
      </c>
      <c r="E500" s="1">
        <v>40668</v>
      </c>
      <c r="F500" s="2">
        <v>8.6805555555555566E-2</v>
      </c>
      <c r="G500">
        <v>1</v>
      </c>
      <c r="H500" s="1">
        <v>40668</v>
      </c>
      <c r="I500" s="2">
        <v>0.44791666666666669</v>
      </c>
      <c r="J500" s="1">
        <v>40668</v>
      </c>
      <c r="K500" s="2">
        <v>0.44791666666666669</v>
      </c>
      <c r="L500" t="s">
        <v>22</v>
      </c>
      <c r="M500">
        <v>60</v>
      </c>
      <c r="N500" s="3">
        <f>B500+C500</f>
        <v>40667.93472222222</v>
      </c>
      <c r="O500" s="3">
        <f>E500+F500</f>
        <v>40668.086805555555</v>
      </c>
      <c r="P500" t="str">
        <f>IF(OR(E500="**",F500=9999),"Ignore PIA","Keep PIA")</f>
        <v>Keep PIA</v>
      </c>
      <c r="Q500" s="5">
        <f>(O500-N500)*24</f>
        <v>3.6500000000232831</v>
      </c>
      <c r="R500" s="3">
        <f>J500+K500</f>
        <v>40668.447916666664</v>
      </c>
      <c r="S500" s="4">
        <f>(R500-N500)*24</f>
        <v>12.316666666651145</v>
      </c>
      <c r="T500" t="str">
        <f>IF(S500&lt;0,"Ignore LOS","Keep LOS")</f>
        <v>Keep LOS</v>
      </c>
      <c r="U500" t="str">
        <f>IF(OR(G500=6,G500=7),"Adm","NonAdm")</f>
        <v>NonAdm</v>
      </c>
      <c r="V500" t="str">
        <f>IF(OR(D500=1,D500=2,D500=3),"High",IF(OR(D500=4,D500=5),"Low","No CTAS"))</f>
        <v>High</v>
      </c>
      <c r="W500">
        <f>IF(S500&gt;4,0,1)</f>
        <v>0</v>
      </c>
      <c r="X500">
        <f>IF(S500&gt;8,0,1)</f>
        <v>0</v>
      </c>
    </row>
    <row r="501" spans="1:24" x14ac:dyDescent="0.25">
      <c r="A501">
        <v>4414</v>
      </c>
      <c r="B501" s="1">
        <v>40668</v>
      </c>
      <c r="C501" s="2">
        <v>0.31458333333333333</v>
      </c>
      <c r="D501">
        <v>3</v>
      </c>
      <c r="E501" s="1">
        <v>40668</v>
      </c>
      <c r="F501">
        <v>9999</v>
      </c>
      <c r="G501">
        <v>1</v>
      </c>
      <c r="H501" s="1">
        <v>40668</v>
      </c>
      <c r="I501" s="2">
        <v>0.5083333333333333</v>
      </c>
      <c r="J501" s="1">
        <v>40668</v>
      </c>
      <c r="K501" s="2">
        <v>0.5083333333333333</v>
      </c>
      <c r="L501" t="s">
        <v>42</v>
      </c>
      <c r="M501">
        <v>40</v>
      </c>
      <c r="N501" s="3">
        <f>B501+C501</f>
        <v>40668.314583333333</v>
      </c>
      <c r="O501" s="3">
        <f>E501+F501</f>
        <v>50667</v>
      </c>
      <c r="P501" t="str">
        <f>IF(OR(E501="**",F501=9999),"Ignore PIA","Keep PIA")</f>
        <v>Ignore PIA</v>
      </c>
      <c r="Q501" s="5">
        <f>(O501-N501)*24</f>
        <v>239968.45</v>
      </c>
      <c r="R501" s="3">
        <f>J501+K501</f>
        <v>40668.508333333331</v>
      </c>
      <c r="S501" s="4">
        <f>(R501-N501)*24</f>
        <v>4.6499999999650754</v>
      </c>
      <c r="T501" t="str">
        <f>IF(S501&lt;0,"Ignore LOS","Keep LOS")</f>
        <v>Keep LOS</v>
      </c>
      <c r="U501" t="str">
        <f>IF(OR(G501=6,G501=7),"Adm","NonAdm")</f>
        <v>NonAdm</v>
      </c>
      <c r="V501" t="str">
        <f>IF(OR(D501=1,D501=2,D501=3),"High",IF(OR(D501=4,D501=5),"Low","No CTAS"))</f>
        <v>High</v>
      </c>
      <c r="W501">
        <f>IF(S501&gt;4,0,1)</f>
        <v>0</v>
      </c>
      <c r="X501">
        <f>IF(S501&gt;8,0,1)</f>
        <v>1</v>
      </c>
    </row>
    <row r="502" spans="1:24" x14ac:dyDescent="0.25">
      <c r="A502">
        <v>4414</v>
      </c>
      <c r="B502" s="1">
        <v>40668</v>
      </c>
      <c r="C502" s="2">
        <v>0.49791666666666662</v>
      </c>
      <c r="D502">
        <v>3</v>
      </c>
      <c r="E502" s="1">
        <v>40668</v>
      </c>
      <c r="F502" s="2">
        <v>0.66805555555555562</v>
      </c>
      <c r="G502">
        <v>1</v>
      </c>
      <c r="H502" s="1">
        <v>40668</v>
      </c>
      <c r="I502" s="2">
        <v>0.72569444444444453</v>
      </c>
      <c r="J502" s="1">
        <v>40668</v>
      </c>
      <c r="K502" s="2">
        <v>0.72569444444444453</v>
      </c>
      <c r="L502" t="s">
        <v>22</v>
      </c>
      <c r="M502">
        <v>41</v>
      </c>
      <c r="N502" s="3">
        <f>B502+C502</f>
        <v>40668.497916666667</v>
      </c>
      <c r="O502" s="3">
        <f>E502+F502</f>
        <v>40668.668055555558</v>
      </c>
      <c r="P502" t="str">
        <f>IF(OR(E502="**",F502=9999),"Ignore PIA","Keep PIA")</f>
        <v>Keep PIA</v>
      </c>
      <c r="Q502" s="5">
        <f>(O502-N502)*24</f>
        <v>4.0833333333721384</v>
      </c>
      <c r="R502" s="3">
        <f>J502+K502</f>
        <v>40668.725694444445</v>
      </c>
      <c r="S502" s="4">
        <f>(R502-N502)*24</f>
        <v>5.4666666666744277</v>
      </c>
      <c r="T502" t="str">
        <f>IF(S502&lt;0,"Ignore LOS","Keep LOS")</f>
        <v>Keep LOS</v>
      </c>
      <c r="U502" t="str">
        <f>IF(OR(G502=6,G502=7),"Adm","NonAdm")</f>
        <v>NonAdm</v>
      </c>
      <c r="V502" t="str">
        <f>IF(OR(D502=1,D502=2,D502=3),"High",IF(OR(D502=4,D502=5),"Low","No CTAS"))</f>
        <v>High</v>
      </c>
      <c r="W502">
        <f>IF(S502&gt;4,0,1)</f>
        <v>0</v>
      </c>
      <c r="X502">
        <f>IF(S502&gt;8,0,1)</f>
        <v>1</v>
      </c>
    </row>
    <row r="503" spans="1:24" x14ac:dyDescent="0.25">
      <c r="A503">
        <v>4414</v>
      </c>
      <c r="B503" s="1">
        <v>40668</v>
      </c>
      <c r="C503" s="2">
        <v>0.51180555555555551</v>
      </c>
      <c r="D503">
        <v>3</v>
      </c>
      <c r="E503" s="1">
        <v>40668</v>
      </c>
      <c r="F503" s="2">
        <v>0.6875</v>
      </c>
      <c r="G503">
        <v>1</v>
      </c>
      <c r="H503" s="1">
        <v>40668</v>
      </c>
      <c r="I503" s="2">
        <v>0.78472222222222221</v>
      </c>
      <c r="J503" s="1">
        <v>40668</v>
      </c>
      <c r="K503" s="2">
        <v>0.78472222222222221</v>
      </c>
      <c r="L503" t="s">
        <v>188</v>
      </c>
      <c r="M503">
        <v>34</v>
      </c>
      <c r="N503" s="3">
        <f>B503+C503</f>
        <v>40668.511805555558</v>
      </c>
      <c r="O503" s="3">
        <f>E503+F503</f>
        <v>40668.6875</v>
      </c>
      <c r="P503" t="str">
        <f>IF(OR(E503="**",F503=9999),"Ignore PIA","Keep PIA")</f>
        <v>Keep PIA</v>
      </c>
      <c r="Q503" s="5">
        <f>(O503-N503)*24</f>
        <v>4.21666666661622</v>
      </c>
      <c r="R503" s="3">
        <f>J503+K503</f>
        <v>40668.784722222219</v>
      </c>
      <c r="S503" s="4">
        <f>(R503-N503)*24</f>
        <v>6.5499999998719431</v>
      </c>
      <c r="T503" t="str">
        <f>IF(S503&lt;0,"Ignore LOS","Keep LOS")</f>
        <v>Keep LOS</v>
      </c>
      <c r="U503" t="str">
        <f>IF(OR(G503=6,G503=7),"Adm","NonAdm")</f>
        <v>NonAdm</v>
      </c>
      <c r="V503" t="str">
        <f>IF(OR(D503=1,D503=2,D503=3),"High",IF(OR(D503=4,D503=5),"Low","No CTAS"))</f>
        <v>High</v>
      </c>
      <c r="W503">
        <f>IF(S503&gt;4,0,1)</f>
        <v>0</v>
      </c>
      <c r="X503">
        <f>IF(S503&gt;8,0,1)</f>
        <v>1</v>
      </c>
    </row>
    <row r="504" spans="1:24" x14ac:dyDescent="0.25">
      <c r="A504">
        <v>4414</v>
      </c>
      <c r="B504" s="1">
        <v>40668</v>
      </c>
      <c r="C504" s="2">
        <v>0.55833333333333335</v>
      </c>
      <c r="D504">
        <v>3</v>
      </c>
      <c r="E504" s="1">
        <v>40668</v>
      </c>
      <c r="F504" s="2">
        <v>0.72569444444444453</v>
      </c>
      <c r="G504">
        <v>1</v>
      </c>
      <c r="H504" s="1">
        <v>40668</v>
      </c>
      <c r="I504" s="2">
        <v>0.875</v>
      </c>
      <c r="J504" s="1">
        <v>40668</v>
      </c>
      <c r="K504" s="2">
        <v>0.875</v>
      </c>
      <c r="L504" t="s">
        <v>325</v>
      </c>
      <c r="M504">
        <v>74</v>
      </c>
      <c r="N504" s="3">
        <f>B504+C504</f>
        <v>40668.558333333334</v>
      </c>
      <c r="O504" s="3">
        <f>E504+F504</f>
        <v>40668.725694444445</v>
      </c>
      <c r="P504" t="str">
        <f>IF(OR(E504="**",F504=9999),"Ignore PIA","Keep PIA")</f>
        <v>Keep PIA</v>
      </c>
      <c r="Q504" s="5">
        <f>(O504-N504)*24</f>
        <v>4.0166666666627862</v>
      </c>
      <c r="R504" s="3">
        <f>J504+K504</f>
        <v>40668.875</v>
      </c>
      <c r="S504" s="4">
        <f>(R504-N504)*24</f>
        <v>7.5999999999767169</v>
      </c>
      <c r="T504" t="str">
        <f>IF(S504&lt;0,"Ignore LOS","Keep LOS")</f>
        <v>Keep LOS</v>
      </c>
      <c r="U504" t="str">
        <f>IF(OR(G504=6,G504=7),"Adm","NonAdm")</f>
        <v>NonAdm</v>
      </c>
      <c r="V504" t="str">
        <f>IF(OR(D504=1,D504=2,D504=3),"High",IF(OR(D504=4,D504=5),"Low","No CTAS"))</f>
        <v>High</v>
      </c>
      <c r="W504">
        <f>IF(S504&gt;4,0,1)</f>
        <v>0</v>
      </c>
      <c r="X504">
        <f>IF(S504&gt;8,0,1)</f>
        <v>1</v>
      </c>
    </row>
    <row r="505" spans="1:24" x14ac:dyDescent="0.25">
      <c r="A505">
        <v>4414</v>
      </c>
      <c r="B505" s="1">
        <v>40668</v>
      </c>
      <c r="C505" s="2">
        <v>0.56458333333333333</v>
      </c>
      <c r="D505">
        <v>2</v>
      </c>
      <c r="E505" s="1">
        <v>40668</v>
      </c>
      <c r="F505" s="2">
        <v>0.66249999999999998</v>
      </c>
      <c r="G505">
        <v>1</v>
      </c>
      <c r="H505" s="1">
        <v>40668</v>
      </c>
      <c r="I505" s="2">
        <v>0.88888888888888884</v>
      </c>
      <c r="J505" s="1">
        <v>40668</v>
      </c>
      <c r="K505" s="2">
        <v>0.88888888888888884</v>
      </c>
      <c r="L505" t="s">
        <v>29</v>
      </c>
      <c r="M505">
        <v>61</v>
      </c>
      <c r="N505" s="3">
        <f>B505+C505</f>
        <v>40668.564583333333</v>
      </c>
      <c r="O505" s="3">
        <f>E505+F505</f>
        <v>40668.662499999999</v>
      </c>
      <c r="P505" t="str">
        <f>IF(OR(E505="**",F505=9999),"Ignore PIA","Keep PIA")</f>
        <v>Keep PIA</v>
      </c>
      <c r="Q505" s="5">
        <f>(O505-N505)*24</f>
        <v>2.3499999999767169</v>
      </c>
      <c r="R505" s="3">
        <f>J505+K505</f>
        <v>40668.888888888891</v>
      </c>
      <c r="S505" s="4">
        <f>(R505-N505)*24</f>
        <v>7.78333333338378</v>
      </c>
      <c r="T505" t="str">
        <f>IF(S505&lt;0,"Ignore LOS","Keep LOS")</f>
        <v>Keep LOS</v>
      </c>
      <c r="U505" t="str">
        <f>IF(OR(G505=6,G505=7),"Adm","NonAdm")</f>
        <v>NonAdm</v>
      </c>
      <c r="V505" t="str">
        <f>IF(OR(D505=1,D505=2,D505=3),"High",IF(OR(D505=4,D505=5),"Low","No CTAS"))</f>
        <v>High</v>
      </c>
      <c r="W505">
        <f>IF(S505&gt;4,0,1)</f>
        <v>0</v>
      </c>
      <c r="X505">
        <f>IF(S505&gt;8,0,1)</f>
        <v>1</v>
      </c>
    </row>
    <row r="506" spans="1:24" x14ac:dyDescent="0.25">
      <c r="A506">
        <v>4414</v>
      </c>
      <c r="B506" s="1">
        <v>40668</v>
      </c>
      <c r="C506" s="2">
        <v>0.59444444444444444</v>
      </c>
      <c r="D506">
        <v>2</v>
      </c>
      <c r="E506" s="1">
        <v>40668</v>
      </c>
      <c r="F506" s="2">
        <v>0.7597222222222223</v>
      </c>
      <c r="G506">
        <v>1</v>
      </c>
      <c r="H506" s="1">
        <v>40669</v>
      </c>
      <c r="I506" s="2">
        <v>6.25E-2</v>
      </c>
      <c r="J506" s="1">
        <v>40669</v>
      </c>
      <c r="K506" s="2">
        <v>6.25E-2</v>
      </c>
      <c r="L506" t="s">
        <v>29</v>
      </c>
      <c r="M506">
        <v>56</v>
      </c>
      <c r="N506" s="3">
        <f>B506+C506</f>
        <v>40668.594444444447</v>
      </c>
      <c r="O506" s="3">
        <f>E506+F506</f>
        <v>40668.759722222225</v>
      </c>
      <c r="P506" t="str">
        <f>IF(OR(E506="**",F506=9999),"Ignore PIA","Keep PIA")</f>
        <v>Keep PIA</v>
      </c>
      <c r="Q506" s="5">
        <f>(O506-N506)*24</f>
        <v>3.9666666666744277</v>
      </c>
      <c r="R506" s="3">
        <f>J506+K506</f>
        <v>40669.0625</v>
      </c>
      <c r="S506" s="4">
        <f>(R506-N506)*24</f>
        <v>11.233333333279006</v>
      </c>
      <c r="T506" t="str">
        <f>IF(S506&lt;0,"Ignore LOS","Keep LOS")</f>
        <v>Keep LOS</v>
      </c>
      <c r="U506" t="str">
        <f>IF(OR(G506=6,G506=7),"Adm","NonAdm")</f>
        <v>NonAdm</v>
      </c>
      <c r="V506" t="str">
        <f>IF(OR(D506=1,D506=2,D506=3),"High",IF(OR(D506=4,D506=5),"Low","No CTAS"))</f>
        <v>High</v>
      </c>
      <c r="W506">
        <f>IF(S506&gt;4,0,1)</f>
        <v>0</v>
      </c>
      <c r="X506">
        <f>IF(S506&gt;8,0,1)</f>
        <v>0</v>
      </c>
    </row>
    <row r="507" spans="1:24" x14ac:dyDescent="0.25">
      <c r="A507">
        <v>4414</v>
      </c>
      <c r="B507" s="1">
        <v>40668</v>
      </c>
      <c r="C507" s="2">
        <v>0.6166666666666667</v>
      </c>
      <c r="D507">
        <v>3</v>
      </c>
      <c r="E507" s="1">
        <v>40668</v>
      </c>
      <c r="F507" s="2">
        <v>0.79166666666666663</v>
      </c>
      <c r="G507">
        <v>7</v>
      </c>
      <c r="H507" s="1">
        <v>40668</v>
      </c>
      <c r="I507" s="2">
        <v>0.98055555555555562</v>
      </c>
      <c r="J507" s="1">
        <v>40669</v>
      </c>
      <c r="K507" s="2">
        <v>0.70138888888888884</v>
      </c>
      <c r="L507" t="s">
        <v>33</v>
      </c>
      <c r="M507">
        <v>81</v>
      </c>
      <c r="N507" s="3">
        <f>B507+C507</f>
        <v>40668.616666666669</v>
      </c>
      <c r="O507" s="3">
        <f>E507+F507</f>
        <v>40668.791666666664</v>
      </c>
      <c r="P507" t="str">
        <f>IF(OR(E507="**",F507=9999),"Ignore PIA","Keep PIA")</f>
        <v>Keep PIA</v>
      </c>
      <c r="Q507" s="5">
        <f>(O507-N507)*24</f>
        <v>4.1999999998952262</v>
      </c>
      <c r="R507" s="3">
        <f>J507+K507</f>
        <v>40669.701388888891</v>
      </c>
      <c r="S507" s="4">
        <f>(R507-N507)*24</f>
        <v>26.033333333325572</v>
      </c>
      <c r="T507" t="str">
        <f>IF(S507&lt;0,"Ignore LOS","Keep LOS")</f>
        <v>Keep LOS</v>
      </c>
      <c r="U507" t="str">
        <f>IF(OR(G507=6,G507=7),"Adm","NonAdm")</f>
        <v>Adm</v>
      </c>
      <c r="V507" t="str">
        <f>IF(OR(D507=1,D507=2,D507=3),"High",IF(OR(D507=4,D507=5),"Low","No CTAS"))</f>
        <v>High</v>
      </c>
      <c r="W507">
        <f>IF(S507&gt;4,0,1)</f>
        <v>0</v>
      </c>
      <c r="X507">
        <f>IF(S507&gt;8,0,1)</f>
        <v>0</v>
      </c>
    </row>
    <row r="508" spans="1:24" x14ac:dyDescent="0.25">
      <c r="A508">
        <v>4414</v>
      </c>
      <c r="B508" s="1">
        <v>40668</v>
      </c>
      <c r="C508" s="2">
        <v>0.62777777777777777</v>
      </c>
      <c r="D508">
        <v>3</v>
      </c>
      <c r="E508" s="1">
        <v>40668</v>
      </c>
      <c r="F508" s="2">
        <v>0.67847222222222225</v>
      </c>
      <c r="G508">
        <v>15</v>
      </c>
      <c r="H508" s="1">
        <v>40668</v>
      </c>
      <c r="I508" s="2">
        <v>0.80555555555555547</v>
      </c>
      <c r="J508" s="1">
        <v>40668</v>
      </c>
      <c r="K508" s="2">
        <v>0.8125</v>
      </c>
      <c r="L508" t="s">
        <v>179</v>
      </c>
      <c r="M508">
        <v>77</v>
      </c>
      <c r="N508" s="3">
        <f>B508+C508</f>
        <v>40668.62777777778</v>
      </c>
      <c r="O508" s="3">
        <f>E508+F508</f>
        <v>40668.678472222222</v>
      </c>
      <c r="P508" t="str">
        <f>IF(OR(E508="**",F508=9999),"Ignore PIA","Keep PIA")</f>
        <v>Keep PIA</v>
      </c>
      <c r="Q508" s="5">
        <f>(O508-N508)*24</f>
        <v>1.21666666661622</v>
      </c>
      <c r="R508" s="3">
        <f>J508+K508</f>
        <v>40668.8125</v>
      </c>
      <c r="S508" s="4">
        <f>(R508-N508)*24</f>
        <v>4.4333333332906477</v>
      </c>
      <c r="T508" t="str">
        <f>IF(S508&lt;0,"Ignore LOS","Keep LOS")</f>
        <v>Keep LOS</v>
      </c>
      <c r="U508" t="str">
        <f>IF(OR(G508=6,G508=7),"Adm","NonAdm")</f>
        <v>NonAdm</v>
      </c>
      <c r="V508" t="str">
        <f>IF(OR(D508=1,D508=2,D508=3),"High",IF(OR(D508=4,D508=5),"Low","No CTAS"))</f>
        <v>High</v>
      </c>
      <c r="W508">
        <f>IF(S508&gt;4,0,1)</f>
        <v>0</v>
      </c>
      <c r="X508">
        <f>IF(S508&gt;8,0,1)</f>
        <v>1</v>
      </c>
    </row>
    <row r="509" spans="1:24" x14ac:dyDescent="0.25">
      <c r="A509">
        <v>4414</v>
      </c>
      <c r="B509" s="1">
        <v>40668</v>
      </c>
      <c r="C509" s="2">
        <v>0.63472222222222219</v>
      </c>
      <c r="D509">
        <v>3</v>
      </c>
      <c r="E509" s="1">
        <v>40668</v>
      </c>
      <c r="F509" s="2">
        <v>0.77569444444444446</v>
      </c>
      <c r="G509">
        <v>1</v>
      </c>
      <c r="H509" s="1">
        <v>40668</v>
      </c>
      <c r="I509" s="2">
        <v>0.86597222222222225</v>
      </c>
      <c r="J509" s="1">
        <v>40668</v>
      </c>
      <c r="K509" s="2">
        <v>0.86597222222222225</v>
      </c>
      <c r="L509" t="s">
        <v>175</v>
      </c>
      <c r="M509">
        <v>23</v>
      </c>
      <c r="N509" s="3">
        <f>B509+C509</f>
        <v>40668.634722222225</v>
      </c>
      <c r="O509" s="3">
        <f>E509+F509</f>
        <v>40668.775694444441</v>
      </c>
      <c r="P509" t="str">
        <f>IF(OR(E509="**",F509=9999),"Ignore PIA","Keep PIA")</f>
        <v>Keep PIA</v>
      </c>
      <c r="Q509" s="5">
        <f>(O509-N509)*24</f>
        <v>3.3833333331858739</v>
      </c>
      <c r="R509" s="3">
        <f>J509+K509</f>
        <v>40668.865972222222</v>
      </c>
      <c r="S509" s="4">
        <f>(R509-N509)*24</f>
        <v>5.5499999999301508</v>
      </c>
      <c r="T509" t="str">
        <f>IF(S509&lt;0,"Ignore LOS","Keep LOS")</f>
        <v>Keep LOS</v>
      </c>
      <c r="U509" t="str">
        <f>IF(OR(G509=6,G509=7),"Adm","NonAdm")</f>
        <v>NonAdm</v>
      </c>
      <c r="V509" t="str">
        <f>IF(OR(D509=1,D509=2,D509=3),"High",IF(OR(D509=4,D509=5),"Low","No CTAS"))</f>
        <v>High</v>
      </c>
      <c r="W509">
        <f>IF(S509&gt;4,0,1)</f>
        <v>0</v>
      </c>
      <c r="X509">
        <f>IF(S509&gt;8,0,1)</f>
        <v>1</v>
      </c>
    </row>
    <row r="510" spans="1:24" x14ac:dyDescent="0.25">
      <c r="A510">
        <v>4414</v>
      </c>
      <c r="B510" s="1">
        <v>40668</v>
      </c>
      <c r="C510" s="2">
        <v>0.67222222222222217</v>
      </c>
      <c r="D510">
        <v>3</v>
      </c>
      <c r="E510" s="1">
        <v>40668</v>
      </c>
      <c r="F510" s="2">
        <v>0.81388888888888899</v>
      </c>
      <c r="G510">
        <v>1</v>
      </c>
      <c r="H510" s="1">
        <v>40668</v>
      </c>
      <c r="I510" s="2">
        <v>0.92222222222222217</v>
      </c>
      <c r="J510" s="1">
        <v>40668</v>
      </c>
      <c r="K510" s="2">
        <v>0.95486111111111116</v>
      </c>
      <c r="L510" t="s">
        <v>15</v>
      </c>
      <c r="M510">
        <v>26</v>
      </c>
      <c r="N510" s="3">
        <f>B510+C510</f>
        <v>40668.672222222223</v>
      </c>
      <c r="O510" s="3">
        <f>E510+F510</f>
        <v>40668.813888888886</v>
      </c>
      <c r="P510" t="str">
        <f>IF(OR(E510="**",F510=9999),"Ignore PIA","Keep PIA")</f>
        <v>Keep PIA</v>
      </c>
      <c r="Q510" s="5">
        <f>(O510-N510)*24</f>
        <v>3.3999999999068677</v>
      </c>
      <c r="R510" s="3">
        <f>J510+K510</f>
        <v>40668.954861111109</v>
      </c>
      <c r="S510" s="4">
        <f>(R510-N510)*24</f>
        <v>6.7833333332673647</v>
      </c>
      <c r="T510" t="str">
        <f>IF(S510&lt;0,"Ignore LOS","Keep LOS")</f>
        <v>Keep LOS</v>
      </c>
      <c r="U510" t="str">
        <f>IF(OR(G510=6,G510=7),"Adm","NonAdm")</f>
        <v>NonAdm</v>
      </c>
      <c r="V510" t="str">
        <f>IF(OR(D510=1,D510=2,D510=3),"High",IF(OR(D510=4,D510=5),"Low","No CTAS"))</f>
        <v>High</v>
      </c>
      <c r="W510">
        <f>IF(S510&gt;4,0,1)</f>
        <v>0</v>
      </c>
      <c r="X510">
        <f>IF(S510&gt;8,0,1)</f>
        <v>1</v>
      </c>
    </row>
    <row r="511" spans="1:24" x14ac:dyDescent="0.25">
      <c r="A511">
        <v>4414</v>
      </c>
      <c r="B511" s="1">
        <v>40668</v>
      </c>
      <c r="C511" s="2">
        <v>0.67361111111111116</v>
      </c>
      <c r="D511">
        <v>2</v>
      </c>
      <c r="E511" s="1">
        <v>40668</v>
      </c>
      <c r="F511" s="2">
        <v>0.86111111111111116</v>
      </c>
      <c r="G511">
        <v>4</v>
      </c>
      <c r="H511" s="1">
        <v>40668</v>
      </c>
      <c r="I511" s="2">
        <v>0.91666666666666663</v>
      </c>
      <c r="J511" s="1">
        <v>40668</v>
      </c>
      <c r="K511" s="2">
        <v>0.91875000000000007</v>
      </c>
      <c r="L511" t="s">
        <v>22</v>
      </c>
      <c r="M511">
        <v>47</v>
      </c>
      <c r="N511" s="3">
        <f>B511+C511</f>
        <v>40668.673611111109</v>
      </c>
      <c r="O511" s="3">
        <f>E511+F511</f>
        <v>40668.861111111109</v>
      </c>
      <c r="P511" t="str">
        <f>IF(OR(E511="**",F511=9999),"Ignore PIA","Keep PIA")</f>
        <v>Keep PIA</v>
      </c>
      <c r="Q511" s="5">
        <f>(O511-N511)*24</f>
        <v>4.5</v>
      </c>
      <c r="R511" s="3">
        <f>J511+K511</f>
        <v>40668.918749999997</v>
      </c>
      <c r="S511" s="4">
        <f>(R511-N511)*24</f>
        <v>5.8833333333022892</v>
      </c>
      <c r="T511" t="str">
        <f>IF(S511&lt;0,"Ignore LOS","Keep LOS")</f>
        <v>Keep LOS</v>
      </c>
      <c r="U511" t="str">
        <f>IF(OR(G511=6,G511=7),"Adm","NonAdm")</f>
        <v>NonAdm</v>
      </c>
      <c r="V511" t="str">
        <f>IF(OR(D511=1,D511=2,D511=3),"High",IF(OR(D511=4,D511=5),"Low","No CTAS"))</f>
        <v>High</v>
      </c>
      <c r="W511">
        <f>IF(S511&gt;4,0,1)</f>
        <v>0</v>
      </c>
      <c r="X511">
        <f>IF(S511&gt;8,0,1)</f>
        <v>1</v>
      </c>
    </row>
    <row r="512" spans="1:24" x14ac:dyDescent="0.25">
      <c r="A512">
        <v>4414</v>
      </c>
      <c r="B512" s="1">
        <v>40668</v>
      </c>
      <c r="C512" s="2">
        <v>0.6777777777777777</v>
      </c>
      <c r="D512">
        <v>3</v>
      </c>
      <c r="E512" s="1">
        <v>40668</v>
      </c>
      <c r="F512" s="2">
        <v>0.70138888888888884</v>
      </c>
      <c r="G512">
        <v>1</v>
      </c>
      <c r="H512" s="1">
        <v>40668</v>
      </c>
      <c r="I512" s="2">
        <v>0.84791666666666676</v>
      </c>
      <c r="J512" s="1">
        <v>40668</v>
      </c>
      <c r="K512" s="2">
        <v>0.84791666666666676</v>
      </c>
      <c r="L512" t="s">
        <v>120</v>
      </c>
      <c r="M512">
        <v>12</v>
      </c>
      <c r="N512" s="3">
        <f>B512+C512</f>
        <v>40668.677777777775</v>
      </c>
      <c r="O512" s="3">
        <f>E512+F512</f>
        <v>40668.701388888891</v>
      </c>
      <c r="P512" t="str">
        <f>IF(OR(E512="**",F512=9999),"Ignore PIA","Keep PIA")</f>
        <v>Keep PIA</v>
      </c>
      <c r="Q512" s="5">
        <f>(O512-N512)*24</f>
        <v>0.56666666676755995</v>
      </c>
      <c r="R512" s="3">
        <f>J512+K512</f>
        <v>40668.847916666666</v>
      </c>
      <c r="S512" s="4">
        <f>(R512-N512)*24</f>
        <v>4.0833333333721384</v>
      </c>
      <c r="T512" t="str">
        <f>IF(S512&lt;0,"Ignore LOS","Keep LOS")</f>
        <v>Keep LOS</v>
      </c>
      <c r="U512" t="str">
        <f>IF(OR(G512=6,G512=7),"Adm","NonAdm")</f>
        <v>NonAdm</v>
      </c>
      <c r="V512" t="str">
        <f>IF(OR(D512=1,D512=2,D512=3),"High",IF(OR(D512=4,D512=5),"Low","No CTAS"))</f>
        <v>High</v>
      </c>
      <c r="W512">
        <f>IF(S512&gt;4,0,1)</f>
        <v>0</v>
      </c>
      <c r="X512">
        <f>IF(S512&gt;8,0,1)</f>
        <v>1</v>
      </c>
    </row>
    <row r="513" spans="1:24" x14ac:dyDescent="0.25">
      <c r="A513">
        <v>4414</v>
      </c>
      <c r="B513" s="1">
        <v>40668</v>
      </c>
      <c r="C513" s="2">
        <v>0.69097222222222221</v>
      </c>
      <c r="D513">
        <v>3</v>
      </c>
      <c r="E513" s="1">
        <v>40668</v>
      </c>
      <c r="F513" s="2">
        <v>0.71527777777777779</v>
      </c>
      <c r="G513">
        <v>1</v>
      </c>
      <c r="H513" s="1">
        <v>40668</v>
      </c>
      <c r="I513" s="2">
        <v>0.71875</v>
      </c>
      <c r="J513" s="1">
        <v>40668</v>
      </c>
      <c r="K513" s="2">
        <v>0.71875</v>
      </c>
      <c r="L513" t="s">
        <v>105</v>
      </c>
      <c r="M513">
        <v>0</v>
      </c>
      <c r="N513" s="3">
        <f>B513+C513</f>
        <v>40668.690972222219</v>
      </c>
      <c r="O513" s="3">
        <f>E513+F513</f>
        <v>40668.715277777781</v>
      </c>
      <c r="P513" t="str">
        <f>IF(OR(E513="**",F513=9999),"Ignore PIA","Keep PIA")</f>
        <v>Keep PIA</v>
      </c>
      <c r="Q513" s="5">
        <f>(O513-N513)*24</f>
        <v>0.58333333348855376</v>
      </c>
      <c r="R513" s="3">
        <f>J513+K513</f>
        <v>40668.71875</v>
      </c>
      <c r="S513" s="4">
        <f>(R513-N513)*24</f>
        <v>0.66666666674427688</v>
      </c>
      <c r="T513" t="str">
        <f>IF(S513&lt;0,"Ignore LOS","Keep LOS")</f>
        <v>Keep LOS</v>
      </c>
      <c r="U513" t="str">
        <f>IF(OR(G513=6,G513=7),"Adm","NonAdm")</f>
        <v>NonAdm</v>
      </c>
      <c r="V513" t="str">
        <f>IF(OR(D513=1,D513=2,D513=3),"High",IF(OR(D513=4,D513=5),"Low","No CTAS"))</f>
        <v>High</v>
      </c>
      <c r="W513">
        <f>IF(S513&gt;4,0,1)</f>
        <v>1</v>
      </c>
      <c r="X513">
        <f>IF(S513&gt;8,0,1)</f>
        <v>1</v>
      </c>
    </row>
    <row r="514" spans="1:24" x14ac:dyDescent="0.25">
      <c r="A514">
        <v>4414</v>
      </c>
      <c r="B514" s="1">
        <v>40668</v>
      </c>
      <c r="C514" s="2">
        <v>0.73125000000000007</v>
      </c>
      <c r="D514">
        <v>4</v>
      </c>
      <c r="E514" s="1">
        <v>40668</v>
      </c>
      <c r="F514" s="2">
        <v>0.73888888888888893</v>
      </c>
      <c r="G514">
        <v>1</v>
      </c>
      <c r="H514" s="1">
        <v>40668</v>
      </c>
      <c r="I514" s="2">
        <v>0.76388888888888884</v>
      </c>
      <c r="J514" s="1">
        <v>40668</v>
      </c>
      <c r="K514" s="2">
        <v>0.77013888888888893</v>
      </c>
      <c r="L514" t="s">
        <v>219</v>
      </c>
      <c r="M514">
        <v>15</v>
      </c>
      <c r="N514" s="3">
        <f>B514+C514</f>
        <v>40668.731249999997</v>
      </c>
      <c r="O514" s="3">
        <f>E514+F514</f>
        <v>40668.738888888889</v>
      </c>
      <c r="P514" t="str">
        <f>IF(OR(E514="**",F514=9999),"Ignore PIA","Keep PIA")</f>
        <v>Keep PIA</v>
      </c>
      <c r="Q514" s="5">
        <f>(O514-N514)*24</f>
        <v>0.18333333340706304</v>
      </c>
      <c r="R514" s="3">
        <f>J514+K514</f>
        <v>40668.770138888889</v>
      </c>
      <c r="S514" s="4">
        <f>(R514-N514)*24</f>
        <v>0.93333333340706304</v>
      </c>
      <c r="T514" t="str">
        <f>IF(S514&lt;0,"Ignore LOS","Keep LOS")</f>
        <v>Keep LOS</v>
      </c>
      <c r="U514" t="str">
        <f>IF(OR(G514=6,G514=7),"Adm","NonAdm")</f>
        <v>NonAdm</v>
      </c>
      <c r="V514" t="str">
        <f>IF(OR(D514=1,D514=2,D514=3),"High",IF(OR(D514=4,D514=5),"Low","No CTAS"))</f>
        <v>Low</v>
      </c>
      <c r="W514">
        <f>IF(S514&gt;4,0,1)</f>
        <v>1</v>
      </c>
      <c r="X514">
        <f>IF(S514&gt;8,0,1)</f>
        <v>1</v>
      </c>
    </row>
    <row r="515" spans="1:24" x14ac:dyDescent="0.25">
      <c r="A515">
        <v>4414</v>
      </c>
      <c r="B515" s="1">
        <v>40668</v>
      </c>
      <c r="C515" s="2">
        <v>0.7368055555555556</v>
      </c>
      <c r="D515">
        <v>3</v>
      </c>
      <c r="E515" s="1">
        <v>40668</v>
      </c>
      <c r="F515" s="2">
        <v>0.93333333333333324</v>
      </c>
      <c r="G515">
        <v>7</v>
      </c>
      <c r="H515" s="1">
        <v>40668</v>
      </c>
      <c r="I515" s="2">
        <v>0.98472222222222217</v>
      </c>
      <c r="J515" s="1">
        <v>40669</v>
      </c>
      <c r="K515" s="2">
        <v>5.6944444444444443E-2</v>
      </c>
      <c r="L515" t="s">
        <v>330</v>
      </c>
      <c r="M515">
        <v>78</v>
      </c>
      <c r="N515" s="3">
        <f>B515+C515</f>
        <v>40668.736805555556</v>
      </c>
      <c r="O515" s="3">
        <f>E515+F515</f>
        <v>40668.933333333334</v>
      </c>
      <c r="P515" t="str">
        <f>IF(OR(E515="**",F515=9999),"Ignore PIA","Keep PIA")</f>
        <v>Keep PIA</v>
      </c>
      <c r="Q515" s="5">
        <f>(O515-N515)*24</f>
        <v>4.7166666666744277</v>
      </c>
      <c r="R515" s="3">
        <f>J515+K515</f>
        <v>40669.056944444441</v>
      </c>
      <c r="S515" s="4">
        <f>(R515-N515)*24</f>
        <v>7.6833333332324401</v>
      </c>
      <c r="T515" t="str">
        <f>IF(S515&lt;0,"Ignore LOS","Keep LOS")</f>
        <v>Keep LOS</v>
      </c>
      <c r="U515" t="str">
        <f>IF(OR(G515=6,G515=7),"Adm","NonAdm")</f>
        <v>Adm</v>
      </c>
      <c r="V515" t="str">
        <f>IF(OR(D515=1,D515=2,D515=3),"High",IF(OR(D515=4,D515=5),"Low","No CTAS"))</f>
        <v>High</v>
      </c>
      <c r="W515">
        <f>IF(S515&gt;4,0,1)</f>
        <v>0</v>
      </c>
      <c r="X515">
        <f>IF(S515&gt;8,0,1)</f>
        <v>1</v>
      </c>
    </row>
    <row r="516" spans="1:24" x14ac:dyDescent="0.25">
      <c r="A516">
        <v>4414</v>
      </c>
      <c r="B516" s="1">
        <v>40668</v>
      </c>
      <c r="C516" s="2">
        <v>0.74097222222222225</v>
      </c>
      <c r="D516">
        <v>3</v>
      </c>
      <c r="E516" s="1">
        <v>40668</v>
      </c>
      <c r="F516" s="2">
        <v>0.75</v>
      </c>
      <c r="G516">
        <v>7</v>
      </c>
      <c r="H516" s="1">
        <v>40669</v>
      </c>
      <c r="I516" s="2">
        <v>0.33333333333333331</v>
      </c>
      <c r="J516" s="1">
        <v>40670</v>
      </c>
      <c r="K516" s="2">
        <v>6.25E-2</v>
      </c>
      <c r="L516" t="s">
        <v>36</v>
      </c>
      <c r="M516">
        <v>80</v>
      </c>
      <c r="N516" s="3">
        <f>B516+C516</f>
        <v>40668.740972222222</v>
      </c>
      <c r="O516" s="3">
        <f>E516+F516</f>
        <v>40668.75</v>
      </c>
      <c r="P516" t="str">
        <f>IF(OR(E516="**",F516=9999),"Ignore PIA","Keep PIA")</f>
        <v>Keep PIA</v>
      </c>
      <c r="Q516" s="5">
        <f>(O516-N516)*24</f>
        <v>0.21666666667442769</v>
      </c>
      <c r="R516" s="3">
        <f>J516+K516</f>
        <v>40670.0625</v>
      </c>
      <c r="S516" s="4">
        <f>(R516-N516)*24</f>
        <v>31.716666666674428</v>
      </c>
      <c r="T516" t="str">
        <f>IF(S516&lt;0,"Ignore LOS","Keep LOS")</f>
        <v>Keep LOS</v>
      </c>
      <c r="U516" t="str">
        <f>IF(OR(G516=6,G516=7),"Adm","NonAdm")</f>
        <v>Adm</v>
      </c>
      <c r="V516" t="str">
        <f>IF(OR(D516=1,D516=2,D516=3),"High",IF(OR(D516=4,D516=5),"Low","No CTAS"))</f>
        <v>High</v>
      </c>
      <c r="W516">
        <f>IF(S516&gt;4,0,1)</f>
        <v>0</v>
      </c>
      <c r="X516">
        <f>IF(S516&gt;8,0,1)</f>
        <v>0</v>
      </c>
    </row>
    <row r="517" spans="1:24" x14ac:dyDescent="0.25">
      <c r="A517">
        <v>4414</v>
      </c>
      <c r="B517" s="1">
        <v>40668</v>
      </c>
      <c r="C517" s="2">
        <v>0.77083333333333337</v>
      </c>
      <c r="D517">
        <v>3</v>
      </c>
      <c r="E517" s="1">
        <v>40668</v>
      </c>
      <c r="F517" s="2">
        <v>0.9243055555555556</v>
      </c>
      <c r="G517">
        <v>1</v>
      </c>
      <c r="H517" s="1">
        <v>40669</v>
      </c>
      <c r="I517" s="2">
        <v>0.2673611111111111</v>
      </c>
      <c r="J517" s="1">
        <v>40669</v>
      </c>
      <c r="K517" s="2">
        <v>0.2673611111111111</v>
      </c>
      <c r="L517" t="s">
        <v>333</v>
      </c>
      <c r="M517">
        <v>42</v>
      </c>
      <c r="N517" s="3">
        <f>B517+C517</f>
        <v>40668.770833333336</v>
      </c>
      <c r="O517" s="3">
        <f>E517+F517</f>
        <v>40668.924305555556</v>
      </c>
      <c r="P517" t="str">
        <f>IF(OR(E517="**",F517=9999),"Ignore PIA","Keep PIA")</f>
        <v>Keep PIA</v>
      </c>
      <c r="Q517" s="5">
        <f>(O517-N517)*24</f>
        <v>3.6833333332906477</v>
      </c>
      <c r="R517" s="3">
        <f>J517+K517</f>
        <v>40669.267361111109</v>
      </c>
      <c r="S517" s="4">
        <f>(R517-N517)*24</f>
        <v>11.916666666569654</v>
      </c>
      <c r="T517" t="str">
        <f>IF(S517&lt;0,"Ignore LOS","Keep LOS")</f>
        <v>Keep LOS</v>
      </c>
      <c r="U517" t="str">
        <f>IF(OR(G517=6,G517=7),"Adm","NonAdm")</f>
        <v>NonAdm</v>
      </c>
      <c r="V517" t="str">
        <f>IF(OR(D517=1,D517=2,D517=3),"High",IF(OR(D517=4,D517=5),"Low","No CTAS"))</f>
        <v>High</v>
      </c>
      <c r="W517">
        <f>IF(S517&gt;4,0,1)</f>
        <v>0</v>
      </c>
      <c r="X517">
        <f>IF(S517&gt;8,0,1)</f>
        <v>0</v>
      </c>
    </row>
    <row r="518" spans="1:24" x14ac:dyDescent="0.25">
      <c r="A518">
        <v>4414</v>
      </c>
      <c r="B518" s="1">
        <v>40668</v>
      </c>
      <c r="C518" s="2">
        <v>0.77986111111111101</v>
      </c>
      <c r="D518">
        <v>3</v>
      </c>
      <c r="E518" s="1">
        <v>40668</v>
      </c>
      <c r="F518" s="2">
        <v>0.90625</v>
      </c>
      <c r="G518">
        <v>7</v>
      </c>
      <c r="H518" s="1">
        <v>40668</v>
      </c>
      <c r="I518" s="2">
        <v>0.96875</v>
      </c>
      <c r="J518" s="1">
        <v>40669</v>
      </c>
      <c r="K518" s="2">
        <v>1.5277777777777777E-2</v>
      </c>
      <c r="L518" t="s">
        <v>123</v>
      </c>
      <c r="M518">
        <v>73</v>
      </c>
      <c r="N518" s="3">
        <f>B518+C518</f>
        <v>40668.779861111114</v>
      </c>
      <c r="O518" s="3">
        <f>E518+F518</f>
        <v>40668.90625</v>
      </c>
      <c r="P518" t="str">
        <f>IF(OR(E518="**",F518=9999),"Ignore PIA","Keep PIA")</f>
        <v>Keep PIA</v>
      </c>
      <c r="Q518" s="5">
        <f>(O518-N518)*24</f>
        <v>3.0333333332673647</v>
      </c>
      <c r="R518" s="3">
        <f>J518+K518</f>
        <v>40669.015277777777</v>
      </c>
      <c r="S518" s="4">
        <f>(R518-N518)*24</f>
        <v>5.6499999999068677</v>
      </c>
      <c r="T518" t="str">
        <f>IF(S518&lt;0,"Ignore LOS","Keep LOS")</f>
        <v>Keep LOS</v>
      </c>
      <c r="U518" t="str">
        <f>IF(OR(G518=6,G518=7),"Adm","NonAdm")</f>
        <v>Adm</v>
      </c>
      <c r="V518" t="str">
        <f>IF(OR(D518=1,D518=2,D518=3),"High",IF(OR(D518=4,D518=5),"Low","No CTAS"))</f>
        <v>High</v>
      </c>
      <c r="W518">
        <f>IF(S518&gt;4,0,1)</f>
        <v>0</v>
      </c>
      <c r="X518">
        <f>IF(S518&gt;8,0,1)</f>
        <v>1</v>
      </c>
    </row>
    <row r="519" spans="1:24" x14ac:dyDescent="0.25">
      <c r="A519">
        <v>4414</v>
      </c>
      <c r="B519" s="1">
        <v>40668</v>
      </c>
      <c r="C519" s="2">
        <v>0.83194444444444438</v>
      </c>
      <c r="D519">
        <v>3</v>
      </c>
      <c r="E519" s="1">
        <v>40668</v>
      </c>
      <c r="F519" s="2">
        <v>0.89930555555555547</v>
      </c>
      <c r="G519">
        <v>7</v>
      </c>
      <c r="H519" s="1">
        <v>40669</v>
      </c>
      <c r="I519" s="2">
        <v>3.472222222222222E-3</v>
      </c>
      <c r="J519" s="1">
        <v>40669</v>
      </c>
      <c r="K519" s="2">
        <v>0.23958333333333334</v>
      </c>
      <c r="L519" t="s">
        <v>336</v>
      </c>
      <c r="M519">
        <v>81</v>
      </c>
      <c r="N519" s="3">
        <f>B519+C519</f>
        <v>40668.831944444442</v>
      </c>
      <c r="O519" s="3">
        <f>E519+F519</f>
        <v>40668.899305555555</v>
      </c>
      <c r="P519" t="str">
        <f>IF(OR(E519="**",F519=9999),"Ignore PIA","Keep PIA")</f>
        <v>Keep PIA</v>
      </c>
      <c r="Q519" s="5">
        <f>(O519-N519)*24</f>
        <v>1.6166666666977108</v>
      </c>
      <c r="R519" s="3">
        <f>J519+K519</f>
        <v>40669.239583333336</v>
      </c>
      <c r="S519" s="4">
        <f>(R519-N519)*24</f>
        <v>9.7833333334419876</v>
      </c>
      <c r="T519" t="str">
        <f>IF(S519&lt;0,"Ignore LOS","Keep LOS")</f>
        <v>Keep LOS</v>
      </c>
      <c r="U519" t="str">
        <f>IF(OR(G519=6,G519=7),"Adm","NonAdm")</f>
        <v>Adm</v>
      </c>
      <c r="V519" t="str">
        <f>IF(OR(D519=1,D519=2,D519=3),"High",IF(OR(D519=4,D519=5),"Low","No CTAS"))</f>
        <v>High</v>
      </c>
      <c r="W519">
        <f>IF(S519&gt;4,0,1)</f>
        <v>0</v>
      </c>
      <c r="X519">
        <f>IF(S519&gt;8,0,1)</f>
        <v>0</v>
      </c>
    </row>
    <row r="520" spans="1:24" x14ac:dyDescent="0.25">
      <c r="A520">
        <v>4414</v>
      </c>
      <c r="B520" s="1">
        <v>40668</v>
      </c>
      <c r="C520" s="2">
        <v>0.87986111111111109</v>
      </c>
      <c r="D520">
        <v>4</v>
      </c>
      <c r="E520" s="1">
        <v>40668</v>
      </c>
      <c r="F520" s="2">
        <v>0.92222222222222217</v>
      </c>
      <c r="G520">
        <v>1</v>
      </c>
      <c r="H520" s="1">
        <v>40668</v>
      </c>
      <c r="I520" s="2">
        <v>0.9555555555555556</v>
      </c>
      <c r="J520" s="1">
        <v>40668</v>
      </c>
      <c r="K520" s="2">
        <v>0.9555555555555556</v>
      </c>
      <c r="L520" t="s">
        <v>84</v>
      </c>
      <c r="M520">
        <v>12</v>
      </c>
      <c r="N520" s="3">
        <f>B520+C520</f>
        <v>40668.879861111112</v>
      </c>
      <c r="O520" s="3">
        <f>E520+F520</f>
        <v>40668.922222222223</v>
      </c>
      <c r="P520" t="str">
        <f>IF(OR(E520="**",F520=9999),"Ignore PIA","Keep PIA")</f>
        <v>Keep PIA</v>
      </c>
      <c r="Q520" s="5">
        <f>(O520-N520)*24</f>
        <v>1.0166666666627862</v>
      </c>
      <c r="R520" s="3">
        <f>J520+K520</f>
        <v>40668.955555555556</v>
      </c>
      <c r="S520" s="4">
        <f>(R520-N520)*24</f>
        <v>1.8166666666511446</v>
      </c>
      <c r="T520" t="str">
        <f>IF(S520&lt;0,"Ignore LOS","Keep LOS")</f>
        <v>Keep LOS</v>
      </c>
      <c r="U520" t="str">
        <f>IF(OR(G520=6,G520=7),"Adm","NonAdm")</f>
        <v>NonAdm</v>
      </c>
      <c r="V520" t="str">
        <f>IF(OR(D520=1,D520=2,D520=3),"High",IF(OR(D520=4,D520=5),"Low","No CTAS"))</f>
        <v>Low</v>
      </c>
      <c r="W520">
        <f>IF(S520&gt;4,0,1)</f>
        <v>1</v>
      </c>
      <c r="X520">
        <f>IF(S520&gt;8,0,1)</f>
        <v>1</v>
      </c>
    </row>
    <row r="521" spans="1:24" x14ac:dyDescent="0.25">
      <c r="A521">
        <v>4414</v>
      </c>
      <c r="B521" s="1">
        <v>40668</v>
      </c>
      <c r="C521" s="2">
        <v>0.88611111111111107</v>
      </c>
      <c r="D521">
        <v>4</v>
      </c>
      <c r="E521" s="1">
        <v>40668</v>
      </c>
      <c r="F521" s="2">
        <v>0.9375</v>
      </c>
      <c r="G521">
        <v>15</v>
      </c>
      <c r="H521" s="1">
        <v>40668</v>
      </c>
      <c r="I521" s="2">
        <v>0.99513888888888891</v>
      </c>
      <c r="J521" s="1">
        <v>40668</v>
      </c>
      <c r="K521" s="2">
        <v>0.99513888888888891</v>
      </c>
      <c r="L521" t="s">
        <v>133</v>
      </c>
      <c r="M521">
        <v>94</v>
      </c>
      <c r="N521" s="3">
        <f>B521+C521</f>
        <v>40668.886111111111</v>
      </c>
      <c r="O521" s="3">
        <f>E521+F521</f>
        <v>40668.9375</v>
      </c>
      <c r="P521" t="str">
        <f>IF(OR(E521="**",F521=9999),"Ignore PIA","Keep PIA")</f>
        <v>Keep PIA</v>
      </c>
      <c r="Q521" s="5">
        <f>(O521-N521)*24</f>
        <v>1.2333333333372138</v>
      </c>
      <c r="R521" s="3">
        <f>J521+K521</f>
        <v>40668.995138888888</v>
      </c>
      <c r="S521" s="4">
        <f>(R521-N521)*24</f>
        <v>2.6166666666395031</v>
      </c>
      <c r="T521" t="str">
        <f>IF(S521&lt;0,"Ignore LOS","Keep LOS")</f>
        <v>Keep LOS</v>
      </c>
      <c r="U521" t="str">
        <f>IF(OR(G521=6,G521=7),"Adm","NonAdm")</f>
        <v>NonAdm</v>
      </c>
      <c r="V521" t="str">
        <f>IF(OR(D521=1,D521=2,D521=3),"High",IF(OR(D521=4,D521=5),"Low","No CTAS"))</f>
        <v>Low</v>
      </c>
      <c r="W521">
        <f>IF(S521&gt;4,0,1)</f>
        <v>1</v>
      </c>
      <c r="X521">
        <f>IF(S521&gt;8,0,1)</f>
        <v>1</v>
      </c>
    </row>
    <row r="522" spans="1:24" x14ac:dyDescent="0.25">
      <c r="A522">
        <v>4414</v>
      </c>
      <c r="B522" s="1">
        <v>40668</v>
      </c>
      <c r="C522" s="2">
        <v>0.90972222222222221</v>
      </c>
      <c r="D522">
        <v>4</v>
      </c>
      <c r="E522" s="1">
        <v>40668</v>
      </c>
      <c r="F522" s="2">
        <v>0.96666666666666667</v>
      </c>
      <c r="G522">
        <v>1</v>
      </c>
      <c r="H522" s="1">
        <v>40668</v>
      </c>
      <c r="I522" s="2">
        <v>0.99791666666666667</v>
      </c>
      <c r="J522" s="1">
        <v>40669</v>
      </c>
      <c r="K522" s="2">
        <v>2.2916666666666669E-2</v>
      </c>
      <c r="L522" t="s">
        <v>340</v>
      </c>
      <c r="M522">
        <v>43</v>
      </c>
      <c r="N522" s="3">
        <f>B522+C522</f>
        <v>40668.909722222219</v>
      </c>
      <c r="O522" s="3">
        <f>E522+F522</f>
        <v>40668.966666666667</v>
      </c>
      <c r="P522" t="str">
        <f>IF(OR(E522="**",F522=9999),"Ignore PIA","Keep PIA")</f>
        <v>Keep PIA</v>
      </c>
      <c r="Q522" s="5">
        <f>(O522-N522)*24</f>
        <v>1.3666666667559184</v>
      </c>
      <c r="R522" s="3">
        <f>J522+K522</f>
        <v>40669.022916666669</v>
      </c>
      <c r="S522" s="4">
        <f>(R522-N522)*24</f>
        <v>2.716666666790843</v>
      </c>
      <c r="T522" t="str">
        <f>IF(S522&lt;0,"Ignore LOS","Keep LOS")</f>
        <v>Keep LOS</v>
      </c>
      <c r="U522" t="str">
        <f>IF(OR(G522=6,G522=7),"Adm","NonAdm")</f>
        <v>NonAdm</v>
      </c>
      <c r="V522" t="str">
        <f>IF(OR(D522=1,D522=2,D522=3),"High",IF(OR(D522=4,D522=5),"Low","No CTAS"))</f>
        <v>Low</v>
      </c>
      <c r="W522">
        <f>IF(S522&gt;4,0,1)</f>
        <v>1</v>
      </c>
      <c r="X522">
        <f>IF(S522&gt;8,0,1)</f>
        <v>1</v>
      </c>
    </row>
    <row r="523" spans="1:24" x14ac:dyDescent="0.25">
      <c r="A523">
        <v>4414</v>
      </c>
      <c r="B523" s="1">
        <v>40668</v>
      </c>
      <c r="C523" s="2">
        <v>0.92361111111111116</v>
      </c>
      <c r="D523">
        <v>4</v>
      </c>
      <c r="E523" s="1">
        <v>40669</v>
      </c>
      <c r="F523" s="2">
        <v>2.0833333333333332E-2</v>
      </c>
      <c r="G523">
        <v>1</v>
      </c>
      <c r="H523" s="1">
        <v>40669</v>
      </c>
      <c r="I523" s="2">
        <v>2.7083333333333334E-2</v>
      </c>
      <c r="J523" s="1">
        <v>40669</v>
      </c>
      <c r="K523" s="2">
        <v>3.7499999999999999E-2</v>
      </c>
      <c r="L523" t="s">
        <v>342</v>
      </c>
      <c r="M523">
        <v>47</v>
      </c>
      <c r="N523" s="3">
        <f>B523+C523</f>
        <v>40668.923611111109</v>
      </c>
      <c r="O523" s="3">
        <f>E523+F523</f>
        <v>40669.020833333336</v>
      </c>
      <c r="P523" t="str">
        <f>IF(OR(E523="**",F523=9999),"Ignore PIA","Keep PIA")</f>
        <v>Keep PIA</v>
      </c>
      <c r="Q523" s="5">
        <f>(O523-N523)*24</f>
        <v>2.3333333334303461</v>
      </c>
      <c r="R523" s="3">
        <f>J523+K523</f>
        <v>40669.037499999999</v>
      </c>
      <c r="S523" s="4">
        <f>(R523-N523)*24</f>
        <v>2.7333333333372138</v>
      </c>
      <c r="T523" t="str">
        <f>IF(S523&lt;0,"Ignore LOS","Keep LOS")</f>
        <v>Keep LOS</v>
      </c>
      <c r="U523" t="str">
        <f>IF(OR(G523=6,G523=7),"Adm","NonAdm")</f>
        <v>NonAdm</v>
      </c>
      <c r="V523" t="str">
        <f>IF(OR(D523=1,D523=2,D523=3),"High",IF(OR(D523=4,D523=5),"Low","No CTAS"))</f>
        <v>Low</v>
      </c>
      <c r="W523">
        <f>IF(S523&gt;4,0,1)</f>
        <v>1</v>
      </c>
      <c r="X523">
        <f>IF(S523&gt;8,0,1)</f>
        <v>1</v>
      </c>
    </row>
    <row r="524" spans="1:24" x14ac:dyDescent="0.25">
      <c r="A524">
        <v>4414</v>
      </c>
      <c r="B524" s="1">
        <v>40668</v>
      </c>
      <c r="C524" s="2">
        <v>0.93333333333333324</v>
      </c>
      <c r="D524">
        <v>2</v>
      </c>
      <c r="E524" s="1">
        <v>40668</v>
      </c>
      <c r="F524">
        <v>9999</v>
      </c>
      <c r="G524">
        <v>4</v>
      </c>
      <c r="H524" s="1">
        <v>40669</v>
      </c>
      <c r="I524" s="2">
        <v>3.7499999999999999E-2</v>
      </c>
      <c r="J524" s="1">
        <v>40669</v>
      </c>
      <c r="K524" s="2">
        <v>3.7499999999999999E-2</v>
      </c>
      <c r="L524" t="s">
        <v>29</v>
      </c>
      <c r="M524">
        <v>32</v>
      </c>
      <c r="N524" s="3">
        <f>B524+C524</f>
        <v>40668.933333333334</v>
      </c>
      <c r="O524" s="3">
        <f>E524+F524</f>
        <v>50667</v>
      </c>
      <c r="P524" t="str">
        <f>IF(OR(E524="**",F524=9999),"Ignore PIA","Keep PIA")</f>
        <v>Ignore PIA</v>
      </c>
      <c r="Q524" s="5">
        <f>(O524-N524)*24</f>
        <v>239953.59999999998</v>
      </c>
      <c r="R524" s="3">
        <f>J524+K524</f>
        <v>40669.037499999999</v>
      </c>
      <c r="S524" s="4">
        <f>(R524-N524)*24</f>
        <v>2.4999999999417923</v>
      </c>
      <c r="T524" t="str">
        <f>IF(S524&lt;0,"Ignore LOS","Keep LOS")</f>
        <v>Keep LOS</v>
      </c>
      <c r="U524" t="str">
        <f>IF(OR(G524=6,G524=7),"Adm","NonAdm")</f>
        <v>NonAdm</v>
      </c>
      <c r="V524" t="str">
        <f>IF(OR(D524=1,D524=2,D524=3),"High",IF(OR(D524=4,D524=5),"Low","No CTAS"))</f>
        <v>High</v>
      </c>
      <c r="W524">
        <f>IF(S524&gt;4,0,1)</f>
        <v>1</v>
      </c>
      <c r="X524">
        <f>IF(S524&gt;8,0,1)</f>
        <v>1</v>
      </c>
    </row>
    <row r="525" spans="1:24" x14ac:dyDescent="0.25">
      <c r="A525">
        <v>4414</v>
      </c>
      <c r="B525" s="1">
        <v>40668</v>
      </c>
      <c r="C525" s="2">
        <v>0.93680555555555556</v>
      </c>
      <c r="D525">
        <v>4</v>
      </c>
      <c r="E525" s="1">
        <v>40669</v>
      </c>
      <c r="F525" s="2">
        <v>2.0833333333333332E-2</v>
      </c>
      <c r="G525">
        <v>1</v>
      </c>
      <c r="H525" s="1">
        <v>40669</v>
      </c>
      <c r="I525" s="2">
        <v>4.8611111111111112E-2</v>
      </c>
      <c r="J525" s="1">
        <v>40669</v>
      </c>
      <c r="K525" s="2">
        <v>4.8611111111111112E-2</v>
      </c>
      <c r="L525" t="s">
        <v>345</v>
      </c>
      <c r="M525">
        <v>7</v>
      </c>
      <c r="N525" s="3">
        <f>B525+C525</f>
        <v>40668.936805555553</v>
      </c>
      <c r="O525" s="3">
        <f>E525+F525</f>
        <v>40669.020833333336</v>
      </c>
      <c r="P525" t="str">
        <f>IF(OR(E525="**",F525=9999),"Ignore PIA","Keep PIA")</f>
        <v>Keep PIA</v>
      </c>
      <c r="Q525" s="5">
        <f>(O525-N525)*24</f>
        <v>2.0166666667792015</v>
      </c>
      <c r="R525" s="3">
        <f>J525+K525</f>
        <v>40669.048611111109</v>
      </c>
      <c r="S525" s="4">
        <f>(R525-N525)*24</f>
        <v>2.6833333333488554</v>
      </c>
      <c r="T525" t="str">
        <f>IF(S525&lt;0,"Ignore LOS","Keep LOS")</f>
        <v>Keep LOS</v>
      </c>
      <c r="U525" t="str">
        <f>IF(OR(G525=6,G525=7),"Adm","NonAdm")</f>
        <v>NonAdm</v>
      </c>
      <c r="V525" t="str">
        <f>IF(OR(D525=1,D525=2,D525=3),"High",IF(OR(D525=4,D525=5),"Low","No CTAS"))</f>
        <v>Low</v>
      </c>
      <c r="W525">
        <f>IF(S525&gt;4,0,1)</f>
        <v>1</v>
      </c>
      <c r="X525">
        <f>IF(S525&gt;8,0,1)</f>
        <v>1</v>
      </c>
    </row>
    <row r="526" spans="1:24" x14ac:dyDescent="0.25">
      <c r="A526">
        <v>4414</v>
      </c>
      <c r="B526" s="1">
        <v>40670</v>
      </c>
      <c r="C526" s="2">
        <v>0.80347222222222225</v>
      </c>
      <c r="D526">
        <v>3</v>
      </c>
      <c r="E526" s="1">
        <v>40671</v>
      </c>
      <c r="F526" s="2">
        <v>1.3888888888888888E-2</v>
      </c>
      <c r="G526">
        <v>1</v>
      </c>
      <c r="H526" s="1">
        <v>40671</v>
      </c>
      <c r="I526" s="2">
        <v>0.11527777777777777</v>
      </c>
      <c r="J526" s="1">
        <v>40671</v>
      </c>
      <c r="K526" s="2">
        <v>0.11666666666666665</v>
      </c>
      <c r="L526" t="s">
        <v>148</v>
      </c>
      <c r="M526">
        <v>49</v>
      </c>
      <c r="N526" s="3">
        <f>B526+C526</f>
        <v>40670.803472222222</v>
      </c>
      <c r="O526" s="3">
        <f>E526+F526</f>
        <v>40671.013888888891</v>
      </c>
      <c r="P526" t="str">
        <f>IF(OR(E526="**",F526=9999),"Ignore PIA","Keep PIA")</f>
        <v>Keep PIA</v>
      </c>
      <c r="Q526" s="5">
        <f>(O526-N526)*24</f>
        <v>5.0500000000465661</v>
      </c>
      <c r="R526" s="3">
        <f>J526+K526</f>
        <v>40671.116666666669</v>
      </c>
      <c r="S526" s="4">
        <f>(R526-N526)*24</f>
        <v>7.5166666667209938</v>
      </c>
      <c r="T526" t="str">
        <f>IF(S526&lt;0,"Ignore LOS","Keep LOS")</f>
        <v>Keep LOS</v>
      </c>
      <c r="U526" t="str">
        <f>IF(OR(G526=6,G526=7),"Adm","NonAdm")</f>
        <v>NonAdm</v>
      </c>
      <c r="V526" t="str">
        <f>IF(OR(D526=1,D526=2,D526=3),"High",IF(OR(D526=4,D526=5),"Low","No CTAS"))</f>
        <v>High</v>
      </c>
      <c r="W526">
        <f>IF(S526&gt;4,0,1)</f>
        <v>0</v>
      </c>
      <c r="X526">
        <f>IF(S526&gt;8,0,1)</f>
        <v>1</v>
      </c>
    </row>
    <row r="527" spans="1:24" x14ac:dyDescent="0.25">
      <c r="A527">
        <v>4414</v>
      </c>
      <c r="B527" s="1">
        <v>40670</v>
      </c>
      <c r="C527" s="2">
        <v>0.82500000000000007</v>
      </c>
      <c r="D527">
        <v>3</v>
      </c>
      <c r="E527" s="1">
        <v>40671</v>
      </c>
      <c r="F527" s="2">
        <v>2.7777777777777776E-2</v>
      </c>
      <c r="G527">
        <v>7</v>
      </c>
      <c r="H527" s="1">
        <v>40671</v>
      </c>
      <c r="I527" s="2">
        <v>0.3923611111111111</v>
      </c>
      <c r="J527" s="1">
        <v>40672</v>
      </c>
      <c r="K527" s="2">
        <v>6.9444444444444441E-3</v>
      </c>
      <c r="L527" t="s">
        <v>36</v>
      </c>
      <c r="M527">
        <v>69</v>
      </c>
      <c r="N527" s="3">
        <f>B527+C527</f>
        <v>40670.824999999997</v>
      </c>
      <c r="O527" s="3">
        <f>E527+F527</f>
        <v>40671.027777777781</v>
      </c>
      <c r="P527" t="str">
        <f>IF(OR(E527="**",F527=9999),"Ignore PIA","Keep PIA")</f>
        <v>Keep PIA</v>
      </c>
      <c r="Q527" s="5">
        <f>(O527-N527)*24</f>
        <v>4.8666666668141261</v>
      </c>
      <c r="R527" s="3">
        <f>J527+K527</f>
        <v>40672.006944444445</v>
      </c>
      <c r="S527" s="4">
        <f>(R527-N527)*24</f>
        <v>28.366666666755918</v>
      </c>
      <c r="T527" t="str">
        <f>IF(S527&lt;0,"Ignore LOS","Keep LOS")</f>
        <v>Keep LOS</v>
      </c>
      <c r="U527" t="str">
        <f>IF(OR(G527=6,G527=7),"Adm","NonAdm")</f>
        <v>Adm</v>
      </c>
      <c r="V527" t="str">
        <f>IF(OR(D527=1,D527=2,D527=3),"High",IF(OR(D527=4,D527=5),"Low","No CTAS"))</f>
        <v>High</v>
      </c>
      <c r="W527">
        <f>IF(S527&gt;4,0,1)</f>
        <v>0</v>
      </c>
      <c r="X527">
        <f>IF(S527&gt;8,0,1)</f>
        <v>0</v>
      </c>
    </row>
    <row r="528" spans="1:24" x14ac:dyDescent="0.25">
      <c r="A528">
        <v>4414</v>
      </c>
      <c r="B528" s="1">
        <v>40670</v>
      </c>
      <c r="C528" s="2">
        <v>0.83958333333333324</v>
      </c>
      <c r="D528">
        <v>3</v>
      </c>
      <c r="E528" s="1">
        <v>40671</v>
      </c>
      <c r="F528" s="2">
        <v>6.9444444444444447E-4</v>
      </c>
      <c r="G528">
        <v>1</v>
      </c>
      <c r="H528" s="1">
        <v>40671</v>
      </c>
      <c r="I528" s="2">
        <v>0.35069444444444442</v>
      </c>
      <c r="J528" s="1">
        <v>40671</v>
      </c>
      <c r="K528" s="2">
        <v>0.3527777777777778</v>
      </c>
      <c r="L528" t="s">
        <v>104</v>
      </c>
      <c r="M528">
        <v>5</v>
      </c>
      <c r="N528" s="3">
        <f>B528+C528</f>
        <v>40670.839583333334</v>
      </c>
      <c r="O528" s="3">
        <f>E528+F528</f>
        <v>40671.000694444447</v>
      </c>
      <c r="P528" t="str">
        <f>IF(OR(E528="**",F528=9999),"Ignore PIA","Keep PIA")</f>
        <v>Keep PIA</v>
      </c>
      <c r="Q528" s="5">
        <f>(O528-N528)*24</f>
        <v>3.8666666666977108</v>
      </c>
      <c r="R528" s="3">
        <f>J528+K528</f>
        <v>40671.352777777778</v>
      </c>
      <c r="S528" s="4">
        <f>(R528-N528)*24</f>
        <v>12.316666666651145</v>
      </c>
      <c r="T528" t="str">
        <f>IF(S528&lt;0,"Ignore LOS","Keep LOS")</f>
        <v>Keep LOS</v>
      </c>
      <c r="U528" t="str">
        <f>IF(OR(G528=6,G528=7),"Adm","NonAdm")</f>
        <v>NonAdm</v>
      </c>
      <c r="V528" t="str">
        <f>IF(OR(D528=1,D528=2,D528=3),"High",IF(OR(D528=4,D528=5),"Low","No CTAS"))</f>
        <v>High</v>
      </c>
      <c r="W528">
        <f>IF(S528&gt;4,0,1)</f>
        <v>0</v>
      </c>
      <c r="X528">
        <f>IF(S528&gt;8,0,1)</f>
        <v>0</v>
      </c>
    </row>
    <row r="529" spans="1:24" x14ac:dyDescent="0.25">
      <c r="A529">
        <v>4414</v>
      </c>
      <c r="B529" s="1">
        <v>40670</v>
      </c>
      <c r="C529" s="2">
        <v>0.84236111111111101</v>
      </c>
      <c r="D529">
        <v>3</v>
      </c>
      <c r="E529" s="1">
        <v>40670</v>
      </c>
      <c r="F529" s="2">
        <v>0.95833333333333337</v>
      </c>
      <c r="G529">
        <v>7</v>
      </c>
      <c r="H529" s="1">
        <v>40671</v>
      </c>
      <c r="I529" s="2">
        <v>0.28819444444444448</v>
      </c>
      <c r="J529" s="1">
        <v>40671</v>
      </c>
      <c r="K529" s="2">
        <v>0.9375</v>
      </c>
      <c r="L529" t="s">
        <v>425</v>
      </c>
      <c r="M529">
        <v>81</v>
      </c>
      <c r="N529" s="3">
        <f>B529+C529</f>
        <v>40670.842361111114</v>
      </c>
      <c r="O529" s="3">
        <f>E529+F529</f>
        <v>40670.958333333336</v>
      </c>
      <c r="P529" t="str">
        <f>IF(OR(E529="**",F529=9999),"Ignore PIA","Keep PIA")</f>
        <v>Keep PIA</v>
      </c>
      <c r="Q529" s="5">
        <f>(O529-N529)*24</f>
        <v>2.7833333333255723</v>
      </c>
      <c r="R529" s="3">
        <f>J529+K529</f>
        <v>40671.9375</v>
      </c>
      <c r="S529" s="4">
        <f>(R529-N529)*24</f>
        <v>26.283333333267365</v>
      </c>
      <c r="T529" t="str">
        <f>IF(S529&lt;0,"Ignore LOS","Keep LOS")</f>
        <v>Keep LOS</v>
      </c>
      <c r="U529" t="str">
        <f>IF(OR(G529=6,G529=7),"Adm","NonAdm")</f>
        <v>Adm</v>
      </c>
      <c r="V529" t="str">
        <f>IF(OR(D529=1,D529=2,D529=3),"High",IF(OR(D529=4,D529=5),"Low","No CTAS"))</f>
        <v>High</v>
      </c>
      <c r="W529">
        <f>IF(S529&gt;4,0,1)</f>
        <v>0</v>
      </c>
      <c r="X529">
        <f>IF(S529&gt;8,0,1)</f>
        <v>0</v>
      </c>
    </row>
    <row r="530" spans="1:24" x14ac:dyDescent="0.25">
      <c r="A530">
        <v>4414</v>
      </c>
      <c r="B530" s="1">
        <v>40670</v>
      </c>
      <c r="C530" s="2">
        <v>0.87361111111111101</v>
      </c>
      <c r="D530">
        <v>3</v>
      </c>
      <c r="E530" s="1">
        <v>40671</v>
      </c>
      <c r="F530" s="2">
        <v>0.12152777777777778</v>
      </c>
      <c r="G530">
        <v>1</v>
      </c>
      <c r="H530" s="1">
        <v>40671</v>
      </c>
      <c r="I530" s="2">
        <v>0.13263888888888889</v>
      </c>
      <c r="J530" s="1">
        <v>40671</v>
      </c>
      <c r="K530" s="2">
        <v>0.13263888888888889</v>
      </c>
      <c r="L530" t="s">
        <v>428</v>
      </c>
      <c r="M530">
        <v>65</v>
      </c>
      <c r="N530" s="3">
        <f>B530+C530</f>
        <v>40670.873611111114</v>
      </c>
      <c r="O530" s="3">
        <f>E530+F530</f>
        <v>40671.121527777781</v>
      </c>
      <c r="P530" t="str">
        <f>IF(OR(E530="**",F530=9999),"Ignore PIA","Keep PIA")</f>
        <v>Keep PIA</v>
      </c>
      <c r="Q530" s="5">
        <f>(O530-N530)*24</f>
        <v>5.9500000000116415</v>
      </c>
      <c r="R530" s="3">
        <f>J530+K530</f>
        <v>40671.132638888892</v>
      </c>
      <c r="S530" s="4">
        <f>(R530-N530)*24</f>
        <v>6.2166666666744277</v>
      </c>
      <c r="T530" t="str">
        <f>IF(S530&lt;0,"Ignore LOS","Keep LOS")</f>
        <v>Keep LOS</v>
      </c>
      <c r="U530" t="str">
        <f>IF(OR(G530=6,G530=7),"Adm","NonAdm")</f>
        <v>NonAdm</v>
      </c>
      <c r="V530" t="str">
        <f>IF(OR(D530=1,D530=2,D530=3),"High",IF(OR(D530=4,D530=5),"Low","No CTAS"))</f>
        <v>High</v>
      </c>
      <c r="W530">
        <f>IF(S530&gt;4,0,1)</f>
        <v>0</v>
      </c>
      <c r="X530">
        <f>IF(S530&gt;8,0,1)</f>
        <v>1</v>
      </c>
    </row>
    <row r="531" spans="1:24" x14ac:dyDescent="0.25">
      <c r="A531">
        <v>4414</v>
      </c>
      <c r="B531" s="1">
        <v>40670</v>
      </c>
      <c r="C531" s="2">
        <v>0.88055555555555554</v>
      </c>
      <c r="D531">
        <v>3</v>
      </c>
      <c r="E531" s="1">
        <v>40670</v>
      </c>
      <c r="F531" s="2">
        <v>0.96875</v>
      </c>
      <c r="G531">
        <v>1</v>
      </c>
      <c r="H531" s="1">
        <v>40671</v>
      </c>
      <c r="I531" s="2">
        <v>0.1388888888888889</v>
      </c>
      <c r="J531" s="1">
        <v>40671</v>
      </c>
      <c r="K531" s="2">
        <v>0.1388888888888889</v>
      </c>
      <c r="L531" t="s">
        <v>140</v>
      </c>
      <c r="M531">
        <v>56</v>
      </c>
      <c r="N531" s="3">
        <f>B531+C531</f>
        <v>40670.880555555559</v>
      </c>
      <c r="O531" s="3">
        <f>E531+F531</f>
        <v>40670.96875</v>
      </c>
      <c r="P531" t="str">
        <f>IF(OR(E531="**",F531=9999),"Ignore PIA","Keep PIA")</f>
        <v>Keep PIA</v>
      </c>
      <c r="Q531" s="5">
        <f>(O531-N531)*24</f>
        <v>2.1166666665812954</v>
      </c>
      <c r="R531" s="3">
        <f>J531+K531</f>
        <v>40671.138888888891</v>
      </c>
      <c r="S531" s="4">
        <f>(R531-N531)*24</f>
        <v>6.1999999999534339</v>
      </c>
      <c r="T531" t="str">
        <f>IF(S531&lt;0,"Ignore LOS","Keep LOS")</f>
        <v>Keep LOS</v>
      </c>
      <c r="U531" t="str">
        <f>IF(OR(G531=6,G531=7),"Adm","NonAdm")</f>
        <v>NonAdm</v>
      </c>
      <c r="V531" t="str">
        <f>IF(OR(D531=1,D531=2,D531=3),"High",IF(OR(D531=4,D531=5),"Low","No CTAS"))</f>
        <v>High</v>
      </c>
      <c r="W531">
        <f>IF(S531&gt;4,0,1)</f>
        <v>0</v>
      </c>
      <c r="X531">
        <f>IF(S531&gt;8,0,1)</f>
        <v>1</v>
      </c>
    </row>
    <row r="532" spans="1:24" x14ac:dyDescent="0.25">
      <c r="A532">
        <v>4414</v>
      </c>
      <c r="B532" s="1">
        <v>40670</v>
      </c>
      <c r="C532" s="2">
        <v>0.8833333333333333</v>
      </c>
      <c r="D532">
        <v>3</v>
      </c>
      <c r="E532" s="1">
        <v>40671</v>
      </c>
      <c r="F532" s="2">
        <v>0.1388888888888889</v>
      </c>
      <c r="G532">
        <v>7</v>
      </c>
      <c r="H532" s="1">
        <v>40671</v>
      </c>
      <c r="I532" s="2">
        <v>0.35416666666666669</v>
      </c>
      <c r="J532" s="1">
        <v>40672</v>
      </c>
      <c r="K532" s="2">
        <v>4.2361111111111106E-2</v>
      </c>
      <c r="L532" t="s">
        <v>77</v>
      </c>
      <c r="M532">
        <v>52</v>
      </c>
      <c r="N532" s="3">
        <f>B532+C532</f>
        <v>40670.883333333331</v>
      </c>
      <c r="O532" s="3">
        <f>E532+F532</f>
        <v>40671.138888888891</v>
      </c>
      <c r="P532" t="str">
        <f>IF(OR(E532="**",F532=9999),"Ignore PIA","Keep PIA")</f>
        <v>Keep PIA</v>
      </c>
      <c r="Q532" s="5">
        <f>(O532-N532)*24</f>
        <v>6.1333333334187046</v>
      </c>
      <c r="R532" s="3">
        <f>J532+K532</f>
        <v>40672.042361111111</v>
      </c>
      <c r="S532" s="4">
        <f>(R532-N532)*24</f>
        <v>27.816666666709352</v>
      </c>
      <c r="T532" t="str">
        <f>IF(S532&lt;0,"Ignore LOS","Keep LOS")</f>
        <v>Keep LOS</v>
      </c>
      <c r="U532" t="str">
        <f>IF(OR(G532=6,G532=7),"Adm","NonAdm")</f>
        <v>Adm</v>
      </c>
      <c r="V532" t="str">
        <f>IF(OR(D532=1,D532=2,D532=3),"High",IF(OR(D532=4,D532=5),"Low","No CTAS"))</f>
        <v>High</v>
      </c>
      <c r="W532">
        <f>IF(S532&gt;4,0,1)</f>
        <v>0</v>
      </c>
      <c r="X532">
        <f>IF(S532&gt;8,0,1)</f>
        <v>0</v>
      </c>
    </row>
    <row r="533" spans="1:24" x14ac:dyDescent="0.25">
      <c r="A533">
        <v>4414</v>
      </c>
      <c r="B533" s="1">
        <v>40670</v>
      </c>
      <c r="C533" s="2">
        <v>0.89374999999999993</v>
      </c>
      <c r="D533">
        <v>2</v>
      </c>
      <c r="E533" s="1">
        <v>40671</v>
      </c>
      <c r="F533" s="2">
        <v>4.1666666666666664E-2</v>
      </c>
      <c r="G533">
        <v>1</v>
      </c>
      <c r="H533" s="1">
        <v>40671</v>
      </c>
      <c r="I533" s="2">
        <v>0.11458333333333333</v>
      </c>
      <c r="J533" s="1">
        <v>40671</v>
      </c>
      <c r="K533" s="2">
        <v>0.11666666666666665</v>
      </c>
      <c r="L533" t="s">
        <v>36</v>
      </c>
      <c r="M533">
        <v>41</v>
      </c>
      <c r="N533" s="3">
        <f>B533+C533</f>
        <v>40670.893750000003</v>
      </c>
      <c r="O533" s="3">
        <f>E533+F533</f>
        <v>40671.041666666664</v>
      </c>
      <c r="P533" t="str">
        <f>IF(OR(E533="**",F533=9999),"Ignore PIA","Keep PIA")</f>
        <v>Keep PIA</v>
      </c>
      <c r="Q533" s="5">
        <f>(O533-N533)*24</f>
        <v>3.5499999998719431</v>
      </c>
      <c r="R533" s="3">
        <f>J533+K533</f>
        <v>40671.116666666669</v>
      </c>
      <c r="S533" s="4">
        <f>(R533-N533)*24</f>
        <v>5.3499999999767169</v>
      </c>
      <c r="T533" t="str">
        <f>IF(S533&lt;0,"Ignore LOS","Keep LOS")</f>
        <v>Keep LOS</v>
      </c>
      <c r="U533" t="str">
        <f>IF(OR(G533=6,G533=7),"Adm","NonAdm")</f>
        <v>NonAdm</v>
      </c>
      <c r="V533" t="str">
        <f>IF(OR(D533=1,D533=2,D533=3),"High",IF(OR(D533=4,D533=5),"Low","No CTAS"))</f>
        <v>High</v>
      </c>
      <c r="W533">
        <f>IF(S533&gt;4,0,1)</f>
        <v>0</v>
      </c>
      <c r="X533">
        <f>IF(S533&gt;8,0,1)</f>
        <v>1</v>
      </c>
    </row>
    <row r="534" spans="1:24" x14ac:dyDescent="0.25">
      <c r="A534">
        <v>4414</v>
      </c>
      <c r="B534" s="1">
        <v>40670</v>
      </c>
      <c r="C534" s="2">
        <v>0.8979166666666667</v>
      </c>
      <c r="D534">
        <v>2</v>
      </c>
      <c r="E534" s="1">
        <v>40670</v>
      </c>
      <c r="F534" s="2">
        <v>0.97222222222222221</v>
      </c>
      <c r="G534">
        <v>5</v>
      </c>
      <c r="H534" s="1">
        <v>40671</v>
      </c>
      <c r="I534" s="2">
        <v>2.361111111111111E-2</v>
      </c>
      <c r="J534" s="1">
        <v>40671</v>
      </c>
      <c r="K534" s="2">
        <v>2.361111111111111E-2</v>
      </c>
      <c r="L534" t="s">
        <v>76</v>
      </c>
      <c r="M534">
        <v>24</v>
      </c>
      <c r="N534" s="3">
        <f>B534+C534</f>
        <v>40670.897916666669</v>
      </c>
      <c r="O534" s="3">
        <f>E534+F534</f>
        <v>40670.972222222219</v>
      </c>
      <c r="P534" t="str">
        <f>IF(OR(E534="**",F534=9999),"Ignore PIA","Keep PIA")</f>
        <v>Keep PIA</v>
      </c>
      <c r="Q534" s="5">
        <f>(O534-N534)*24</f>
        <v>1.783333333209157</v>
      </c>
      <c r="R534" s="3">
        <f>J534+K534</f>
        <v>40671.023611111108</v>
      </c>
      <c r="S534" s="4">
        <f>(R534-N534)*24</f>
        <v>3.0166666665463708</v>
      </c>
      <c r="T534" t="str">
        <f>IF(S534&lt;0,"Ignore LOS","Keep LOS")</f>
        <v>Keep LOS</v>
      </c>
      <c r="U534" t="str">
        <f>IF(OR(G534=6,G534=7),"Adm","NonAdm")</f>
        <v>NonAdm</v>
      </c>
      <c r="V534" t="str">
        <f>IF(OR(D534=1,D534=2,D534=3),"High",IF(OR(D534=4,D534=5),"Low","No CTAS"))</f>
        <v>High</v>
      </c>
      <c r="W534">
        <f>IF(S534&gt;4,0,1)</f>
        <v>1</v>
      </c>
      <c r="X534">
        <f>IF(S534&gt;8,0,1)</f>
        <v>1</v>
      </c>
    </row>
    <row r="535" spans="1:24" x14ac:dyDescent="0.25">
      <c r="A535">
        <v>4414</v>
      </c>
      <c r="B535" s="1">
        <v>40670</v>
      </c>
      <c r="C535" s="2">
        <v>0.89861111111111114</v>
      </c>
      <c r="D535">
        <v>2</v>
      </c>
      <c r="E535" s="1">
        <v>40671</v>
      </c>
      <c r="F535" s="2">
        <v>5.9027777777777783E-2</v>
      </c>
      <c r="G535">
        <v>1</v>
      </c>
      <c r="H535" s="1">
        <v>40671</v>
      </c>
      <c r="I535" s="2">
        <v>0.58333333333333337</v>
      </c>
      <c r="J535" s="1">
        <v>40671</v>
      </c>
      <c r="K535" s="2">
        <v>0.58333333333333337</v>
      </c>
      <c r="L535" t="s">
        <v>29</v>
      </c>
      <c r="M535">
        <v>64</v>
      </c>
      <c r="N535" s="3">
        <f>B535+C535</f>
        <v>40670.898611111108</v>
      </c>
      <c r="O535" s="3">
        <f>E535+F535</f>
        <v>40671.059027777781</v>
      </c>
      <c r="P535" t="str">
        <f>IF(OR(E535="**",F535=9999),"Ignore PIA","Keep PIA")</f>
        <v>Keep PIA</v>
      </c>
      <c r="Q535" s="5">
        <f>(O535-N535)*24</f>
        <v>3.8500000001513399</v>
      </c>
      <c r="R535" s="3">
        <f>J535+K535</f>
        <v>40671.583333333336</v>
      </c>
      <c r="S535" s="4">
        <f>(R535-N535)*24</f>
        <v>16.433333333465271</v>
      </c>
      <c r="T535" t="str">
        <f>IF(S535&lt;0,"Ignore LOS","Keep LOS")</f>
        <v>Keep LOS</v>
      </c>
      <c r="U535" t="str">
        <f>IF(OR(G535=6,G535=7),"Adm","NonAdm")</f>
        <v>NonAdm</v>
      </c>
      <c r="V535" t="str">
        <f>IF(OR(D535=1,D535=2,D535=3),"High",IF(OR(D535=4,D535=5),"Low","No CTAS"))</f>
        <v>High</v>
      </c>
      <c r="W535">
        <f>IF(S535&gt;4,0,1)</f>
        <v>0</v>
      </c>
      <c r="X535">
        <f>IF(S535&gt;8,0,1)</f>
        <v>0</v>
      </c>
    </row>
    <row r="536" spans="1:24" x14ac:dyDescent="0.25">
      <c r="A536">
        <v>4414</v>
      </c>
      <c r="B536" s="1">
        <v>40670</v>
      </c>
      <c r="C536" s="2">
        <v>0.9194444444444444</v>
      </c>
      <c r="D536">
        <v>3</v>
      </c>
      <c r="E536" s="1">
        <v>40671</v>
      </c>
      <c r="F536" s="2">
        <v>0.19791666666666666</v>
      </c>
      <c r="G536">
        <v>1</v>
      </c>
      <c r="H536" s="1">
        <v>40671</v>
      </c>
      <c r="I536" s="2">
        <v>0.21527777777777779</v>
      </c>
      <c r="J536" s="1">
        <v>40671</v>
      </c>
      <c r="K536" s="2">
        <v>0.21527777777777779</v>
      </c>
      <c r="L536" t="s">
        <v>429</v>
      </c>
      <c r="M536">
        <v>12</v>
      </c>
      <c r="N536" s="3">
        <f>B536+C536</f>
        <v>40670.919444444444</v>
      </c>
      <c r="O536" s="3">
        <f>E536+F536</f>
        <v>40671.197916666664</v>
      </c>
      <c r="P536" t="str">
        <f>IF(OR(E536="**",F536=9999),"Ignore PIA","Keep PIA")</f>
        <v>Keep PIA</v>
      </c>
      <c r="Q536" s="5">
        <f>(O536-N536)*24</f>
        <v>6.6833333332906477</v>
      </c>
      <c r="R536" s="3">
        <f>J536+K536</f>
        <v>40671.215277777781</v>
      </c>
      <c r="S536" s="4">
        <f>(R536-N536)*24</f>
        <v>7.1000000000931323</v>
      </c>
      <c r="T536" t="str">
        <f>IF(S536&lt;0,"Ignore LOS","Keep LOS")</f>
        <v>Keep LOS</v>
      </c>
      <c r="U536" t="str">
        <f>IF(OR(G536=6,G536=7),"Adm","NonAdm")</f>
        <v>NonAdm</v>
      </c>
      <c r="V536" t="str">
        <f>IF(OR(D536=1,D536=2,D536=3),"High",IF(OR(D536=4,D536=5),"Low","No CTAS"))</f>
        <v>High</v>
      </c>
      <c r="W536">
        <f>IF(S536&gt;4,0,1)</f>
        <v>0</v>
      </c>
      <c r="X536">
        <f>IF(S536&gt;8,0,1)</f>
        <v>1</v>
      </c>
    </row>
    <row r="537" spans="1:24" x14ac:dyDescent="0.25">
      <c r="A537">
        <v>4414</v>
      </c>
      <c r="B537" s="1">
        <v>40670</v>
      </c>
      <c r="C537" s="2">
        <v>0.92986111111111114</v>
      </c>
      <c r="D537">
        <v>3</v>
      </c>
      <c r="E537" s="1">
        <v>40671</v>
      </c>
      <c r="F537" s="2">
        <v>0.16666666666666666</v>
      </c>
      <c r="G537">
        <v>1</v>
      </c>
      <c r="H537" s="1">
        <v>40671</v>
      </c>
      <c r="I537" s="2">
        <v>0.30902777777777779</v>
      </c>
      <c r="J537" s="1">
        <v>40671</v>
      </c>
      <c r="K537" s="2">
        <v>0.30902777777777779</v>
      </c>
      <c r="L537" t="s">
        <v>104</v>
      </c>
      <c r="M537">
        <v>4</v>
      </c>
      <c r="N537" s="3">
        <f>B537+C537</f>
        <v>40670.929861111108</v>
      </c>
      <c r="O537" s="3">
        <f>E537+F537</f>
        <v>40671.166666666664</v>
      </c>
      <c r="P537" t="str">
        <f>IF(OR(E537="**",F537=9999),"Ignore PIA","Keep PIA")</f>
        <v>Keep PIA</v>
      </c>
      <c r="Q537" s="5">
        <f>(O537-N537)*24</f>
        <v>5.6833333333488554</v>
      </c>
      <c r="R537" s="3">
        <f>J537+K537</f>
        <v>40671.309027777781</v>
      </c>
      <c r="S537" s="4">
        <f>(R537-N537)*24</f>
        <v>9.1000000001513399</v>
      </c>
      <c r="T537" t="str">
        <f>IF(S537&lt;0,"Ignore LOS","Keep LOS")</f>
        <v>Keep LOS</v>
      </c>
      <c r="U537" t="str">
        <f>IF(OR(G537=6,G537=7),"Adm","NonAdm")</f>
        <v>NonAdm</v>
      </c>
      <c r="V537" t="str">
        <f>IF(OR(D537=1,D537=2,D537=3),"High",IF(OR(D537=4,D537=5),"Low","No CTAS"))</f>
        <v>High</v>
      </c>
      <c r="W537">
        <f>IF(S537&gt;4,0,1)</f>
        <v>0</v>
      </c>
      <c r="X537">
        <f>IF(S537&gt;8,0,1)</f>
        <v>0</v>
      </c>
    </row>
    <row r="538" spans="1:24" x14ac:dyDescent="0.25">
      <c r="A538">
        <v>4414</v>
      </c>
      <c r="B538" s="1">
        <v>40670</v>
      </c>
      <c r="C538" s="2">
        <v>0.93888888888888899</v>
      </c>
      <c r="D538">
        <v>4</v>
      </c>
      <c r="E538" s="1">
        <v>40671</v>
      </c>
      <c r="F538" s="2">
        <v>0.19444444444444445</v>
      </c>
      <c r="G538">
        <v>1</v>
      </c>
      <c r="H538" s="1">
        <v>40671</v>
      </c>
      <c r="I538" s="2">
        <v>0.20486111111111113</v>
      </c>
      <c r="J538" s="1">
        <v>40671</v>
      </c>
      <c r="K538" s="2">
        <v>0.20486111111111113</v>
      </c>
      <c r="L538" t="s">
        <v>430</v>
      </c>
      <c r="M538">
        <v>9</v>
      </c>
      <c r="N538" s="3">
        <f>B538+C538</f>
        <v>40670.938888888886</v>
      </c>
      <c r="O538" s="3">
        <f>E538+F538</f>
        <v>40671.194444444445</v>
      </c>
      <c r="P538" t="str">
        <f>IF(OR(E538="**",F538=9999),"Ignore PIA","Keep PIA")</f>
        <v>Keep PIA</v>
      </c>
      <c r="Q538" s="5">
        <f>(O538-N538)*24</f>
        <v>6.1333333334187046</v>
      </c>
      <c r="R538" s="3">
        <f>J538+K538</f>
        <v>40671.204861111109</v>
      </c>
      <c r="S538" s="4">
        <f>(R538-N538)*24</f>
        <v>6.3833333333604969</v>
      </c>
      <c r="T538" t="str">
        <f>IF(S538&lt;0,"Ignore LOS","Keep LOS")</f>
        <v>Keep LOS</v>
      </c>
      <c r="U538" t="str">
        <f>IF(OR(G538=6,G538=7),"Adm","NonAdm")</f>
        <v>NonAdm</v>
      </c>
      <c r="V538" t="str">
        <f>IF(OR(D538=1,D538=2,D538=3),"High",IF(OR(D538=4,D538=5),"Low","No CTAS"))</f>
        <v>Low</v>
      </c>
      <c r="W538">
        <f>IF(S538&gt;4,0,1)</f>
        <v>0</v>
      </c>
      <c r="X538">
        <f>IF(S538&gt;8,0,1)</f>
        <v>1</v>
      </c>
    </row>
    <row r="539" spans="1:24" x14ac:dyDescent="0.25">
      <c r="A539">
        <v>4414</v>
      </c>
      <c r="B539" s="1">
        <v>40670</v>
      </c>
      <c r="C539" s="2">
        <v>0.9458333333333333</v>
      </c>
      <c r="D539">
        <v>3</v>
      </c>
      <c r="E539" s="1">
        <v>40671</v>
      </c>
      <c r="F539" s="2">
        <v>0.11458333333333333</v>
      </c>
      <c r="G539">
        <v>1</v>
      </c>
      <c r="H539" s="1">
        <v>40671</v>
      </c>
      <c r="I539" s="2">
        <v>0.13194444444444445</v>
      </c>
      <c r="J539" s="1">
        <v>40671</v>
      </c>
      <c r="K539" s="2">
        <v>0.13402777777777777</v>
      </c>
      <c r="L539" t="s">
        <v>431</v>
      </c>
      <c r="M539">
        <v>1</v>
      </c>
      <c r="N539" s="3">
        <f>B539+C539</f>
        <v>40670.945833333331</v>
      </c>
      <c r="O539" s="3">
        <f>E539+F539</f>
        <v>40671.114583333336</v>
      </c>
      <c r="P539" t="str">
        <f>IF(OR(E539="**",F539=9999),"Ignore PIA","Keep PIA")</f>
        <v>Keep PIA</v>
      </c>
      <c r="Q539" s="5">
        <f>(O539-N539)*24</f>
        <v>4.0500000001047738</v>
      </c>
      <c r="R539" s="3">
        <f>J539+K539</f>
        <v>40671.134027777778</v>
      </c>
      <c r="S539" s="4">
        <f>(R539-N539)*24</f>
        <v>4.5166666667209938</v>
      </c>
      <c r="T539" t="str">
        <f>IF(S539&lt;0,"Ignore LOS","Keep LOS")</f>
        <v>Keep LOS</v>
      </c>
      <c r="U539" t="str">
        <f>IF(OR(G539=6,G539=7),"Adm","NonAdm")</f>
        <v>NonAdm</v>
      </c>
      <c r="V539" t="str">
        <f>IF(OR(D539=1,D539=2,D539=3),"High",IF(OR(D539=4,D539=5),"Low","No CTAS"))</f>
        <v>High</v>
      </c>
      <c r="W539">
        <f>IF(S539&gt;4,0,1)</f>
        <v>0</v>
      </c>
      <c r="X539">
        <f>IF(S539&gt;8,0,1)</f>
        <v>1</v>
      </c>
    </row>
    <row r="540" spans="1:24" x14ac:dyDescent="0.25">
      <c r="A540">
        <v>4414</v>
      </c>
      <c r="B540" s="1">
        <v>40664</v>
      </c>
      <c r="C540" s="2">
        <v>0.4548611111111111</v>
      </c>
      <c r="D540">
        <v>4</v>
      </c>
      <c r="E540" s="1">
        <v>40664</v>
      </c>
      <c r="F540" s="2">
        <v>0.61527777777777781</v>
      </c>
      <c r="G540">
        <v>1</v>
      </c>
      <c r="H540" s="1">
        <v>40664</v>
      </c>
      <c r="I540" s="2">
        <v>0.68402777777777779</v>
      </c>
      <c r="J540" s="1">
        <v>40664</v>
      </c>
      <c r="K540" s="2">
        <v>0.68402777777777779</v>
      </c>
      <c r="L540" t="s">
        <v>58</v>
      </c>
      <c r="M540">
        <v>16</v>
      </c>
      <c r="N540" s="3">
        <f>B540+C540</f>
        <v>40664.454861111109</v>
      </c>
      <c r="O540" s="3">
        <f>E540+F540</f>
        <v>40664.615277777775</v>
      </c>
      <c r="P540" t="str">
        <f>IF(OR(E540="**",F540=9999),"Ignore PIA","Keep PIA")</f>
        <v>Keep PIA</v>
      </c>
      <c r="Q540" s="5">
        <f>(O540-N540)*24</f>
        <v>3.8499999999767169</v>
      </c>
      <c r="R540" s="3">
        <f>J540+K540</f>
        <v>40664.684027777781</v>
      </c>
      <c r="S540" s="4">
        <f>(R540-N540)*24</f>
        <v>5.5000000001164153</v>
      </c>
      <c r="T540" t="str">
        <f>IF(S540&lt;0,"Ignore LOS","Keep LOS")</f>
        <v>Keep LOS</v>
      </c>
      <c r="U540" t="str">
        <f>IF(OR(G540=6,G540=7),"Adm","NonAdm")</f>
        <v>NonAdm</v>
      </c>
      <c r="V540" t="str">
        <f>IF(OR(D540=1,D540=2,D540=3),"High",IF(OR(D540=4,D540=5),"Low","No CTAS"))</f>
        <v>Low</v>
      </c>
      <c r="W540">
        <f>IF(S540&gt;4,0,1)</f>
        <v>0</v>
      </c>
      <c r="X540">
        <f>IF(S540&gt;8,0,1)</f>
        <v>1</v>
      </c>
    </row>
    <row r="541" spans="1:24" x14ac:dyDescent="0.25">
      <c r="A541">
        <v>4414</v>
      </c>
      <c r="B541" s="1">
        <v>40664</v>
      </c>
      <c r="C541" s="2">
        <v>0.4916666666666667</v>
      </c>
      <c r="D541">
        <v>2</v>
      </c>
      <c r="E541" s="1">
        <v>40664</v>
      </c>
      <c r="F541" s="2">
        <v>0.65902777777777777</v>
      </c>
      <c r="G541">
        <v>1</v>
      </c>
      <c r="H541" s="1">
        <v>40664</v>
      </c>
      <c r="I541" s="2">
        <v>0.74861111111111101</v>
      </c>
      <c r="J541" s="1">
        <v>40664</v>
      </c>
      <c r="K541" s="2">
        <v>0.75069444444444444</v>
      </c>
      <c r="L541" t="s">
        <v>64</v>
      </c>
      <c r="M541">
        <v>13</v>
      </c>
      <c r="N541" s="3">
        <f>B541+C541</f>
        <v>40664.491666666669</v>
      </c>
      <c r="O541" s="3">
        <f>E541+F541</f>
        <v>40664.65902777778</v>
      </c>
      <c r="P541" t="str">
        <f>IF(OR(E541="**",F541=9999),"Ignore PIA","Keep PIA")</f>
        <v>Keep PIA</v>
      </c>
      <c r="Q541" s="5">
        <f>(O541-N541)*24</f>
        <v>4.0166666666627862</v>
      </c>
      <c r="R541" s="3">
        <f>J541+K541</f>
        <v>40664.750694444447</v>
      </c>
      <c r="S541" s="4">
        <f>(R541-N541)*24</f>
        <v>6.2166666666744277</v>
      </c>
      <c r="T541" t="str">
        <f>IF(S541&lt;0,"Ignore LOS","Keep LOS")</f>
        <v>Keep LOS</v>
      </c>
      <c r="U541" t="str">
        <f>IF(OR(G541=6,G541=7),"Adm","NonAdm")</f>
        <v>NonAdm</v>
      </c>
      <c r="V541" t="str">
        <f>IF(OR(D541=1,D541=2,D541=3),"High",IF(OR(D541=4,D541=5),"Low","No CTAS"))</f>
        <v>High</v>
      </c>
      <c r="W541">
        <f>IF(S541&gt;4,0,1)</f>
        <v>0</v>
      </c>
      <c r="X541">
        <f>IF(S541&gt;8,0,1)</f>
        <v>1</v>
      </c>
    </row>
    <row r="542" spans="1:24" x14ac:dyDescent="0.25">
      <c r="A542">
        <v>4414</v>
      </c>
      <c r="B542" s="1">
        <v>40664</v>
      </c>
      <c r="C542" s="2">
        <v>0.5</v>
      </c>
      <c r="D542">
        <v>3</v>
      </c>
      <c r="E542" s="1">
        <v>40664</v>
      </c>
      <c r="F542" s="2">
        <v>0.8125</v>
      </c>
      <c r="G542">
        <v>1</v>
      </c>
      <c r="H542" s="1">
        <v>40664</v>
      </c>
      <c r="I542" s="2">
        <v>0.87986111111111109</v>
      </c>
      <c r="J542" s="1">
        <v>40664</v>
      </c>
      <c r="K542" s="2">
        <v>0.87986111111111109</v>
      </c>
      <c r="L542" t="s">
        <v>66</v>
      </c>
      <c r="M542">
        <v>21</v>
      </c>
      <c r="N542" s="3">
        <f>B542+C542</f>
        <v>40664.5</v>
      </c>
      <c r="O542" s="3">
        <f>E542+F542</f>
        <v>40664.8125</v>
      </c>
      <c r="P542" t="str">
        <f>IF(OR(E542="**",F542=9999),"Ignore PIA","Keep PIA")</f>
        <v>Keep PIA</v>
      </c>
      <c r="Q542" s="5">
        <f>(O542-N542)*24</f>
        <v>7.5</v>
      </c>
      <c r="R542" s="3">
        <f>J542+K542</f>
        <v>40664.879861111112</v>
      </c>
      <c r="S542" s="4">
        <f>(R542-N542)*24</f>
        <v>9.1166666666977108</v>
      </c>
      <c r="T542" t="str">
        <f>IF(S542&lt;0,"Ignore LOS","Keep LOS")</f>
        <v>Keep LOS</v>
      </c>
      <c r="U542" t="str">
        <f>IF(OR(G542=6,G542=7),"Adm","NonAdm")</f>
        <v>NonAdm</v>
      </c>
      <c r="V542" t="str">
        <f>IF(OR(D542=1,D542=2,D542=3),"High",IF(OR(D542=4,D542=5),"Low","No CTAS"))</f>
        <v>High</v>
      </c>
      <c r="W542">
        <f>IF(S542&gt;4,0,1)</f>
        <v>0</v>
      </c>
      <c r="X542">
        <f>IF(S542&gt;8,0,1)</f>
        <v>0</v>
      </c>
    </row>
    <row r="543" spans="1:24" x14ac:dyDescent="0.25">
      <c r="A543">
        <v>4414</v>
      </c>
      <c r="B543" s="1">
        <v>40664</v>
      </c>
      <c r="C543" s="2">
        <v>0.51458333333333328</v>
      </c>
      <c r="D543">
        <v>2</v>
      </c>
      <c r="E543" s="1">
        <v>40664</v>
      </c>
      <c r="F543" s="2">
        <v>0.61736111111111114</v>
      </c>
      <c r="G543">
        <v>1</v>
      </c>
      <c r="H543" s="1">
        <v>40664</v>
      </c>
      <c r="I543" s="2">
        <v>0.64583333333333337</v>
      </c>
      <c r="J543" s="1">
        <v>40664</v>
      </c>
      <c r="K543" s="2">
        <v>0.64583333333333337</v>
      </c>
      <c r="L543" t="s">
        <v>72</v>
      </c>
      <c r="M543">
        <v>13</v>
      </c>
      <c r="N543" s="3">
        <f>B543+C543</f>
        <v>40664.51458333333</v>
      </c>
      <c r="O543" s="3">
        <f>E543+F543</f>
        <v>40664.617361111108</v>
      </c>
      <c r="P543" t="str">
        <f>IF(OR(E543="**",F543=9999),"Ignore PIA","Keep PIA")</f>
        <v>Keep PIA</v>
      </c>
      <c r="Q543" s="5">
        <f>(O543-N543)*24</f>
        <v>2.4666666666744277</v>
      </c>
      <c r="R543" s="3">
        <f>J543+K543</f>
        <v>40664.645833333336</v>
      </c>
      <c r="S543" s="4">
        <f>(R543-N543)*24</f>
        <v>3.1500000001396984</v>
      </c>
      <c r="T543" t="str">
        <f>IF(S543&lt;0,"Ignore LOS","Keep LOS")</f>
        <v>Keep LOS</v>
      </c>
      <c r="U543" t="str">
        <f>IF(OR(G543=6,G543=7),"Adm","NonAdm")</f>
        <v>NonAdm</v>
      </c>
      <c r="V543" t="str">
        <f>IF(OR(D543=1,D543=2,D543=3),"High",IF(OR(D543=4,D543=5),"Low","No CTAS"))</f>
        <v>High</v>
      </c>
      <c r="W543">
        <f>IF(S543&gt;4,0,1)</f>
        <v>1</v>
      </c>
      <c r="X543">
        <f>IF(S543&gt;8,0,1)</f>
        <v>1</v>
      </c>
    </row>
    <row r="544" spans="1:24" x14ac:dyDescent="0.25">
      <c r="A544">
        <v>4414</v>
      </c>
      <c r="B544" s="1">
        <v>40664</v>
      </c>
      <c r="C544" s="2">
        <v>0.52013888888888882</v>
      </c>
      <c r="D544">
        <v>3</v>
      </c>
      <c r="E544" s="1">
        <v>40664</v>
      </c>
      <c r="F544" s="2">
        <v>0.68541666666666667</v>
      </c>
      <c r="G544">
        <v>1</v>
      </c>
      <c r="H544" s="1">
        <v>40664</v>
      </c>
      <c r="I544" s="2">
        <v>0.70138888888888884</v>
      </c>
      <c r="J544" s="1">
        <v>40664</v>
      </c>
      <c r="K544" s="2">
        <v>0.71458333333333324</v>
      </c>
      <c r="L544" t="s">
        <v>22</v>
      </c>
      <c r="M544">
        <v>59</v>
      </c>
      <c r="N544" s="3">
        <f>B544+C544</f>
        <v>40664.520138888889</v>
      </c>
      <c r="O544" s="3">
        <f>E544+F544</f>
        <v>40664.685416666667</v>
      </c>
      <c r="P544" t="str">
        <f>IF(OR(E544="**",F544=9999),"Ignore PIA","Keep PIA")</f>
        <v>Keep PIA</v>
      </c>
      <c r="Q544" s="5">
        <f>(O544-N544)*24</f>
        <v>3.9666666666744277</v>
      </c>
      <c r="R544" s="3">
        <f>J544+K544</f>
        <v>40664.714583333334</v>
      </c>
      <c r="S544" s="4">
        <f>(R544-N544)*24</f>
        <v>4.6666666666860692</v>
      </c>
      <c r="T544" t="str">
        <f>IF(S544&lt;0,"Ignore LOS","Keep LOS")</f>
        <v>Keep LOS</v>
      </c>
      <c r="U544" t="str">
        <f>IF(OR(G544=6,G544=7),"Adm","NonAdm")</f>
        <v>NonAdm</v>
      </c>
      <c r="V544" t="str">
        <f>IF(OR(D544=1,D544=2,D544=3),"High",IF(OR(D544=4,D544=5),"Low","No CTAS"))</f>
        <v>High</v>
      </c>
      <c r="W544">
        <f>IF(S544&gt;4,0,1)</f>
        <v>0</v>
      </c>
      <c r="X544">
        <f>IF(S544&gt;8,0,1)</f>
        <v>1</v>
      </c>
    </row>
    <row r="545" spans="1:24" x14ac:dyDescent="0.25">
      <c r="A545">
        <v>4414</v>
      </c>
      <c r="B545" s="1">
        <v>40664</v>
      </c>
      <c r="C545" s="2">
        <v>0.55833333333333335</v>
      </c>
      <c r="D545">
        <v>2</v>
      </c>
      <c r="E545" s="1">
        <v>40664</v>
      </c>
      <c r="F545" s="2">
        <v>0.64236111111111105</v>
      </c>
      <c r="G545">
        <v>7</v>
      </c>
      <c r="H545" s="1">
        <v>40664</v>
      </c>
      <c r="I545" s="2">
        <v>0.65277777777777779</v>
      </c>
      <c r="J545" s="1">
        <v>40664</v>
      </c>
      <c r="K545" s="2">
        <v>0.68055555555555547</v>
      </c>
      <c r="L545" t="s">
        <v>81</v>
      </c>
      <c r="M545">
        <v>3</v>
      </c>
      <c r="N545" s="3">
        <f>B545+C545</f>
        <v>40664.558333333334</v>
      </c>
      <c r="O545" s="3">
        <f>E545+F545</f>
        <v>40664.642361111109</v>
      </c>
      <c r="P545" t="str">
        <f>IF(OR(E545="**",F545=9999),"Ignore PIA","Keep PIA")</f>
        <v>Keep PIA</v>
      </c>
      <c r="Q545" s="5">
        <f>(O545-N545)*24</f>
        <v>2.0166666666045785</v>
      </c>
      <c r="R545" s="3">
        <f>J545+K545</f>
        <v>40664.680555555555</v>
      </c>
      <c r="S545" s="4">
        <f>(R545-N545)*24</f>
        <v>2.9333333332906477</v>
      </c>
      <c r="T545" t="str">
        <f>IF(S545&lt;0,"Ignore LOS","Keep LOS")</f>
        <v>Keep LOS</v>
      </c>
      <c r="U545" t="str">
        <f>IF(OR(G545=6,G545=7),"Adm","NonAdm")</f>
        <v>Adm</v>
      </c>
      <c r="V545" t="str">
        <f>IF(OR(D545=1,D545=2,D545=3),"High",IF(OR(D545=4,D545=5),"Low","No CTAS"))</f>
        <v>High</v>
      </c>
      <c r="W545">
        <f>IF(S545&gt;4,0,1)</f>
        <v>1</v>
      </c>
      <c r="X545">
        <f>IF(S545&gt;8,0,1)</f>
        <v>1</v>
      </c>
    </row>
    <row r="546" spans="1:24" x14ac:dyDescent="0.25">
      <c r="A546">
        <v>4414</v>
      </c>
      <c r="B546" s="1">
        <v>40664</v>
      </c>
      <c r="C546" s="2">
        <v>0.56527777777777777</v>
      </c>
      <c r="D546">
        <v>3</v>
      </c>
      <c r="E546" s="1">
        <v>40664</v>
      </c>
      <c r="F546" s="2">
        <v>0.71388888888888891</v>
      </c>
      <c r="G546">
        <v>1</v>
      </c>
      <c r="H546" s="1">
        <v>40664</v>
      </c>
      <c r="I546" s="2">
        <v>0.78125</v>
      </c>
      <c r="J546" s="1">
        <v>40664</v>
      </c>
      <c r="K546" s="2">
        <v>0.78125</v>
      </c>
      <c r="L546" t="s">
        <v>82</v>
      </c>
      <c r="M546">
        <v>79</v>
      </c>
      <c r="N546" s="3">
        <f>B546+C546</f>
        <v>40664.56527777778</v>
      </c>
      <c r="O546" s="3">
        <f>E546+F546</f>
        <v>40664.713888888888</v>
      </c>
      <c r="P546" t="str">
        <f>IF(OR(E546="**",F546=9999),"Ignore PIA","Keep PIA")</f>
        <v>Keep PIA</v>
      </c>
      <c r="Q546" s="5">
        <f>(O546-N546)*24</f>
        <v>3.566666666592937</v>
      </c>
      <c r="R546" s="3">
        <f>J546+K546</f>
        <v>40664.78125</v>
      </c>
      <c r="S546" s="4">
        <f>(R546-N546)*24</f>
        <v>5.1833333332906477</v>
      </c>
      <c r="T546" t="str">
        <f>IF(S546&lt;0,"Ignore LOS","Keep LOS")</f>
        <v>Keep LOS</v>
      </c>
      <c r="U546" t="str">
        <f>IF(OR(G546=6,G546=7),"Adm","NonAdm")</f>
        <v>NonAdm</v>
      </c>
      <c r="V546" t="str">
        <f>IF(OR(D546=1,D546=2,D546=3),"High",IF(OR(D546=4,D546=5),"Low","No CTAS"))</f>
        <v>High</v>
      </c>
      <c r="W546">
        <f>IF(S546&gt;4,0,1)</f>
        <v>0</v>
      </c>
      <c r="X546">
        <f>IF(S546&gt;8,0,1)</f>
        <v>1</v>
      </c>
    </row>
    <row r="547" spans="1:24" x14ac:dyDescent="0.25">
      <c r="A547">
        <v>4414</v>
      </c>
      <c r="B547" s="1">
        <v>40664</v>
      </c>
      <c r="C547" s="2">
        <v>0.58472222222222225</v>
      </c>
      <c r="D547">
        <v>3</v>
      </c>
      <c r="E547" s="1">
        <v>40664</v>
      </c>
      <c r="F547" s="2">
        <v>0.67708333333333337</v>
      </c>
      <c r="G547">
        <v>1</v>
      </c>
      <c r="H547" s="1">
        <v>40664</v>
      </c>
      <c r="I547" s="2">
        <v>0.72222222222222221</v>
      </c>
      <c r="J547" s="1">
        <v>40664</v>
      </c>
      <c r="K547" s="2">
        <v>0.72569444444444453</v>
      </c>
      <c r="L547" t="s">
        <v>38</v>
      </c>
      <c r="M547">
        <v>22</v>
      </c>
      <c r="N547" s="3">
        <f>B547+C547</f>
        <v>40664.584722222222</v>
      </c>
      <c r="O547" s="3">
        <f>E547+F547</f>
        <v>40664.677083333336</v>
      </c>
      <c r="P547" t="str">
        <f>IF(OR(E547="**",F547=9999),"Ignore PIA","Keep PIA")</f>
        <v>Keep PIA</v>
      </c>
      <c r="Q547" s="5">
        <f>(O547-N547)*24</f>
        <v>2.2166666667326353</v>
      </c>
      <c r="R547" s="3">
        <f>J547+K547</f>
        <v>40664.725694444445</v>
      </c>
      <c r="S547" s="4">
        <f>(R547-N547)*24</f>
        <v>3.3833333333604969</v>
      </c>
      <c r="T547" t="str">
        <f>IF(S547&lt;0,"Ignore LOS","Keep LOS")</f>
        <v>Keep LOS</v>
      </c>
      <c r="U547" t="str">
        <f>IF(OR(G547=6,G547=7),"Adm","NonAdm")</f>
        <v>NonAdm</v>
      </c>
      <c r="V547" t="str">
        <f>IF(OR(D547=1,D547=2,D547=3),"High",IF(OR(D547=4,D547=5),"Low","No CTAS"))</f>
        <v>High</v>
      </c>
      <c r="W547">
        <f>IF(S547&gt;4,0,1)</f>
        <v>1</v>
      </c>
      <c r="X547">
        <f>IF(S547&gt;8,0,1)</f>
        <v>1</v>
      </c>
    </row>
    <row r="548" spans="1:24" x14ac:dyDescent="0.25">
      <c r="A548">
        <v>4414</v>
      </c>
      <c r="B548" s="1">
        <v>40664</v>
      </c>
      <c r="C548" s="2">
        <v>0.64236111111111105</v>
      </c>
      <c r="D548">
        <v>3</v>
      </c>
      <c r="E548" s="1">
        <v>40664</v>
      </c>
      <c r="F548" s="2">
        <v>0.75416666666666676</v>
      </c>
      <c r="G548">
        <v>15</v>
      </c>
      <c r="H548" s="1">
        <v>40664</v>
      </c>
      <c r="I548" s="2">
        <v>0.82777777777777783</v>
      </c>
      <c r="J548" s="1">
        <v>40664</v>
      </c>
      <c r="K548" s="2">
        <v>0.83333333333333337</v>
      </c>
      <c r="L548" t="s">
        <v>81</v>
      </c>
      <c r="M548">
        <v>41</v>
      </c>
      <c r="N548" s="3">
        <f>B548+C548</f>
        <v>40664.642361111109</v>
      </c>
      <c r="O548" s="3">
        <f>E548+F548</f>
        <v>40664.754166666666</v>
      </c>
      <c r="P548" t="str">
        <f>IF(OR(E548="**",F548=9999),"Ignore PIA","Keep PIA")</f>
        <v>Keep PIA</v>
      </c>
      <c r="Q548" s="5">
        <f>(O548-N548)*24</f>
        <v>2.6833333333488554</v>
      </c>
      <c r="R548" s="3">
        <f>J548+K548</f>
        <v>40664.833333333336</v>
      </c>
      <c r="S548" s="4">
        <f>(R548-N548)*24</f>
        <v>4.5833333334303461</v>
      </c>
      <c r="T548" t="str">
        <f>IF(S548&lt;0,"Ignore LOS","Keep LOS")</f>
        <v>Keep LOS</v>
      </c>
      <c r="U548" t="str">
        <f>IF(OR(G548=6,G548=7),"Adm","NonAdm")</f>
        <v>NonAdm</v>
      </c>
      <c r="V548" t="str">
        <f>IF(OR(D548=1,D548=2,D548=3),"High",IF(OR(D548=4,D548=5),"Low","No CTAS"))</f>
        <v>High</v>
      </c>
      <c r="W548">
        <f>IF(S548&gt;4,0,1)</f>
        <v>0</v>
      </c>
      <c r="X548">
        <f>IF(S548&gt;8,0,1)</f>
        <v>1</v>
      </c>
    </row>
    <row r="549" spans="1:24" x14ac:dyDescent="0.25">
      <c r="A549">
        <v>4414</v>
      </c>
      <c r="B549" s="1">
        <v>40664</v>
      </c>
      <c r="C549" s="2">
        <v>0.64861111111111114</v>
      </c>
      <c r="D549">
        <v>2</v>
      </c>
      <c r="E549" s="1">
        <v>40664</v>
      </c>
      <c r="F549" s="2">
        <v>0.79305555555555562</v>
      </c>
      <c r="G549">
        <v>1</v>
      </c>
      <c r="H549" s="1">
        <v>40664</v>
      </c>
      <c r="I549" s="2">
        <v>0.81597222222222221</v>
      </c>
      <c r="J549" s="1">
        <v>40664</v>
      </c>
      <c r="K549" s="2">
        <v>0.82291666666666663</v>
      </c>
      <c r="L549" t="s">
        <v>22</v>
      </c>
      <c r="M549">
        <v>77</v>
      </c>
      <c r="N549" s="3">
        <f>B549+C549</f>
        <v>40664.648611111108</v>
      </c>
      <c r="O549" s="3">
        <f>E549+F549</f>
        <v>40664.793055555558</v>
      </c>
      <c r="P549" t="str">
        <f>IF(OR(E549="**",F549=9999),"Ignore PIA","Keep PIA")</f>
        <v>Keep PIA</v>
      </c>
      <c r="Q549" s="5">
        <f>(O549-N549)*24</f>
        <v>3.466666666790843</v>
      </c>
      <c r="R549" s="3">
        <f>J549+K549</f>
        <v>40664.822916666664</v>
      </c>
      <c r="S549" s="4">
        <f>(R549-N549)*24</f>
        <v>4.1833333333488554</v>
      </c>
      <c r="T549" t="str">
        <f>IF(S549&lt;0,"Ignore LOS","Keep LOS")</f>
        <v>Keep LOS</v>
      </c>
      <c r="U549" t="str">
        <f>IF(OR(G549=6,G549=7),"Adm","NonAdm")</f>
        <v>NonAdm</v>
      </c>
      <c r="V549" t="str">
        <f>IF(OR(D549=1,D549=2,D549=3),"High",IF(OR(D549=4,D549=5),"Low","No CTAS"))</f>
        <v>High</v>
      </c>
      <c r="W549">
        <f>IF(S549&gt;4,0,1)</f>
        <v>0</v>
      </c>
      <c r="X549">
        <f>IF(S549&gt;8,0,1)</f>
        <v>1</v>
      </c>
    </row>
    <row r="550" spans="1:24" x14ac:dyDescent="0.25">
      <c r="A550">
        <v>4414</v>
      </c>
      <c r="B550" s="1">
        <v>40664</v>
      </c>
      <c r="C550" s="2">
        <v>0.65763888888888888</v>
      </c>
      <c r="D550">
        <v>4</v>
      </c>
      <c r="E550" s="1">
        <v>40664</v>
      </c>
      <c r="F550" s="2">
        <v>0.82986111111111116</v>
      </c>
      <c r="G550">
        <v>1</v>
      </c>
      <c r="H550" s="1">
        <v>40664</v>
      </c>
      <c r="I550" s="2">
        <v>0.89236111111111116</v>
      </c>
      <c r="J550" s="1">
        <v>40664</v>
      </c>
      <c r="K550" s="2">
        <v>0.90277777777777779</v>
      </c>
      <c r="L550" t="s">
        <v>95</v>
      </c>
      <c r="M550">
        <v>59</v>
      </c>
      <c r="N550" s="3">
        <f>B550+C550</f>
        <v>40664.657638888886</v>
      </c>
      <c r="O550" s="3">
        <f>E550+F550</f>
        <v>40664.829861111109</v>
      </c>
      <c r="P550" t="str">
        <f>IF(OR(E550="**",F550=9999),"Ignore PIA","Keep PIA")</f>
        <v>Keep PIA</v>
      </c>
      <c r="Q550" s="5">
        <f>(O550-N550)*24</f>
        <v>4.1333333333604969</v>
      </c>
      <c r="R550" s="3">
        <f>J550+K550</f>
        <v>40664.902777777781</v>
      </c>
      <c r="S550" s="4">
        <f>(R550-N550)*24</f>
        <v>5.8833333334769122</v>
      </c>
      <c r="T550" t="str">
        <f>IF(S550&lt;0,"Ignore LOS","Keep LOS")</f>
        <v>Keep LOS</v>
      </c>
      <c r="U550" t="str">
        <f>IF(OR(G550=6,G550=7),"Adm","NonAdm")</f>
        <v>NonAdm</v>
      </c>
      <c r="V550" t="str">
        <f>IF(OR(D550=1,D550=2,D550=3),"High",IF(OR(D550=4,D550=5),"Low","No CTAS"))</f>
        <v>Low</v>
      </c>
      <c r="W550">
        <f>IF(S550&gt;4,0,1)</f>
        <v>0</v>
      </c>
      <c r="X550">
        <f>IF(S550&gt;8,0,1)</f>
        <v>1</v>
      </c>
    </row>
    <row r="551" spans="1:24" x14ac:dyDescent="0.25">
      <c r="A551">
        <v>4414</v>
      </c>
      <c r="B551" s="1">
        <v>40664</v>
      </c>
      <c r="C551" s="2">
        <v>0.68125000000000002</v>
      </c>
      <c r="D551">
        <v>2</v>
      </c>
      <c r="E551" s="1">
        <v>40664</v>
      </c>
      <c r="F551" s="2">
        <v>0.78472222222222221</v>
      </c>
      <c r="G551">
        <v>1</v>
      </c>
      <c r="H551" s="1">
        <v>40664</v>
      </c>
      <c r="I551" s="2">
        <v>0.7993055555555556</v>
      </c>
      <c r="J551" s="1">
        <v>40664</v>
      </c>
      <c r="K551" s="2">
        <v>0.7993055555555556</v>
      </c>
      <c r="L551" t="s">
        <v>100</v>
      </c>
      <c r="M551">
        <v>85</v>
      </c>
      <c r="N551" s="3">
        <f>B551+C551</f>
        <v>40664.681250000001</v>
      </c>
      <c r="O551" s="3">
        <f>E551+F551</f>
        <v>40664.784722222219</v>
      </c>
      <c r="P551" t="str">
        <f>IF(OR(E551="**",F551=9999),"Ignore PIA","Keep PIA")</f>
        <v>Keep PIA</v>
      </c>
      <c r="Q551" s="5">
        <f>(O551-N551)*24</f>
        <v>2.4833333332207985</v>
      </c>
      <c r="R551" s="3">
        <f>J551+K551</f>
        <v>40664.799305555556</v>
      </c>
      <c r="S551" s="4">
        <f>(R551-N551)*24</f>
        <v>2.8333333333139308</v>
      </c>
      <c r="T551" t="str">
        <f>IF(S551&lt;0,"Ignore LOS","Keep LOS")</f>
        <v>Keep LOS</v>
      </c>
      <c r="U551" t="str">
        <f>IF(OR(G551=6,G551=7),"Adm","NonAdm")</f>
        <v>NonAdm</v>
      </c>
      <c r="V551" t="str">
        <f>IF(OR(D551=1,D551=2,D551=3),"High",IF(OR(D551=4,D551=5),"Low","No CTAS"))</f>
        <v>High</v>
      </c>
      <c r="W551">
        <f>IF(S551&gt;4,0,1)</f>
        <v>1</v>
      </c>
      <c r="X551">
        <f>IF(S551&gt;8,0,1)</f>
        <v>1</v>
      </c>
    </row>
    <row r="552" spans="1:24" x14ac:dyDescent="0.25">
      <c r="A552">
        <v>4414</v>
      </c>
      <c r="B552" s="1">
        <v>40664</v>
      </c>
      <c r="C552" s="2">
        <v>0.68125000000000002</v>
      </c>
      <c r="D552">
        <v>3</v>
      </c>
      <c r="E552" s="1">
        <v>40664</v>
      </c>
      <c r="F552" s="2">
        <v>0.69236111111111109</v>
      </c>
      <c r="G552">
        <v>1</v>
      </c>
      <c r="H552" s="1">
        <v>40664</v>
      </c>
      <c r="I552" s="2">
        <v>0.77430555555555547</v>
      </c>
      <c r="J552" s="1">
        <v>40664</v>
      </c>
      <c r="K552" s="2">
        <v>0.77430555555555547</v>
      </c>
      <c r="L552" t="s">
        <v>101</v>
      </c>
      <c r="M552">
        <v>19</v>
      </c>
      <c r="N552" s="3">
        <f>B552+C552</f>
        <v>40664.681250000001</v>
      </c>
      <c r="O552" s="3">
        <f>E552+F552</f>
        <v>40664.692361111112</v>
      </c>
      <c r="P552" t="str">
        <f>IF(OR(E552="**",F552=9999),"Ignore PIA","Keep PIA")</f>
        <v>Keep PIA</v>
      </c>
      <c r="Q552" s="5">
        <f>(O552-N552)*24</f>
        <v>0.26666666666278616</v>
      </c>
      <c r="R552" s="3">
        <f>J552+K552</f>
        <v>40664.774305555555</v>
      </c>
      <c r="S552" s="4">
        <f>(R552-N552)*24</f>
        <v>2.2333333332790062</v>
      </c>
      <c r="T552" t="str">
        <f>IF(S552&lt;0,"Ignore LOS","Keep LOS")</f>
        <v>Keep LOS</v>
      </c>
      <c r="U552" t="str">
        <f>IF(OR(G552=6,G552=7),"Adm","NonAdm")</f>
        <v>NonAdm</v>
      </c>
      <c r="V552" t="str">
        <f>IF(OR(D552=1,D552=2,D552=3),"High",IF(OR(D552=4,D552=5),"Low","No CTAS"))</f>
        <v>High</v>
      </c>
      <c r="W552">
        <f>IF(S552&gt;4,0,1)</f>
        <v>1</v>
      </c>
      <c r="X552">
        <f>IF(S552&gt;8,0,1)</f>
        <v>1</v>
      </c>
    </row>
    <row r="553" spans="1:24" x14ac:dyDescent="0.25">
      <c r="A553">
        <v>4414</v>
      </c>
      <c r="B553" s="1">
        <v>40664</v>
      </c>
      <c r="C553" s="2">
        <v>0.71875</v>
      </c>
      <c r="D553">
        <v>2</v>
      </c>
      <c r="E553" s="1">
        <v>40664</v>
      </c>
      <c r="F553" s="2">
        <v>0.74305555555555547</v>
      </c>
      <c r="G553">
        <v>7</v>
      </c>
      <c r="H553" s="1">
        <v>40664</v>
      </c>
      <c r="I553" s="2">
        <v>0.9145833333333333</v>
      </c>
      <c r="J553" s="1">
        <v>40665</v>
      </c>
      <c r="K553" s="2">
        <v>1.3888888888888888E-2</v>
      </c>
      <c r="L553" t="s">
        <v>109</v>
      </c>
      <c r="M553">
        <v>60</v>
      </c>
      <c r="N553" s="3">
        <f>B553+C553</f>
        <v>40664.71875</v>
      </c>
      <c r="O553" s="3">
        <f>E553+F553</f>
        <v>40664.743055555555</v>
      </c>
      <c r="P553" t="str">
        <f>IF(OR(E553="**",F553=9999),"Ignore PIA","Keep PIA")</f>
        <v>Keep PIA</v>
      </c>
      <c r="Q553" s="5">
        <f>(O553-N553)*24</f>
        <v>0.58333333331393078</v>
      </c>
      <c r="R553" s="3">
        <f>J553+K553</f>
        <v>40665.013888888891</v>
      </c>
      <c r="S553" s="4">
        <f>(R553-N553)*24</f>
        <v>7.0833333333721384</v>
      </c>
      <c r="T553" t="str">
        <f>IF(S553&lt;0,"Ignore LOS","Keep LOS")</f>
        <v>Keep LOS</v>
      </c>
      <c r="U553" t="str">
        <f>IF(OR(G553=6,G553=7),"Adm","NonAdm")</f>
        <v>Adm</v>
      </c>
      <c r="V553" t="str">
        <f>IF(OR(D553=1,D553=2,D553=3),"High",IF(OR(D553=4,D553=5),"Low","No CTAS"))</f>
        <v>High</v>
      </c>
      <c r="W553">
        <f>IF(S553&gt;4,0,1)</f>
        <v>0</v>
      </c>
      <c r="X553">
        <f>IF(S553&gt;8,0,1)</f>
        <v>1</v>
      </c>
    </row>
    <row r="554" spans="1:24" x14ac:dyDescent="0.25">
      <c r="A554">
        <v>4414</v>
      </c>
      <c r="B554" s="1">
        <v>40664</v>
      </c>
      <c r="C554" s="2">
        <v>0.74513888888888891</v>
      </c>
      <c r="D554">
        <v>2</v>
      </c>
      <c r="E554" s="1">
        <v>40664</v>
      </c>
      <c r="F554" s="2">
        <v>0.74791666666666667</v>
      </c>
      <c r="G554">
        <v>6</v>
      </c>
      <c r="H554" s="1">
        <v>40664</v>
      </c>
      <c r="I554" s="2">
        <v>0.78125</v>
      </c>
      <c r="J554" s="1">
        <v>40664</v>
      </c>
      <c r="K554" s="2">
        <v>0.86041666666666661</v>
      </c>
      <c r="L554" t="s">
        <v>111</v>
      </c>
      <c r="M554">
        <v>55</v>
      </c>
      <c r="N554" s="3">
        <f>B554+C554</f>
        <v>40664.745138888888</v>
      </c>
      <c r="O554" s="3">
        <f>E554+F554</f>
        <v>40664.747916666667</v>
      </c>
      <c r="P554" t="str">
        <f>IF(OR(E554="**",F554=9999),"Ignore PIA","Keep PIA")</f>
        <v>Keep PIA</v>
      </c>
      <c r="Q554" s="5">
        <f>(O554-N554)*24</f>
        <v>6.6666666709352285E-2</v>
      </c>
      <c r="R554" s="3">
        <f>J554+K554</f>
        <v>40664.86041666667</v>
      </c>
      <c r="S554" s="4">
        <f>(R554-N554)*24</f>
        <v>2.7666666667792015</v>
      </c>
      <c r="T554" t="str">
        <f>IF(S554&lt;0,"Ignore LOS","Keep LOS")</f>
        <v>Keep LOS</v>
      </c>
      <c r="U554" t="str">
        <f>IF(OR(G554=6,G554=7),"Adm","NonAdm")</f>
        <v>Adm</v>
      </c>
      <c r="V554" t="str">
        <f>IF(OR(D554=1,D554=2,D554=3),"High",IF(OR(D554=4,D554=5),"Low","No CTAS"))</f>
        <v>High</v>
      </c>
      <c r="W554">
        <f>IF(S554&gt;4,0,1)</f>
        <v>1</v>
      </c>
      <c r="X554">
        <f>IF(S554&gt;8,0,1)</f>
        <v>1</v>
      </c>
    </row>
    <row r="555" spans="1:24" x14ac:dyDescent="0.25">
      <c r="A555">
        <v>4414</v>
      </c>
      <c r="B555" s="1">
        <v>40664</v>
      </c>
      <c r="C555" s="2">
        <v>0.7631944444444444</v>
      </c>
      <c r="D555">
        <v>2</v>
      </c>
      <c r="E555" s="1">
        <v>40664</v>
      </c>
      <c r="F555" s="2">
        <v>0.87083333333333324</v>
      </c>
      <c r="G555">
        <v>7</v>
      </c>
      <c r="H555" s="1">
        <v>40664</v>
      </c>
      <c r="I555" s="2">
        <v>0.92152777777777783</v>
      </c>
      <c r="J555" s="1">
        <v>40666</v>
      </c>
      <c r="K555" s="2">
        <v>0.57013888888888886</v>
      </c>
      <c r="L555" t="s">
        <v>23</v>
      </c>
      <c r="M555">
        <v>77</v>
      </c>
      <c r="N555" s="3">
        <f>B555+C555</f>
        <v>40664.763194444444</v>
      </c>
      <c r="O555" s="3">
        <f>E555+F555</f>
        <v>40664.870833333334</v>
      </c>
      <c r="P555" t="str">
        <f>IF(OR(E555="**",F555=9999),"Ignore PIA","Keep PIA")</f>
        <v>Keep PIA</v>
      </c>
      <c r="Q555" s="5">
        <f>(O555-N555)*24</f>
        <v>2.5833333333721384</v>
      </c>
      <c r="R555" s="3">
        <f>J555+K555</f>
        <v>40666.570138888892</v>
      </c>
      <c r="S555" s="4">
        <f>(R555-N555)*24</f>
        <v>43.366666666755918</v>
      </c>
      <c r="T555" t="str">
        <f>IF(S555&lt;0,"Ignore LOS","Keep LOS")</f>
        <v>Keep LOS</v>
      </c>
      <c r="U555" t="str">
        <f>IF(OR(G555=6,G555=7),"Adm","NonAdm")</f>
        <v>Adm</v>
      </c>
      <c r="V555" t="str">
        <f>IF(OR(D555=1,D555=2,D555=3),"High",IF(OR(D555=4,D555=5),"Low","No CTAS"))</f>
        <v>High</v>
      </c>
      <c r="W555">
        <f>IF(S555&gt;4,0,1)</f>
        <v>0</v>
      </c>
      <c r="X555">
        <f>IF(S555&gt;8,0,1)</f>
        <v>0</v>
      </c>
    </row>
    <row r="556" spans="1:24" x14ac:dyDescent="0.25">
      <c r="A556">
        <v>4414</v>
      </c>
      <c r="B556" s="1">
        <v>40664</v>
      </c>
      <c r="C556" s="2">
        <v>0.76874999999999993</v>
      </c>
      <c r="D556">
        <v>2</v>
      </c>
      <c r="E556" s="1">
        <v>40664</v>
      </c>
      <c r="F556" s="2">
        <v>0.92361111111111116</v>
      </c>
      <c r="G556">
        <v>1</v>
      </c>
      <c r="H556" s="1">
        <v>40664</v>
      </c>
      <c r="I556" s="2">
        <v>0.93055555555555547</v>
      </c>
      <c r="J556" s="1">
        <v>40664</v>
      </c>
      <c r="K556" s="2">
        <v>0.93055555555555547</v>
      </c>
      <c r="L556" t="s">
        <v>24</v>
      </c>
      <c r="M556">
        <v>35</v>
      </c>
      <c r="N556" s="3">
        <f>B556+C556</f>
        <v>40664.768750000003</v>
      </c>
      <c r="O556" s="3">
        <f>E556+F556</f>
        <v>40664.923611111109</v>
      </c>
      <c r="P556" t="str">
        <f>IF(OR(E556="**",F556=9999),"Ignore PIA","Keep PIA")</f>
        <v>Keep PIA</v>
      </c>
      <c r="Q556" s="5">
        <f>(O556-N556)*24</f>
        <v>3.7166666665580124</v>
      </c>
      <c r="R556" s="3">
        <f>J556+K556</f>
        <v>40664.930555555555</v>
      </c>
      <c r="S556" s="4">
        <f>(R556-N556)*24</f>
        <v>3.8833333332440816</v>
      </c>
      <c r="T556" t="str">
        <f>IF(S556&lt;0,"Ignore LOS","Keep LOS")</f>
        <v>Keep LOS</v>
      </c>
      <c r="U556" t="str">
        <f>IF(OR(G556=6,G556=7),"Adm","NonAdm")</f>
        <v>NonAdm</v>
      </c>
      <c r="V556" t="str">
        <f>IF(OR(D556=1,D556=2,D556=3),"High",IF(OR(D556=4,D556=5),"Low","No CTAS"))</f>
        <v>High</v>
      </c>
      <c r="W556">
        <f>IF(S556&gt;4,0,1)</f>
        <v>1</v>
      </c>
      <c r="X556">
        <f>IF(S556&gt;8,0,1)</f>
        <v>1</v>
      </c>
    </row>
    <row r="557" spans="1:24" x14ac:dyDescent="0.25">
      <c r="A557">
        <v>4414</v>
      </c>
      <c r="B557" s="1">
        <v>40664</v>
      </c>
      <c r="C557" s="2">
        <v>0.83333333333333337</v>
      </c>
      <c r="D557">
        <v>1</v>
      </c>
      <c r="E557" s="1">
        <v>40664</v>
      </c>
      <c r="F557" s="2">
        <v>0.83680555555555547</v>
      </c>
      <c r="G557">
        <v>9</v>
      </c>
      <c r="H557" s="1">
        <v>40665</v>
      </c>
      <c r="I557" s="2">
        <v>0.34375</v>
      </c>
      <c r="J557" s="1">
        <v>40665</v>
      </c>
      <c r="K557" s="2">
        <v>0.34375</v>
      </c>
      <c r="L557" t="s">
        <v>23</v>
      </c>
      <c r="M557">
        <v>42</v>
      </c>
      <c r="N557" s="3">
        <f>B557+C557</f>
        <v>40664.833333333336</v>
      </c>
      <c r="O557" s="3">
        <f>E557+F557</f>
        <v>40664.836805555555</v>
      </c>
      <c r="P557" t="str">
        <f>IF(OR(E557="**",F557=9999),"Ignore PIA","Keep PIA")</f>
        <v>Keep PIA</v>
      </c>
      <c r="Q557" s="5">
        <f>(O557-N557)*24</f>
        <v>8.3333333255723119E-2</v>
      </c>
      <c r="R557" s="3">
        <f>J557+K557</f>
        <v>40665.34375</v>
      </c>
      <c r="S557" s="4">
        <f>(R557-N557)*24</f>
        <v>12.249999999941792</v>
      </c>
      <c r="T557" t="str">
        <f>IF(S557&lt;0,"Ignore LOS","Keep LOS")</f>
        <v>Keep LOS</v>
      </c>
      <c r="U557" t="str">
        <f>IF(OR(G557=6,G557=7),"Adm","NonAdm")</f>
        <v>NonAdm</v>
      </c>
      <c r="V557" t="str">
        <f>IF(OR(D557=1,D557=2,D557=3),"High",IF(OR(D557=4,D557=5),"Low","No CTAS"))</f>
        <v>High</v>
      </c>
      <c r="W557">
        <f>IF(S557&gt;4,0,1)</f>
        <v>0</v>
      </c>
      <c r="X557">
        <f>IF(S557&gt;8,0,1)</f>
        <v>0</v>
      </c>
    </row>
    <row r="558" spans="1:24" x14ac:dyDescent="0.25">
      <c r="A558">
        <v>4414</v>
      </c>
      <c r="B558" s="1">
        <v>40664</v>
      </c>
      <c r="C558" s="2">
        <v>0.85486111111111107</v>
      </c>
      <c r="D558">
        <v>3</v>
      </c>
      <c r="E558" s="1">
        <v>40665</v>
      </c>
      <c r="F558" s="2">
        <v>4.5138888888888888E-2</v>
      </c>
      <c r="G558">
        <v>1</v>
      </c>
      <c r="H558" s="1">
        <v>40665</v>
      </c>
      <c r="I558" s="2">
        <v>9.7916666666666666E-2</v>
      </c>
      <c r="J558" s="1">
        <v>40665</v>
      </c>
      <c r="K558" s="2">
        <v>0.10416666666666667</v>
      </c>
      <c r="L558" t="s">
        <v>20</v>
      </c>
      <c r="M558">
        <v>5</v>
      </c>
      <c r="N558" s="3">
        <f>B558+C558</f>
        <v>40664.854861111111</v>
      </c>
      <c r="O558" s="3">
        <f>E558+F558</f>
        <v>40665.045138888891</v>
      </c>
      <c r="P558" t="str">
        <f>IF(OR(E558="**",F558=9999),"Ignore PIA","Keep PIA")</f>
        <v>Keep PIA</v>
      </c>
      <c r="Q558" s="5">
        <f>(O558-N558)*24</f>
        <v>4.5666666667093523</v>
      </c>
      <c r="R558" s="3">
        <f>J558+K558</f>
        <v>40665.104166666664</v>
      </c>
      <c r="S558" s="4">
        <f>(R558-N558)*24</f>
        <v>5.9833333332790062</v>
      </c>
      <c r="T558" t="str">
        <f>IF(S558&lt;0,"Ignore LOS","Keep LOS")</f>
        <v>Keep LOS</v>
      </c>
      <c r="U558" t="str">
        <f>IF(OR(G558=6,G558=7),"Adm","NonAdm")</f>
        <v>NonAdm</v>
      </c>
      <c r="V558" t="str">
        <f>IF(OR(D558=1,D558=2,D558=3),"High",IF(OR(D558=4,D558=5),"Low","No CTAS"))</f>
        <v>High</v>
      </c>
      <c r="W558">
        <f>IF(S558&gt;4,0,1)</f>
        <v>0</v>
      </c>
      <c r="X558">
        <f>IF(S558&gt;8,0,1)</f>
        <v>1</v>
      </c>
    </row>
    <row r="559" spans="1:24" x14ac:dyDescent="0.25">
      <c r="A559">
        <v>4414</v>
      </c>
      <c r="B559" s="1">
        <v>40664</v>
      </c>
      <c r="C559" s="2">
        <v>0.85972222222222217</v>
      </c>
      <c r="D559">
        <v>3</v>
      </c>
      <c r="E559" s="1">
        <v>40665</v>
      </c>
      <c r="F559" s="2">
        <v>5.0694444444444452E-2</v>
      </c>
      <c r="G559">
        <v>1</v>
      </c>
      <c r="H559" s="1">
        <v>40665</v>
      </c>
      <c r="I559" s="2">
        <v>5.6944444444444443E-2</v>
      </c>
      <c r="J559" s="1">
        <v>40665</v>
      </c>
      <c r="K559" s="2">
        <v>5.6944444444444443E-2</v>
      </c>
      <c r="L559" t="s">
        <v>20</v>
      </c>
      <c r="M559">
        <v>1</v>
      </c>
      <c r="N559" s="3">
        <f>B559+C559</f>
        <v>40664.859722222223</v>
      </c>
      <c r="O559" s="3">
        <f>E559+F559</f>
        <v>40665.050694444442</v>
      </c>
      <c r="P559" t="str">
        <f>IF(OR(E559="**",F559=9999),"Ignore PIA","Keep PIA")</f>
        <v>Keep PIA</v>
      </c>
      <c r="Q559" s="5">
        <f>(O559-N559)*24</f>
        <v>4.5833333332557231</v>
      </c>
      <c r="R559" s="3">
        <f>J559+K559</f>
        <v>40665.056944444441</v>
      </c>
      <c r="S559" s="4">
        <f>(R559-N559)*24</f>
        <v>4.7333333332207985</v>
      </c>
      <c r="T559" t="str">
        <f>IF(S559&lt;0,"Ignore LOS","Keep LOS")</f>
        <v>Keep LOS</v>
      </c>
      <c r="U559" t="str">
        <f>IF(OR(G559=6,G559=7),"Adm","NonAdm")</f>
        <v>NonAdm</v>
      </c>
      <c r="V559" t="str">
        <f>IF(OR(D559=1,D559=2,D559=3),"High",IF(OR(D559=4,D559=5),"Low","No CTAS"))</f>
        <v>High</v>
      </c>
      <c r="W559">
        <f>IF(S559&gt;4,0,1)</f>
        <v>0</v>
      </c>
      <c r="X559">
        <f>IF(S559&gt;8,0,1)</f>
        <v>1</v>
      </c>
    </row>
    <row r="560" spans="1:24" x14ac:dyDescent="0.25">
      <c r="A560">
        <v>4414</v>
      </c>
      <c r="B560" s="1">
        <v>40664</v>
      </c>
      <c r="C560" s="2">
        <v>0.8652777777777777</v>
      </c>
      <c r="D560">
        <v>2</v>
      </c>
      <c r="E560" s="1">
        <v>40664</v>
      </c>
      <c r="F560" s="2">
        <v>0.88194444444444453</v>
      </c>
      <c r="G560">
        <v>8</v>
      </c>
      <c r="H560" s="1">
        <v>40665</v>
      </c>
      <c r="I560" s="2">
        <v>0.88194444444444453</v>
      </c>
      <c r="J560" s="1">
        <v>40665</v>
      </c>
      <c r="K560" s="2">
        <v>0.88194444444444453</v>
      </c>
      <c r="L560" t="s">
        <v>121</v>
      </c>
      <c r="M560">
        <v>42</v>
      </c>
      <c r="N560" s="3">
        <f>B560+C560</f>
        <v>40664.865277777775</v>
      </c>
      <c r="O560" s="3">
        <f>E560+F560</f>
        <v>40664.881944444445</v>
      </c>
      <c r="P560" t="str">
        <f>IF(OR(E560="**",F560=9999),"Ignore PIA","Keep PIA")</f>
        <v>Keep PIA</v>
      </c>
      <c r="Q560" s="5">
        <f>(O560-N560)*24</f>
        <v>0.40000000008149073</v>
      </c>
      <c r="R560" s="3">
        <f>J560+K560</f>
        <v>40665.881944444445</v>
      </c>
      <c r="S560" s="4">
        <f>(R560-N560)*24</f>
        <v>24.400000000081491</v>
      </c>
      <c r="T560" t="str">
        <f>IF(S560&lt;0,"Ignore LOS","Keep LOS")</f>
        <v>Keep LOS</v>
      </c>
      <c r="U560" t="str">
        <f>IF(OR(G560=6,G560=7),"Adm","NonAdm")</f>
        <v>NonAdm</v>
      </c>
      <c r="V560" t="str">
        <f>IF(OR(D560=1,D560=2,D560=3),"High",IF(OR(D560=4,D560=5),"Low","No CTAS"))</f>
        <v>High</v>
      </c>
      <c r="W560">
        <f>IF(S560&gt;4,0,1)</f>
        <v>0</v>
      </c>
      <c r="X560">
        <f>IF(S560&gt;8,0,1)</f>
        <v>0</v>
      </c>
    </row>
    <row r="561" spans="1:24" x14ac:dyDescent="0.25">
      <c r="A561">
        <v>4414</v>
      </c>
      <c r="B561" s="1">
        <v>40664</v>
      </c>
      <c r="C561" s="2">
        <v>0.91527777777777775</v>
      </c>
      <c r="D561">
        <v>2</v>
      </c>
      <c r="E561" s="1">
        <v>40664</v>
      </c>
      <c r="F561" s="2">
        <v>0.94097222222222221</v>
      </c>
      <c r="G561">
        <v>7</v>
      </c>
      <c r="H561" s="1">
        <v>40664</v>
      </c>
      <c r="I561" s="2">
        <v>0.97222222222222221</v>
      </c>
      <c r="J561" s="1">
        <v>40665</v>
      </c>
      <c r="K561" s="2">
        <v>9.375E-2</v>
      </c>
      <c r="L561" t="s">
        <v>76</v>
      </c>
      <c r="M561">
        <v>5</v>
      </c>
      <c r="N561" s="3">
        <f>B561+C561</f>
        <v>40664.915277777778</v>
      </c>
      <c r="O561" s="3">
        <f>E561+F561</f>
        <v>40664.940972222219</v>
      </c>
      <c r="P561" t="str">
        <f>IF(OR(E561="**",F561=9999),"Ignore PIA","Keep PIA")</f>
        <v>Keep PIA</v>
      </c>
      <c r="Q561" s="5">
        <f>(O561-N561)*24</f>
        <v>0.61666666658129543</v>
      </c>
      <c r="R561" s="3">
        <f>J561+K561</f>
        <v>40665.09375</v>
      </c>
      <c r="S561" s="4">
        <f>(R561-N561)*24</f>
        <v>4.2833333333255723</v>
      </c>
      <c r="T561" t="str">
        <f>IF(S561&lt;0,"Ignore LOS","Keep LOS")</f>
        <v>Keep LOS</v>
      </c>
      <c r="U561" t="str">
        <f>IF(OR(G561=6,G561=7),"Adm","NonAdm")</f>
        <v>Adm</v>
      </c>
      <c r="V561" t="str">
        <f>IF(OR(D561=1,D561=2,D561=3),"High",IF(OR(D561=4,D561=5),"Low","No CTAS"))</f>
        <v>High</v>
      </c>
      <c r="W561">
        <f>IF(S561&gt;4,0,1)</f>
        <v>0</v>
      </c>
      <c r="X561">
        <f>IF(S561&gt;8,0,1)</f>
        <v>1</v>
      </c>
    </row>
    <row r="562" spans="1:24" x14ac:dyDescent="0.25">
      <c r="A562">
        <v>4414</v>
      </c>
      <c r="B562" s="1">
        <v>40664</v>
      </c>
      <c r="C562" s="2">
        <v>0.95833333333333337</v>
      </c>
      <c r="D562">
        <v>3</v>
      </c>
      <c r="E562" s="1">
        <v>40665</v>
      </c>
      <c r="F562" s="2">
        <v>4.3055555555555562E-2</v>
      </c>
      <c r="G562">
        <v>1</v>
      </c>
      <c r="H562" s="1">
        <v>40665</v>
      </c>
      <c r="I562" s="2">
        <v>6.1805555555555558E-2</v>
      </c>
      <c r="J562" s="1">
        <v>40665</v>
      </c>
      <c r="K562" s="2">
        <v>6.1805555555555558E-2</v>
      </c>
      <c r="L562" t="s">
        <v>133</v>
      </c>
      <c r="M562">
        <v>0</v>
      </c>
      <c r="N562" s="3">
        <f>B562+C562</f>
        <v>40664.958333333336</v>
      </c>
      <c r="O562" s="3">
        <f>E562+F562</f>
        <v>40665.043055555558</v>
      </c>
      <c r="P562" t="str">
        <f>IF(OR(E562="**",F562=9999),"Ignore PIA","Keep PIA")</f>
        <v>Keep PIA</v>
      </c>
      <c r="Q562" s="5">
        <f>(O562-N562)*24</f>
        <v>2.0333333333255723</v>
      </c>
      <c r="R562" s="3">
        <f>J562+K562</f>
        <v>40665.061805555553</v>
      </c>
      <c r="S562" s="4">
        <f>(R562-N562)*24</f>
        <v>2.4833333332207985</v>
      </c>
      <c r="T562" t="str">
        <f>IF(S562&lt;0,"Ignore LOS","Keep LOS")</f>
        <v>Keep LOS</v>
      </c>
      <c r="U562" t="str">
        <f>IF(OR(G562=6,G562=7),"Adm","NonAdm")</f>
        <v>NonAdm</v>
      </c>
      <c r="V562" t="str">
        <f>IF(OR(D562=1,D562=2,D562=3),"High",IF(OR(D562=4,D562=5),"Low","No CTAS"))</f>
        <v>High</v>
      </c>
      <c r="W562">
        <f>IF(S562&gt;4,0,1)</f>
        <v>1</v>
      </c>
      <c r="X562">
        <f>IF(S562&gt;8,0,1)</f>
        <v>1</v>
      </c>
    </row>
    <row r="563" spans="1:24" x14ac:dyDescent="0.25">
      <c r="A563">
        <v>4414</v>
      </c>
      <c r="B563" s="1">
        <v>40664</v>
      </c>
      <c r="C563" s="2">
        <v>0.96458333333333324</v>
      </c>
      <c r="D563">
        <v>2</v>
      </c>
      <c r="E563" s="1">
        <v>40665</v>
      </c>
      <c r="F563" s="2">
        <v>3.4722222222222224E-2</v>
      </c>
      <c r="G563">
        <v>1</v>
      </c>
      <c r="H563" s="1">
        <v>40665</v>
      </c>
      <c r="I563" s="2">
        <v>4.8611111111111112E-2</v>
      </c>
      <c r="J563" s="1">
        <v>40665</v>
      </c>
      <c r="K563" s="2">
        <v>6.1111111111111116E-2</v>
      </c>
      <c r="L563" t="s">
        <v>135</v>
      </c>
      <c r="M563">
        <v>23</v>
      </c>
      <c r="N563" s="3">
        <f>B563+C563</f>
        <v>40664.964583333334</v>
      </c>
      <c r="O563" s="3">
        <f>E563+F563</f>
        <v>40665.034722222219</v>
      </c>
      <c r="P563" t="str">
        <f>IF(OR(E563="**",F563=9999),"Ignore PIA","Keep PIA")</f>
        <v>Keep PIA</v>
      </c>
      <c r="Q563" s="5">
        <f>(O563-N563)*24</f>
        <v>1.6833333332324401</v>
      </c>
      <c r="R563" s="3">
        <f>J563+K563</f>
        <v>40665.061111111114</v>
      </c>
      <c r="S563" s="4">
        <f>(R563-N563)*24</f>
        <v>2.3166666667093523</v>
      </c>
      <c r="T563" t="str">
        <f>IF(S563&lt;0,"Ignore LOS","Keep LOS")</f>
        <v>Keep LOS</v>
      </c>
      <c r="U563" t="str">
        <f>IF(OR(G563=6,G563=7),"Adm","NonAdm")</f>
        <v>NonAdm</v>
      </c>
      <c r="V563" t="str">
        <f>IF(OR(D563=1,D563=2,D563=3),"High",IF(OR(D563=4,D563=5),"Low","No CTAS"))</f>
        <v>High</v>
      </c>
      <c r="W563">
        <f>IF(S563&gt;4,0,1)</f>
        <v>1</v>
      </c>
      <c r="X563">
        <f>IF(S563&gt;8,0,1)</f>
        <v>1</v>
      </c>
    </row>
    <row r="564" spans="1:24" x14ac:dyDescent="0.25">
      <c r="A564">
        <v>4414</v>
      </c>
      <c r="B564" s="1">
        <v>40665</v>
      </c>
      <c r="C564" s="2">
        <v>0.42291666666666666</v>
      </c>
      <c r="D564">
        <v>3</v>
      </c>
      <c r="E564" s="1">
        <v>40665</v>
      </c>
      <c r="F564" s="2">
        <v>0.6875</v>
      </c>
      <c r="G564">
        <v>1</v>
      </c>
      <c r="H564" s="1">
        <v>40665</v>
      </c>
      <c r="I564" s="2">
        <v>0.76736111111111116</v>
      </c>
      <c r="J564" s="1">
        <v>40665</v>
      </c>
      <c r="K564" s="2">
        <v>0.76736111111111116</v>
      </c>
      <c r="L564" t="s">
        <v>151</v>
      </c>
      <c r="M564">
        <v>55</v>
      </c>
      <c r="N564" s="3">
        <f>B564+C564</f>
        <v>40665.42291666667</v>
      </c>
      <c r="O564" s="3">
        <f>E564+F564</f>
        <v>40665.6875</v>
      </c>
      <c r="P564" t="str">
        <f>IF(OR(E564="**",F564=9999),"Ignore PIA","Keep PIA")</f>
        <v>Keep PIA</v>
      </c>
      <c r="Q564" s="5">
        <f>(O564-N564)*24</f>
        <v>6.3499999999185093</v>
      </c>
      <c r="R564" s="3">
        <f>J564+K564</f>
        <v>40665.767361111109</v>
      </c>
      <c r="S564" s="4">
        <f>(R564-N564)*24</f>
        <v>8.2666666665463708</v>
      </c>
      <c r="T564" t="str">
        <f>IF(S564&lt;0,"Ignore LOS","Keep LOS")</f>
        <v>Keep LOS</v>
      </c>
      <c r="U564" t="str">
        <f>IF(OR(G564=6,G564=7),"Adm","NonAdm")</f>
        <v>NonAdm</v>
      </c>
      <c r="V564" t="str">
        <f>IF(OR(D564=1,D564=2,D564=3),"High",IF(OR(D564=4,D564=5),"Low","No CTAS"))</f>
        <v>High</v>
      </c>
      <c r="W564">
        <f>IF(S564&gt;4,0,1)</f>
        <v>0</v>
      </c>
      <c r="X564">
        <f>IF(S564&gt;8,0,1)</f>
        <v>0</v>
      </c>
    </row>
    <row r="565" spans="1:24" x14ac:dyDescent="0.25">
      <c r="A565">
        <v>4414</v>
      </c>
      <c r="B565" s="1">
        <v>40665</v>
      </c>
      <c r="C565" s="2">
        <v>0.4381944444444445</v>
      </c>
      <c r="D565">
        <v>3</v>
      </c>
      <c r="E565" s="1">
        <v>40665</v>
      </c>
      <c r="F565" s="2">
        <v>0.64583333333333337</v>
      </c>
      <c r="G565">
        <v>1</v>
      </c>
      <c r="H565" s="1">
        <v>40665</v>
      </c>
      <c r="I565" s="2">
        <v>0.71875</v>
      </c>
      <c r="J565" s="1">
        <v>40665</v>
      </c>
      <c r="K565" s="2">
        <v>0.71875</v>
      </c>
      <c r="L565" t="s">
        <v>41</v>
      </c>
      <c r="M565">
        <v>82</v>
      </c>
      <c r="N565" s="3">
        <f>B565+C565</f>
        <v>40665.438194444447</v>
      </c>
      <c r="O565" s="3">
        <f>E565+F565</f>
        <v>40665.645833333336</v>
      </c>
      <c r="P565" t="str">
        <f>IF(OR(E565="**",F565=9999),"Ignore PIA","Keep PIA")</f>
        <v>Keep PIA</v>
      </c>
      <c r="Q565" s="5">
        <f>(O565-N565)*24</f>
        <v>4.9833333333372138</v>
      </c>
      <c r="R565" s="3">
        <f>J565+K565</f>
        <v>40665.71875</v>
      </c>
      <c r="S565" s="4">
        <f>(R565-N565)*24</f>
        <v>6.7333333332790062</v>
      </c>
      <c r="T565" t="str">
        <f>IF(S565&lt;0,"Ignore LOS","Keep LOS")</f>
        <v>Keep LOS</v>
      </c>
      <c r="U565" t="str">
        <f>IF(OR(G565=6,G565=7),"Adm","NonAdm")</f>
        <v>NonAdm</v>
      </c>
      <c r="V565" t="str">
        <f>IF(OR(D565=1,D565=2,D565=3),"High",IF(OR(D565=4,D565=5),"Low","No CTAS"))</f>
        <v>High</v>
      </c>
      <c r="W565">
        <f>IF(S565&gt;4,0,1)</f>
        <v>0</v>
      </c>
      <c r="X565">
        <f>IF(S565&gt;8,0,1)</f>
        <v>1</v>
      </c>
    </row>
    <row r="566" spans="1:24" x14ac:dyDescent="0.25">
      <c r="A566">
        <v>4414</v>
      </c>
      <c r="B566" s="1">
        <v>40665</v>
      </c>
      <c r="C566" s="2">
        <v>0.4777777777777778</v>
      </c>
      <c r="D566">
        <v>3</v>
      </c>
      <c r="E566" s="1">
        <v>40665</v>
      </c>
      <c r="F566" s="2">
        <v>0.67152777777777783</v>
      </c>
      <c r="G566">
        <v>1</v>
      </c>
      <c r="H566" s="1">
        <v>40665</v>
      </c>
      <c r="I566" s="2">
        <v>0.68611111111111101</v>
      </c>
      <c r="J566" s="1">
        <v>40665</v>
      </c>
      <c r="K566" s="2">
        <v>0.68263888888888891</v>
      </c>
      <c r="L566" t="s">
        <v>160</v>
      </c>
      <c r="M566">
        <v>40</v>
      </c>
      <c r="N566" s="3">
        <f>B566+C566</f>
        <v>40665.477777777778</v>
      </c>
      <c r="O566" s="3">
        <f>E566+F566</f>
        <v>40665.671527777777</v>
      </c>
      <c r="P566" t="str">
        <f>IF(OR(E566="**",F566=9999),"Ignore PIA","Keep PIA")</f>
        <v>Keep PIA</v>
      </c>
      <c r="Q566" s="5">
        <f>(O566-N566)*24</f>
        <v>4.6499999999650754</v>
      </c>
      <c r="R566" s="3">
        <f>J566+K566</f>
        <v>40665.682638888888</v>
      </c>
      <c r="S566" s="4">
        <f>(R566-N566)*24</f>
        <v>4.9166666666278616</v>
      </c>
      <c r="T566" t="str">
        <f>IF(S566&lt;0,"Ignore LOS","Keep LOS")</f>
        <v>Keep LOS</v>
      </c>
      <c r="U566" t="str">
        <f>IF(OR(G566=6,G566=7),"Adm","NonAdm")</f>
        <v>NonAdm</v>
      </c>
      <c r="V566" t="str">
        <f>IF(OR(D566=1,D566=2,D566=3),"High",IF(OR(D566=4,D566=5),"Low","No CTAS"))</f>
        <v>High</v>
      </c>
      <c r="W566">
        <f>IF(S566&gt;4,0,1)</f>
        <v>0</v>
      </c>
      <c r="X566">
        <f>IF(S566&gt;8,0,1)</f>
        <v>1</v>
      </c>
    </row>
    <row r="567" spans="1:24" x14ac:dyDescent="0.25">
      <c r="A567">
        <v>4414</v>
      </c>
      <c r="B567" s="1">
        <v>40665</v>
      </c>
      <c r="C567" s="2">
        <v>0.48125000000000001</v>
      </c>
      <c r="D567">
        <v>3</v>
      </c>
      <c r="E567" s="1">
        <v>40665</v>
      </c>
      <c r="F567" s="2">
        <v>0.75</v>
      </c>
      <c r="G567">
        <v>1</v>
      </c>
      <c r="H567" s="1">
        <v>40665</v>
      </c>
      <c r="I567" s="2">
        <v>0.93402777777777779</v>
      </c>
      <c r="J567" s="1">
        <v>40665</v>
      </c>
      <c r="K567" s="2">
        <v>0.93402777777777779</v>
      </c>
      <c r="L567" t="s">
        <v>71</v>
      </c>
      <c r="M567">
        <v>75</v>
      </c>
      <c r="N567" s="3">
        <f>B567+C567</f>
        <v>40665.481249999997</v>
      </c>
      <c r="O567" s="3">
        <f>E567+F567</f>
        <v>40665.75</v>
      </c>
      <c r="P567" t="str">
        <f>IF(OR(E567="**",F567=9999),"Ignore PIA","Keep PIA")</f>
        <v>Keep PIA</v>
      </c>
      <c r="Q567" s="5">
        <f>(O567-N567)*24</f>
        <v>6.4500000000698492</v>
      </c>
      <c r="R567" s="3">
        <f>J567+K567</f>
        <v>40665.934027777781</v>
      </c>
      <c r="S567" s="4">
        <f>(R567-N567)*24</f>
        <v>10.866666666814126</v>
      </c>
      <c r="T567" t="str">
        <f>IF(S567&lt;0,"Ignore LOS","Keep LOS")</f>
        <v>Keep LOS</v>
      </c>
      <c r="U567" t="str">
        <f>IF(OR(G567=6,G567=7),"Adm","NonAdm")</f>
        <v>NonAdm</v>
      </c>
      <c r="V567" t="str">
        <f>IF(OR(D567=1,D567=2,D567=3),"High",IF(OR(D567=4,D567=5),"Low","No CTAS"))</f>
        <v>High</v>
      </c>
      <c r="W567">
        <f>IF(S567&gt;4,0,1)</f>
        <v>0</v>
      </c>
      <c r="X567">
        <f>IF(S567&gt;8,0,1)</f>
        <v>0</v>
      </c>
    </row>
    <row r="568" spans="1:24" x14ac:dyDescent="0.25">
      <c r="A568">
        <v>4414</v>
      </c>
      <c r="B568" s="1">
        <v>40665</v>
      </c>
      <c r="C568" s="2">
        <v>0.48402777777777778</v>
      </c>
      <c r="D568">
        <v>3</v>
      </c>
      <c r="E568" s="1">
        <v>40665</v>
      </c>
      <c r="F568" s="2">
        <v>0.66319444444444442</v>
      </c>
      <c r="G568">
        <v>7</v>
      </c>
      <c r="H568" s="1">
        <v>40665</v>
      </c>
      <c r="I568" s="2">
        <v>0.75694444444444453</v>
      </c>
      <c r="J568" s="1">
        <v>40665</v>
      </c>
      <c r="K568" s="2">
        <v>0.86111111111111116</v>
      </c>
      <c r="L568" t="s">
        <v>23</v>
      </c>
      <c r="M568">
        <v>27</v>
      </c>
      <c r="N568" s="3">
        <f>B568+C568</f>
        <v>40665.484027777777</v>
      </c>
      <c r="O568" s="3">
        <f>E568+F568</f>
        <v>40665.663194444445</v>
      </c>
      <c r="P568" t="str">
        <f>IF(OR(E568="**",F568=9999),"Ignore PIA","Keep PIA")</f>
        <v>Keep PIA</v>
      </c>
      <c r="Q568" s="5">
        <f>(O568-N568)*24</f>
        <v>4.3000000000465661</v>
      </c>
      <c r="R568" s="3">
        <f>J568+K568</f>
        <v>40665.861111111109</v>
      </c>
      <c r="S568" s="4">
        <f>(R568-N568)*24</f>
        <v>9.0499999999883585</v>
      </c>
      <c r="T568" t="str">
        <f>IF(S568&lt;0,"Ignore LOS","Keep LOS")</f>
        <v>Keep LOS</v>
      </c>
      <c r="U568" t="str">
        <f>IF(OR(G568=6,G568=7),"Adm","NonAdm")</f>
        <v>Adm</v>
      </c>
      <c r="V568" t="str">
        <f>IF(OR(D568=1,D568=2,D568=3),"High",IF(OR(D568=4,D568=5),"Low","No CTAS"))</f>
        <v>High</v>
      </c>
      <c r="W568">
        <f>IF(S568&gt;4,0,1)</f>
        <v>0</v>
      </c>
      <c r="X568">
        <f>IF(S568&gt;8,0,1)</f>
        <v>0</v>
      </c>
    </row>
    <row r="569" spans="1:24" x14ac:dyDescent="0.25">
      <c r="A569">
        <v>4414</v>
      </c>
      <c r="B569" s="1">
        <v>40665</v>
      </c>
      <c r="C569" s="2">
        <v>0.50208333333333333</v>
      </c>
      <c r="D569">
        <v>3</v>
      </c>
      <c r="E569" s="1">
        <v>40665</v>
      </c>
      <c r="F569" s="2">
        <v>0.75555555555555554</v>
      </c>
      <c r="G569">
        <v>1</v>
      </c>
      <c r="H569" s="1">
        <v>40665</v>
      </c>
      <c r="I569" s="2">
        <v>0.95416666666666661</v>
      </c>
      <c r="J569" s="1">
        <v>40665</v>
      </c>
      <c r="K569" s="2">
        <v>0.95416666666666661</v>
      </c>
      <c r="L569" t="s">
        <v>53</v>
      </c>
      <c r="M569">
        <v>77</v>
      </c>
      <c r="N569" s="3">
        <f>B569+C569</f>
        <v>40665.502083333333</v>
      </c>
      <c r="O569" s="3">
        <f>E569+F569</f>
        <v>40665.755555555559</v>
      </c>
      <c r="P569" t="str">
        <f>IF(OR(E569="**",F569=9999),"Ignore PIA","Keep PIA")</f>
        <v>Keep PIA</v>
      </c>
      <c r="Q569" s="5">
        <f>(O569-N569)*24</f>
        <v>6.0833333334303461</v>
      </c>
      <c r="R569" s="3">
        <f>J569+K569</f>
        <v>40665.95416666667</v>
      </c>
      <c r="S569" s="4">
        <f>(R569-N569)*24</f>
        <v>10.850000000093132</v>
      </c>
      <c r="T569" t="str">
        <f>IF(S569&lt;0,"Ignore LOS","Keep LOS")</f>
        <v>Keep LOS</v>
      </c>
      <c r="U569" t="str">
        <f>IF(OR(G569=6,G569=7),"Adm","NonAdm")</f>
        <v>NonAdm</v>
      </c>
      <c r="V569" t="str">
        <f>IF(OR(D569=1,D569=2,D569=3),"High",IF(OR(D569=4,D569=5),"Low","No CTAS"))</f>
        <v>High</v>
      </c>
      <c r="W569">
        <f>IF(S569&gt;4,0,1)</f>
        <v>0</v>
      </c>
      <c r="X569">
        <f>IF(S569&gt;8,0,1)</f>
        <v>0</v>
      </c>
    </row>
    <row r="570" spans="1:24" x14ac:dyDescent="0.25">
      <c r="A570">
        <v>4414</v>
      </c>
      <c r="B570" s="1">
        <v>40665</v>
      </c>
      <c r="C570" s="2">
        <v>0.5083333333333333</v>
      </c>
      <c r="D570">
        <v>2</v>
      </c>
      <c r="E570" s="1">
        <v>40665</v>
      </c>
      <c r="F570" s="2">
        <v>0.77777777777777779</v>
      </c>
      <c r="G570">
        <v>1</v>
      </c>
      <c r="H570" s="1">
        <v>40665</v>
      </c>
      <c r="I570" s="2">
        <v>0.82013888888888886</v>
      </c>
      <c r="J570" s="1">
        <v>40665</v>
      </c>
      <c r="K570" s="2">
        <v>0.82847222222222217</v>
      </c>
      <c r="L570" t="s">
        <v>29</v>
      </c>
      <c r="M570">
        <v>27</v>
      </c>
      <c r="N570" s="3">
        <f>B570+C570</f>
        <v>40665.508333333331</v>
      </c>
      <c r="O570" s="3">
        <f>E570+F570</f>
        <v>40665.777777777781</v>
      </c>
      <c r="P570" t="str">
        <f>IF(OR(E570="**",F570=9999),"Ignore PIA","Keep PIA")</f>
        <v>Keep PIA</v>
      </c>
      <c r="Q570" s="5">
        <f>(O570-N570)*24</f>
        <v>6.466666666790843</v>
      </c>
      <c r="R570" s="3">
        <f>J570+K570</f>
        <v>40665.828472222223</v>
      </c>
      <c r="S570" s="4">
        <f>(R570-N570)*24</f>
        <v>7.683333333407063</v>
      </c>
      <c r="T570" t="str">
        <f>IF(S570&lt;0,"Ignore LOS","Keep LOS")</f>
        <v>Keep LOS</v>
      </c>
      <c r="U570" t="str">
        <f>IF(OR(G570=6,G570=7),"Adm","NonAdm")</f>
        <v>NonAdm</v>
      </c>
      <c r="V570" t="str">
        <f>IF(OR(D570=1,D570=2,D570=3),"High",IF(OR(D570=4,D570=5),"Low","No CTAS"))</f>
        <v>High</v>
      </c>
      <c r="W570">
        <f>IF(S570&gt;4,0,1)</f>
        <v>0</v>
      </c>
      <c r="X570">
        <f>IF(S570&gt;8,0,1)</f>
        <v>1</v>
      </c>
    </row>
    <row r="571" spans="1:24" x14ac:dyDescent="0.25">
      <c r="A571">
        <v>4414</v>
      </c>
      <c r="B571" s="1">
        <v>40665</v>
      </c>
      <c r="C571" s="2">
        <v>0.52847222222222223</v>
      </c>
      <c r="D571">
        <v>2</v>
      </c>
      <c r="E571" s="1">
        <v>40665</v>
      </c>
      <c r="F571" s="2">
        <v>0.74305555555555547</v>
      </c>
      <c r="G571">
        <v>1</v>
      </c>
      <c r="H571" s="1">
        <v>40665</v>
      </c>
      <c r="I571" s="2">
        <v>0.94166666666666676</v>
      </c>
      <c r="J571" s="1">
        <v>40665</v>
      </c>
      <c r="K571" s="2">
        <v>0.94166666666666676</v>
      </c>
      <c r="L571" t="s">
        <v>168</v>
      </c>
      <c r="M571">
        <v>33</v>
      </c>
      <c r="N571" s="3">
        <f>B571+C571</f>
        <v>40665.52847222222</v>
      </c>
      <c r="O571" s="3">
        <f>E571+F571</f>
        <v>40665.743055555555</v>
      </c>
      <c r="P571" t="str">
        <f>IF(OR(E571="**",F571=9999),"Ignore PIA","Keep PIA")</f>
        <v>Keep PIA</v>
      </c>
      <c r="Q571" s="5">
        <f>(O571-N571)*24</f>
        <v>5.1500000000232831</v>
      </c>
      <c r="R571" s="3">
        <f>J571+K571</f>
        <v>40665.941666666666</v>
      </c>
      <c r="S571" s="4">
        <f>(R571-N571)*24</f>
        <v>9.9166666666860692</v>
      </c>
      <c r="T571" t="str">
        <f>IF(S571&lt;0,"Ignore LOS","Keep LOS")</f>
        <v>Keep LOS</v>
      </c>
      <c r="U571" t="str">
        <f>IF(OR(G571=6,G571=7),"Adm","NonAdm")</f>
        <v>NonAdm</v>
      </c>
      <c r="V571" t="str">
        <f>IF(OR(D571=1,D571=2,D571=3),"High",IF(OR(D571=4,D571=5),"Low","No CTAS"))</f>
        <v>High</v>
      </c>
      <c r="W571">
        <f>IF(S571&gt;4,0,1)</f>
        <v>0</v>
      </c>
      <c r="X571">
        <f>IF(S571&gt;8,0,1)</f>
        <v>0</v>
      </c>
    </row>
    <row r="572" spans="1:24" x14ac:dyDescent="0.25">
      <c r="A572">
        <v>4414</v>
      </c>
      <c r="B572" s="1">
        <v>40665</v>
      </c>
      <c r="C572" s="2">
        <v>0.54097222222222219</v>
      </c>
      <c r="D572">
        <v>3</v>
      </c>
      <c r="E572" s="1">
        <v>40665</v>
      </c>
      <c r="F572" s="2">
        <v>0.78333333333333333</v>
      </c>
      <c r="G572">
        <v>1</v>
      </c>
      <c r="H572" s="1">
        <v>40665</v>
      </c>
      <c r="I572" s="2">
        <v>0.92361111111111116</v>
      </c>
      <c r="J572" s="1">
        <v>40665</v>
      </c>
      <c r="K572" s="2">
        <v>0.92361111111111116</v>
      </c>
      <c r="L572" t="s">
        <v>103</v>
      </c>
      <c r="M572">
        <v>94</v>
      </c>
      <c r="N572" s="3">
        <f>B572+C572</f>
        <v>40665.540972222225</v>
      </c>
      <c r="O572" s="3">
        <f>E572+F572</f>
        <v>40665.783333333333</v>
      </c>
      <c r="P572" t="str">
        <f>IF(OR(E572="**",F572=9999),"Ignore PIA","Keep PIA")</f>
        <v>Keep PIA</v>
      </c>
      <c r="Q572" s="5">
        <f>(O572-N572)*24</f>
        <v>5.816666666592937</v>
      </c>
      <c r="R572" s="3">
        <f>J572+K572</f>
        <v>40665.923611111109</v>
      </c>
      <c r="S572" s="4">
        <f>(R572-N572)*24</f>
        <v>9.1833333332324401</v>
      </c>
      <c r="T572" t="str">
        <f>IF(S572&lt;0,"Ignore LOS","Keep LOS")</f>
        <v>Keep LOS</v>
      </c>
      <c r="U572" t="str">
        <f>IF(OR(G572=6,G572=7),"Adm","NonAdm")</f>
        <v>NonAdm</v>
      </c>
      <c r="V572" t="str">
        <f>IF(OR(D572=1,D572=2,D572=3),"High",IF(OR(D572=4,D572=5),"Low","No CTAS"))</f>
        <v>High</v>
      </c>
      <c r="W572">
        <f>IF(S572&gt;4,0,1)</f>
        <v>0</v>
      </c>
      <c r="X572">
        <f>IF(S572&gt;8,0,1)</f>
        <v>0</v>
      </c>
    </row>
    <row r="573" spans="1:24" x14ac:dyDescent="0.25">
      <c r="A573">
        <v>4414</v>
      </c>
      <c r="B573" s="1">
        <v>40665</v>
      </c>
      <c r="C573" s="2">
        <v>0.56319444444444444</v>
      </c>
      <c r="D573">
        <v>4</v>
      </c>
      <c r="E573" s="1">
        <v>40665</v>
      </c>
      <c r="F573" s="2">
        <v>0.66041666666666665</v>
      </c>
      <c r="G573">
        <v>1</v>
      </c>
      <c r="H573" s="1">
        <v>40665</v>
      </c>
      <c r="I573" s="2">
        <v>0.68055555555555547</v>
      </c>
      <c r="J573" s="1">
        <v>40665</v>
      </c>
      <c r="K573" s="2">
        <v>0.69305555555555554</v>
      </c>
      <c r="L573" t="s">
        <v>48</v>
      </c>
      <c r="M573">
        <v>20</v>
      </c>
      <c r="N573" s="3">
        <f>B573+C573</f>
        <v>40665.563194444447</v>
      </c>
      <c r="O573" s="3">
        <f>E573+F573</f>
        <v>40665.660416666666</v>
      </c>
      <c r="P573" t="str">
        <f>IF(OR(E573="**",F573=9999),"Ignore PIA","Keep PIA")</f>
        <v>Keep PIA</v>
      </c>
      <c r="Q573" s="5">
        <f>(O573-N573)*24</f>
        <v>2.3333333332557231</v>
      </c>
      <c r="R573" s="3">
        <f>J573+K573</f>
        <v>40665.693055555559</v>
      </c>
      <c r="S573" s="4">
        <f>(R573-N573)*24</f>
        <v>3.1166666666977108</v>
      </c>
      <c r="T573" t="str">
        <f>IF(S573&lt;0,"Ignore LOS","Keep LOS")</f>
        <v>Keep LOS</v>
      </c>
      <c r="U573" t="str">
        <f>IF(OR(G573=6,G573=7),"Adm","NonAdm")</f>
        <v>NonAdm</v>
      </c>
      <c r="V573" t="str">
        <f>IF(OR(D573=1,D573=2,D573=3),"High",IF(OR(D573=4,D573=5),"Low","No CTAS"))</f>
        <v>Low</v>
      </c>
      <c r="W573">
        <f>IF(S573&gt;4,0,1)</f>
        <v>1</v>
      </c>
      <c r="X573">
        <f>IF(S573&gt;8,0,1)</f>
        <v>1</v>
      </c>
    </row>
    <row r="574" spans="1:24" x14ac:dyDescent="0.25">
      <c r="A574">
        <v>4414</v>
      </c>
      <c r="B574" s="1">
        <v>40665</v>
      </c>
      <c r="C574" s="2">
        <v>0.57777777777777783</v>
      </c>
      <c r="D574">
        <v>2</v>
      </c>
      <c r="E574" s="1">
        <v>40665</v>
      </c>
      <c r="F574" s="2">
        <v>0.71527777777777779</v>
      </c>
      <c r="G574">
        <v>1</v>
      </c>
      <c r="H574" s="1">
        <v>40665</v>
      </c>
      <c r="I574" s="2">
        <v>0.72222222222222221</v>
      </c>
      <c r="J574" s="1">
        <v>40665</v>
      </c>
      <c r="K574" s="2">
        <v>0.72222222222222221</v>
      </c>
      <c r="L574" t="s">
        <v>172</v>
      </c>
      <c r="M574">
        <v>14</v>
      </c>
      <c r="N574" s="3">
        <f>B574+C574</f>
        <v>40665.577777777777</v>
      </c>
      <c r="O574" s="3">
        <f>E574+F574</f>
        <v>40665.715277777781</v>
      </c>
      <c r="P574" t="str">
        <f>IF(OR(E574="**",F574=9999),"Ignore PIA","Keep PIA")</f>
        <v>Keep PIA</v>
      </c>
      <c r="Q574" s="5">
        <f>(O574-N574)*24</f>
        <v>3.3000000001047738</v>
      </c>
      <c r="R574" s="3">
        <f>J574+K574</f>
        <v>40665.722222222219</v>
      </c>
      <c r="S574" s="4">
        <f>(R574-N574)*24</f>
        <v>3.46666666661622</v>
      </c>
      <c r="T574" t="str">
        <f>IF(S574&lt;0,"Ignore LOS","Keep LOS")</f>
        <v>Keep LOS</v>
      </c>
      <c r="U574" t="str">
        <f>IF(OR(G574=6,G574=7),"Adm","NonAdm")</f>
        <v>NonAdm</v>
      </c>
      <c r="V574" t="str">
        <f>IF(OR(D574=1,D574=2,D574=3),"High",IF(OR(D574=4,D574=5),"Low","No CTAS"))</f>
        <v>High</v>
      </c>
      <c r="W574">
        <f>IF(S574&gt;4,0,1)</f>
        <v>1</v>
      </c>
      <c r="X574">
        <f>IF(S574&gt;8,0,1)</f>
        <v>1</v>
      </c>
    </row>
    <row r="575" spans="1:24" x14ac:dyDescent="0.25">
      <c r="A575">
        <v>4414</v>
      </c>
      <c r="B575" s="1">
        <v>40665</v>
      </c>
      <c r="C575" s="2">
        <v>0.58680555555555558</v>
      </c>
      <c r="D575">
        <v>3</v>
      </c>
      <c r="E575" s="1">
        <v>40665</v>
      </c>
      <c r="F575" s="2">
        <v>0.87986111111111109</v>
      </c>
      <c r="G575">
        <v>1</v>
      </c>
      <c r="H575" s="1">
        <v>40665</v>
      </c>
      <c r="I575" s="2">
        <v>0.9506944444444444</v>
      </c>
      <c r="J575" s="1">
        <v>40665</v>
      </c>
      <c r="K575" s="2">
        <v>0.9506944444444444</v>
      </c>
      <c r="L575" t="s">
        <v>22</v>
      </c>
      <c r="M575">
        <v>47</v>
      </c>
      <c r="N575" s="3">
        <f>B575+C575</f>
        <v>40665.586805555555</v>
      </c>
      <c r="O575" s="3">
        <f>E575+F575</f>
        <v>40665.879861111112</v>
      </c>
      <c r="P575" t="str">
        <f>IF(OR(E575="**",F575=9999),"Ignore PIA","Keep PIA")</f>
        <v>Keep PIA</v>
      </c>
      <c r="Q575" s="5">
        <f>(O575-N575)*24</f>
        <v>7.03333333338378</v>
      </c>
      <c r="R575" s="3">
        <f>J575+K575</f>
        <v>40665.950694444444</v>
      </c>
      <c r="S575" s="4">
        <f>(R575-N575)*24</f>
        <v>8.7333333333372138</v>
      </c>
      <c r="T575" t="str">
        <f>IF(S575&lt;0,"Ignore LOS","Keep LOS")</f>
        <v>Keep LOS</v>
      </c>
      <c r="U575" t="str">
        <f>IF(OR(G575=6,G575=7),"Adm","NonAdm")</f>
        <v>NonAdm</v>
      </c>
      <c r="V575" t="str">
        <f>IF(OR(D575=1,D575=2,D575=3),"High",IF(OR(D575=4,D575=5),"Low","No CTAS"))</f>
        <v>High</v>
      </c>
      <c r="W575">
        <f>IF(S575&gt;4,0,1)</f>
        <v>0</v>
      </c>
      <c r="X575">
        <f>IF(S575&gt;8,0,1)</f>
        <v>0</v>
      </c>
    </row>
    <row r="576" spans="1:24" x14ac:dyDescent="0.25">
      <c r="A576">
        <v>4414</v>
      </c>
      <c r="B576" s="1">
        <v>40665</v>
      </c>
      <c r="C576" s="2">
        <v>0.65486111111111112</v>
      </c>
      <c r="D576">
        <v>2</v>
      </c>
      <c r="E576" s="1">
        <v>40665</v>
      </c>
      <c r="F576" s="2">
        <v>0.79861111111111116</v>
      </c>
      <c r="G576">
        <v>1</v>
      </c>
      <c r="H576" s="1">
        <v>40665</v>
      </c>
      <c r="I576" s="2">
        <v>0.84027777777777779</v>
      </c>
      <c r="J576" s="1">
        <v>40665</v>
      </c>
      <c r="K576" s="2">
        <v>0.84027777777777779</v>
      </c>
      <c r="L576" t="s">
        <v>178</v>
      </c>
      <c r="M576">
        <v>67</v>
      </c>
      <c r="N576" s="3">
        <f>B576+C576</f>
        <v>40665.654861111114</v>
      </c>
      <c r="O576" s="3">
        <f>E576+F576</f>
        <v>40665.798611111109</v>
      </c>
      <c r="P576" t="str">
        <f>IF(OR(E576="**",F576=9999),"Ignore PIA","Keep PIA")</f>
        <v>Keep PIA</v>
      </c>
      <c r="Q576" s="5">
        <f>(O576-N576)*24</f>
        <v>3.4499999998952262</v>
      </c>
      <c r="R576" s="3">
        <f>J576+K576</f>
        <v>40665.840277777781</v>
      </c>
      <c r="S576" s="4">
        <f>(R576-N576)*24</f>
        <v>4.4500000000116415</v>
      </c>
      <c r="T576" t="str">
        <f>IF(S576&lt;0,"Ignore LOS","Keep LOS")</f>
        <v>Keep LOS</v>
      </c>
      <c r="U576" t="str">
        <f>IF(OR(G576=6,G576=7),"Adm","NonAdm")</f>
        <v>NonAdm</v>
      </c>
      <c r="V576" t="str">
        <f>IF(OR(D576=1,D576=2,D576=3),"High",IF(OR(D576=4,D576=5),"Low","No CTAS"))</f>
        <v>High</v>
      </c>
      <c r="W576">
        <f>IF(S576&gt;4,0,1)</f>
        <v>0</v>
      </c>
      <c r="X576">
        <f>IF(S576&gt;8,0,1)</f>
        <v>1</v>
      </c>
    </row>
    <row r="577" spans="1:24" x14ac:dyDescent="0.25">
      <c r="A577">
        <v>4414</v>
      </c>
      <c r="B577" s="1">
        <v>40665</v>
      </c>
      <c r="C577" s="2">
        <v>0.65625</v>
      </c>
      <c r="D577">
        <v>2</v>
      </c>
      <c r="E577" s="1">
        <v>40665</v>
      </c>
      <c r="F577" s="2">
        <v>0.90277777777777779</v>
      </c>
      <c r="G577">
        <v>1</v>
      </c>
      <c r="H577" s="1">
        <v>40666</v>
      </c>
      <c r="I577" s="2">
        <v>7.4305555555555555E-2</v>
      </c>
      <c r="J577" s="1">
        <v>40666</v>
      </c>
      <c r="K577" s="2">
        <v>7.4305555555555555E-2</v>
      </c>
      <c r="L577" t="s">
        <v>179</v>
      </c>
      <c r="M577">
        <v>91</v>
      </c>
      <c r="N577" s="3">
        <f>B577+C577</f>
        <v>40665.65625</v>
      </c>
      <c r="O577" s="3">
        <f>E577+F577</f>
        <v>40665.902777777781</v>
      </c>
      <c r="P577" t="str">
        <f>IF(OR(E577="**",F577=9999),"Ignore PIA","Keep PIA")</f>
        <v>Keep PIA</v>
      </c>
      <c r="Q577" s="5">
        <f>(O577-N577)*24</f>
        <v>5.9166666667442769</v>
      </c>
      <c r="R577" s="3">
        <f>J577+K577</f>
        <v>40666.074305555558</v>
      </c>
      <c r="S577" s="4">
        <f>(R577-N577)*24</f>
        <v>10.03333333338378</v>
      </c>
      <c r="T577" t="str">
        <f>IF(S577&lt;0,"Ignore LOS","Keep LOS")</f>
        <v>Keep LOS</v>
      </c>
      <c r="U577" t="str">
        <f>IF(OR(G577=6,G577=7),"Adm","NonAdm")</f>
        <v>NonAdm</v>
      </c>
      <c r="V577" t="str">
        <f>IF(OR(D577=1,D577=2,D577=3),"High",IF(OR(D577=4,D577=5),"Low","No CTAS"))</f>
        <v>High</v>
      </c>
      <c r="W577">
        <f>IF(S577&gt;4,0,1)</f>
        <v>0</v>
      </c>
      <c r="X577">
        <f>IF(S577&gt;8,0,1)</f>
        <v>0</v>
      </c>
    </row>
    <row r="578" spans="1:24" x14ac:dyDescent="0.25">
      <c r="A578">
        <v>4414</v>
      </c>
      <c r="B578" s="1">
        <v>40665</v>
      </c>
      <c r="C578" s="2">
        <v>0.68541666666666667</v>
      </c>
      <c r="D578">
        <v>2</v>
      </c>
      <c r="E578" s="1">
        <v>40665</v>
      </c>
      <c r="F578" s="2">
        <v>0.97569444444444453</v>
      </c>
      <c r="G578">
        <v>1</v>
      </c>
      <c r="H578" s="1">
        <v>40666</v>
      </c>
      <c r="I578" s="2">
        <v>1.0416666666666666E-2</v>
      </c>
      <c r="J578" s="1">
        <v>40666</v>
      </c>
      <c r="K578" s="2">
        <v>1.0416666666666666E-2</v>
      </c>
      <c r="L578" t="s">
        <v>29</v>
      </c>
      <c r="M578">
        <v>46</v>
      </c>
      <c r="N578" s="3">
        <f>B578+C578</f>
        <v>40665.685416666667</v>
      </c>
      <c r="O578" s="3">
        <f>E578+F578</f>
        <v>40665.975694444445</v>
      </c>
      <c r="P578" t="str">
        <f>IF(OR(E578="**",F578=9999),"Ignore PIA","Keep PIA")</f>
        <v>Keep PIA</v>
      </c>
      <c r="Q578" s="5">
        <f>(O578-N578)*24</f>
        <v>6.9666666666744277</v>
      </c>
      <c r="R578" s="3">
        <f>J578+K578</f>
        <v>40666.010416666664</v>
      </c>
      <c r="S578" s="4">
        <f>(R578-N578)*24</f>
        <v>7.7999999999301508</v>
      </c>
      <c r="T578" t="str">
        <f>IF(S578&lt;0,"Ignore LOS","Keep LOS")</f>
        <v>Keep LOS</v>
      </c>
      <c r="U578" t="str">
        <f>IF(OR(G578=6,G578=7),"Adm","NonAdm")</f>
        <v>NonAdm</v>
      </c>
      <c r="V578" t="str">
        <f>IF(OR(D578=1,D578=2,D578=3),"High",IF(OR(D578=4,D578=5),"Low","No CTAS"))</f>
        <v>High</v>
      </c>
      <c r="W578">
        <f>IF(S578&gt;4,0,1)</f>
        <v>0</v>
      </c>
      <c r="X578">
        <f>IF(S578&gt;8,0,1)</f>
        <v>1</v>
      </c>
    </row>
    <row r="579" spans="1:24" x14ac:dyDescent="0.25">
      <c r="A579">
        <v>4414</v>
      </c>
      <c r="B579" s="1">
        <v>40665</v>
      </c>
      <c r="C579" s="2">
        <v>0.71250000000000002</v>
      </c>
      <c r="D579">
        <v>3</v>
      </c>
      <c r="E579" s="1">
        <v>40665</v>
      </c>
      <c r="F579" s="2">
        <v>0.88888888888888884</v>
      </c>
      <c r="G579">
        <v>1</v>
      </c>
      <c r="H579" s="1">
        <v>40666</v>
      </c>
      <c r="I579" s="2">
        <v>2.4305555555555556E-2</v>
      </c>
      <c r="J579" s="1">
        <v>40666</v>
      </c>
      <c r="K579" s="2">
        <v>2.4305555555555556E-2</v>
      </c>
      <c r="L579" t="s">
        <v>182</v>
      </c>
      <c r="M579">
        <v>55</v>
      </c>
      <c r="N579" s="3">
        <f>B579+C579</f>
        <v>40665.712500000001</v>
      </c>
      <c r="O579" s="3">
        <f>E579+F579</f>
        <v>40665.888888888891</v>
      </c>
      <c r="P579" t="str">
        <f>IF(OR(E579="**",F579=9999),"Ignore PIA","Keep PIA")</f>
        <v>Keep PIA</v>
      </c>
      <c r="Q579" s="5">
        <f>(O579-N579)*24</f>
        <v>4.2333333333372138</v>
      </c>
      <c r="R579" s="3">
        <f>J579+K579</f>
        <v>40666.024305555555</v>
      </c>
      <c r="S579" s="4">
        <f>(R579-N579)*24</f>
        <v>7.4833333332790062</v>
      </c>
      <c r="T579" t="str">
        <f>IF(S579&lt;0,"Ignore LOS","Keep LOS")</f>
        <v>Keep LOS</v>
      </c>
      <c r="U579" t="str">
        <f>IF(OR(G579=6,G579=7),"Adm","NonAdm")</f>
        <v>NonAdm</v>
      </c>
      <c r="V579" t="str">
        <f>IF(OR(D579=1,D579=2,D579=3),"High",IF(OR(D579=4,D579=5),"Low","No CTAS"))</f>
        <v>High</v>
      </c>
      <c r="W579">
        <f>IF(S579&gt;4,0,1)</f>
        <v>0</v>
      </c>
      <c r="X579">
        <f>IF(S579&gt;8,0,1)</f>
        <v>1</v>
      </c>
    </row>
    <row r="580" spans="1:24" x14ac:dyDescent="0.25">
      <c r="A580">
        <v>4414</v>
      </c>
      <c r="B580" s="1">
        <v>40665</v>
      </c>
      <c r="C580" s="2">
        <v>0.77500000000000002</v>
      </c>
      <c r="D580">
        <v>2</v>
      </c>
      <c r="E580" s="1">
        <v>40665</v>
      </c>
      <c r="F580" s="2">
        <v>0.82430555555555562</v>
      </c>
      <c r="G580">
        <v>1</v>
      </c>
      <c r="H580" s="1">
        <v>40665</v>
      </c>
      <c r="I580" s="2">
        <v>0.90277777777777779</v>
      </c>
      <c r="J580" s="1">
        <v>40665</v>
      </c>
      <c r="K580" s="2">
        <v>0.90416666666666667</v>
      </c>
      <c r="L580" t="s">
        <v>22</v>
      </c>
      <c r="M580">
        <v>3</v>
      </c>
      <c r="N580" s="3">
        <f>B580+C580</f>
        <v>40665.775000000001</v>
      </c>
      <c r="O580" s="3">
        <f>E580+F580</f>
        <v>40665.824305555558</v>
      </c>
      <c r="P580" t="str">
        <f>IF(OR(E580="**",F580=9999),"Ignore PIA","Keep PIA")</f>
        <v>Keep PIA</v>
      </c>
      <c r="Q580" s="5">
        <f>(O580-N580)*24</f>
        <v>1.1833333333488554</v>
      </c>
      <c r="R580" s="3">
        <f>J580+K580</f>
        <v>40665.904166666667</v>
      </c>
      <c r="S580" s="4">
        <f>(R580-N580)*24</f>
        <v>3.0999999999767169</v>
      </c>
      <c r="T580" t="str">
        <f>IF(S580&lt;0,"Ignore LOS","Keep LOS")</f>
        <v>Keep LOS</v>
      </c>
      <c r="U580" t="str">
        <f>IF(OR(G580=6,G580=7),"Adm","NonAdm")</f>
        <v>NonAdm</v>
      </c>
      <c r="V580" t="str">
        <f>IF(OR(D580=1,D580=2,D580=3),"High",IF(OR(D580=4,D580=5),"Low","No CTAS"))</f>
        <v>High</v>
      </c>
      <c r="W580">
        <f>IF(S580&gt;4,0,1)</f>
        <v>1</v>
      </c>
      <c r="X580">
        <f>IF(S580&gt;8,0,1)</f>
        <v>1</v>
      </c>
    </row>
    <row r="581" spans="1:24" x14ac:dyDescent="0.25">
      <c r="A581">
        <v>4414</v>
      </c>
      <c r="B581" s="1">
        <v>40665</v>
      </c>
      <c r="C581" s="2">
        <v>0.77777777777777779</v>
      </c>
      <c r="D581">
        <v>2</v>
      </c>
      <c r="E581" s="1">
        <v>40665</v>
      </c>
      <c r="F581" s="2">
        <v>0.875</v>
      </c>
      <c r="G581">
        <v>1</v>
      </c>
      <c r="H581" s="1">
        <v>40665</v>
      </c>
      <c r="I581" s="2">
        <v>0.89236111111111116</v>
      </c>
      <c r="J581" s="1">
        <v>40665</v>
      </c>
      <c r="K581" s="2">
        <v>0.89236111111111116</v>
      </c>
      <c r="L581" t="s">
        <v>187</v>
      </c>
      <c r="M581">
        <v>15</v>
      </c>
      <c r="N581" s="3">
        <f>B581+C581</f>
        <v>40665.777777777781</v>
      </c>
      <c r="O581" s="3">
        <f>E581+F581</f>
        <v>40665.875</v>
      </c>
      <c r="P581" t="str">
        <f>IF(OR(E581="**",F581=9999),"Ignore PIA","Keep PIA")</f>
        <v>Keep PIA</v>
      </c>
      <c r="Q581" s="5">
        <f>(O581-N581)*24</f>
        <v>2.3333333332557231</v>
      </c>
      <c r="R581" s="3">
        <f>J581+K581</f>
        <v>40665.892361111109</v>
      </c>
      <c r="S581" s="4">
        <f>(R581-N581)*24</f>
        <v>2.7499999998835847</v>
      </c>
      <c r="T581" t="str">
        <f>IF(S581&lt;0,"Ignore LOS","Keep LOS")</f>
        <v>Keep LOS</v>
      </c>
      <c r="U581" t="str">
        <f>IF(OR(G581=6,G581=7),"Adm","NonAdm")</f>
        <v>NonAdm</v>
      </c>
      <c r="V581" t="str">
        <f>IF(OR(D581=1,D581=2,D581=3),"High",IF(OR(D581=4,D581=5),"Low","No CTAS"))</f>
        <v>High</v>
      </c>
      <c r="W581">
        <f>IF(S581&gt;4,0,1)</f>
        <v>1</v>
      </c>
      <c r="X581">
        <f>IF(S581&gt;8,0,1)</f>
        <v>1</v>
      </c>
    </row>
    <row r="582" spans="1:24" x14ac:dyDescent="0.25">
      <c r="A582">
        <v>4414</v>
      </c>
      <c r="B582" s="1">
        <v>40665</v>
      </c>
      <c r="C582" s="2">
        <v>0.82986111111111116</v>
      </c>
      <c r="D582">
        <v>2</v>
      </c>
      <c r="E582" s="1">
        <v>40665</v>
      </c>
      <c r="F582" s="2">
        <v>0.85972222222222217</v>
      </c>
      <c r="G582">
        <v>1</v>
      </c>
      <c r="H582" s="1">
        <v>40666</v>
      </c>
      <c r="I582" s="2">
        <v>1.0416666666666666E-2</v>
      </c>
      <c r="J582" s="1">
        <v>40666</v>
      </c>
      <c r="K582" s="2">
        <v>1.1111111111111112E-2</v>
      </c>
      <c r="L582" t="s">
        <v>71</v>
      </c>
      <c r="M582">
        <v>1</v>
      </c>
      <c r="N582" s="3">
        <f>B582+C582</f>
        <v>40665.829861111109</v>
      </c>
      <c r="O582" s="3">
        <f>E582+F582</f>
        <v>40665.859722222223</v>
      </c>
      <c r="P582" t="str">
        <f>IF(OR(E582="**",F582=9999),"Ignore PIA","Keep PIA")</f>
        <v>Keep PIA</v>
      </c>
      <c r="Q582" s="5">
        <f>(O582-N582)*24</f>
        <v>0.71666666673263535</v>
      </c>
      <c r="R582" s="3">
        <f>J582+K582</f>
        <v>40666.011111111111</v>
      </c>
      <c r="S582" s="4">
        <f>(R582-N582)*24</f>
        <v>4.3500000000349246</v>
      </c>
      <c r="T582" t="str">
        <f>IF(S582&lt;0,"Ignore LOS","Keep LOS")</f>
        <v>Keep LOS</v>
      </c>
      <c r="U582" t="str">
        <f>IF(OR(G582=6,G582=7),"Adm","NonAdm")</f>
        <v>NonAdm</v>
      </c>
      <c r="V582" t="str">
        <f>IF(OR(D582=1,D582=2,D582=3),"High",IF(OR(D582=4,D582=5),"Low","No CTAS"))</f>
        <v>High</v>
      </c>
      <c r="W582">
        <f>IF(S582&gt;4,0,1)</f>
        <v>0</v>
      </c>
      <c r="X582">
        <f>IF(S582&gt;8,0,1)</f>
        <v>1</v>
      </c>
    </row>
    <row r="583" spans="1:24" x14ac:dyDescent="0.25">
      <c r="A583">
        <v>4414</v>
      </c>
      <c r="B583" s="1">
        <v>40665</v>
      </c>
      <c r="C583" s="2">
        <v>0.85069444444444453</v>
      </c>
      <c r="D583">
        <v>2</v>
      </c>
      <c r="E583" s="1">
        <v>40666</v>
      </c>
      <c r="F583" s="2">
        <v>2.7777777777777779E-3</v>
      </c>
      <c r="G583">
        <v>1</v>
      </c>
      <c r="H583" s="1">
        <v>40666</v>
      </c>
      <c r="I583" s="2">
        <v>2.0833333333333332E-2</v>
      </c>
      <c r="J583" s="1">
        <v>40666</v>
      </c>
      <c r="K583" s="2">
        <v>2.0833333333333332E-2</v>
      </c>
      <c r="L583" t="s">
        <v>120</v>
      </c>
      <c r="M583">
        <v>70</v>
      </c>
      <c r="N583" s="3">
        <f>B583+C583</f>
        <v>40665.850694444445</v>
      </c>
      <c r="O583" s="3">
        <f>E583+F583</f>
        <v>40666.00277777778</v>
      </c>
      <c r="P583" t="str">
        <f>IF(OR(E583="**",F583=9999),"Ignore PIA","Keep PIA")</f>
        <v>Keep PIA</v>
      </c>
      <c r="Q583" s="5">
        <f>(O583-N583)*24</f>
        <v>3.6500000000232831</v>
      </c>
      <c r="R583" s="3">
        <f>J583+K583</f>
        <v>40666.020833333336</v>
      </c>
      <c r="S583" s="4">
        <f>(R583-N583)*24</f>
        <v>4.0833333333721384</v>
      </c>
      <c r="T583" t="str">
        <f>IF(S583&lt;0,"Ignore LOS","Keep LOS")</f>
        <v>Keep LOS</v>
      </c>
      <c r="U583" t="str">
        <f>IF(OR(G583=6,G583=7),"Adm","NonAdm")</f>
        <v>NonAdm</v>
      </c>
      <c r="V583" t="str">
        <f>IF(OR(D583=1,D583=2,D583=3),"High",IF(OR(D583=4,D583=5),"Low","No CTAS"))</f>
        <v>High</v>
      </c>
      <c r="W583">
        <f>IF(S583&gt;4,0,1)</f>
        <v>0</v>
      </c>
      <c r="X583">
        <f>IF(S583&gt;8,0,1)</f>
        <v>1</v>
      </c>
    </row>
    <row r="584" spans="1:24" x14ac:dyDescent="0.25">
      <c r="A584">
        <v>4414</v>
      </c>
      <c r="B584" s="1">
        <v>40665</v>
      </c>
      <c r="C584" s="2">
        <v>0.90069444444444446</v>
      </c>
      <c r="D584">
        <v>2</v>
      </c>
      <c r="E584" s="1">
        <v>40665</v>
      </c>
      <c r="F584" s="2">
        <v>0.98263888888888884</v>
      </c>
      <c r="G584">
        <v>1</v>
      </c>
      <c r="H584" s="1">
        <v>40666</v>
      </c>
      <c r="I584" s="2">
        <v>0.10208333333333335</v>
      </c>
      <c r="J584" s="1">
        <v>40666</v>
      </c>
      <c r="K584" s="2">
        <v>0.10208333333333335</v>
      </c>
      <c r="L584" t="s">
        <v>200</v>
      </c>
      <c r="M584">
        <v>56</v>
      </c>
      <c r="N584" s="3">
        <f>B584+C584</f>
        <v>40665.900694444441</v>
      </c>
      <c r="O584" s="3">
        <f>E584+F584</f>
        <v>40665.982638888891</v>
      </c>
      <c r="P584" t="str">
        <f>IF(OR(E584="**",F584=9999),"Ignore PIA","Keep PIA")</f>
        <v>Keep PIA</v>
      </c>
      <c r="Q584" s="5">
        <f>(O584-N584)*24</f>
        <v>1.966666666790843</v>
      </c>
      <c r="R584" s="3">
        <f>J584+K584</f>
        <v>40666.102083333331</v>
      </c>
      <c r="S584" s="4">
        <f>(R584-N584)*24</f>
        <v>4.8333333333721384</v>
      </c>
      <c r="T584" t="str">
        <f>IF(S584&lt;0,"Ignore LOS","Keep LOS")</f>
        <v>Keep LOS</v>
      </c>
      <c r="U584" t="str">
        <f>IF(OR(G584=6,G584=7),"Adm","NonAdm")</f>
        <v>NonAdm</v>
      </c>
      <c r="V584" t="str">
        <f>IF(OR(D584=1,D584=2,D584=3),"High",IF(OR(D584=4,D584=5),"Low","No CTAS"))</f>
        <v>High</v>
      </c>
      <c r="W584">
        <f>IF(S584&gt;4,0,1)</f>
        <v>0</v>
      </c>
      <c r="X584">
        <f>IF(S584&gt;8,0,1)</f>
        <v>1</v>
      </c>
    </row>
    <row r="585" spans="1:24" x14ac:dyDescent="0.25">
      <c r="A585">
        <v>4414</v>
      </c>
      <c r="B585" s="1">
        <v>40665</v>
      </c>
      <c r="C585" s="2">
        <v>0.90625</v>
      </c>
      <c r="D585">
        <v>4</v>
      </c>
      <c r="E585" s="1">
        <v>40665</v>
      </c>
      <c r="F585" s="2">
        <v>0.99652777777777779</v>
      </c>
      <c r="G585">
        <v>1</v>
      </c>
      <c r="H585" s="1">
        <v>40666</v>
      </c>
      <c r="I585" s="2">
        <v>3.472222222222222E-3</v>
      </c>
      <c r="J585" s="1">
        <v>40666</v>
      </c>
      <c r="K585" s="2">
        <v>6.9444444444444441E-3</v>
      </c>
      <c r="L585" t="s">
        <v>21</v>
      </c>
      <c r="M585">
        <v>12</v>
      </c>
      <c r="N585" s="3">
        <f>B585+C585</f>
        <v>40665.90625</v>
      </c>
      <c r="O585" s="3">
        <f>E585+F585</f>
        <v>40665.996527777781</v>
      </c>
      <c r="P585" t="str">
        <f>IF(OR(E585="**",F585=9999),"Ignore PIA","Keep PIA")</f>
        <v>Keep PIA</v>
      </c>
      <c r="Q585" s="5">
        <f>(O585-N585)*24</f>
        <v>2.1666666667442769</v>
      </c>
      <c r="R585" s="3">
        <f>J585+K585</f>
        <v>40666.006944444445</v>
      </c>
      <c r="S585" s="4">
        <f>(R585-N585)*24</f>
        <v>2.4166666666860692</v>
      </c>
      <c r="T585" t="str">
        <f>IF(S585&lt;0,"Ignore LOS","Keep LOS")</f>
        <v>Keep LOS</v>
      </c>
      <c r="U585" t="str">
        <f>IF(OR(G585=6,G585=7),"Adm","NonAdm")</f>
        <v>NonAdm</v>
      </c>
      <c r="V585" t="str">
        <f>IF(OR(D585=1,D585=2,D585=3),"High",IF(OR(D585=4,D585=5),"Low","No CTAS"))</f>
        <v>Low</v>
      </c>
      <c r="W585">
        <f>IF(S585&gt;4,0,1)</f>
        <v>1</v>
      </c>
      <c r="X585">
        <f>IF(S585&gt;8,0,1)</f>
        <v>1</v>
      </c>
    </row>
    <row r="586" spans="1:24" x14ac:dyDescent="0.25">
      <c r="A586">
        <v>4414</v>
      </c>
      <c r="B586" s="1">
        <v>40665</v>
      </c>
      <c r="C586" s="2">
        <v>0.93819444444444444</v>
      </c>
      <c r="D586">
        <v>3</v>
      </c>
      <c r="E586" s="1">
        <v>40666</v>
      </c>
      <c r="F586" s="2">
        <v>2.0833333333333332E-2</v>
      </c>
      <c r="G586">
        <v>1</v>
      </c>
      <c r="H586" s="1">
        <v>40666</v>
      </c>
      <c r="I586" s="2">
        <v>3.0555555555555555E-2</v>
      </c>
      <c r="J586" s="1">
        <v>40666</v>
      </c>
      <c r="K586" s="2">
        <v>3.2638888888888891E-2</v>
      </c>
      <c r="L586" t="s">
        <v>21</v>
      </c>
      <c r="M586">
        <v>22</v>
      </c>
      <c r="N586" s="3">
        <f>B586+C586</f>
        <v>40665.938194444447</v>
      </c>
      <c r="O586" s="3">
        <f>E586+F586</f>
        <v>40666.020833333336</v>
      </c>
      <c r="P586" t="str">
        <f>IF(OR(E586="**",F586=9999),"Ignore PIA","Keep PIA")</f>
        <v>Keep PIA</v>
      </c>
      <c r="Q586" s="5">
        <f>(O586-N586)*24</f>
        <v>1.9833333333372138</v>
      </c>
      <c r="R586" s="3">
        <f>J586+K586</f>
        <v>40666.032638888886</v>
      </c>
      <c r="S586" s="4">
        <f>(R586-N586)*24</f>
        <v>2.2666666665463708</v>
      </c>
      <c r="T586" t="str">
        <f>IF(S586&lt;0,"Ignore LOS","Keep LOS")</f>
        <v>Keep LOS</v>
      </c>
      <c r="U586" t="str">
        <f>IF(OR(G586=6,G586=7),"Adm","NonAdm")</f>
        <v>NonAdm</v>
      </c>
      <c r="V586" t="str">
        <f>IF(OR(D586=1,D586=2,D586=3),"High",IF(OR(D586=4,D586=5),"Low","No CTAS"))</f>
        <v>High</v>
      </c>
      <c r="W586">
        <f>IF(S586&gt;4,0,1)</f>
        <v>1</v>
      </c>
      <c r="X586">
        <f>IF(S586&gt;8,0,1)</f>
        <v>1</v>
      </c>
    </row>
    <row r="587" spans="1:24" x14ac:dyDescent="0.25">
      <c r="A587">
        <v>4414</v>
      </c>
      <c r="B587" s="1">
        <v>40665</v>
      </c>
      <c r="C587" s="2">
        <v>0.94652777777777775</v>
      </c>
      <c r="D587">
        <v>3</v>
      </c>
      <c r="E587" s="1">
        <v>40666</v>
      </c>
      <c r="F587" s="2">
        <v>3.5416666666666666E-2</v>
      </c>
      <c r="G587">
        <v>1</v>
      </c>
      <c r="H587" s="1">
        <v>40666</v>
      </c>
      <c r="I587" s="2">
        <v>7.7777777777777779E-2</v>
      </c>
      <c r="J587" s="1">
        <v>40666</v>
      </c>
      <c r="K587" s="2">
        <v>7.7777777777777779E-2</v>
      </c>
      <c r="L587" t="s">
        <v>202</v>
      </c>
      <c r="M587">
        <v>53</v>
      </c>
      <c r="N587" s="3">
        <f>B587+C587</f>
        <v>40665.946527777778</v>
      </c>
      <c r="O587" s="3">
        <f>E587+F587</f>
        <v>40666.035416666666</v>
      </c>
      <c r="P587" t="str">
        <f>IF(OR(E587="**",F587=9999),"Ignore PIA","Keep PIA")</f>
        <v>Keep PIA</v>
      </c>
      <c r="Q587" s="5">
        <f>(O587-N587)*24</f>
        <v>2.1333333333022892</v>
      </c>
      <c r="R587" s="3">
        <f>J587+K587</f>
        <v>40666.077777777777</v>
      </c>
      <c r="S587" s="4">
        <f>(R587-N587)*24</f>
        <v>3.1499999999650754</v>
      </c>
      <c r="T587" t="str">
        <f>IF(S587&lt;0,"Ignore LOS","Keep LOS")</f>
        <v>Keep LOS</v>
      </c>
      <c r="U587" t="str">
        <f>IF(OR(G587=6,G587=7),"Adm","NonAdm")</f>
        <v>NonAdm</v>
      </c>
      <c r="V587" t="str">
        <f>IF(OR(D587=1,D587=2,D587=3),"High",IF(OR(D587=4,D587=5),"Low","No CTAS"))</f>
        <v>High</v>
      </c>
      <c r="W587">
        <f>IF(S587&gt;4,0,1)</f>
        <v>1</v>
      </c>
      <c r="X587">
        <f>IF(S587&gt;8,0,1)</f>
        <v>1</v>
      </c>
    </row>
    <row r="588" spans="1:24" x14ac:dyDescent="0.25">
      <c r="A588">
        <v>4414</v>
      </c>
      <c r="B588" s="1">
        <v>40666</v>
      </c>
      <c r="C588" s="2">
        <v>0.42430555555555555</v>
      </c>
      <c r="D588">
        <v>3</v>
      </c>
      <c r="E588" s="1">
        <v>40666</v>
      </c>
      <c r="F588" s="2">
        <v>0.64583333333333337</v>
      </c>
      <c r="G588">
        <v>1</v>
      </c>
      <c r="H588" s="1">
        <v>40666</v>
      </c>
      <c r="I588" s="2">
        <v>0.74583333333333324</v>
      </c>
      <c r="J588" s="1">
        <v>40666</v>
      </c>
      <c r="K588" s="2">
        <v>0.74583333333333324</v>
      </c>
      <c r="L588" t="s">
        <v>22</v>
      </c>
      <c r="M588">
        <v>54</v>
      </c>
      <c r="N588" s="3">
        <f>B588+C588</f>
        <v>40666.424305555556</v>
      </c>
      <c r="O588" s="3">
        <f>E588+F588</f>
        <v>40666.645833333336</v>
      </c>
      <c r="P588" t="str">
        <f>IF(OR(E588="**",F588=9999),"Ignore PIA","Keep PIA")</f>
        <v>Keep PIA</v>
      </c>
      <c r="Q588" s="5">
        <f>(O588-N588)*24</f>
        <v>5.3166666667093523</v>
      </c>
      <c r="R588" s="3">
        <f>J588+K588</f>
        <v>40666.745833333334</v>
      </c>
      <c r="S588" s="4">
        <f>(R588-N588)*24</f>
        <v>7.7166666666744277</v>
      </c>
      <c r="T588" t="str">
        <f>IF(S588&lt;0,"Ignore LOS","Keep LOS")</f>
        <v>Keep LOS</v>
      </c>
      <c r="U588" t="str">
        <f>IF(OR(G588=6,G588=7),"Adm","NonAdm")</f>
        <v>NonAdm</v>
      </c>
      <c r="V588" t="str">
        <f>IF(OR(D588=1,D588=2,D588=3),"High",IF(OR(D588=4,D588=5),"Low","No CTAS"))</f>
        <v>High</v>
      </c>
      <c r="W588">
        <f>IF(S588&gt;4,0,1)</f>
        <v>0</v>
      </c>
      <c r="X588">
        <f>IF(S588&gt;8,0,1)</f>
        <v>1</v>
      </c>
    </row>
    <row r="589" spans="1:24" x14ac:dyDescent="0.25">
      <c r="A589">
        <v>4414</v>
      </c>
      <c r="B589" s="1">
        <v>40666</v>
      </c>
      <c r="C589" s="2">
        <v>0.47916666666666669</v>
      </c>
      <c r="D589">
        <v>3</v>
      </c>
      <c r="E589" s="1">
        <v>40666</v>
      </c>
      <c r="F589" s="2">
        <v>0.68402777777777779</v>
      </c>
      <c r="G589">
        <v>1</v>
      </c>
      <c r="H589" s="1">
        <v>40666</v>
      </c>
      <c r="I589" s="2">
        <v>0.91249999999999998</v>
      </c>
      <c r="J589" s="1">
        <v>40666</v>
      </c>
      <c r="K589" s="2">
        <v>0.91249999999999998</v>
      </c>
      <c r="L589" t="s">
        <v>22</v>
      </c>
      <c r="M589">
        <v>61</v>
      </c>
      <c r="N589" s="3">
        <f>B589+C589</f>
        <v>40666.479166666664</v>
      </c>
      <c r="O589" s="3">
        <f>E589+F589</f>
        <v>40666.684027777781</v>
      </c>
      <c r="P589" t="str">
        <f>IF(OR(E589="**",F589=9999),"Ignore PIA","Keep PIA")</f>
        <v>Keep PIA</v>
      </c>
      <c r="Q589" s="5">
        <f>(O589-N589)*24</f>
        <v>4.9166666668024845</v>
      </c>
      <c r="R589" s="3">
        <f>J589+K589</f>
        <v>40666.912499999999</v>
      </c>
      <c r="S589" s="4">
        <f>(R589-N589)*24</f>
        <v>10.400000000023283</v>
      </c>
      <c r="T589" t="str">
        <f>IF(S589&lt;0,"Ignore LOS","Keep LOS")</f>
        <v>Keep LOS</v>
      </c>
      <c r="U589" t="str">
        <f>IF(OR(G589=6,G589=7),"Adm","NonAdm")</f>
        <v>NonAdm</v>
      </c>
      <c r="V589" t="str">
        <f>IF(OR(D589=1,D589=2,D589=3),"High",IF(OR(D589=4,D589=5),"Low","No CTAS"))</f>
        <v>High</v>
      </c>
      <c r="W589">
        <f>IF(S589&gt;4,0,1)</f>
        <v>0</v>
      </c>
      <c r="X589">
        <f>IF(S589&gt;8,0,1)</f>
        <v>0</v>
      </c>
    </row>
    <row r="590" spans="1:24" x14ac:dyDescent="0.25">
      <c r="A590">
        <v>4414</v>
      </c>
      <c r="B590" s="1">
        <v>40666</v>
      </c>
      <c r="C590" s="2">
        <v>0.50138888888888888</v>
      </c>
      <c r="D590">
        <v>3</v>
      </c>
      <c r="E590" s="1">
        <v>40666</v>
      </c>
      <c r="F590" s="2">
        <v>0.65625</v>
      </c>
      <c r="G590">
        <v>1</v>
      </c>
      <c r="H590" s="1">
        <v>40666</v>
      </c>
      <c r="I590" s="2">
        <v>0.82291666666666663</v>
      </c>
      <c r="J590" s="1">
        <v>40666</v>
      </c>
      <c r="K590" s="2">
        <v>0.82291666666666663</v>
      </c>
      <c r="L590" t="s">
        <v>22</v>
      </c>
      <c r="M590">
        <v>64</v>
      </c>
      <c r="N590" s="3">
        <f>B590+C590</f>
        <v>40666.501388888886</v>
      </c>
      <c r="O590" s="3">
        <f>E590+F590</f>
        <v>40666.65625</v>
      </c>
      <c r="P590" t="str">
        <f>IF(OR(E590="**",F590=9999),"Ignore PIA","Keep PIA")</f>
        <v>Keep PIA</v>
      </c>
      <c r="Q590" s="5">
        <f>(O590-N590)*24</f>
        <v>3.7166666667326353</v>
      </c>
      <c r="R590" s="3">
        <f>J590+K590</f>
        <v>40666.822916666664</v>
      </c>
      <c r="S590" s="4">
        <f>(R590-N590)*24</f>
        <v>7.7166666666744277</v>
      </c>
      <c r="T590" t="str">
        <f>IF(S590&lt;0,"Ignore LOS","Keep LOS")</f>
        <v>Keep LOS</v>
      </c>
      <c r="U590" t="str">
        <f>IF(OR(G590=6,G590=7),"Adm","NonAdm")</f>
        <v>NonAdm</v>
      </c>
      <c r="V590" t="str">
        <f>IF(OR(D590=1,D590=2,D590=3),"High",IF(OR(D590=4,D590=5),"Low","No CTAS"))</f>
        <v>High</v>
      </c>
      <c r="W590">
        <f>IF(S590&gt;4,0,1)</f>
        <v>0</v>
      </c>
      <c r="X590">
        <f>IF(S590&gt;8,0,1)</f>
        <v>1</v>
      </c>
    </row>
    <row r="591" spans="1:24" x14ac:dyDescent="0.25">
      <c r="A591">
        <v>4414</v>
      </c>
      <c r="B591" s="1">
        <v>40666</v>
      </c>
      <c r="C591" s="2">
        <v>0.55069444444444449</v>
      </c>
      <c r="D591">
        <v>3</v>
      </c>
      <c r="E591" s="1">
        <v>40666</v>
      </c>
      <c r="F591" s="2">
        <v>0.67013888888888884</v>
      </c>
      <c r="G591">
        <v>1</v>
      </c>
      <c r="H591" s="1">
        <v>40666</v>
      </c>
      <c r="I591" s="2">
        <v>0.80208333333333337</v>
      </c>
      <c r="J591" s="1">
        <v>40666</v>
      </c>
      <c r="K591" s="2">
        <v>0.80208333333333337</v>
      </c>
      <c r="L591" t="s">
        <v>82</v>
      </c>
      <c r="M591">
        <v>86</v>
      </c>
      <c r="N591" s="3">
        <f>B591+C591</f>
        <v>40666.550694444442</v>
      </c>
      <c r="O591" s="3">
        <f>E591+F591</f>
        <v>40666.670138888891</v>
      </c>
      <c r="P591" t="str">
        <f>IF(OR(E591="**",F591=9999),"Ignore PIA","Keep PIA")</f>
        <v>Keep PIA</v>
      </c>
      <c r="Q591" s="5">
        <f>(O591-N591)*24</f>
        <v>2.8666666667559184</v>
      </c>
      <c r="R591" s="3">
        <f>J591+K591</f>
        <v>40666.802083333336</v>
      </c>
      <c r="S591" s="4">
        <f>(R591-N591)*24</f>
        <v>6.0333333334419876</v>
      </c>
      <c r="T591" t="str">
        <f>IF(S591&lt;0,"Ignore LOS","Keep LOS")</f>
        <v>Keep LOS</v>
      </c>
      <c r="U591" t="str">
        <f>IF(OR(G591=6,G591=7),"Adm","NonAdm")</f>
        <v>NonAdm</v>
      </c>
      <c r="V591" t="str">
        <f>IF(OR(D591=1,D591=2,D591=3),"High",IF(OR(D591=4,D591=5),"Low","No CTAS"))</f>
        <v>High</v>
      </c>
      <c r="W591">
        <f>IF(S591&gt;4,0,1)</f>
        <v>0</v>
      </c>
      <c r="X591">
        <f>IF(S591&gt;8,0,1)</f>
        <v>1</v>
      </c>
    </row>
    <row r="592" spans="1:24" x14ac:dyDescent="0.25">
      <c r="A592">
        <v>4414</v>
      </c>
      <c r="B592" s="1">
        <v>40666</v>
      </c>
      <c r="C592" s="2">
        <v>0.55625000000000002</v>
      </c>
      <c r="D592">
        <v>3</v>
      </c>
      <c r="E592" s="1">
        <v>40666</v>
      </c>
      <c r="F592" s="2">
        <v>0.6875</v>
      </c>
      <c r="G592">
        <v>7</v>
      </c>
      <c r="H592" s="1">
        <v>40666</v>
      </c>
      <c r="I592" s="2">
        <v>0.98541666666666661</v>
      </c>
      <c r="J592" s="1">
        <v>40667</v>
      </c>
      <c r="K592" s="2">
        <v>0.42499999999999999</v>
      </c>
      <c r="L592" t="s">
        <v>16</v>
      </c>
      <c r="M592">
        <v>73</v>
      </c>
      <c r="N592" s="3">
        <f>B592+C592</f>
        <v>40666.556250000001</v>
      </c>
      <c r="O592" s="3">
        <f>E592+F592</f>
        <v>40666.6875</v>
      </c>
      <c r="P592" t="str">
        <f>IF(OR(E592="**",F592=9999),"Ignore PIA","Keep PIA")</f>
        <v>Keep PIA</v>
      </c>
      <c r="Q592" s="5">
        <f>(O592-N592)*24</f>
        <v>3.1499999999650754</v>
      </c>
      <c r="R592" s="3">
        <f>J592+K592</f>
        <v>40667.425000000003</v>
      </c>
      <c r="S592" s="4">
        <f>(R592-N592)*24</f>
        <v>20.850000000034925</v>
      </c>
      <c r="T592" t="str">
        <f>IF(S592&lt;0,"Ignore LOS","Keep LOS")</f>
        <v>Keep LOS</v>
      </c>
      <c r="U592" t="str">
        <f>IF(OR(G592=6,G592=7),"Adm","NonAdm")</f>
        <v>Adm</v>
      </c>
      <c r="V592" t="str">
        <f>IF(OR(D592=1,D592=2,D592=3),"High",IF(OR(D592=4,D592=5),"Low","No CTAS"))</f>
        <v>High</v>
      </c>
      <c r="W592">
        <f>IF(S592&gt;4,0,1)</f>
        <v>0</v>
      </c>
      <c r="X592">
        <f>IF(S592&gt;8,0,1)</f>
        <v>0</v>
      </c>
    </row>
    <row r="593" spans="1:24" x14ac:dyDescent="0.25">
      <c r="A593">
        <v>4414</v>
      </c>
      <c r="B593" s="1">
        <v>40666</v>
      </c>
      <c r="C593" s="2">
        <v>0.57430555555555551</v>
      </c>
      <c r="D593">
        <v>4</v>
      </c>
      <c r="E593" s="1">
        <v>40666</v>
      </c>
      <c r="F593" s="2">
        <v>0.67013888888888884</v>
      </c>
      <c r="G593">
        <v>1</v>
      </c>
      <c r="H593" s="1">
        <v>40666</v>
      </c>
      <c r="I593" s="2">
        <v>0.9159722222222223</v>
      </c>
      <c r="J593" s="1">
        <v>40666</v>
      </c>
      <c r="K593" s="2">
        <v>0.9159722222222223</v>
      </c>
      <c r="L593" t="s">
        <v>83</v>
      </c>
      <c r="M593">
        <v>48</v>
      </c>
      <c r="N593" s="3">
        <f>B593+C593</f>
        <v>40666.574305555558</v>
      </c>
      <c r="O593" s="3">
        <f>E593+F593</f>
        <v>40666.670138888891</v>
      </c>
      <c r="P593" t="str">
        <f>IF(OR(E593="**",F593=9999),"Ignore PIA","Keep PIA")</f>
        <v>Keep PIA</v>
      </c>
      <c r="Q593" s="5">
        <f>(O593-N593)*24</f>
        <v>2.2999999999883585</v>
      </c>
      <c r="R593" s="3">
        <f>J593+K593</f>
        <v>40666.915972222225</v>
      </c>
      <c r="S593" s="4">
        <f>(R593-N593)*24</f>
        <v>8.2000000000116415</v>
      </c>
      <c r="T593" t="str">
        <f>IF(S593&lt;0,"Ignore LOS","Keep LOS")</f>
        <v>Keep LOS</v>
      </c>
      <c r="U593" t="str">
        <f>IF(OR(G593=6,G593=7),"Adm","NonAdm")</f>
        <v>NonAdm</v>
      </c>
      <c r="V593" t="str">
        <f>IF(OR(D593=1,D593=2,D593=3),"High",IF(OR(D593=4,D593=5),"Low","No CTAS"))</f>
        <v>Low</v>
      </c>
      <c r="W593">
        <f>IF(S593&gt;4,0,1)</f>
        <v>0</v>
      </c>
      <c r="X593">
        <f>IF(S593&gt;8,0,1)</f>
        <v>0</v>
      </c>
    </row>
    <row r="594" spans="1:24" x14ac:dyDescent="0.25">
      <c r="A594">
        <v>4414</v>
      </c>
      <c r="B594" s="1">
        <v>40666</v>
      </c>
      <c r="C594" s="2">
        <v>0.58263888888888882</v>
      </c>
      <c r="D594">
        <v>3</v>
      </c>
      <c r="E594" s="1">
        <v>40666</v>
      </c>
      <c r="F594" s="2">
        <v>0.7416666666666667</v>
      </c>
      <c r="G594">
        <v>1</v>
      </c>
      <c r="H594" s="1">
        <v>40666</v>
      </c>
      <c r="I594" s="2">
        <v>0.75555555555555554</v>
      </c>
      <c r="J594" s="1">
        <v>40666</v>
      </c>
      <c r="K594" s="2">
        <v>0.75555555555555554</v>
      </c>
      <c r="L594" t="s">
        <v>135</v>
      </c>
      <c r="M594">
        <v>43</v>
      </c>
      <c r="N594" s="3">
        <f>B594+C594</f>
        <v>40666.582638888889</v>
      </c>
      <c r="O594" s="3">
        <f>E594+F594</f>
        <v>40666.741666666669</v>
      </c>
      <c r="P594" t="str">
        <f>IF(OR(E594="**",F594=9999),"Ignore PIA","Keep PIA")</f>
        <v>Keep PIA</v>
      </c>
      <c r="Q594" s="5">
        <f>(O594-N594)*24</f>
        <v>3.8166666667093523</v>
      </c>
      <c r="R594" s="3">
        <f>J594+K594</f>
        <v>40666.755555555559</v>
      </c>
      <c r="S594" s="4">
        <f>(R594-N594)*24</f>
        <v>4.1500000000814907</v>
      </c>
      <c r="T594" t="str">
        <f>IF(S594&lt;0,"Ignore LOS","Keep LOS")</f>
        <v>Keep LOS</v>
      </c>
      <c r="U594" t="str">
        <f>IF(OR(G594=6,G594=7),"Adm","NonAdm")</f>
        <v>NonAdm</v>
      </c>
      <c r="V594" t="str">
        <f>IF(OR(D594=1,D594=2,D594=3),"High",IF(OR(D594=4,D594=5),"Low","No CTAS"))</f>
        <v>High</v>
      </c>
      <c r="W594">
        <f>IF(S594&gt;4,0,1)</f>
        <v>0</v>
      </c>
      <c r="X594">
        <f>IF(S594&gt;8,0,1)</f>
        <v>1</v>
      </c>
    </row>
    <row r="595" spans="1:24" x14ac:dyDescent="0.25">
      <c r="A595">
        <v>4414</v>
      </c>
      <c r="B595" s="1">
        <v>40666</v>
      </c>
      <c r="C595" s="2">
        <v>0.58472222222222225</v>
      </c>
      <c r="D595">
        <v>3</v>
      </c>
      <c r="E595" s="1">
        <v>40666</v>
      </c>
      <c r="F595" s="2">
        <v>0.76666666666666661</v>
      </c>
      <c r="G595">
        <v>1</v>
      </c>
      <c r="H595" s="1">
        <v>40666</v>
      </c>
      <c r="I595" s="2">
        <v>0.81736111111111109</v>
      </c>
      <c r="J595" s="1">
        <v>40666</v>
      </c>
      <c r="K595" s="2">
        <v>0.81736111111111109</v>
      </c>
      <c r="L595" t="s">
        <v>234</v>
      </c>
      <c r="M595">
        <v>69</v>
      </c>
      <c r="N595" s="3">
        <f>B595+C595</f>
        <v>40666.584722222222</v>
      </c>
      <c r="O595" s="3">
        <f>E595+F595</f>
        <v>40666.76666666667</v>
      </c>
      <c r="P595" t="str">
        <f>IF(OR(E595="**",F595=9999),"Ignore PIA","Keep PIA")</f>
        <v>Keep PIA</v>
      </c>
      <c r="Q595" s="5">
        <f>(O595-N595)*24</f>
        <v>4.3666666667559184</v>
      </c>
      <c r="R595" s="3">
        <f>J595+K595</f>
        <v>40666.817361111112</v>
      </c>
      <c r="S595" s="4">
        <f>(R595-N595)*24</f>
        <v>5.5833333333721384</v>
      </c>
      <c r="T595" t="str">
        <f>IF(S595&lt;0,"Ignore LOS","Keep LOS")</f>
        <v>Keep LOS</v>
      </c>
      <c r="U595" t="str">
        <f>IF(OR(G595=6,G595=7),"Adm","NonAdm")</f>
        <v>NonAdm</v>
      </c>
      <c r="V595" t="str">
        <f>IF(OR(D595=1,D595=2,D595=3),"High",IF(OR(D595=4,D595=5),"Low","No CTAS"))</f>
        <v>High</v>
      </c>
      <c r="W595">
        <f>IF(S595&gt;4,0,1)</f>
        <v>0</v>
      </c>
      <c r="X595">
        <f>IF(S595&gt;8,0,1)</f>
        <v>1</v>
      </c>
    </row>
    <row r="596" spans="1:24" x14ac:dyDescent="0.25">
      <c r="A596">
        <v>4414</v>
      </c>
      <c r="B596" s="1">
        <v>40666</v>
      </c>
      <c r="C596" s="2">
        <v>0.59027777777777779</v>
      </c>
      <c r="D596">
        <v>3</v>
      </c>
      <c r="E596" s="1">
        <v>40666</v>
      </c>
      <c r="F596" s="2">
        <v>0.70972222222222225</v>
      </c>
      <c r="G596">
        <v>7</v>
      </c>
      <c r="H596" s="1">
        <v>40667</v>
      </c>
      <c r="I596" s="2">
        <v>0.34722222222222227</v>
      </c>
      <c r="J596" s="1">
        <v>40667</v>
      </c>
      <c r="K596" s="2">
        <v>0.43055555555555558</v>
      </c>
      <c r="L596" t="s">
        <v>22</v>
      </c>
      <c r="M596">
        <v>77</v>
      </c>
      <c r="N596" s="3">
        <f>B596+C596</f>
        <v>40666.590277777781</v>
      </c>
      <c r="O596" s="3">
        <f>E596+F596</f>
        <v>40666.709722222222</v>
      </c>
      <c r="P596" t="str">
        <f>IF(OR(E596="**",F596=9999),"Ignore PIA","Keep PIA")</f>
        <v>Keep PIA</v>
      </c>
      <c r="Q596" s="5">
        <f>(O596-N596)*24</f>
        <v>2.8666666665812954</v>
      </c>
      <c r="R596" s="3">
        <f>J596+K596</f>
        <v>40667.430555555555</v>
      </c>
      <c r="S596" s="4">
        <f>(R596-N596)*24</f>
        <v>20.166666666569654</v>
      </c>
      <c r="T596" t="str">
        <f>IF(S596&lt;0,"Ignore LOS","Keep LOS")</f>
        <v>Keep LOS</v>
      </c>
      <c r="U596" t="str">
        <f>IF(OR(G596=6,G596=7),"Adm","NonAdm")</f>
        <v>Adm</v>
      </c>
      <c r="V596" t="str">
        <f>IF(OR(D596=1,D596=2,D596=3),"High",IF(OR(D596=4,D596=5),"Low","No CTAS"))</f>
        <v>High</v>
      </c>
      <c r="W596">
        <f>IF(S596&gt;4,0,1)</f>
        <v>0</v>
      </c>
      <c r="X596">
        <f>IF(S596&gt;8,0,1)</f>
        <v>0</v>
      </c>
    </row>
    <row r="597" spans="1:24" x14ac:dyDescent="0.25">
      <c r="A597">
        <v>4414</v>
      </c>
      <c r="B597" s="1">
        <v>40666</v>
      </c>
      <c r="C597" s="2">
        <v>0.62152777777777779</v>
      </c>
      <c r="D597">
        <v>2</v>
      </c>
      <c r="E597" s="1">
        <v>40666</v>
      </c>
      <c r="F597" s="2">
        <v>0.72291666666666676</v>
      </c>
      <c r="G597">
        <v>1</v>
      </c>
      <c r="H597" s="1">
        <v>40666</v>
      </c>
      <c r="I597" s="2">
        <v>0.83680555555555547</v>
      </c>
      <c r="J597" s="1">
        <v>40666</v>
      </c>
      <c r="K597" s="2">
        <v>0.83680555555555547</v>
      </c>
      <c r="L597" t="s">
        <v>142</v>
      </c>
      <c r="M597">
        <v>34</v>
      </c>
      <c r="N597" s="3">
        <f>B597+C597</f>
        <v>40666.621527777781</v>
      </c>
      <c r="O597" s="3">
        <f>E597+F597</f>
        <v>40666.722916666666</v>
      </c>
      <c r="P597" t="str">
        <f>IF(OR(E597="**",F597=9999),"Ignore PIA","Keep PIA")</f>
        <v>Keep PIA</v>
      </c>
      <c r="Q597" s="5">
        <f>(O597-N597)*24</f>
        <v>2.4333333332324401</v>
      </c>
      <c r="R597" s="3">
        <f>J597+K597</f>
        <v>40666.836805555555</v>
      </c>
      <c r="S597" s="4">
        <f>(R597-N597)*24</f>
        <v>5.1666666665696539</v>
      </c>
      <c r="T597" t="str">
        <f>IF(S597&lt;0,"Ignore LOS","Keep LOS")</f>
        <v>Keep LOS</v>
      </c>
      <c r="U597" t="str">
        <f>IF(OR(G597=6,G597=7),"Adm","NonAdm")</f>
        <v>NonAdm</v>
      </c>
      <c r="V597" t="str">
        <f>IF(OR(D597=1,D597=2,D597=3),"High",IF(OR(D597=4,D597=5),"Low","No CTAS"))</f>
        <v>High</v>
      </c>
      <c r="W597">
        <f>IF(S597&gt;4,0,1)</f>
        <v>0</v>
      </c>
      <c r="X597">
        <f>IF(S597&gt;8,0,1)</f>
        <v>1</v>
      </c>
    </row>
    <row r="598" spans="1:24" x14ac:dyDescent="0.25">
      <c r="A598">
        <v>4414</v>
      </c>
      <c r="B598" s="1">
        <v>40666</v>
      </c>
      <c r="C598" s="2">
        <v>0.62777777777777777</v>
      </c>
      <c r="D598">
        <v>3</v>
      </c>
      <c r="E598" s="1">
        <v>40666</v>
      </c>
      <c r="F598" s="2">
        <v>0.77777777777777779</v>
      </c>
      <c r="G598">
        <v>1</v>
      </c>
      <c r="H598" s="1">
        <v>40667</v>
      </c>
      <c r="I598" s="2">
        <v>3.8194444444444441E-2</v>
      </c>
      <c r="J598" s="1">
        <v>40667</v>
      </c>
      <c r="K598" s="2">
        <v>3.8194444444444441E-2</v>
      </c>
      <c r="L598" t="s">
        <v>53</v>
      </c>
      <c r="M598">
        <v>0</v>
      </c>
      <c r="N598" s="3">
        <f>B598+C598</f>
        <v>40666.62777777778</v>
      </c>
      <c r="O598" s="3">
        <f>E598+F598</f>
        <v>40666.777777777781</v>
      </c>
      <c r="P598" t="str">
        <f>IF(OR(E598="**",F598=9999),"Ignore PIA","Keep PIA")</f>
        <v>Keep PIA</v>
      </c>
      <c r="Q598" s="5">
        <f>(O598-N598)*24</f>
        <v>3.6000000000349246</v>
      </c>
      <c r="R598" s="3">
        <f>J598+K598</f>
        <v>40667.038194444445</v>
      </c>
      <c r="S598" s="4">
        <f>(R598-N598)*24</f>
        <v>9.8499999999767169</v>
      </c>
      <c r="T598" t="str">
        <f>IF(S598&lt;0,"Ignore LOS","Keep LOS")</f>
        <v>Keep LOS</v>
      </c>
      <c r="U598" t="str">
        <f>IF(OR(G598=6,G598=7),"Adm","NonAdm")</f>
        <v>NonAdm</v>
      </c>
      <c r="V598" t="str">
        <f>IF(OR(D598=1,D598=2,D598=3),"High",IF(OR(D598=4,D598=5),"Low","No CTAS"))</f>
        <v>High</v>
      </c>
      <c r="W598">
        <f>IF(S598&gt;4,0,1)</f>
        <v>0</v>
      </c>
      <c r="X598">
        <f>IF(S598&gt;8,0,1)</f>
        <v>0</v>
      </c>
    </row>
    <row r="599" spans="1:24" x14ac:dyDescent="0.25">
      <c r="A599">
        <v>4414</v>
      </c>
      <c r="B599" s="1">
        <v>40666</v>
      </c>
      <c r="C599" s="2">
        <v>0.6430555555555556</v>
      </c>
      <c r="D599">
        <v>3</v>
      </c>
      <c r="E599" s="1">
        <v>40666</v>
      </c>
      <c r="F599" s="2">
        <v>0.84236111111111101</v>
      </c>
      <c r="G599">
        <v>1</v>
      </c>
      <c r="H599" s="1">
        <v>40666</v>
      </c>
      <c r="I599" s="2">
        <v>0.94930555555555562</v>
      </c>
      <c r="J599" s="1">
        <v>40666</v>
      </c>
      <c r="K599" s="2">
        <v>0.94930555555555562</v>
      </c>
      <c r="L599" t="s">
        <v>110</v>
      </c>
      <c r="M599">
        <v>69</v>
      </c>
      <c r="N599" s="3">
        <f>B599+C599</f>
        <v>40666.643055555556</v>
      </c>
      <c r="O599" s="3">
        <f>E599+F599</f>
        <v>40666.842361111114</v>
      </c>
      <c r="P599" t="str">
        <f>IF(OR(E599="**",F599=9999),"Ignore PIA","Keep PIA")</f>
        <v>Keep PIA</v>
      </c>
      <c r="Q599" s="5">
        <f>(O599-N599)*24</f>
        <v>4.78333333338378</v>
      </c>
      <c r="R599" s="3">
        <f>J599+K599</f>
        <v>40666.949305555558</v>
      </c>
      <c r="S599" s="4">
        <f>(R599-N599)*24</f>
        <v>7.3500000000349246</v>
      </c>
      <c r="T599" t="str">
        <f>IF(S599&lt;0,"Ignore LOS","Keep LOS")</f>
        <v>Keep LOS</v>
      </c>
      <c r="U599" t="str">
        <f>IF(OR(G599=6,G599=7),"Adm","NonAdm")</f>
        <v>NonAdm</v>
      </c>
      <c r="V599" t="str">
        <f>IF(OR(D599=1,D599=2,D599=3),"High",IF(OR(D599=4,D599=5),"Low","No CTAS"))</f>
        <v>High</v>
      </c>
      <c r="W599">
        <f>IF(S599&gt;4,0,1)</f>
        <v>0</v>
      </c>
      <c r="X599">
        <f>IF(S599&gt;8,0,1)</f>
        <v>1</v>
      </c>
    </row>
    <row r="600" spans="1:24" x14ac:dyDescent="0.25">
      <c r="A600">
        <v>4414</v>
      </c>
      <c r="B600" s="1">
        <v>40666</v>
      </c>
      <c r="C600" s="2">
        <v>0.6479166666666667</v>
      </c>
      <c r="D600">
        <v>2</v>
      </c>
      <c r="E600" s="1">
        <v>40666</v>
      </c>
      <c r="F600" s="2">
        <v>0.83680555555555547</v>
      </c>
      <c r="G600">
        <v>1</v>
      </c>
      <c r="H600" s="1">
        <v>40666</v>
      </c>
      <c r="I600" s="2">
        <v>0.86111111111111116</v>
      </c>
      <c r="J600" s="1">
        <v>40666</v>
      </c>
      <c r="K600" s="2">
        <v>0.86111111111111116</v>
      </c>
      <c r="L600" t="s">
        <v>29</v>
      </c>
      <c r="M600">
        <v>17</v>
      </c>
      <c r="N600" s="3">
        <f>B600+C600</f>
        <v>40666.647916666669</v>
      </c>
      <c r="O600" s="3">
        <f>E600+F600</f>
        <v>40666.836805555555</v>
      </c>
      <c r="P600" t="str">
        <f>IF(OR(E600="**",F600=9999),"Ignore PIA","Keep PIA")</f>
        <v>Keep PIA</v>
      </c>
      <c r="Q600" s="5">
        <f>(O600-N600)*24</f>
        <v>4.5333333332673647</v>
      </c>
      <c r="R600" s="3">
        <f>J600+K600</f>
        <v>40666.861111111109</v>
      </c>
      <c r="S600" s="4">
        <f>(R600-N600)*24</f>
        <v>5.1166666665812954</v>
      </c>
      <c r="T600" t="str">
        <f>IF(S600&lt;0,"Ignore LOS","Keep LOS")</f>
        <v>Keep LOS</v>
      </c>
      <c r="U600" t="str">
        <f>IF(OR(G600=6,G600=7),"Adm","NonAdm")</f>
        <v>NonAdm</v>
      </c>
      <c r="V600" t="str">
        <f>IF(OR(D600=1,D600=2,D600=3),"High",IF(OR(D600=4,D600=5),"Low","No CTAS"))</f>
        <v>High</v>
      </c>
      <c r="W600">
        <f>IF(S600&gt;4,0,1)</f>
        <v>0</v>
      </c>
      <c r="X600">
        <f>IF(S600&gt;8,0,1)</f>
        <v>1</v>
      </c>
    </row>
    <row r="601" spans="1:24" x14ac:dyDescent="0.25">
      <c r="A601">
        <v>4414</v>
      </c>
      <c r="B601" s="1">
        <v>40666</v>
      </c>
      <c r="C601" s="2">
        <v>0.64930555555555558</v>
      </c>
      <c r="D601">
        <v>3</v>
      </c>
      <c r="E601" s="1">
        <v>40666</v>
      </c>
      <c r="F601" s="2">
        <v>0.79166666666666663</v>
      </c>
      <c r="G601">
        <v>7</v>
      </c>
      <c r="H601" s="1">
        <v>40666</v>
      </c>
      <c r="I601" s="2">
        <v>0.98611111111111116</v>
      </c>
      <c r="J601" s="1">
        <v>40667</v>
      </c>
      <c r="K601" s="2">
        <v>0.17361111111111113</v>
      </c>
      <c r="L601" t="s">
        <v>132</v>
      </c>
      <c r="M601">
        <v>85</v>
      </c>
      <c r="N601" s="3">
        <f>B601+C601</f>
        <v>40666.649305555555</v>
      </c>
      <c r="O601" s="3">
        <f>E601+F601</f>
        <v>40666.791666666664</v>
      </c>
      <c r="P601" t="str">
        <f>IF(OR(E601="**",F601=9999),"Ignore PIA","Keep PIA")</f>
        <v>Keep PIA</v>
      </c>
      <c r="Q601" s="5">
        <f>(O601-N601)*24</f>
        <v>3.4166666666278616</v>
      </c>
      <c r="R601" s="3">
        <f>J601+K601</f>
        <v>40667.173611111109</v>
      </c>
      <c r="S601" s="4">
        <f>(R601-N601)*24</f>
        <v>12.583333333313931</v>
      </c>
      <c r="T601" t="str">
        <f>IF(S601&lt;0,"Ignore LOS","Keep LOS")</f>
        <v>Keep LOS</v>
      </c>
      <c r="U601" t="str">
        <f>IF(OR(G601=6,G601=7),"Adm","NonAdm")</f>
        <v>Adm</v>
      </c>
      <c r="V601" t="str">
        <f>IF(OR(D601=1,D601=2,D601=3),"High",IF(OR(D601=4,D601=5),"Low","No CTAS"))</f>
        <v>High</v>
      </c>
      <c r="W601">
        <f>IF(S601&gt;4,0,1)</f>
        <v>0</v>
      </c>
      <c r="X601">
        <f>IF(S601&gt;8,0,1)</f>
        <v>0</v>
      </c>
    </row>
    <row r="602" spans="1:24" x14ac:dyDescent="0.25">
      <c r="A602">
        <v>4414</v>
      </c>
      <c r="B602" s="1">
        <v>40666</v>
      </c>
      <c r="C602" s="2">
        <v>0.65208333333333335</v>
      </c>
      <c r="D602">
        <v>3</v>
      </c>
      <c r="E602" s="1">
        <v>40666</v>
      </c>
      <c r="F602" s="2">
        <v>0.87152777777777779</v>
      </c>
      <c r="G602">
        <v>1</v>
      </c>
      <c r="H602" s="1">
        <v>40666</v>
      </c>
      <c r="I602" s="2">
        <v>0.97222222222222221</v>
      </c>
      <c r="J602" s="1">
        <v>40666</v>
      </c>
      <c r="K602" s="2">
        <v>0.97222222222222221</v>
      </c>
      <c r="L602" t="s">
        <v>22</v>
      </c>
      <c r="M602">
        <v>51</v>
      </c>
      <c r="N602" s="3">
        <f>B602+C602</f>
        <v>40666.652083333334</v>
      </c>
      <c r="O602" s="3">
        <f>E602+F602</f>
        <v>40666.871527777781</v>
      </c>
      <c r="P602" t="str">
        <f>IF(OR(E602="**",F602=9999),"Ignore PIA","Keep PIA")</f>
        <v>Keep PIA</v>
      </c>
      <c r="Q602" s="5">
        <f>(O602-N602)*24</f>
        <v>5.2666666667209938</v>
      </c>
      <c r="R602" s="3">
        <f>J602+K602</f>
        <v>40666.972222222219</v>
      </c>
      <c r="S602" s="4">
        <f>(R602-N602)*24</f>
        <v>7.6833333332324401</v>
      </c>
      <c r="T602" t="str">
        <f>IF(S602&lt;0,"Ignore LOS","Keep LOS")</f>
        <v>Keep LOS</v>
      </c>
      <c r="U602" t="str">
        <f>IF(OR(G602=6,G602=7),"Adm","NonAdm")</f>
        <v>NonAdm</v>
      </c>
      <c r="V602" t="str">
        <f>IF(OR(D602=1,D602=2,D602=3),"High",IF(OR(D602=4,D602=5),"Low","No CTAS"))</f>
        <v>High</v>
      </c>
      <c r="W602">
        <f>IF(S602&gt;4,0,1)</f>
        <v>0</v>
      </c>
      <c r="X602">
        <f>IF(S602&gt;8,0,1)</f>
        <v>1</v>
      </c>
    </row>
    <row r="603" spans="1:24" x14ac:dyDescent="0.25">
      <c r="A603">
        <v>4414</v>
      </c>
      <c r="B603" s="1">
        <v>40666</v>
      </c>
      <c r="C603" s="2">
        <v>0.66180555555555554</v>
      </c>
      <c r="D603">
        <v>3</v>
      </c>
      <c r="E603" s="1">
        <v>40666</v>
      </c>
      <c r="F603" s="2">
        <v>0.69444444444444453</v>
      </c>
      <c r="G603">
        <v>1</v>
      </c>
      <c r="H603" s="1">
        <v>40666</v>
      </c>
      <c r="I603" s="2">
        <v>0.72222222222222221</v>
      </c>
      <c r="J603" s="1">
        <v>40666</v>
      </c>
      <c r="K603" s="2">
        <v>0.72222222222222221</v>
      </c>
      <c r="L603" t="s">
        <v>238</v>
      </c>
      <c r="M603">
        <v>60</v>
      </c>
      <c r="N603" s="3">
        <f>B603+C603</f>
        <v>40666.661805555559</v>
      </c>
      <c r="O603" s="3">
        <f>E603+F603</f>
        <v>40666.694444444445</v>
      </c>
      <c r="P603" t="str">
        <f>IF(OR(E603="**",F603=9999),"Ignore PIA","Keep PIA")</f>
        <v>Keep PIA</v>
      </c>
      <c r="Q603" s="5">
        <f>(O603-N603)*24</f>
        <v>0.78333333326736465</v>
      </c>
      <c r="R603" s="3">
        <f>J603+K603</f>
        <v>40666.722222222219</v>
      </c>
      <c r="S603" s="4">
        <f>(R603-N603)*24</f>
        <v>1.4499999998370185</v>
      </c>
      <c r="T603" t="str">
        <f>IF(S603&lt;0,"Ignore LOS","Keep LOS")</f>
        <v>Keep LOS</v>
      </c>
      <c r="U603" t="str">
        <f>IF(OR(G603=6,G603=7),"Adm","NonAdm")</f>
        <v>NonAdm</v>
      </c>
      <c r="V603" t="str">
        <f>IF(OR(D603=1,D603=2,D603=3),"High",IF(OR(D603=4,D603=5),"Low","No CTAS"))</f>
        <v>High</v>
      </c>
      <c r="W603">
        <f>IF(S603&gt;4,0,1)</f>
        <v>1</v>
      </c>
      <c r="X603">
        <f>IF(S603&gt;8,0,1)</f>
        <v>1</v>
      </c>
    </row>
    <row r="604" spans="1:24" x14ac:dyDescent="0.25">
      <c r="A604">
        <v>4414</v>
      </c>
      <c r="B604" s="1">
        <v>40666</v>
      </c>
      <c r="C604" s="2">
        <v>0.68472222222222223</v>
      </c>
      <c r="D604">
        <v>4</v>
      </c>
      <c r="E604" s="1">
        <v>40666</v>
      </c>
      <c r="F604" s="2">
        <v>0.81666666666666676</v>
      </c>
      <c r="G604">
        <v>1</v>
      </c>
      <c r="H604" s="1">
        <v>40666</v>
      </c>
      <c r="I604" s="2">
        <v>0.97916666666666663</v>
      </c>
      <c r="J604" s="1">
        <v>40666</v>
      </c>
      <c r="K604" s="2">
        <v>0.97916666666666663</v>
      </c>
      <c r="L604" t="s">
        <v>196</v>
      </c>
      <c r="M604">
        <v>10</v>
      </c>
      <c r="N604" s="3">
        <f>B604+C604</f>
        <v>40666.68472222222</v>
      </c>
      <c r="O604" s="3">
        <f>E604+F604</f>
        <v>40666.816666666666</v>
      </c>
      <c r="P604" t="str">
        <f>IF(OR(E604="**",F604=9999),"Ignore PIA","Keep PIA")</f>
        <v>Keep PIA</v>
      </c>
      <c r="Q604" s="5">
        <f>(O604-N604)*24</f>
        <v>3.1666666666860692</v>
      </c>
      <c r="R604" s="3">
        <f>J604+K604</f>
        <v>40666.979166666664</v>
      </c>
      <c r="S604" s="4">
        <f>(R604-N604)*24</f>
        <v>7.0666666666511446</v>
      </c>
      <c r="T604" t="str">
        <f>IF(S604&lt;0,"Ignore LOS","Keep LOS")</f>
        <v>Keep LOS</v>
      </c>
      <c r="U604" t="str">
        <f>IF(OR(G604=6,G604=7),"Adm","NonAdm")</f>
        <v>NonAdm</v>
      </c>
      <c r="V604" t="str">
        <f>IF(OR(D604=1,D604=2,D604=3),"High",IF(OR(D604=4,D604=5),"Low","No CTAS"))</f>
        <v>Low</v>
      </c>
      <c r="W604">
        <f>IF(S604&gt;4,0,1)</f>
        <v>0</v>
      </c>
      <c r="X604">
        <f>IF(S604&gt;8,0,1)</f>
        <v>1</v>
      </c>
    </row>
    <row r="605" spans="1:24" x14ac:dyDescent="0.25">
      <c r="A605">
        <v>4414</v>
      </c>
      <c r="B605" s="1">
        <v>40666</v>
      </c>
      <c r="C605" s="2">
        <v>0.71250000000000002</v>
      </c>
      <c r="D605">
        <v>2</v>
      </c>
      <c r="E605" s="1">
        <v>40666</v>
      </c>
      <c r="F605" s="2">
        <v>0.88263888888888886</v>
      </c>
      <c r="G605">
        <v>7</v>
      </c>
      <c r="H605" s="1">
        <v>40666</v>
      </c>
      <c r="I605" s="2">
        <v>0.90277777777777779</v>
      </c>
      <c r="J605" s="1">
        <v>40667</v>
      </c>
      <c r="K605" s="2">
        <v>1.0416666666666666E-2</v>
      </c>
      <c r="L605" t="s">
        <v>61</v>
      </c>
      <c r="M605">
        <v>87</v>
      </c>
      <c r="N605" s="3">
        <f>B605+C605</f>
        <v>40666.712500000001</v>
      </c>
      <c r="O605" s="3">
        <f>E605+F605</f>
        <v>40666.882638888892</v>
      </c>
      <c r="P605" t="str">
        <f>IF(OR(E605="**",F605=9999),"Ignore PIA","Keep PIA")</f>
        <v>Keep PIA</v>
      </c>
      <c r="Q605" s="5">
        <f>(O605-N605)*24</f>
        <v>4.0833333333721384</v>
      </c>
      <c r="R605" s="3">
        <f>J605+K605</f>
        <v>40667.010416666664</v>
      </c>
      <c r="S605" s="4">
        <f>(R605-N605)*24</f>
        <v>7.1499999999068677</v>
      </c>
      <c r="T605" t="str">
        <f>IF(S605&lt;0,"Ignore LOS","Keep LOS")</f>
        <v>Keep LOS</v>
      </c>
      <c r="U605" t="str">
        <f>IF(OR(G605=6,G605=7),"Adm","NonAdm")</f>
        <v>Adm</v>
      </c>
      <c r="V605" t="str">
        <f>IF(OR(D605=1,D605=2,D605=3),"High",IF(OR(D605=4,D605=5),"Low","No CTAS"))</f>
        <v>High</v>
      </c>
      <c r="W605">
        <f>IF(S605&gt;4,0,1)</f>
        <v>0</v>
      </c>
      <c r="X605">
        <f>IF(S605&gt;8,0,1)</f>
        <v>1</v>
      </c>
    </row>
    <row r="606" spans="1:24" x14ac:dyDescent="0.25">
      <c r="A606">
        <v>4414</v>
      </c>
      <c r="B606" s="1">
        <v>40666</v>
      </c>
      <c r="C606" s="2">
        <v>0.71805555555555556</v>
      </c>
      <c r="D606">
        <v>2</v>
      </c>
      <c r="E606" s="1">
        <v>40666</v>
      </c>
      <c r="F606" s="2">
        <v>0.73611111111111116</v>
      </c>
      <c r="G606">
        <v>1</v>
      </c>
      <c r="H606" s="1">
        <v>40666</v>
      </c>
      <c r="I606" s="2">
        <v>0.77083333333333337</v>
      </c>
      <c r="J606" s="1">
        <v>40666</v>
      </c>
      <c r="K606" s="2">
        <v>0.77083333333333337</v>
      </c>
      <c r="L606" t="s">
        <v>73</v>
      </c>
      <c r="M606">
        <v>33</v>
      </c>
      <c r="N606" s="3">
        <f>B606+C606</f>
        <v>40666.718055555553</v>
      </c>
      <c r="O606" s="3">
        <f>E606+F606</f>
        <v>40666.736111111109</v>
      </c>
      <c r="P606" t="str">
        <f>IF(OR(E606="**",F606=9999),"Ignore PIA","Keep PIA")</f>
        <v>Keep PIA</v>
      </c>
      <c r="Q606" s="5">
        <f>(O606-N606)*24</f>
        <v>0.43333333334885538</v>
      </c>
      <c r="R606" s="3">
        <f>J606+K606</f>
        <v>40666.770833333336</v>
      </c>
      <c r="S606" s="4">
        <f>(R606-N606)*24</f>
        <v>1.2666666667792015</v>
      </c>
      <c r="T606" t="str">
        <f>IF(S606&lt;0,"Ignore LOS","Keep LOS")</f>
        <v>Keep LOS</v>
      </c>
      <c r="U606" t="str">
        <f>IF(OR(G606=6,G606=7),"Adm","NonAdm")</f>
        <v>NonAdm</v>
      </c>
      <c r="V606" t="str">
        <f>IF(OR(D606=1,D606=2,D606=3),"High",IF(OR(D606=4,D606=5),"Low","No CTAS"))</f>
        <v>High</v>
      </c>
      <c r="W606">
        <f>IF(S606&gt;4,0,1)</f>
        <v>1</v>
      </c>
      <c r="X606">
        <f>IF(S606&gt;8,0,1)</f>
        <v>1</v>
      </c>
    </row>
    <row r="607" spans="1:24" x14ac:dyDescent="0.25">
      <c r="A607">
        <v>4414</v>
      </c>
      <c r="B607" s="1">
        <v>40666</v>
      </c>
      <c r="C607" s="2">
        <v>0.72291666666666676</v>
      </c>
      <c r="D607">
        <v>3</v>
      </c>
      <c r="E607" s="1">
        <v>40666</v>
      </c>
      <c r="F607" s="2">
        <v>0.78125</v>
      </c>
      <c r="G607">
        <v>1</v>
      </c>
      <c r="H607" s="1">
        <v>40666</v>
      </c>
      <c r="I607" s="2">
        <v>0.79166666666666663</v>
      </c>
      <c r="J607" s="1">
        <v>40666</v>
      </c>
      <c r="K607" s="2">
        <v>0.79166666666666663</v>
      </c>
      <c r="L607" t="s">
        <v>88</v>
      </c>
      <c r="M607">
        <v>42</v>
      </c>
      <c r="N607" s="3">
        <f>B607+C607</f>
        <v>40666.722916666666</v>
      </c>
      <c r="O607" s="3">
        <f>E607+F607</f>
        <v>40666.78125</v>
      </c>
      <c r="P607" t="str">
        <f>IF(OR(E607="**",F607=9999),"Ignore PIA","Keep PIA")</f>
        <v>Keep PIA</v>
      </c>
      <c r="Q607" s="5">
        <f>(O607-N607)*24</f>
        <v>1.4000000000232831</v>
      </c>
      <c r="R607" s="3">
        <f>J607+K607</f>
        <v>40666.791666666664</v>
      </c>
      <c r="S607" s="4">
        <f>(R607-N607)*24</f>
        <v>1.6499999999650754</v>
      </c>
      <c r="T607" t="str">
        <f>IF(S607&lt;0,"Ignore LOS","Keep LOS")</f>
        <v>Keep LOS</v>
      </c>
      <c r="U607" t="str">
        <f>IF(OR(G607=6,G607=7),"Adm","NonAdm")</f>
        <v>NonAdm</v>
      </c>
      <c r="V607" t="str">
        <f>IF(OR(D607=1,D607=2,D607=3),"High",IF(OR(D607=4,D607=5),"Low","No CTAS"))</f>
        <v>High</v>
      </c>
      <c r="W607">
        <f>IF(S607&gt;4,0,1)</f>
        <v>1</v>
      </c>
      <c r="X607">
        <f>IF(S607&gt;8,0,1)</f>
        <v>1</v>
      </c>
    </row>
    <row r="608" spans="1:24" x14ac:dyDescent="0.25">
      <c r="A608">
        <v>4414</v>
      </c>
      <c r="B608" s="1">
        <v>40666</v>
      </c>
      <c r="C608" s="2">
        <v>0.73125000000000007</v>
      </c>
      <c r="D608">
        <v>3</v>
      </c>
      <c r="E608" s="1">
        <v>40666</v>
      </c>
      <c r="F608" s="2">
        <v>0.85416666666666663</v>
      </c>
      <c r="G608">
        <v>1</v>
      </c>
      <c r="H608" s="1">
        <v>40666</v>
      </c>
      <c r="I608" s="2">
        <v>0.96875</v>
      </c>
      <c r="J608" s="1">
        <v>40666</v>
      </c>
      <c r="K608" s="2">
        <v>0.96875</v>
      </c>
      <c r="L608" t="s">
        <v>16</v>
      </c>
      <c r="M608">
        <v>0</v>
      </c>
      <c r="N608" s="3">
        <f>B608+C608</f>
        <v>40666.731249999997</v>
      </c>
      <c r="O608" s="3">
        <f>E608+F608</f>
        <v>40666.854166666664</v>
      </c>
      <c r="P608" t="str">
        <f>IF(OR(E608="**",F608=9999),"Ignore PIA","Keep PIA")</f>
        <v>Keep PIA</v>
      </c>
      <c r="Q608" s="5">
        <f>(O608-N608)*24</f>
        <v>2.9500000000116415</v>
      </c>
      <c r="R608" s="3">
        <f>J608+K608</f>
        <v>40666.96875</v>
      </c>
      <c r="S608" s="4">
        <f>(R608-N608)*24</f>
        <v>5.7000000000698492</v>
      </c>
      <c r="T608" t="str">
        <f>IF(S608&lt;0,"Ignore LOS","Keep LOS")</f>
        <v>Keep LOS</v>
      </c>
      <c r="U608" t="str">
        <f>IF(OR(G608=6,G608=7),"Adm","NonAdm")</f>
        <v>NonAdm</v>
      </c>
      <c r="V608" t="str">
        <f>IF(OR(D608=1,D608=2,D608=3),"High",IF(OR(D608=4,D608=5),"Low","No CTAS"))</f>
        <v>High</v>
      </c>
      <c r="W608">
        <f>IF(S608&gt;4,0,1)</f>
        <v>0</v>
      </c>
      <c r="X608">
        <f>IF(S608&gt;8,0,1)</f>
        <v>1</v>
      </c>
    </row>
    <row r="609" spans="1:24" x14ac:dyDescent="0.25">
      <c r="A609">
        <v>4414</v>
      </c>
      <c r="B609" s="1">
        <v>40666</v>
      </c>
      <c r="C609" s="2">
        <v>0.75486111111111109</v>
      </c>
      <c r="D609">
        <v>3</v>
      </c>
      <c r="E609" s="1">
        <v>40666</v>
      </c>
      <c r="F609" s="2">
        <v>0.92013888888888884</v>
      </c>
      <c r="G609">
        <v>1</v>
      </c>
      <c r="H609" s="1">
        <v>40667</v>
      </c>
      <c r="I609" s="2">
        <v>3.4722222222222224E-2</v>
      </c>
      <c r="J609" s="1">
        <v>40667</v>
      </c>
      <c r="K609" s="2">
        <v>3.4722222222222224E-2</v>
      </c>
      <c r="L609" t="s">
        <v>242</v>
      </c>
      <c r="M609">
        <v>5</v>
      </c>
      <c r="N609" s="3">
        <f>B609+C609</f>
        <v>40666.754861111112</v>
      </c>
      <c r="O609" s="3">
        <f>E609+F609</f>
        <v>40666.920138888891</v>
      </c>
      <c r="P609" t="str">
        <f>IF(OR(E609="**",F609=9999),"Ignore PIA","Keep PIA")</f>
        <v>Keep PIA</v>
      </c>
      <c r="Q609" s="5">
        <f>(O609-N609)*24</f>
        <v>3.9666666666744277</v>
      </c>
      <c r="R609" s="3">
        <f>J609+K609</f>
        <v>40667.034722222219</v>
      </c>
      <c r="S609" s="4">
        <f>(R609-N609)*24</f>
        <v>6.7166666665580124</v>
      </c>
      <c r="T609" t="str">
        <f>IF(S609&lt;0,"Ignore LOS","Keep LOS")</f>
        <v>Keep LOS</v>
      </c>
      <c r="U609" t="str">
        <f>IF(OR(G609=6,G609=7),"Adm","NonAdm")</f>
        <v>NonAdm</v>
      </c>
      <c r="V609" t="str">
        <f>IF(OR(D609=1,D609=2,D609=3),"High",IF(OR(D609=4,D609=5),"Low","No CTAS"))</f>
        <v>High</v>
      </c>
      <c r="W609">
        <f>IF(S609&gt;4,0,1)</f>
        <v>0</v>
      </c>
      <c r="X609">
        <f>IF(S609&gt;8,0,1)</f>
        <v>1</v>
      </c>
    </row>
    <row r="610" spans="1:24" x14ac:dyDescent="0.25">
      <c r="A610">
        <v>4414</v>
      </c>
      <c r="B610" s="1">
        <v>40666</v>
      </c>
      <c r="C610" s="2">
        <v>0.76388888888888884</v>
      </c>
      <c r="D610">
        <v>4</v>
      </c>
      <c r="E610" s="1">
        <v>40666</v>
      </c>
      <c r="F610" s="2">
        <v>0.8125</v>
      </c>
      <c r="G610">
        <v>1</v>
      </c>
      <c r="H610" s="1">
        <v>40666</v>
      </c>
      <c r="I610" s="2">
        <v>0.81944444444444453</v>
      </c>
      <c r="J610" s="1">
        <v>40666</v>
      </c>
      <c r="K610" s="2">
        <v>0.81944444444444453</v>
      </c>
      <c r="L610" t="s">
        <v>243</v>
      </c>
      <c r="M610">
        <v>30</v>
      </c>
      <c r="N610" s="3">
        <f>B610+C610</f>
        <v>40666.763888888891</v>
      </c>
      <c r="O610" s="3">
        <f>E610+F610</f>
        <v>40666.8125</v>
      </c>
      <c r="P610" t="str">
        <f>IF(OR(E610="**",F610=9999),"Ignore PIA","Keep PIA")</f>
        <v>Keep PIA</v>
      </c>
      <c r="Q610" s="5">
        <f>(O610-N610)*24</f>
        <v>1.1666666666278616</v>
      </c>
      <c r="R610" s="3">
        <f>J610+K610</f>
        <v>40666.819444444445</v>
      </c>
      <c r="S610" s="4">
        <f>(R610-N610)*24</f>
        <v>1.3333333333139308</v>
      </c>
      <c r="T610" t="str">
        <f>IF(S610&lt;0,"Ignore LOS","Keep LOS")</f>
        <v>Keep LOS</v>
      </c>
      <c r="U610" t="str">
        <f>IF(OR(G610=6,G610=7),"Adm","NonAdm")</f>
        <v>NonAdm</v>
      </c>
      <c r="V610" t="str">
        <f>IF(OR(D610=1,D610=2,D610=3),"High",IF(OR(D610=4,D610=5),"Low","No CTAS"))</f>
        <v>Low</v>
      </c>
      <c r="W610">
        <f>IF(S610&gt;4,0,1)</f>
        <v>1</v>
      </c>
      <c r="X610">
        <f>IF(S610&gt;8,0,1)</f>
        <v>1</v>
      </c>
    </row>
    <row r="611" spans="1:24" x14ac:dyDescent="0.25">
      <c r="A611">
        <v>4414</v>
      </c>
      <c r="B611" s="1">
        <v>40666</v>
      </c>
      <c r="C611" s="2">
        <v>0.77222222222222225</v>
      </c>
      <c r="D611">
        <v>4</v>
      </c>
      <c r="E611" s="1">
        <v>40666</v>
      </c>
      <c r="F611" s="2">
        <v>0.875</v>
      </c>
      <c r="G611">
        <v>1</v>
      </c>
      <c r="H611" s="1">
        <v>40666</v>
      </c>
      <c r="I611" s="2">
        <v>0.88194444444444453</v>
      </c>
      <c r="J611" s="1">
        <v>40666</v>
      </c>
      <c r="K611" s="2">
        <v>0.88194444444444453</v>
      </c>
      <c r="L611" t="s">
        <v>55</v>
      </c>
      <c r="M611">
        <v>35</v>
      </c>
      <c r="N611" s="3">
        <f>B611+C611</f>
        <v>40666.772222222222</v>
      </c>
      <c r="O611" s="3">
        <f>E611+F611</f>
        <v>40666.875</v>
      </c>
      <c r="P611" t="str">
        <f>IF(OR(E611="**",F611=9999),"Ignore PIA","Keep PIA")</f>
        <v>Keep PIA</v>
      </c>
      <c r="Q611" s="5">
        <f>(O611-N611)*24</f>
        <v>2.4666666666744277</v>
      </c>
      <c r="R611" s="3">
        <f>J611+K611</f>
        <v>40666.881944444445</v>
      </c>
      <c r="S611" s="4">
        <f>(R611-N611)*24</f>
        <v>2.6333333333604969</v>
      </c>
      <c r="T611" t="str">
        <f>IF(S611&lt;0,"Ignore LOS","Keep LOS")</f>
        <v>Keep LOS</v>
      </c>
      <c r="U611" t="str">
        <f>IF(OR(G611=6,G611=7),"Adm","NonAdm")</f>
        <v>NonAdm</v>
      </c>
      <c r="V611" t="str">
        <f>IF(OR(D611=1,D611=2,D611=3),"High",IF(OR(D611=4,D611=5),"Low","No CTAS"))</f>
        <v>Low</v>
      </c>
      <c r="W611">
        <f>IF(S611&gt;4,0,1)</f>
        <v>1</v>
      </c>
      <c r="X611">
        <f>IF(S611&gt;8,0,1)</f>
        <v>1</v>
      </c>
    </row>
    <row r="612" spans="1:24" x14ac:dyDescent="0.25">
      <c r="A612">
        <v>4414</v>
      </c>
      <c r="B612" s="1">
        <v>40666</v>
      </c>
      <c r="C612" s="2">
        <v>0.77708333333333324</v>
      </c>
      <c r="D612">
        <v>3</v>
      </c>
      <c r="E612" s="1">
        <v>40666</v>
      </c>
      <c r="F612" s="2">
        <v>0.86458333333333337</v>
      </c>
      <c r="G612">
        <v>1</v>
      </c>
      <c r="H612" s="1">
        <v>40667</v>
      </c>
      <c r="I612" s="2">
        <v>0.56388888888888888</v>
      </c>
      <c r="J612" s="1">
        <v>40667</v>
      </c>
      <c r="K612" s="2">
        <v>0.56388888888888888</v>
      </c>
      <c r="L612" t="s">
        <v>22</v>
      </c>
      <c r="M612">
        <v>77</v>
      </c>
      <c r="N612" s="3">
        <f>B612+C612</f>
        <v>40666.777083333334</v>
      </c>
      <c r="O612" s="3">
        <f>E612+F612</f>
        <v>40666.864583333336</v>
      </c>
      <c r="P612" t="str">
        <f>IF(OR(E612="**",F612=9999),"Ignore PIA","Keep PIA")</f>
        <v>Keep PIA</v>
      </c>
      <c r="Q612" s="5">
        <f>(O612-N612)*24</f>
        <v>2.1000000000349246</v>
      </c>
      <c r="R612" s="3">
        <f>J612+K612</f>
        <v>40667.563888888886</v>
      </c>
      <c r="S612" s="4">
        <f>(R612-N612)*24</f>
        <v>18.883333333244082</v>
      </c>
      <c r="T612" t="str">
        <f>IF(S612&lt;0,"Ignore LOS","Keep LOS")</f>
        <v>Keep LOS</v>
      </c>
      <c r="U612" t="str">
        <f>IF(OR(G612=6,G612=7),"Adm","NonAdm")</f>
        <v>NonAdm</v>
      </c>
      <c r="V612" t="str">
        <f>IF(OR(D612=1,D612=2,D612=3),"High",IF(OR(D612=4,D612=5),"Low","No CTAS"))</f>
        <v>High</v>
      </c>
      <c r="W612">
        <f>IF(S612&gt;4,0,1)</f>
        <v>0</v>
      </c>
      <c r="X612">
        <f>IF(S612&gt;8,0,1)</f>
        <v>0</v>
      </c>
    </row>
    <row r="613" spans="1:24" x14ac:dyDescent="0.25">
      <c r="A613">
        <v>4414</v>
      </c>
      <c r="B613" s="1">
        <v>40666</v>
      </c>
      <c r="C613" s="2">
        <v>0.8256944444444444</v>
      </c>
      <c r="D613">
        <v>3</v>
      </c>
      <c r="E613" s="1">
        <v>40666</v>
      </c>
      <c r="F613" s="2">
        <v>0.94097222222222221</v>
      </c>
      <c r="G613">
        <v>1</v>
      </c>
      <c r="H613" s="1">
        <v>40666</v>
      </c>
      <c r="I613" s="2">
        <v>0.96527777777777779</v>
      </c>
      <c r="J613" s="1">
        <v>40666</v>
      </c>
      <c r="K613" s="2">
        <v>0.96527777777777779</v>
      </c>
      <c r="L613" t="s">
        <v>247</v>
      </c>
      <c r="M613">
        <v>49</v>
      </c>
      <c r="N613" s="3">
        <f>B613+C613</f>
        <v>40666.825694444444</v>
      </c>
      <c r="O613" s="3">
        <f>E613+F613</f>
        <v>40666.940972222219</v>
      </c>
      <c r="P613" t="str">
        <f>IF(OR(E613="**",F613=9999),"Ignore PIA","Keep PIA")</f>
        <v>Keep PIA</v>
      </c>
      <c r="Q613" s="5">
        <f>(O613-N613)*24</f>
        <v>2.7666666666045785</v>
      </c>
      <c r="R613" s="3">
        <f>J613+K613</f>
        <v>40666.965277777781</v>
      </c>
      <c r="S613" s="4">
        <f>(R613-N613)*24</f>
        <v>3.3500000000931323</v>
      </c>
      <c r="T613" t="str">
        <f>IF(S613&lt;0,"Ignore LOS","Keep LOS")</f>
        <v>Keep LOS</v>
      </c>
      <c r="U613" t="str">
        <f>IF(OR(G613=6,G613=7),"Adm","NonAdm")</f>
        <v>NonAdm</v>
      </c>
      <c r="V613" t="str">
        <f>IF(OR(D613=1,D613=2,D613=3),"High",IF(OR(D613=4,D613=5),"Low","No CTAS"))</f>
        <v>High</v>
      </c>
      <c r="W613">
        <f>IF(S613&gt;4,0,1)</f>
        <v>1</v>
      </c>
      <c r="X613">
        <f>IF(S613&gt;8,0,1)</f>
        <v>1</v>
      </c>
    </row>
    <row r="614" spans="1:24" x14ac:dyDescent="0.25">
      <c r="A614">
        <v>4414</v>
      </c>
      <c r="B614" s="1">
        <v>40666</v>
      </c>
      <c r="C614" s="2">
        <v>0.86111111111111116</v>
      </c>
      <c r="D614">
        <v>3</v>
      </c>
      <c r="E614" s="1">
        <v>40667</v>
      </c>
      <c r="F614" s="2">
        <v>1.7361111111111112E-2</v>
      </c>
      <c r="G614">
        <v>1</v>
      </c>
      <c r="H614" s="1">
        <v>40667</v>
      </c>
      <c r="I614" s="2">
        <v>2.5694444444444447E-2</v>
      </c>
      <c r="J614" s="1">
        <v>40667</v>
      </c>
      <c r="K614" s="2">
        <v>2.5694444444444447E-2</v>
      </c>
      <c r="L614" t="s">
        <v>105</v>
      </c>
      <c r="M614">
        <v>1</v>
      </c>
      <c r="N614" s="3">
        <f>B614+C614</f>
        <v>40666.861111111109</v>
      </c>
      <c r="O614" s="3">
        <f>E614+F614</f>
        <v>40667.017361111109</v>
      </c>
      <c r="P614" t="str">
        <f>IF(OR(E614="**",F614=9999),"Ignore PIA","Keep PIA")</f>
        <v>Keep PIA</v>
      </c>
      <c r="Q614" s="5">
        <f>(O614-N614)*24</f>
        <v>3.75</v>
      </c>
      <c r="R614" s="3">
        <f>J614+K614</f>
        <v>40667.025694444441</v>
      </c>
      <c r="S614" s="4">
        <f>(R614-N614)*24</f>
        <v>3.9499999999534339</v>
      </c>
      <c r="T614" t="str">
        <f>IF(S614&lt;0,"Ignore LOS","Keep LOS")</f>
        <v>Keep LOS</v>
      </c>
      <c r="U614" t="str">
        <f>IF(OR(G614=6,G614=7),"Adm","NonAdm")</f>
        <v>NonAdm</v>
      </c>
      <c r="V614" t="str">
        <f>IF(OR(D614=1,D614=2,D614=3),"High",IF(OR(D614=4,D614=5),"Low","No CTAS"))</f>
        <v>High</v>
      </c>
      <c r="W614">
        <f>IF(S614&gt;4,0,1)</f>
        <v>1</v>
      </c>
      <c r="X614">
        <f>IF(S614&gt;8,0,1)</f>
        <v>1</v>
      </c>
    </row>
    <row r="615" spans="1:24" x14ac:dyDescent="0.25">
      <c r="A615">
        <v>4414</v>
      </c>
      <c r="B615" s="1">
        <v>40666</v>
      </c>
      <c r="C615" s="2">
        <v>0.87638888888888899</v>
      </c>
      <c r="D615">
        <v>3</v>
      </c>
      <c r="E615" s="1">
        <v>40667</v>
      </c>
      <c r="F615" s="2">
        <v>9.7222222222222224E-3</v>
      </c>
      <c r="G615">
        <v>1</v>
      </c>
      <c r="H615" s="1">
        <v>40667</v>
      </c>
      <c r="I615" s="2">
        <v>2.5694444444444447E-2</v>
      </c>
      <c r="J615" s="1">
        <v>40667</v>
      </c>
      <c r="K615" s="2">
        <v>2.5694444444444447E-2</v>
      </c>
      <c r="L615" t="s">
        <v>249</v>
      </c>
      <c r="M615">
        <v>18</v>
      </c>
      <c r="N615" s="3">
        <f>B615+C615</f>
        <v>40666.876388888886</v>
      </c>
      <c r="O615" s="3">
        <f>E615+F615</f>
        <v>40667.009722222225</v>
      </c>
      <c r="P615" t="str">
        <f>IF(OR(E615="**",F615=9999),"Ignore PIA","Keep PIA")</f>
        <v>Keep PIA</v>
      </c>
      <c r="Q615" s="5">
        <f>(O615-N615)*24</f>
        <v>3.2000000001280569</v>
      </c>
      <c r="R615" s="3">
        <f>J615+K615</f>
        <v>40667.025694444441</v>
      </c>
      <c r="S615" s="4">
        <f>(R615-N615)*24</f>
        <v>3.5833333333139308</v>
      </c>
      <c r="T615" t="str">
        <f>IF(S615&lt;0,"Ignore LOS","Keep LOS")</f>
        <v>Keep LOS</v>
      </c>
      <c r="U615" t="str">
        <f>IF(OR(G615=6,G615=7),"Adm","NonAdm")</f>
        <v>NonAdm</v>
      </c>
      <c r="V615" t="str">
        <f>IF(OR(D615=1,D615=2,D615=3),"High",IF(OR(D615=4,D615=5),"Low","No CTAS"))</f>
        <v>High</v>
      </c>
      <c r="W615">
        <f>IF(S615&gt;4,0,1)</f>
        <v>1</v>
      </c>
      <c r="X615">
        <f>IF(S615&gt;8,0,1)</f>
        <v>1</v>
      </c>
    </row>
    <row r="616" spans="1:24" x14ac:dyDescent="0.25">
      <c r="A616">
        <v>4414</v>
      </c>
      <c r="B616" s="1">
        <v>40666</v>
      </c>
      <c r="C616" s="2">
        <v>0.9194444444444444</v>
      </c>
      <c r="D616">
        <v>3</v>
      </c>
      <c r="E616" s="1">
        <v>40667</v>
      </c>
      <c r="F616" s="2">
        <v>6.25E-2</v>
      </c>
      <c r="G616">
        <v>1</v>
      </c>
      <c r="H616" s="1">
        <v>40667</v>
      </c>
      <c r="I616" s="2">
        <v>9.0277777777777776E-2</v>
      </c>
      <c r="J616" s="1">
        <v>40667</v>
      </c>
      <c r="K616" s="2">
        <v>9.0277777777777776E-2</v>
      </c>
      <c r="L616" t="s">
        <v>255</v>
      </c>
      <c r="M616">
        <v>60</v>
      </c>
      <c r="N616" s="3">
        <f>B616+C616</f>
        <v>40666.919444444444</v>
      </c>
      <c r="O616" s="3">
        <f>E616+F616</f>
        <v>40667.0625</v>
      </c>
      <c r="P616" t="str">
        <f>IF(OR(E616="**",F616=9999),"Ignore PIA","Keep PIA")</f>
        <v>Keep PIA</v>
      </c>
      <c r="Q616" s="5">
        <f>(O616-N616)*24</f>
        <v>3.4333333333488554</v>
      </c>
      <c r="R616" s="3">
        <f>J616+K616</f>
        <v>40667.090277777781</v>
      </c>
      <c r="S616" s="4">
        <f>(R616-N616)*24</f>
        <v>4.1000000000931323</v>
      </c>
      <c r="T616" t="str">
        <f>IF(S616&lt;0,"Ignore LOS","Keep LOS")</f>
        <v>Keep LOS</v>
      </c>
      <c r="U616" t="str">
        <f>IF(OR(G616=6,G616=7),"Adm","NonAdm")</f>
        <v>NonAdm</v>
      </c>
      <c r="V616" t="str">
        <f>IF(OR(D616=1,D616=2,D616=3),"High",IF(OR(D616=4,D616=5),"Low","No CTAS"))</f>
        <v>High</v>
      </c>
      <c r="W616">
        <f>IF(S616&gt;4,0,1)</f>
        <v>0</v>
      </c>
      <c r="X616">
        <f>IF(S616&gt;8,0,1)</f>
        <v>1</v>
      </c>
    </row>
    <row r="617" spans="1:24" x14ac:dyDescent="0.25">
      <c r="A617">
        <v>4414</v>
      </c>
      <c r="B617" s="1">
        <v>40666</v>
      </c>
      <c r="C617" s="2">
        <v>0.93263888888888891</v>
      </c>
      <c r="D617">
        <v>3</v>
      </c>
      <c r="E617" s="1">
        <v>40667</v>
      </c>
      <c r="F617" s="2">
        <v>6.5972222222222224E-2</v>
      </c>
      <c r="G617">
        <v>1</v>
      </c>
      <c r="H617" s="1">
        <v>40667</v>
      </c>
      <c r="I617" s="2">
        <v>7.6388888888888895E-2</v>
      </c>
      <c r="J617" s="1">
        <v>40667</v>
      </c>
      <c r="K617" s="2">
        <v>7.6388888888888895E-2</v>
      </c>
      <c r="L617" t="s">
        <v>256</v>
      </c>
      <c r="M617">
        <v>25</v>
      </c>
      <c r="N617" s="3">
        <f>B617+C617</f>
        <v>40666.932638888888</v>
      </c>
      <c r="O617" s="3">
        <f>E617+F617</f>
        <v>40667.065972222219</v>
      </c>
      <c r="P617" t="str">
        <f>IF(OR(E617="**",F617=9999),"Ignore PIA","Keep PIA")</f>
        <v>Keep PIA</v>
      </c>
      <c r="Q617" s="5">
        <f>(O617-N617)*24</f>
        <v>3.1999999999534339</v>
      </c>
      <c r="R617" s="3">
        <f>J617+K617</f>
        <v>40667.076388888891</v>
      </c>
      <c r="S617" s="4">
        <f>(R617-N617)*24</f>
        <v>3.4500000000698492</v>
      </c>
      <c r="T617" t="str">
        <f>IF(S617&lt;0,"Ignore LOS","Keep LOS")</f>
        <v>Keep LOS</v>
      </c>
      <c r="U617" t="str">
        <f>IF(OR(G617=6,G617=7),"Adm","NonAdm")</f>
        <v>NonAdm</v>
      </c>
      <c r="V617" t="str">
        <f>IF(OR(D617=1,D617=2,D617=3),"High",IF(OR(D617=4,D617=5),"Low","No CTAS"))</f>
        <v>High</v>
      </c>
      <c r="W617">
        <f>IF(S617&gt;4,0,1)</f>
        <v>1</v>
      </c>
      <c r="X617">
        <f>IF(S617&gt;8,0,1)</f>
        <v>1</v>
      </c>
    </row>
    <row r="618" spans="1:24" x14ac:dyDescent="0.25">
      <c r="A618">
        <v>4414</v>
      </c>
      <c r="B618" s="1">
        <v>40667</v>
      </c>
      <c r="C618" s="2">
        <v>0.75069444444444444</v>
      </c>
      <c r="D618">
        <v>3</v>
      </c>
      <c r="E618" s="1">
        <v>40668</v>
      </c>
      <c r="F618" s="2">
        <v>1.3194444444444444E-2</v>
      </c>
      <c r="G618">
        <v>5</v>
      </c>
      <c r="H618" s="1">
        <v>40668</v>
      </c>
      <c r="I618" s="2">
        <v>0.19791666666666666</v>
      </c>
      <c r="J618" s="1">
        <v>40668</v>
      </c>
      <c r="K618" s="2">
        <v>0.19791666666666666</v>
      </c>
      <c r="L618" t="s">
        <v>33</v>
      </c>
      <c r="M618">
        <v>79</v>
      </c>
      <c r="N618" s="3">
        <f>B618+C618</f>
        <v>40667.750694444447</v>
      </c>
      <c r="O618" s="3">
        <f>E618+F618</f>
        <v>40668.013194444444</v>
      </c>
      <c r="P618" t="str">
        <f>IF(OR(E618="**",F618=9999),"Ignore PIA","Keep PIA")</f>
        <v>Keep PIA</v>
      </c>
      <c r="Q618" s="5">
        <f>(O618-N618)*24</f>
        <v>6.2999999999301508</v>
      </c>
      <c r="R618" s="3">
        <f>J618+K618</f>
        <v>40668.197916666664</v>
      </c>
      <c r="S618" s="4">
        <f>(R618-N618)*24</f>
        <v>10.733333333220799</v>
      </c>
      <c r="T618" t="str">
        <f>IF(S618&lt;0,"Ignore LOS","Keep LOS")</f>
        <v>Keep LOS</v>
      </c>
      <c r="U618" t="str">
        <f>IF(OR(G618=6,G618=7),"Adm","NonAdm")</f>
        <v>NonAdm</v>
      </c>
      <c r="V618" t="str">
        <f>IF(OR(D618=1,D618=2,D618=3),"High",IF(OR(D618=4,D618=5),"Low","No CTAS"))</f>
        <v>High</v>
      </c>
      <c r="W618">
        <f>IF(S618&gt;4,0,1)</f>
        <v>0</v>
      </c>
      <c r="X618">
        <f>IF(S618&gt;8,0,1)</f>
        <v>0</v>
      </c>
    </row>
    <row r="619" spans="1:24" x14ac:dyDescent="0.25">
      <c r="A619">
        <v>4414</v>
      </c>
      <c r="B619" s="1">
        <v>40667</v>
      </c>
      <c r="C619" s="2">
        <v>0.75624999999999998</v>
      </c>
      <c r="D619">
        <v>3</v>
      </c>
      <c r="E619" s="1">
        <v>40668</v>
      </c>
      <c r="F619" s="2">
        <v>2.4305555555555556E-2</v>
      </c>
      <c r="G619">
        <v>1</v>
      </c>
      <c r="H619" s="1">
        <v>40668</v>
      </c>
      <c r="I619" s="2">
        <v>0.125</v>
      </c>
      <c r="J619" s="1">
        <v>40668</v>
      </c>
      <c r="K619" s="2">
        <v>0.13819444444444443</v>
      </c>
      <c r="L619" t="s">
        <v>22</v>
      </c>
      <c r="M619">
        <v>80</v>
      </c>
      <c r="N619" s="3">
        <f>B619+C619</f>
        <v>40667.756249999999</v>
      </c>
      <c r="O619" s="3">
        <f>E619+F619</f>
        <v>40668.024305555555</v>
      </c>
      <c r="P619" t="str">
        <f>IF(OR(E619="**",F619=9999),"Ignore PIA","Keep PIA")</f>
        <v>Keep PIA</v>
      </c>
      <c r="Q619" s="5">
        <f>(O619-N619)*24</f>
        <v>6.4333333333488554</v>
      </c>
      <c r="R619" s="3">
        <f>J619+K619</f>
        <v>40668.138194444444</v>
      </c>
      <c r="S619" s="4">
        <f>(R619-N619)*24</f>
        <v>9.1666666666860692</v>
      </c>
      <c r="T619" t="str">
        <f>IF(S619&lt;0,"Ignore LOS","Keep LOS")</f>
        <v>Keep LOS</v>
      </c>
      <c r="U619" t="str">
        <f>IF(OR(G619=6,G619=7),"Adm","NonAdm")</f>
        <v>NonAdm</v>
      </c>
      <c r="V619" t="str">
        <f>IF(OR(D619=1,D619=2,D619=3),"High",IF(OR(D619=4,D619=5),"Low","No CTAS"))</f>
        <v>High</v>
      </c>
      <c r="W619">
        <f>IF(S619&gt;4,0,1)</f>
        <v>0</v>
      </c>
      <c r="X619">
        <f>IF(S619&gt;8,0,1)</f>
        <v>0</v>
      </c>
    </row>
    <row r="620" spans="1:24" x14ac:dyDescent="0.25">
      <c r="A620">
        <v>4414</v>
      </c>
      <c r="B620" s="1">
        <v>40667</v>
      </c>
      <c r="C620" s="2">
        <v>0.76736111111111116</v>
      </c>
      <c r="D620">
        <v>3</v>
      </c>
      <c r="E620" s="1">
        <v>40668</v>
      </c>
      <c r="F620" s="2">
        <v>1.3888888888888889E-3</v>
      </c>
      <c r="G620">
        <v>1</v>
      </c>
      <c r="H620" s="1">
        <v>40668</v>
      </c>
      <c r="I620" s="2">
        <v>0.14305555555555557</v>
      </c>
      <c r="J620" s="1">
        <v>40668</v>
      </c>
      <c r="K620" s="2">
        <v>0.15</v>
      </c>
      <c r="L620" t="s">
        <v>289</v>
      </c>
      <c r="M620">
        <v>71</v>
      </c>
      <c r="N620" s="3">
        <f>B620+C620</f>
        <v>40667.767361111109</v>
      </c>
      <c r="O620" s="3">
        <f>E620+F620</f>
        <v>40668.001388888886</v>
      </c>
      <c r="P620" t="str">
        <f>IF(OR(E620="**",F620=9999),"Ignore PIA","Keep PIA")</f>
        <v>Keep PIA</v>
      </c>
      <c r="Q620" s="5">
        <f>(O620-N620)*24</f>
        <v>5.6166666666395031</v>
      </c>
      <c r="R620" s="3">
        <f>J620+K620</f>
        <v>40668.15</v>
      </c>
      <c r="S620" s="4">
        <f>(R620-N620)*24</f>
        <v>9.183333333407063</v>
      </c>
      <c r="T620" t="str">
        <f>IF(S620&lt;0,"Ignore LOS","Keep LOS")</f>
        <v>Keep LOS</v>
      </c>
      <c r="U620" t="str">
        <f>IF(OR(G620=6,G620=7),"Adm","NonAdm")</f>
        <v>NonAdm</v>
      </c>
      <c r="V620" t="str">
        <f>IF(OR(D620=1,D620=2,D620=3),"High",IF(OR(D620=4,D620=5),"Low","No CTAS"))</f>
        <v>High</v>
      </c>
      <c r="W620">
        <f>IF(S620&gt;4,0,1)</f>
        <v>0</v>
      </c>
      <c r="X620">
        <f>IF(S620&gt;8,0,1)</f>
        <v>0</v>
      </c>
    </row>
    <row r="621" spans="1:24" x14ac:dyDescent="0.25">
      <c r="A621">
        <v>4414</v>
      </c>
      <c r="B621" s="1">
        <v>40667</v>
      </c>
      <c r="C621" s="2">
        <v>0.77986111111111101</v>
      </c>
      <c r="D621">
        <v>3</v>
      </c>
      <c r="E621" s="1">
        <v>40667</v>
      </c>
      <c r="F621" s="2">
        <v>0.99305555555555547</v>
      </c>
      <c r="G621">
        <v>7</v>
      </c>
      <c r="H621" s="1">
        <v>40668</v>
      </c>
      <c r="I621" s="2">
        <v>0.56597222222222221</v>
      </c>
      <c r="J621" s="1">
        <v>40668</v>
      </c>
      <c r="K621" s="2">
        <v>0.72083333333333333</v>
      </c>
      <c r="L621" t="s">
        <v>132</v>
      </c>
      <c r="M621">
        <v>72</v>
      </c>
      <c r="N621" s="3">
        <f>B621+C621</f>
        <v>40667.779861111114</v>
      </c>
      <c r="O621" s="3">
        <f>E621+F621</f>
        <v>40667.993055555555</v>
      </c>
      <c r="P621" t="str">
        <f>IF(OR(E621="**",F621=9999),"Ignore PIA","Keep PIA")</f>
        <v>Keep PIA</v>
      </c>
      <c r="Q621" s="5">
        <f>(O621-N621)*24</f>
        <v>5.1166666665812954</v>
      </c>
      <c r="R621" s="3">
        <f>J621+K621</f>
        <v>40668.720833333333</v>
      </c>
      <c r="S621" s="4">
        <f>(R621-N621)*24</f>
        <v>22.583333333255723</v>
      </c>
      <c r="T621" t="str">
        <f>IF(S621&lt;0,"Ignore LOS","Keep LOS")</f>
        <v>Keep LOS</v>
      </c>
      <c r="U621" t="str">
        <f>IF(OR(G621=6,G621=7),"Adm","NonAdm")</f>
        <v>Adm</v>
      </c>
      <c r="V621" t="str">
        <f>IF(OR(D621=1,D621=2,D621=3),"High",IF(OR(D621=4,D621=5),"Low","No CTAS"))</f>
        <v>High</v>
      </c>
      <c r="W621">
        <f>IF(S621&gt;4,0,1)</f>
        <v>0</v>
      </c>
      <c r="X621">
        <f>IF(S621&gt;8,0,1)</f>
        <v>0</v>
      </c>
    </row>
    <row r="622" spans="1:24" x14ac:dyDescent="0.25">
      <c r="A622">
        <v>4414</v>
      </c>
      <c r="B622" s="1">
        <v>40667</v>
      </c>
      <c r="C622" s="2">
        <v>0.80833333333333324</v>
      </c>
      <c r="D622">
        <v>3</v>
      </c>
      <c r="E622" s="1">
        <v>40668</v>
      </c>
      <c r="F622" s="2">
        <v>8.9583333333333334E-2</v>
      </c>
      <c r="G622">
        <v>1</v>
      </c>
      <c r="H622" s="1">
        <v>40668</v>
      </c>
      <c r="I622" s="2">
        <v>0.1111111111111111</v>
      </c>
      <c r="J622" s="1">
        <v>40668</v>
      </c>
      <c r="K622" s="2">
        <v>0.12083333333333333</v>
      </c>
      <c r="L622" t="s">
        <v>260</v>
      </c>
      <c r="M622">
        <v>33</v>
      </c>
      <c r="N622" s="3">
        <f>B622+C622</f>
        <v>40667.808333333334</v>
      </c>
      <c r="O622" s="3">
        <f>E622+F622</f>
        <v>40668.089583333334</v>
      </c>
      <c r="P622" t="str">
        <f>IF(OR(E622="**",F622=9999),"Ignore PIA","Keep PIA")</f>
        <v>Keep PIA</v>
      </c>
      <c r="Q622" s="5">
        <f>(O622-N622)*24</f>
        <v>6.75</v>
      </c>
      <c r="R622" s="3">
        <f>J622+K622</f>
        <v>40668.120833333334</v>
      </c>
      <c r="S622" s="4">
        <f>(R622-N622)*24</f>
        <v>7.5</v>
      </c>
      <c r="T622" t="str">
        <f>IF(S622&lt;0,"Ignore LOS","Keep LOS")</f>
        <v>Keep LOS</v>
      </c>
      <c r="U622" t="str">
        <f>IF(OR(G622=6,G622=7),"Adm","NonAdm")</f>
        <v>NonAdm</v>
      </c>
      <c r="V622" t="str">
        <f>IF(OR(D622=1,D622=2,D622=3),"High",IF(OR(D622=4,D622=5),"Low","No CTAS"))</f>
        <v>High</v>
      </c>
      <c r="W622">
        <f>IF(S622&gt;4,0,1)</f>
        <v>0</v>
      </c>
      <c r="X622">
        <f>IF(S622&gt;8,0,1)</f>
        <v>1</v>
      </c>
    </row>
    <row r="623" spans="1:24" x14ac:dyDescent="0.25">
      <c r="A623">
        <v>4414</v>
      </c>
      <c r="B623" s="1">
        <v>40667</v>
      </c>
      <c r="C623" s="2">
        <v>0.84652777777777777</v>
      </c>
      <c r="D623">
        <v>3</v>
      </c>
      <c r="E623" s="1">
        <v>40668</v>
      </c>
      <c r="F623" s="2">
        <v>0.10069444444444443</v>
      </c>
      <c r="G623">
        <v>1</v>
      </c>
      <c r="H623" s="1">
        <v>40668</v>
      </c>
      <c r="I623" s="2">
        <v>0.13402777777777777</v>
      </c>
      <c r="J623" s="1">
        <v>40668</v>
      </c>
      <c r="K623" s="2">
        <v>0.13541666666666666</v>
      </c>
      <c r="L623" t="s">
        <v>298</v>
      </c>
      <c r="M623">
        <v>45</v>
      </c>
      <c r="N623" s="3">
        <f>B623+C623</f>
        <v>40667.84652777778</v>
      </c>
      <c r="O623" s="3">
        <f>E623+F623</f>
        <v>40668.100694444445</v>
      </c>
      <c r="P623" t="str">
        <f>IF(OR(E623="**",F623=9999),"Ignore PIA","Keep PIA")</f>
        <v>Keep PIA</v>
      </c>
      <c r="Q623" s="5">
        <f>(O623-N623)*24</f>
        <v>6.0999999999767169</v>
      </c>
      <c r="R623" s="3">
        <f>J623+K623</f>
        <v>40668.135416666664</v>
      </c>
      <c r="S623" s="4">
        <f>(R623-N623)*24</f>
        <v>6.9333333332324401</v>
      </c>
      <c r="T623" t="str">
        <f>IF(S623&lt;0,"Ignore LOS","Keep LOS")</f>
        <v>Keep LOS</v>
      </c>
      <c r="U623" t="str">
        <f>IF(OR(G623=6,G623=7),"Adm","NonAdm")</f>
        <v>NonAdm</v>
      </c>
      <c r="V623" t="str">
        <f>IF(OR(D623=1,D623=2,D623=3),"High",IF(OR(D623=4,D623=5),"Low","No CTAS"))</f>
        <v>High</v>
      </c>
      <c r="W623">
        <f>IF(S623&gt;4,0,1)</f>
        <v>0</v>
      </c>
      <c r="X623">
        <f>IF(S623&gt;8,0,1)</f>
        <v>1</v>
      </c>
    </row>
    <row r="624" spans="1:24" x14ac:dyDescent="0.25">
      <c r="A624">
        <v>4414</v>
      </c>
      <c r="B624" s="1">
        <v>40667</v>
      </c>
      <c r="C624" s="2">
        <v>0.84930555555555554</v>
      </c>
      <c r="D624">
        <v>3</v>
      </c>
      <c r="E624" s="1">
        <v>40668</v>
      </c>
      <c r="F624" s="2">
        <v>9.7222222222222224E-3</v>
      </c>
      <c r="G624">
        <v>1</v>
      </c>
      <c r="H624" s="1">
        <v>40668</v>
      </c>
      <c r="I624" s="2">
        <v>6.5277777777777782E-2</v>
      </c>
      <c r="J624" s="1">
        <v>40668</v>
      </c>
      <c r="K624" s="2">
        <v>6.5277777777777782E-2</v>
      </c>
      <c r="L624" t="s">
        <v>177</v>
      </c>
      <c r="M624">
        <v>17</v>
      </c>
      <c r="N624" s="3">
        <f>B624+C624</f>
        <v>40667.849305555559</v>
      </c>
      <c r="O624" s="3">
        <f>E624+F624</f>
        <v>40668.009722222225</v>
      </c>
      <c r="P624" t="str">
        <f>IF(OR(E624="**",F624=9999),"Ignore PIA","Keep PIA")</f>
        <v>Keep PIA</v>
      </c>
      <c r="Q624" s="5">
        <f>(O624-N624)*24</f>
        <v>3.8499999999767169</v>
      </c>
      <c r="R624" s="3">
        <f>J624+K624</f>
        <v>40668.06527777778</v>
      </c>
      <c r="S624" s="4">
        <f>(R624-N624)*24</f>
        <v>5.1833333332906477</v>
      </c>
      <c r="T624" t="str">
        <f>IF(S624&lt;0,"Ignore LOS","Keep LOS")</f>
        <v>Keep LOS</v>
      </c>
      <c r="U624" t="str">
        <f>IF(OR(G624=6,G624=7),"Adm","NonAdm")</f>
        <v>NonAdm</v>
      </c>
      <c r="V624" t="str">
        <f>IF(OR(D624=1,D624=2,D624=3),"High",IF(OR(D624=4,D624=5),"Low","No CTAS"))</f>
        <v>High</v>
      </c>
      <c r="W624">
        <f>IF(S624&gt;4,0,1)</f>
        <v>0</v>
      </c>
      <c r="X624">
        <f>IF(S624&gt;8,0,1)</f>
        <v>1</v>
      </c>
    </row>
    <row r="625" spans="1:24" x14ac:dyDescent="0.25">
      <c r="A625">
        <v>4414</v>
      </c>
      <c r="B625" s="1">
        <v>40667</v>
      </c>
      <c r="C625" s="2">
        <v>0.8520833333333333</v>
      </c>
      <c r="D625">
        <v>3</v>
      </c>
      <c r="E625" s="1">
        <v>40667</v>
      </c>
      <c r="F625" s="2">
        <v>0.95833333333333337</v>
      </c>
      <c r="G625">
        <v>1</v>
      </c>
      <c r="H625" s="1">
        <v>40667</v>
      </c>
      <c r="I625" s="2">
        <v>0.96875</v>
      </c>
      <c r="J625" s="1">
        <v>40667</v>
      </c>
      <c r="K625" s="2">
        <v>0.96875</v>
      </c>
      <c r="L625" t="s">
        <v>299</v>
      </c>
      <c r="M625">
        <v>21</v>
      </c>
      <c r="N625" s="3">
        <f>B625+C625</f>
        <v>40667.852083333331</v>
      </c>
      <c r="O625" s="3">
        <f>E625+F625</f>
        <v>40667.958333333336</v>
      </c>
      <c r="P625" t="str">
        <f>IF(OR(E625="**",F625=9999),"Ignore PIA","Keep PIA")</f>
        <v>Keep PIA</v>
      </c>
      <c r="Q625" s="5">
        <f>(O625-N625)*24</f>
        <v>2.5500000001047738</v>
      </c>
      <c r="R625" s="3">
        <f>J625+K625</f>
        <v>40667.96875</v>
      </c>
      <c r="S625" s="4">
        <f>(R625-N625)*24</f>
        <v>2.8000000000465661</v>
      </c>
      <c r="T625" t="str">
        <f>IF(S625&lt;0,"Ignore LOS","Keep LOS")</f>
        <v>Keep LOS</v>
      </c>
      <c r="U625" t="str">
        <f>IF(OR(G625=6,G625=7),"Adm","NonAdm")</f>
        <v>NonAdm</v>
      </c>
      <c r="V625" t="str">
        <f>IF(OR(D625=1,D625=2,D625=3),"High",IF(OR(D625=4,D625=5),"Low","No CTAS"))</f>
        <v>High</v>
      </c>
      <c r="W625">
        <f>IF(S625&gt;4,0,1)</f>
        <v>1</v>
      </c>
      <c r="X625">
        <f>IF(S625&gt;8,0,1)</f>
        <v>1</v>
      </c>
    </row>
    <row r="626" spans="1:24" x14ac:dyDescent="0.25">
      <c r="A626">
        <v>4414</v>
      </c>
      <c r="B626" s="1">
        <v>40667</v>
      </c>
      <c r="C626" s="2">
        <v>0.8569444444444444</v>
      </c>
      <c r="D626">
        <v>3</v>
      </c>
      <c r="E626" s="1">
        <v>40667</v>
      </c>
      <c r="F626" s="2">
        <v>0.96388888888888891</v>
      </c>
      <c r="G626">
        <v>1</v>
      </c>
      <c r="H626" s="1">
        <v>40667</v>
      </c>
      <c r="I626" s="2">
        <v>0.97222222222222221</v>
      </c>
      <c r="J626" s="1">
        <v>40667</v>
      </c>
      <c r="K626" s="2">
        <v>0.97291666666666676</v>
      </c>
      <c r="L626" t="s">
        <v>22</v>
      </c>
      <c r="M626">
        <v>14</v>
      </c>
      <c r="N626" s="3">
        <f>B626+C626</f>
        <v>40667.856944444444</v>
      </c>
      <c r="O626" s="3">
        <f>E626+F626</f>
        <v>40667.963888888888</v>
      </c>
      <c r="P626" t="str">
        <f>IF(OR(E626="**",F626=9999),"Ignore PIA","Keep PIA")</f>
        <v>Keep PIA</v>
      </c>
      <c r="Q626" s="5">
        <f>(O626-N626)*24</f>
        <v>2.5666666666511446</v>
      </c>
      <c r="R626" s="3">
        <f>J626+K626</f>
        <v>40667.972916666666</v>
      </c>
      <c r="S626" s="4">
        <f>(R626-N626)*24</f>
        <v>2.7833333333255723</v>
      </c>
      <c r="T626" t="str">
        <f>IF(S626&lt;0,"Ignore LOS","Keep LOS")</f>
        <v>Keep LOS</v>
      </c>
      <c r="U626" t="str">
        <f>IF(OR(G626=6,G626=7),"Adm","NonAdm")</f>
        <v>NonAdm</v>
      </c>
      <c r="V626" t="str">
        <f>IF(OR(D626=1,D626=2,D626=3),"High",IF(OR(D626=4,D626=5),"Low","No CTAS"))</f>
        <v>High</v>
      </c>
      <c r="W626">
        <f>IF(S626&gt;4,0,1)</f>
        <v>1</v>
      </c>
      <c r="X626">
        <f>IF(S626&gt;8,0,1)</f>
        <v>1</v>
      </c>
    </row>
    <row r="627" spans="1:24" x14ac:dyDescent="0.25">
      <c r="A627">
        <v>4414</v>
      </c>
      <c r="B627" s="1">
        <v>40667</v>
      </c>
      <c r="C627" s="2">
        <v>0.86249999999999993</v>
      </c>
      <c r="D627">
        <v>3</v>
      </c>
      <c r="E627" s="1">
        <v>40667</v>
      </c>
      <c r="F627" s="2">
        <v>0.97569444444444453</v>
      </c>
      <c r="G627">
        <v>1</v>
      </c>
      <c r="H627" s="1">
        <v>40667</v>
      </c>
      <c r="I627" s="2">
        <v>0.98611111111111116</v>
      </c>
      <c r="J627" s="1">
        <v>40667</v>
      </c>
      <c r="K627" s="2">
        <v>0.9902777777777777</v>
      </c>
      <c r="L627" t="s">
        <v>37</v>
      </c>
      <c r="M627">
        <v>38</v>
      </c>
      <c r="N627" s="3">
        <f>B627+C627</f>
        <v>40667.862500000003</v>
      </c>
      <c r="O627" s="3">
        <f>E627+F627</f>
        <v>40667.975694444445</v>
      </c>
      <c r="P627" t="str">
        <f>IF(OR(E627="**",F627=9999),"Ignore PIA","Keep PIA")</f>
        <v>Keep PIA</v>
      </c>
      <c r="Q627" s="5">
        <f>(O627-N627)*24</f>
        <v>2.71666666661622</v>
      </c>
      <c r="R627" s="3">
        <f>J627+K627</f>
        <v>40667.990277777775</v>
      </c>
      <c r="S627" s="4">
        <f>(R627-N627)*24</f>
        <v>3.0666666665347293</v>
      </c>
      <c r="T627" t="str">
        <f>IF(S627&lt;0,"Ignore LOS","Keep LOS")</f>
        <v>Keep LOS</v>
      </c>
      <c r="U627" t="str">
        <f>IF(OR(G627=6,G627=7),"Adm","NonAdm")</f>
        <v>NonAdm</v>
      </c>
      <c r="V627" t="str">
        <f>IF(OR(D627=1,D627=2,D627=3),"High",IF(OR(D627=4,D627=5),"Low","No CTAS"))</f>
        <v>High</v>
      </c>
      <c r="W627">
        <f>IF(S627&gt;4,0,1)</f>
        <v>1</v>
      </c>
      <c r="X627">
        <f>IF(S627&gt;8,0,1)</f>
        <v>1</v>
      </c>
    </row>
    <row r="628" spans="1:24" x14ac:dyDescent="0.25">
      <c r="A628">
        <v>4414</v>
      </c>
      <c r="B628" s="1">
        <v>40667</v>
      </c>
      <c r="C628" s="2">
        <v>0.8652777777777777</v>
      </c>
      <c r="D628">
        <v>3</v>
      </c>
      <c r="E628" s="1">
        <v>40668</v>
      </c>
      <c r="F628" s="2">
        <v>0.10625</v>
      </c>
      <c r="G628">
        <v>1</v>
      </c>
      <c r="H628" s="1">
        <v>40668</v>
      </c>
      <c r="I628" s="2">
        <v>0.11805555555555557</v>
      </c>
      <c r="J628" s="1">
        <v>40668</v>
      </c>
      <c r="K628" s="2">
        <v>0.12222222222222223</v>
      </c>
      <c r="L628" t="s">
        <v>204</v>
      </c>
      <c r="M628">
        <v>62</v>
      </c>
      <c r="N628" s="3">
        <f>B628+C628</f>
        <v>40667.865277777775</v>
      </c>
      <c r="O628" s="3">
        <f>E628+F628</f>
        <v>40668.106249999997</v>
      </c>
      <c r="P628" t="str">
        <f>IF(OR(E628="**",F628=9999),"Ignore PIA","Keep PIA")</f>
        <v>Keep PIA</v>
      </c>
      <c r="Q628" s="5">
        <f>(O628-N628)*24</f>
        <v>5.7833333333255723</v>
      </c>
      <c r="R628" s="3">
        <f>J628+K628</f>
        <v>40668.12222222222</v>
      </c>
      <c r="S628" s="4">
        <f>(R628-N628)*24</f>
        <v>6.1666666666860692</v>
      </c>
      <c r="T628" t="str">
        <f>IF(S628&lt;0,"Ignore LOS","Keep LOS")</f>
        <v>Keep LOS</v>
      </c>
      <c r="U628" t="str">
        <f>IF(OR(G628=6,G628=7),"Adm","NonAdm")</f>
        <v>NonAdm</v>
      </c>
      <c r="V628" t="str">
        <f>IF(OR(D628=1,D628=2,D628=3),"High",IF(OR(D628=4,D628=5),"Low","No CTAS"))</f>
        <v>High</v>
      </c>
      <c r="W628">
        <f>IF(S628&gt;4,0,1)</f>
        <v>0</v>
      </c>
      <c r="X628">
        <f>IF(S628&gt;8,0,1)</f>
        <v>1</v>
      </c>
    </row>
    <row r="629" spans="1:24" x14ac:dyDescent="0.25">
      <c r="A629">
        <v>4414</v>
      </c>
      <c r="B629" s="1">
        <v>40667</v>
      </c>
      <c r="C629" s="2">
        <v>0.89236111111111116</v>
      </c>
      <c r="D629">
        <v>2</v>
      </c>
      <c r="E629" s="1">
        <v>40668</v>
      </c>
      <c r="F629" s="2">
        <v>3.1944444444444449E-2</v>
      </c>
      <c r="G629">
        <v>1</v>
      </c>
      <c r="H629" s="1">
        <v>40668</v>
      </c>
      <c r="I629" s="2">
        <v>7.2916666666666671E-2</v>
      </c>
      <c r="J629" s="1">
        <v>40668</v>
      </c>
      <c r="K629" s="2">
        <v>7.2916666666666671E-2</v>
      </c>
      <c r="L629" t="s">
        <v>29</v>
      </c>
      <c r="M629">
        <v>57</v>
      </c>
      <c r="N629" s="3">
        <f>B629+C629</f>
        <v>40667.892361111109</v>
      </c>
      <c r="O629" s="3">
        <f>E629+F629</f>
        <v>40668.031944444447</v>
      </c>
      <c r="P629" t="str">
        <f>IF(OR(E629="**",F629=9999),"Ignore PIA","Keep PIA")</f>
        <v>Keep PIA</v>
      </c>
      <c r="Q629" s="5">
        <f>(O629-N629)*24</f>
        <v>3.3500000000931323</v>
      </c>
      <c r="R629" s="3">
        <f>J629+K629</f>
        <v>40668.072916666664</v>
      </c>
      <c r="S629" s="4">
        <f>(R629-N629)*24</f>
        <v>4.3333333333139308</v>
      </c>
      <c r="T629" t="str">
        <f>IF(S629&lt;0,"Ignore LOS","Keep LOS")</f>
        <v>Keep LOS</v>
      </c>
      <c r="U629" t="str">
        <f>IF(OR(G629=6,G629=7),"Adm","NonAdm")</f>
        <v>NonAdm</v>
      </c>
      <c r="V629" t="str">
        <f>IF(OR(D629=1,D629=2,D629=3),"High",IF(OR(D629=4,D629=5),"Low","No CTAS"))</f>
        <v>High</v>
      </c>
      <c r="W629">
        <f>IF(S629&gt;4,0,1)</f>
        <v>0</v>
      </c>
      <c r="X629">
        <f>IF(S629&gt;8,0,1)</f>
        <v>1</v>
      </c>
    </row>
    <row r="630" spans="1:24" x14ac:dyDescent="0.25">
      <c r="A630">
        <v>4414</v>
      </c>
      <c r="B630" s="1">
        <v>40667</v>
      </c>
      <c r="C630" s="2">
        <v>0.89513888888888893</v>
      </c>
      <c r="D630">
        <v>3</v>
      </c>
      <c r="E630" s="1">
        <v>40668</v>
      </c>
      <c r="F630" s="2">
        <v>4.7222222222222221E-2</v>
      </c>
      <c r="G630">
        <v>1</v>
      </c>
      <c r="H630" s="1">
        <v>40668</v>
      </c>
      <c r="I630" s="2">
        <v>0.15972222222222224</v>
      </c>
      <c r="J630" s="1">
        <v>40668</v>
      </c>
      <c r="K630" s="2">
        <v>0.15972222222222224</v>
      </c>
      <c r="L630" t="s">
        <v>300</v>
      </c>
      <c r="M630">
        <v>31</v>
      </c>
      <c r="N630" s="3">
        <f>B630+C630</f>
        <v>40667.895138888889</v>
      </c>
      <c r="O630" s="3">
        <f>E630+F630</f>
        <v>40668.047222222223</v>
      </c>
      <c r="P630" t="str">
        <f>IF(OR(E630="**",F630=9999),"Ignore PIA","Keep PIA")</f>
        <v>Keep PIA</v>
      </c>
      <c r="Q630" s="5">
        <f>(O630-N630)*24</f>
        <v>3.6500000000232831</v>
      </c>
      <c r="R630" s="3">
        <f>J630+K630</f>
        <v>40668.159722222219</v>
      </c>
      <c r="S630" s="4">
        <f>(R630-N630)*24</f>
        <v>6.3499999999185093</v>
      </c>
      <c r="T630" t="str">
        <f>IF(S630&lt;0,"Ignore LOS","Keep LOS")</f>
        <v>Keep LOS</v>
      </c>
      <c r="U630" t="str">
        <f>IF(OR(G630=6,G630=7),"Adm","NonAdm")</f>
        <v>NonAdm</v>
      </c>
      <c r="V630" t="str">
        <f>IF(OR(D630=1,D630=2,D630=3),"High",IF(OR(D630=4,D630=5),"Low","No CTAS"))</f>
        <v>High</v>
      </c>
      <c r="W630">
        <f>IF(S630&gt;4,0,1)</f>
        <v>0</v>
      </c>
      <c r="X630">
        <f>IF(S630&gt;8,0,1)</f>
        <v>1</v>
      </c>
    </row>
    <row r="631" spans="1:24" x14ac:dyDescent="0.25">
      <c r="A631">
        <v>4414</v>
      </c>
      <c r="B631" s="1">
        <v>40667</v>
      </c>
      <c r="C631" s="2">
        <v>0.90763888888888899</v>
      </c>
      <c r="D631">
        <v>2</v>
      </c>
      <c r="E631" s="1">
        <v>40668</v>
      </c>
      <c r="F631" s="2">
        <v>3.8194444444444441E-2</v>
      </c>
      <c r="G631">
        <v>1</v>
      </c>
      <c r="H631" s="1">
        <v>40668</v>
      </c>
      <c r="I631" s="2">
        <v>5.9027777777777783E-2</v>
      </c>
      <c r="J631" s="1">
        <v>40668</v>
      </c>
      <c r="K631" s="2">
        <v>5.9027777777777783E-2</v>
      </c>
      <c r="L631" t="s">
        <v>105</v>
      </c>
      <c r="M631">
        <v>1</v>
      </c>
      <c r="N631" s="3">
        <f>B631+C631</f>
        <v>40667.907638888886</v>
      </c>
      <c r="O631" s="3">
        <f>E631+F631</f>
        <v>40668.038194444445</v>
      </c>
      <c r="P631" t="str">
        <f>IF(OR(E631="**",F631=9999),"Ignore PIA","Keep PIA")</f>
        <v>Keep PIA</v>
      </c>
      <c r="Q631" s="5">
        <f>(O631-N631)*24</f>
        <v>3.1333333334187046</v>
      </c>
      <c r="R631" s="3">
        <f>J631+K631</f>
        <v>40668.059027777781</v>
      </c>
      <c r="S631" s="4">
        <f>(R631-N631)*24</f>
        <v>3.6333333334769122</v>
      </c>
      <c r="T631" t="str">
        <f>IF(S631&lt;0,"Ignore LOS","Keep LOS")</f>
        <v>Keep LOS</v>
      </c>
      <c r="U631" t="str">
        <f>IF(OR(G631=6,G631=7),"Adm","NonAdm")</f>
        <v>NonAdm</v>
      </c>
      <c r="V631" t="str">
        <f>IF(OR(D631=1,D631=2,D631=3),"High",IF(OR(D631=4,D631=5),"Low","No CTAS"))</f>
        <v>High</v>
      </c>
      <c r="W631">
        <f>IF(S631&gt;4,0,1)</f>
        <v>1</v>
      </c>
      <c r="X631">
        <f>IF(S631&gt;8,0,1)</f>
        <v>1</v>
      </c>
    </row>
    <row r="632" spans="1:24" x14ac:dyDescent="0.25">
      <c r="A632">
        <v>4414</v>
      </c>
      <c r="B632" s="1">
        <v>40667</v>
      </c>
      <c r="C632" s="2">
        <v>0.93888888888888899</v>
      </c>
      <c r="D632">
        <v>3</v>
      </c>
      <c r="E632" s="1">
        <v>40668</v>
      </c>
      <c r="F632" s="2">
        <v>0.1423611111111111</v>
      </c>
      <c r="G632">
        <v>1</v>
      </c>
      <c r="H632" s="1">
        <v>40668</v>
      </c>
      <c r="I632" s="2">
        <v>0.21875</v>
      </c>
      <c r="J632" s="1">
        <v>40668</v>
      </c>
      <c r="K632" s="2">
        <v>0.21875</v>
      </c>
      <c r="L632" t="s">
        <v>120</v>
      </c>
      <c r="M632">
        <v>17</v>
      </c>
      <c r="N632" s="3">
        <f>B632+C632</f>
        <v>40667.938888888886</v>
      </c>
      <c r="O632" s="3">
        <f>E632+F632</f>
        <v>40668.142361111109</v>
      </c>
      <c r="P632" t="str">
        <f>IF(OR(E632="**",F632=9999),"Ignore PIA","Keep PIA")</f>
        <v>Keep PIA</v>
      </c>
      <c r="Q632" s="5">
        <f>(O632-N632)*24</f>
        <v>4.8833333333604969</v>
      </c>
      <c r="R632" s="3">
        <f>J632+K632</f>
        <v>40668.21875</v>
      </c>
      <c r="S632" s="4">
        <f>(R632-N632)*24</f>
        <v>6.7166666667326353</v>
      </c>
      <c r="T632" t="str">
        <f>IF(S632&lt;0,"Ignore LOS","Keep LOS")</f>
        <v>Keep LOS</v>
      </c>
      <c r="U632" t="str">
        <f>IF(OR(G632=6,G632=7),"Adm","NonAdm")</f>
        <v>NonAdm</v>
      </c>
      <c r="V632" t="str">
        <f>IF(OR(D632=1,D632=2,D632=3),"High",IF(OR(D632=4,D632=5),"Low","No CTAS"))</f>
        <v>High</v>
      </c>
      <c r="W632">
        <f>IF(S632&gt;4,0,1)</f>
        <v>0</v>
      </c>
      <c r="X632">
        <f>IF(S632&gt;8,0,1)</f>
        <v>1</v>
      </c>
    </row>
    <row r="633" spans="1:24" x14ac:dyDescent="0.25">
      <c r="A633">
        <v>4414</v>
      </c>
      <c r="B633" s="1">
        <v>40667</v>
      </c>
      <c r="C633" s="2">
        <v>0.94513888888888886</v>
      </c>
      <c r="D633">
        <v>3</v>
      </c>
      <c r="E633" s="1">
        <v>40668</v>
      </c>
      <c r="F633" s="2">
        <v>0.14722222222222223</v>
      </c>
      <c r="G633">
        <v>1</v>
      </c>
      <c r="H633" s="1">
        <v>40668</v>
      </c>
      <c r="I633" s="2">
        <v>0.51041666666666663</v>
      </c>
      <c r="J633" s="1">
        <v>40668</v>
      </c>
      <c r="K633" s="2">
        <v>0.51041666666666663</v>
      </c>
      <c r="L633" t="s">
        <v>22</v>
      </c>
      <c r="M633">
        <v>59</v>
      </c>
      <c r="N633" s="3">
        <f>B633+C633</f>
        <v>40667.945138888892</v>
      </c>
      <c r="O633" s="3">
        <f>E633+F633</f>
        <v>40668.147222222222</v>
      </c>
      <c r="P633" t="str">
        <f>IF(OR(E633="**",F633=9999),"Ignore PIA","Keep PIA")</f>
        <v>Keep PIA</v>
      </c>
      <c r="Q633" s="5">
        <f>(O633-N633)*24</f>
        <v>4.8499999999185093</v>
      </c>
      <c r="R633" s="3">
        <f>J633+K633</f>
        <v>40668.510416666664</v>
      </c>
      <c r="S633" s="4">
        <f>(R633-N633)*24</f>
        <v>13.566666666534729</v>
      </c>
      <c r="T633" t="str">
        <f>IF(S633&lt;0,"Ignore LOS","Keep LOS")</f>
        <v>Keep LOS</v>
      </c>
      <c r="U633" t="str">
        <f>IF(OR(G633=6,G633=7),"Adm","NonAdm")</f>
        <v>NonAdm</v>
      </c>
      <c r="V633" t="str">
        <f>IF(OR(D633=1,D633=2,D633=3),"High",IF(OR(D633=4,D633=5),"Low","No CTAS"))</f>
        <v>High</v>
      </c>
      <c r="W633">
        <f>IF(S633&gt;4,0,1)</f>
        <v>0</v>
      </c>
      <c r="X633">
        <f>IF(S633&gt;8,0,1)</f>
        <v>0</v>
      </c>
    </row>
    <row r="634" spans="1:24" x14ac:dyDescent="0.25">
      <c r="A634">
        <v>4414</v>
      </c>
      <c r="B634" s="1">
        <v>40667</v>
      </c>
      <c r="C634" s="2">
        <v>0.9506944444444444</v>
      </c>
      <c r="D634">
        <v>3</v>
      </c>
      <c r="E634" s="1">
        <v>40668</v>
      </c>
      <c r="F634" s="2">
        <v>0.22569444444444445</v>
      </c>
      <c r="G634">
        <v>1</v>
      </c>
      <c r="H634" s="1">
        <v>40668</v>
      </c>
      <c r="I634" s="2">
        <v>0.36458333333333331</v>
      </c>
      <c r="J634" s="1">
        <v>40668</v>
      </c>
      <c r="K634" s="2">
        <v>0.36458333333333331</v>
      </c>
      <c r="L634" t="s">
        <v>22</v>
      </c>
      <c r="M634">
        <v>24</v>
      </c>
      <c r="N634" s="3">
        <f>B634+C634</f>
        <v>40667.950694444444</v>
      </c>
      <c r="O634" s="3">
        <f>E634+F634</f>
        <v>40668.225694444445</v>
      </c>
      <c r="P634" t="str">
        <f>IF(OR(E634="**",F634=9999),"Ignore PIA","Keep PIA")</f>
        <v>Keep PIA</v>
      </c>
      <c r="Q634" s="5">
        <f>(O634-N634)*24</f>
        <v>6.6000000000349246</v>
      </c>
      <c r="R634" s="3">
        <f>J634+K634</f>
        <v>40668.364583333336</v>
      </c>
      <c r="S634" s="4">
        <f>(R634-N634)*24</f>
        <v>9.933333333407063</v>
      </c>
      <c r="T634" t="str">
        <f>IF(S634&lt;0,"Ignore LOS","Keep LOS")</f>
        <v>Keep LOS</v>
      </c>
      <c r="U634" t="str">
        <f>IF(OR(G634=6,G634=7),"Adm","NonAdm")</f>
        <v>NonAdm</v>
      </c>
      <c r="V634" t="str">
        <f>IF(OR(D634=1,D634=2,D634=3),"High",IF(OR(D634=4,D634=5),"Low","No CTAS"))</f>
        <v>High</v>
      </c>
      <c r="W634">
        <f>IF(S634&gt;4,0,1)</f>
        <v>0</v>
      </c>
      <c r="X634">
        <f>IF(S634&gt;8,0,1)</f>
        <v>0</v>
      </c>
    </row>
    <row r="635" spans="1:24" x14ac:dyDescent="0.25">
      <c r="A635">
        <v>4414</v>
      </c>
      <c r="B635" s="1">
        <v>40667</v>
      </c>
      <c r="C635" s="2">
        <v>0.95416666666666661</v>
      </c>
      <c r="D635">
        <v>3</v>
      </c>
      <c r="E635" s="1">
        <v>40668</v>
      </c>
      <c r="F635" s="2">
        <v>0.1388888888888889</v>
      </c>
      <c r="G635">
        <v>1</v>
      </c>
      <c r="H635" s="1">
        <v>40668</v>
      </c>
      <c r="I635" s="2">
        <v>0.14583333333333334</v>
      </c>
      <c r="J635" s="1">
        <v>40668</v>
      </c>
      <c r="K635" s="2">
        <v>0.14583333333333334</v>
      </c>
      <c r="L635" t="s">
        <v>225</v>
      </c>
      <c r="M635">
        <v>66</v>
      </c>
      <c r="N635" s="3">
        <f>B635+C635</f>
        <v>40667.95416666667</v>
      </c>
      <c r="O635" s="3">
        <f>E635+F635</f>
        <v>40668.138888888891</v>
      </c>
      <c r="P635" t="str">
        <f>IF(OR(E635="**",F635=9999),"Ignore PIA","Keep PIA")</f>
        <v>Keep PIA</v>
      </c>
      <c r="Q635" s="5">
        <f>(O635-N635)*24</f>
        <v>4.4333333332906477</v>
      </c>
      <c r="R635" s="3">
        <f>J635+K635</f>
        <v>40668.145833333336</v>
      </c>
      <c r="S635" s="4">
        <f>(R635-N635)*24</f>
        <v>4.5999999999767169</v>
      </c>
      <c r="T635" t="str">
        <f>IF(S635&lt;0,"Ignore LOS","Keep LOS")</f>
        <v>Keep LOS</v>
      </c>
      <c r="U635" t="str">
        <f>IF(OR(G635=6,G635=7),"Adm","NonAdm")</f>
        <v>NonAdm</v>
      </c>
      <c r="V635" t="str">
        <f>IF(OR(D635=1,D635=2,D635=3),"High",IF(OR(D635=4,D635=5),"Low","No CTAS"))</f>
        <v>High</v>
      </c>
      <c r="W635">
        <f>IF(S635&gt;4,0,1)</f>
        <v>0</v>
      </c>
      <c r="X635">
        <f>IF(S635&gt;8,0,1)</f>
        <v>1</v>
      </c>
    </row>
    <row r="636" spans="1:24" x14ac:dyDescent="0.25">
      <c r="A636">
        <v>4414</v>
      </c>
      <c r="B636" s="1">
        <v>40667</v>
      </c>
      <c r="C636" s="2">
        <v>0.9590277777777777</v>
      </c>
      <c r="D636">
        <v>2</v>
      </c>
      <c r="E636" s="1">
        <v>40668</v>
      </c>
      <c r="F636" s="2">
        <v>0.12847222222222224</v>
      </c>
      <c r="G636">
        <v>1</v>
      </c>
      <c r="H636" s="1">
        <v>40668</v>
      </c>
      <c r="I636" s="2">
        <v>0.25</v>
      </c>
      <c r="J636" s="1">
        <v>40668</v>
      </c>
      <c r="K636" s="2">
        <v>0.25</v>
      </c>
      <c r="L636" t="s">
        <v>146</v>
      </c>
      <c r="M636">
        <v>3</v>
      </c>
      <c r="N636" s="3">
        <f>B636+C636</f>
        <v>40667.959027777775</v>
      </c>
      <c r="O636" s="3">
        <f>E636+F636</f>
        <v>40668.128472222219</v>
      </c>
      <c r="P636" t="str">
        <f>IF(OR(E636="**",F636=9999),"Ignore PIA","Keep PIA")</f>
        <v>Keep PIA</v>
      </c>
      <c r="Q636" s="5">
        <f>(O636-N636)*24</f>
        <v>4.0666666666511446</v>
      </c>
      <c r="R636" s="3">
        <f>J636+K636</f>
        <v>40668.25</v>
      </c>
      <c r="S636" s="4">
        <f>(R636-N636)*24</f>
        <v>6.9833333333954215</v>
      </c>
      <c r="T636" t="str">
        <f>IF(S636&lt;0,"Ignore LOS","Keep LOS")</f>
        <v>Keep LOS</v>
      </c>
      <c r="U636" t="str">
        <f>IF(OR(G636=6,G636=7),"Adm","NonAdm")</f>
        <v>NonAdm</v>
      </c>
      <c r="V636" t="str">
        <f>IF(OR(D636=1,D636=2,D636=3),"High",IF(OR(D636=4,D636=5),"Low","No CTAS"))</f>
        <v>High</v>
      </c>
      <c r="W636">
        <f>IF(S636&gt;4,0,1)</f>
        <v>0</v>
      </c>
      <c r="X636">
        <f>IF(S636&gt;8,0,1)</f>
        <v>1</v>
      </c>
    </row>
    <row r="637" spans="1:24" x14ac:dyDescent="0.25">
      <c r="A637">
        <v>4414</v>
      </c>
      <c r="B637" s="1">
        <v>40667</v>
      </c>
      <c r="C637" s="2">
        <v>0.97916666666666663</v>
      </c>
      <c r="D637">
        <v>3</v>
      </c>
      <c r="E637" s="1">
        <v>40667</v>
      </c>
      <c r="F637">
        <v>9999</v>
      </c>
      <c r="G637">
        <v>5</v>
      </c>
      <c r="H637" s="1">
        <v>40668</v>
      </c>
      <c r="I637" s="2">
        <v>0.15833333333333333</v>
      </c>
      <c r="J637" s="1">
        <v>40668</v>
      </c>
      <c r="K637" s="2">
        <v>0.15833333333333333</v>
      </c>
      <c r="L637" t="s">
        <v>43</v>
      </c>
      <c r="M637">
        <v>19</v>
      </c>
      <c r="N637" s="3">
        <f>B637+C637</f>
        <v>40667.979166666664</v>
      </c>
      <c r="O637" s="3">
        <f>E637+F637</f>
        <v>50666</v>
      </c>
      <c r="P637" t="str">
        <f>IF(OR(E637="**",F637=9999),"Ignore PIA","Keep PIA")</f>
        <v>Ignore PIA</v>
      </c>
      <c r="Q637" s="5">
        <f>(O637-N637)*24</f>
        <v>239952.50000000006</v>
      </c>
      <c r="R637" s="3">
        <f>J637+K637</f>
        <v>40668.158333333333</v>
      </c>
      <c r="S637" s="4">
        <f>(R637-N637)*24</f>
        <v>4.3000000000465661</v>
      </c>
      <c r="T637" t="str">
        <f>IF(S637&lt;0,"Ignore LOS","Keep LOS")</f>
        <v>Keep LOS</v>
      </c>
      <c r="U637" t="str">
        <f>IF(OR(G637=6,G637=7),"Adm","NonAdm")</f>
        <v>NonAdm</v>
      </c>
      <c r="V637" t="str">
        <f>IF(OR(D637=1,D637=2,D637=3),"High",IF(OR(D637=4,D637=5),"Low","No CTAS"))</f>
        <v>High</v>
      </c>
      <c r="W637">
        <f>IF(S637&gt;4,0,1)</f>
        <v>0</v>
      </c>
      <c r="X637">
        <f>IF(S637&gt;8,0,1)</f>
        <v>1</v>
      </c>
    </row>
    <row r="638" spans="1:24" x14ac:dyDescent="0.25">
      <c r="A638">
        <v>4414</v>
      </c>
      <c r="B638" s="1">
        <v>40668</v>
      </c>
      <c r="C638" s="2">
        <v>4.1666666666666666E-3</v>
      </c>
      <c r="D638">
        <v>3</v>
      </c>
      <c r="E638" s="1">
        <v>40668</v>
      </c>
      <c r="F638" s="2">
        <v>0.25625000000000003</v>
      </c>
      <c r="G638">
        <v>1</v>
      </c>
      <c r="H638" s="1">
        <v>40668</v>
      </c>
      <c r="I638" s="2">
        <v>0.38541666666666669</v>
      </c>
      <c r="J638" s="1">
        <v>40668</v>
      </c>
      <c r="K638" s="2">
        <v>0.38611111111111113</v>
      </c>
      <c r="L638" t="s">
        <v>22</v>
      </c>
      <c r="M638">
        <v>56</v>
      </c>
      <c r="N638" s="3">
        <f>B638+C638</f>
        <v>40668.004166666666</v>
      </c>
      <c r="O638" s="3">
        <f>E638+F638</f>
        <v>40668.256249999999</v>
      </c>
      <c r="P638" t="str">
        <f>IF(OR(E638="**",F638=9999),"Ignore PIA","Keep PIA")</f>
        <v>Keep PIA</v>
      </c>
      <c r="Q638" s="5">
        <f>(O638-N638)*24</f>
        <v>6.0499999999883585</v>
      </c>
      <c r="R638" s="3">
        <f>J638+K638</f>
        <v>40668.386111111111</v>
      </c>
      <c r="S638" s="4">
        <f>(R638-N638)*24</f>
        <v>9.1666666666860692</v>
      </c>
      <c r="T638" t="str">
        <f>IF(S638&lt;0,"Ignore LOS","Keep LOS")</f>
        <v>Keep LOS</v>
      </c>
      <c r="U638" t="str">
        <f>IF(OR(G638=6,G638=7),"Adm","NonAdm")</f>
        <v>NonAdm</v>
      </c>
      <c r="V638" t="str">
        <f>IF(OR(D638=1,D638=2,D638=3),"High",IF(OR(D638=4,D638=5),"Low","No CTAS"))</f>
        <v>High</v>
      </c>
      <c r="W638">
        <f>IF(S638&gt;4,0,1)</f>
        <v>0</v>
      </c>
      <c r="X638">
        <f>IF(S638&gt;8,0,1)</f>
        <v>0</v>
      </c>
    </row>
    <row r="639" spans="1:24" x14ac:dyDescent="0.25">
      <c r="A639">
        <v>4414</v>
      </c>
      <c r="B639" s="1">
        <v>40668</v>
      </c>
      <c r="C639" s="2">
        <v>4.027777777777778E-2</v>
      </c>
      <c r="D639">
        <v>3</v>
      </c>
      <c r="E639" s="1">
        <v>40668</v>
      </c>
      <c r="F639" s="2">
        <v>0.26041666666666669</v>
      </c>
      <c r="G639">
        <v>1</v>
      </c>
      <c r="H639" s="1">
        <v>40668</v>
      </c>
      <c r="I639" s="2">
        <v>0.44097222222222227</v>
      </c>
      <c r="J639" s="1">
        <v>40668</v>
      </c>
      <c r="K639" s="2">
        <v>0.44097222222222227</v>
      </c>
      <c r="L639" t="s">
        <v>22</v>
      </c>
      <c r="M639">
        <v>43</v>
      </c>
      <c r="N639" s="3">
        <f>B639+C639</f>
        <v>40668.040277777778</v>
      </c>
      <c r="O639" s="3">
        <f>E639+F639</f>
        <v>40668.260416666664</v>
      </c>
      <c r="P639" t="str">
        <f>IF(OR(E639="**",F639=9999),"Ignore PIA","Keep PIA")</f>
        <v>Keep PIA</v>
      </c>
      <c r="Q639" s="5">
        <f>(O639-N639)*24</f>
        <v>5.2833333332673647</v>
      </c>
      <c r="R639" s="3">
        <f>J639+K639</f>
        <v>40668.440972222219</v>
      </c>
      <c r="S639" s="4">
        <f>(R639-N639)*24</f>
        <v>9.6166666665812954</v>
      </c>
      <c r="T639" t="str">
        <f>IF(S639&lt;0,"Ignore LOS","Keep LOS")</f>
        <v>Keep LOS</v>
      </c>
      <c r="U639" t="str">
        <f>IF(OR(G639=6,G639=7),"Adm","NonAdm")</f>
        <v>NonAdm</v>
      </c>
      <c r="V639" t="str">
        <f>IF(OR(D639=1,D639=2,D639=3),"High",IF(OR(D639=4,D639=5),"Low","No CTAS"))</f>
        <v>High</v>
      </c>
      <c r="W639">
        <f>IF(S639&gt;4,0,1)</f>
        <v>0</v>
      </c>
      <c r="X639">
        <f>IF(S639&gt;8,0,1)</f>
        <v>0</v>
      </c>
    </row>
    <row r="640" spans="1:24" x14ac:dyDescent="0.25">
      <c r="A640">
        <v>4414</v>
      </c>
      <c r="B640" s="1">
        <v>40668</v>
      </c>
      <c r="C640" s="2">
        <v>4.7916666666666663E-2</v>
      </c>
      <c r="D640">
        <v>2</v>
      </c>
      <c r="E640" s="1">
        <v>40668</v>
      </c>
      <c r="F640" s="2">
        <v>0.17569444444444446</v>
      </c>
      <c r="G640">
        <v>1</v>
      </c>
      <c r="H640" s="1">
        <v>40668</v>
      </c>
      <c r="I640" s="2">
        <v>0.20972222222222223</v>
      </c>
      <c r="J640" s="1">
        <v>40668</v>
      </c>
      <c r="K640" s="2">
        <v>0.20972222222222223</v>
      </c>
      <c r="L640" t="s">
        <v>303</v>
      </c>
      <c r="M640">
        <v>29</v>
      </c>
      <c r="N640" s="3">
        <f>B640+C640</f>
        <v>40668.04791666667</v>
      </c>
      <c r="O640" s="3">
        <f>E640+F640</f>
        <v>40668.175694444442</v>
      </c>
      <c r="P640" t="str">
        <f>IF(OR(E640="**",F640=9999),"Ignore PIA","Keep PIA")</f>
        <v>Keep PIA</v>
      </c>
      <c r="Q640" s="5">
        <f>(O640-N640)*24</f>
        <v>3.0666666665347293</v>
      </c>
      <c r="R640" s="3">
        <f>J640+K640</f>
        <v>40668.209722222222</v>
      </c>
      <c r="S640" s="4">
        <f>(R640-N640)*24</f>
        <v>3.8833333332440816</v>
      </c>
      <c r="T640" t="str">
        <f>IF(S640&lt;0,"Ignore LOS","Keep LOS")</f>
        <v>Keep LOS</v>
      </c>
      <c r="U640" t="str">
        <f>IF(OR(G640=6,G640=7),"Adm","NonAdm")</f>
        <v>NonAdm</v>
      </c>
      <c r="V640" t="str">
        <f>IF(OR(D640=1,D640=2,D640=3),"High",IF(OR(D640=4,D640=5),"Low","No CTAS"))</f>
        <v>High</v>
      </c>
      <c r="W640">
        <f>IF(S640&gt;4,0,1)</f>
        <v>1</v>
      </c>
      <c r="X640">
        <f>IF(S640&gt;8,0,1)</f>
        <v>1</v>
      </c>
    </row>
    <row r="641" spans="1:24" x14ac:dyDescent="0.25">
      <c r="A641">
        <v>4414</v>
      </c>
      <c r="B641" s="1">
        <v>40668</v>
      </c>
      <c r="C641" s="2">
        <v>5.2777777777777778E-2</v>
      </c>
      <c r="D641">
        <v>3</v>
      </c>
      <c r="E641" s="1">
        <v>40668</v>
      </c>
      <c r="F641" s="2">
        <v>8.3333333333333329E-2</v>
      </c>
      <c r="G641">
        <v>1</v>
      </c>
      <c r="H641" s="1">
        <v>40668</v>
      </c>
      <c r="I641" s="2">
        <v>0.15972222222222224</v>
      </c>
      <c r="J641" s="1">
        <v>40668</v>
      </c>
      <c r="K641" s="2">
        <v>0.15972222222222224</v>
      </c>
      <c r="L641" t="s">
        <v>304</v>
      </c>
      <c r="M641">
        <v>68</v>
      </c>
      <c r="N641" s="3">
        <f>B641+C641</f>
        <v>40668.052777777775</v>
      </c>
      <c r="O641" s="3">
        <f>E641+F641</f>
        <v>40668.083333333336</v>
      </c>
      <c r="P641" t="str">
        <f>IF(OR(E641="**",F641=9999),"Ignore PIA","Keep PIA")</f>
        <v>Keep PIA</v>
      </c>
      <c r="Q641" s="5">
        <f>(O641-N641)*24</f>
        <v>0.73333333345362917</v>
      </c>
      <c r="R641" s="3">
        <f>J641+K641</f>
        <v>40668.159722222219</v>
      </c>
      <c r="S641" s="4">
        <f>(R641-N641)*24</f>
        <v>2.5666666666511446</v>
      </c>
      <c r="T641" t="str">
        <f>IF(S641&lt;0,"Ignore LOS","Keep LOS")</f>
        <v>Keep LOS</v>
      </c>
      <c r="U641" t="str">
        <f>IF(OR(G641=6,G641=7),"Adm","NonAdm")</f>
        <v>NonAdm</v>
      </c>
      <c r="V641" t="str">
        <f>IF(OR(D641=1,D641=2,D641=3),"High",IF(OR(D641=4,D641=5),"Low","No CTAS"))</f>
        <v>High</v>
      </c>
      <c r="W641">
        <f>IF(S641&gt;4,0,1)</f>
        <v>1</v>
      </c>
      <c r="X641">
        <f>IF(S641&gt;8,0,1)</f>
        <v>1</v>
      </c>
    </row>
    <row r="642" spans="1:24" x14ac:dyDescent="0.25">
      <c r="A642">
        <v>4414</v>
      </c>
      <c r="B642" s="1">
        <v>40668</v>
      </c>
      <c r="C642" s="2">
        <v>5.6250000000000001E-2</v>
      </c>
      <c r="D642">
        <v>3</v>
      </c>
      <c r="E642" s="1">
        <v>40668</v>
      </c>
      <c r="F642" s="2">
        <v>0.28472222222222221</v>
      </c>
      <c r="G642">
        <v>1</v>
      </c>
      <c r="H642" s="1">
        <v>40668</v>
      </c>
      <c r="I642" s="2">
        <v>0.40069444444444446</v>
      </c>
      <c r="J642" s="1">
        <v>40668</v>
      </c>
      <c r="K642" s="2">
        <v>0.40069444444444446</v>
      </c>
      <c r="L642" t="s">
        <v>53</v>
      </c>
      <c r="M642">
        <v>11</v>
      </c>
      <c r="N642" s="3">
        <f>B642+C642</f>
        <v>40668.056250000001</v>
      </c>
      <c r="O642" s="3">
        <f>E642+F642</f>
        <v>40668.284722222219</v>
      </c>
      <c r="P642" t="str">
        <f>IF(OR(E642="**",F642=9999),"Ignore PIA","Keep PIA")</f>
        <v>Keep PIA</v>
      </c>
      <c r="Q642" s="5">
        <f>(O642-N642)*24</f>
        <v>5.4833333332207985</v>
      </c>
      <c r="R642" s="3">
        <f>J642+K642</f>
        <v>40668.400694444441</v>
      </c>
      <c r="S642" s="4">
        <f>(R642-N642)*24</f>
        <v>8.2666666665463708</v>
      </c>
      <c r="T642" t="str">
        <f>IF(S642&lt;0,"Ignore LOS","Keep LOS")</f>
        <v>Keep LOS</v>
      </c>
      <c r="U642" t="str">
        <f>IF(OR(G642=6,G642=7),"Adm","NonAdm")</f>
        <v>NonAdm</v>
      </c>
      <c r="V642" t="str">
        <f>IF(OR(D642=1,D642=2,D642=3),"High",IF(OR(D642=4,D642=5),"Low","No CTAS"))</f>
        <v>High</v>
      </c>
      <c r="W642">
        <f>IF(S642&gt;4,0,1)</f>
        <v>0</v>
      </c>
      <c r="X642">
        <f>IF(S642&gt;8,0,1)</f>
        <v>0</v>
      </c>
    </row>
    <row r="643" spans="1:24" x14ac:dyDescent="0.25">
      <c r="A643">
        <v>4414</v>
      </c>
      <c r="B643" s="1">
        <v>40668</v>
      </c>
      <c r="C643" s="2">
        <v>6.3888888888888884E-2</v>
      </c>
      <c r="D643">
        <v>3</v>
      </c>
      <c r="E643" s="1">
        <v>40668</v>
      </c>
      <c r="F643" s="2">
        <v>0.17152777777777775</v>
      </c>
      <c r="G643">
        <v>1</v>
      </c>
      <c r="H643" s="1">
        <v>40668</v>
      </c>
      <c r="I643" s="2">
        <v>0.23263888888888887</v>
      </c>
      <c r="J643" s="1">
        <v>40668</v>
      </c>
      <c r="K643" s="2">
        <v>0.23611111111111113</v>
      </c>
      <c r="L643" t="s">
        <v>16</v>
      </c>
      <c r="M643">
        <v>48</v>
      </c>
      <c r="N643" s="3">
        <f>B643+C643</f>
        <v>40668.063888888886</v>
      </c>
      <c r="O643" s="3">
        <f>E643+F643</f>
        <v>40668.171527777777</v>
      </c>
      <c r="P643" t="str">
        <f>IF(OR(E643="**",F643=9999),"Ignore PIA","Keep PIA")</f>
        <v>Keep PIA</v>
      </c>
      <c r="Q643" s="5">
        <f>(O643-N643)*24</f>
        <v>2.5833333333721384</v>
      </c>
      <c r="R643" s="3">
        <f>J643+K643</f>
        <v>40668.236111111109</v>
      </c>
      <c r="S643" s="4">
        <f>(R643-N643)*24</f>
        <v>4.1333333333604969</v>
      </c>
      <c r="T643" t="str">
        <f>IF(S643&lt;0,"Ignore LOS","Keep LOS")</f>
        <v>Keep LOS</v>
      </c>
      <c r="U643" t="str">
        <f>IF(OR(G643=6,G643=7),"Adm","NonAdm")</f>
        <v>NonAdm</v>
      </c>
      <c r="V643" t="str">
        <f>IF(OR(D643=1,D643=2,D643=3),"High",IF(OR(D643=4,D643=5),"Low","No CTAS"))</f>
        <v>High</v>
      </c>
      <c r="W643">
        <f>IF(S643&gt;4,0,1)</f>
        <v>0</v>
      </c>
      <c r="X643">
        <f>IF(S643&gt;8,0,1)</f>
        <v>1</v>
      </c>
    </row>
    <row r="644" spans="1:24" x14ac:dyDescent="0.25">
      <c r="A644">
        <v>4414</v>
      </c>
      <c r="B644" s="1">
        <v>40668</v>
      </c>
      <c r="C644" s="2">
        <v>6.9444444444444434E-2</v>
      </c>
      <c r="D644">
        <v>3</v>
      </c>
      <c r="E644" s="1">
        <v>40668</v>
      </c>
      <c r="F644" s="2">
        <v>0.2722222222222222</v>
      </c>
      <c r="G644">
        <v>1</v>
      </c>
      <c r="H644" s="1">
        <v>40668</v>
      </c>
      <c r="I644" s="2">
        <v>0.3576388888888889</v>
      </c>
      <c r="J644" s="1">
        <v>40668</v>
      </c>
      <c r="K644" s="2">
        <v>0.3576388888888889</v>
      </c>
      <c r="L644" t="s">
        <v>223</v>
      </c>
      <c r="M644">
        <v>40</v>
      </c>
      <c r="N644" s="3">
        <f>B644+C644</f>
        <v>40668.069444444445</v>
      </c>
      <c r="O644" s="3">
        <f>E644+F644</f>
        <v>40668.272222222222</v>
      </c>
      <c r="P644" t="str">
        <f>IF(OR(E644="**",F644=9999),"Ignore PIA","Keep PIA")</f>
        <v>Keep PIA</v>
      </c>
      <c r="Q644" s="5">
        <f>(O644-N644)*24</f>
        <v>4.8666666666395031</v>
      </c>
      <c r="R644" s="3">
        <f>J644+K644</f>
        <v>40668.357638888891</v>
      </c>
      <c r="S644" s="4">
        <f>(R644-N644)*24</f>
        <v>6.9166666666860692</v>
      </c>
      <c r="T644" t="str">
        <f>IF(S644&lt;0,"Ignore LOS","Keep LOS")</f>
        <v>Keep LOS</v>
      </c>
      <c r="U644" t="str">
        <f>IF(OR(G644=6,G644=7),"Adm","NonAdm")</f>
        <v>NonAdm</v>
      </c>
      <c r="V644" t="str">
        <f>IF(OR(D644=1,D644=2,D644=3),"High",IF(OR(D644=4,D644=5),"Low","No CTAS"))</f>
        <v>High</v>
      </c>
      <c r="W644">
        <f>IF(S644&gt;4,0,1)</f>
        <v>0</v>
      </c>
      <c r="X644">
        <f>IF(S644&gt;8,0,1)</f>
        <v>1</v>
      </c>
    </row>
    <row r="645" spans="1:24" x14ac:dyDescent="0.25">
      <c r="A645">
        <v>4414</v>
      </c>
      <c r="B645" s="1">
        <v>40668</v>
      </c>
      <c r="C645" s="2">
        <v>8.6111111111111124E-2</v>
      </c>
      <c r="D645">
        <v>2</v>
      </c>
      <c r="E645" s="1">
        <v>40668</v>
      </c>
      <c r="F645" s="2">
        <v>0.15972222222222224</v>
      </c>
      <c r="G645">
        <v>8</v>
      </c>
      <c r="H645" s="1">
        <v>40668</v>
      </c>
      <c r="I645" s="2">
        <v>0.45</v>
      </c>
      <c r="J645" s="1">
        <v>40668</v>
      </c>
      <c r="K645" s="2">
        <v>0.45</v>
      </c>
      <c r="L645" t="s">
        <v>61</v>
      </c>
      <c r="M645">
        <v>32</v>
      </c>
      <c r="N645" s="3">
        <f>B645+C645</f>
        <v>40668.086111111108</v>
      </c>
      <c r="O645" s="3">
        <f>E645+F645</f>
        <v>40668.159722222219</v>
      </c>
      <c r="P645" t="str">
        <f>IF(OR(E645="**",F645=9999),"Ignore PIA","Keep PIA")</f>
        <v>Keep PIA</v>
      </c>
      <c r="Q645" s="5">
        <f>(O645-N645)*24</f>
        <v>1.7666666666627862</v>
      </c>
      <c r="R645" s="3">
        <f>J645+K645</f>
        <v>40668.449999999997</v>
      </c>
      <c r="S645" s="4">
        <f>(R645-N645)*24</f>
        <v>8.7333333333372138</v>
      </c>
      <c r="T645" t="str">
        <f>IF(S645&lt;0,"Ignore LOS","Keep LOS")</f>
        <v>Keep LOS</v>
      </c>
      <c r="U645" t="str">
        <f>IF(OR(G645=6,G645=7),"Adm","NonAdm")</f>
        <v>NonAdm</v>
      </c>
      <c r="V645" t="str">
        <f>IF(OR(D645=1,D645=2,D645=3),"High",IF(OR(D645=4,D645=5),"Low","No CTAS"))</f>
        <v>High</v>
      </c>
      <c r="W645">
        <f>IF(S645&gt;4,0,1)</f>
        <v>0</v>
      </c>
      <c r="X645">
        <f>IF(S645&gt;8,0,1)</f>
        <v>0</v>
      </c>
    </row>
    <row r="646" spans="1:24" x14ac:dyDescent="0.25">
      <c r="A646">
        <v>4414</v>
      </c>
      <c r="B646" s="1">
        <v>40668</v>
      </c>
      <c r="C646" s="2">
        <v>0.11041666666666666</v>
      </c>
      <c r="D646">
        <v>3</v>
      </c>
      <c r="E646" s="1">
        <v>40668</v>
      </c>
      <c r="F646" s="2">
        <v>0.21944444444444444</v>
      </c>
      <c r="G646">
        <v>1</v>
      </c>
      <c r="H646" s="1">
        <v>40668</v>
      </c>
      <c r="I646" s="2">
        <v>0.2298611111111111</v>
      </c>
      <c r="J646" s="1">
        <v>40668</v>
      </c>
      <c r="K646" s="2">
        <v>0.2298611111111111</v>
      </c>
      <c r="L646" t="s">
        <v>305</v>
      </c>
      <c r="M646">
        <v>52</v>
      </c>
      <c r="N646" s="3">
        <f>B646+C646</f>
        <v>40668.11041666667</v>
      </c>
      <c r="O646" s="3">
        <f>E646+F646</f>
        <v>40668.219444444447</v>
      </c>
      <c r="P646" t="str">
        <f>IF(OR(E646="**",F646=9999),"Ignore PIA","Keep PIA")</f>
        <v>Keep PIA</v>
      </c>
      <c r="Q646" s="5">
        <f>(O646-N646)*24</f>
        <v>2.6166666666395031</v>
      </c>
      <c r="R646" s="3">
        <f>J646+K646</f>
        <v>40668.229861111111</v>
      </c>
      <c r="S646" s="4">
        <f>(R646-N646)*24</f>
        <v>2.8666666665812954</v>
      </c>
      <c r="T646" t="str">
        <f>IF(S646&lt;0,"Ignore LOS","Keep LOS")</f>
        <v>Keep LOS</v>
      </c>
      <c r="U646" t="str">
        <f>IF(OR(G646=6,G646=7),"Adm","NonAdm")</f>
        <v>NonAdm</v>
      </c>
      <c r="V646" t="str">
        <f>IF(OR(D646=1,D646=2,D646=3),"High",IF(OR(D646=4,D646=5),"Low","No CTAS"))</f>
        <v>High</v>
      </c>
      <c r="W646">
        <f>IF(S646&gt;4,0,1)</f>
        <v>1</v>
      </c>
      <c r="X646">
        <f>IF(S646&gt;8,0,1)</f>
        <v>1</v>
      </c>
    </row>
    <row r="647" spans="1:24" x14ac:dyDescent="0.25">
      <c r="A647">
        <v>4414</v>
      </c>
      <c r="B647" s="1">
        <v>40668</v>
      </c>
      <c r="C647" s="2">
        <v>0.20347222222222219</v>
      </c>
      <c r="D647">
        <v>2</v>
      </c>
      <c r="E647" s="1">
        <v>40668</v>
      </c>
      <c r="F647" s="2">
        <v>0.20972222222222223</v>
      </c>
      <c r="G647">
        <v>1</v>
      </c>
      <c r="H647" s="1">
        <v>40668</v>
      </c>
      <c r="I647" s="2">
        <v>0.41597222222222219</v>
      </c>
      <c r="J647" s="1">
        <v>40668</v>
      </c>
      <c r="K647" s="2">
        <v>0.41597222222222219</v>
      </c>
      <c r="L647" t="s">
        <v>146</v>
      </c>
      <c r="M647">
        <v>1</v>
      </c>
      <c r="N647" s="3">
        <f>B647+C647</f>
        <v>40668.203472222223</v>
      </c>
      <c r="O647" s="3">
        <f>E647+F647</f>
        <v>40668.209722222222</v>
      </c>
      <c r="P647" t="str">
        <f>IF(OR(E647="**",F647=9999),"Ignore PIA","Keep PIA")</f>
        <v>Keep PIA</v>
      </c>
      <c r="Q647" s="5">
        <f>(O647-N647)*24</f>
        <v>0.1499999999650754</v>
      </c>
      <c r="R647" s="3">
        <f>J647+K647</f>
        <v>40668.415972222225</v>
      </c>
      <c r="S647" s="4">
        <f>(R647-N647)*24</f>
        <v>5.1000000000349246</v>
      </c>
      <c r="T647" t="str">
        <f>IF(S647&lt;0,"Ignore LOS","Keep LOS")</f>
        <v>Keep LOS</v>
      </c>
      <c r="U647" t="str">
        <f>IF(OR(G647=6,G647=7),"Adm","NonAdm")</f>
        <v>NonAdm</v>
      </c>
      <c r="V647" t="str">
        <f>IF(OR(D647=1,D647=2,D647=3),"High",IF(OR(D647=4,D647=5),"Low","No CTAS"))</f>
        <v>High</v>
      </c>
      <c r="W647">
        <f>IF(S647&gt;4,0,1)</f>
        <v>0</v>
      </c>
      <c r="X647">
        <f>IF(S647&gt;8,0,1)</f>
        <v>1</v>
      </c>
    </row>
    <row r="648" spans="1:24" x14ac:dyDescent="0.25">
      <c r="A648">
        <v>4414</v>
      </c>
      <c r="B648" s="1">
        <v>40668</v>
      </c>
      <c r="C648" s="2">
        <v>0.41736111111111113</v>
      </c>
      <c r="D648">
        <v>3</v>
      </c>
      <c r="E648" s="1">
        <v>40668</v>
      </c>
      <c r="F648">
        <v>9999</v>
      </c>
      <c r="G648">
        <v>1</v>
      </c>
      <c r="H648" s="1">
        <v>40668</v>
      </c>
      <c r="I648" s="2">
        <v>0.61944444444444446</v>
      </c>
      <c r="J648" s="1">
        <v>40668</v>
      </c>
      <c r="K648" s="2">
        <v>0.61944444444444446</v>
      </c>
      <c r="L648" t="s">
        <v>199</v>
      </c>
      <c r="M648">
        <v>51</v>
      </c>
      <c r="N648" s="3">
        <f>B648+C648</f>
        <v>40668.417361111111</v>
      </c>
      <c r="O648" s="3">
        <f>E648+F648</f>
        <v>50667</v>
      </c>
      <c r="P648" t="str">
        <f>IF(OR(E648="**",F648=9999),"Ignore PIA","Keep PIA")</f>
        <v>Ignore PIA</v>
      </c>
      <c r="Q648" s="5">
        <f>(O648-N648)*24</f>
        <v>239965.98333333334</v>
      </c>
      <c r="R648" s="3">
        <f>J648+K648</f>
        <v>40668.619444444441</v>
      </c>
      <c r="S648" s="4">
        <f>(R648-N648)*24</f>
        <v>4.8499999999185093</v>
      </c>
      <c r="T648" t="str">
        <f>IF(S648&lt;0,"Ignore LOS","Keep LOS")</f>
        <v>Keep LOS</v>
      </c>
      <c r="U648" t="str">
        <f>IF(OR(G648=6,G648=7),"Adm","NonAdm")</f>
        <v>NonAdm</v>
      </c>
      <c r="V648" t="str">
        <f>IF(OR(D648=1,D648=2,D648=3),"High",IF(OR(D648=4,D648=5),"Low","No CTAS"))</f>
        <v>High</v>
      </c>
      <c r="W648">
        <f>IF(S648&gt;4,0,1)</f>
        <v>0</v>
      </c>
      <c r="X648">
        <f>IF(S648&gt;8,0,1)</f>
        <v>1</v>
      </c>
    </row>
    <row r="649" spans="1:24" x14ac:dyDescent="0.25">
      <c r="A649">
        <v>4414</v>
      </c>
      <c r="B649" s="1">
        <v>40668</v>
      </c>
      <c r="C649" s="2">
        <v>0.79166666666666663</v>
      </c>
      <c r="D649">
        <v>3</v>
      </c>
      <c r="E649" s="1">
        <v>40668</v>
      </c>
      <c r="F649" s="2">
        <v>0.97916666666666663</v>
      </c>
      <c r="G649">
        <v>1</v>
      </c>
      <c r="H649" s="1">
        <v>40669</v>
      </c>
      <c r="I649" s="2">
        <v>0.34722222222222227</v>
      </c>
      <c r="J649" s="1">
        <v>40669</v>
      </c>
      <c r="K649" s="2">
        <v>0.34861111111111115</v>
      </c>
      <c r="L649" t="s">
        <v>22</v>
      </c>
      <c r="M649">
        <v>48</v>
      </c>
      <c r="N649" s="3">
        <f>B649+C649</f>
        <v>40668.791666666664</v>
      </c>
      <c r="O649" s="3">
        <f>E649+F649</f>
        <v>40668.979166666664</v>
      </c>
      <c r="P649" t="str">
        <f>IF(OR(E649="**",F649=9999),"Ignore PIA","Keep PIA")</f>
        <v>Keep PIA</v>
      </c>
      <c r="Q649" s="5">
        <f>(O649-N649)*24</f>
        <v>4.5</v>
      </c>
      <c r="R649" s="3">
        <f>J649+K649</f>
        <v>40669.348611111112</v>
      </c>
      <c r="S649" s="4">
        <f>(R649-N649)*24</f>
        <v>13.366666666755918</v>
      </c>
      <c r="T649" t="str">
        <f>IF(S649&lt;0,"Ignore LOS","Keep LOS")</f>
        <v>Keep LOS</v>
      </c>
      <c r="U649" t="str">
        <f>IF(OR(G649=6,G649=7),"Adm","NonAdm")</f>
        <v>NonAdm</v>
      </c>
      <c r="V649" t="str">
        <f>IF(OR(D649=1,D649=2,D649=3),"High",IF(OR(D649=4,D649=5),"Low","No CTAS"))</f>
        <v>High</v>
      </c>
      <c r="W649">
        <f>IF(S649&gt;4,0,1)</f>
        <v>0</v>
      </c>
      <c r="X649">
        <f>IF(S649&gt;8,0,1)</f>
        <v>0</v>
      </c>
    </row>
    <row r="650" spans="1:24" x14ac:dyDescent="0.25">
      <c r="A650">
        <v>4414</v>
      </c>
      <c r="B650" s="1">
        <v>40668</v>
      </c>
      <c r="C650" s="2">
        <v>0.8208333333333333</v>
      </c>
      <c r="D650">
        <v>3</v>
      </c>
      <c r="E650" s="1">
        <v>40669</v>
      </c>
      <c r="F650" s="2">
        <v>3.4722222222222224E-2</v>
      </c>
      <c r="G650">
        <v>1</v>
      </c>
      <c r="H650" s="1">
        <v>40669</v>
      </c>
      <c r="I650" s="2">
        <v>6.9444444444444434E-2</v>
      </c>
      <c r="J650" s="1">
        <v>40669</v>
      </c>
      <c r="K650" s="2">
        <v>6.9444444444444434E-2</v>
      </c>
      <c r="L650" t="s">
        <v>22</v>
      </c>
      <c r="M650">
        <v>68</v>
      </c>
      <c r="N650" s="3">
        <f>B650+C650</f>
        <v>40668.820833333331</v>
      </c>
      <c r="O650" s="3">
        <f>E650+F650</f>
        <v>40669.034722222219</v>
      </c>
      <c r="P650" t="str">
        <f>IF(OR(E650="**",F650=9999),"Ignore PIA","Keep PIA")</f>
        <v>Keep PIA</v>
      </c>
      <c r="Q650" s="5">
        <f>(O650-N650)*24</f>
        <v>5.1333333333022892</v>
      </c>
      <c r="R650" s="3">
        <f>J650+K650</f>
        <v>40669.069444444445</v>
      </c>
      <c r="S650" s="4">
        <f>(R650-N650)*24</f>
        <v>5.9666666667326353</v>
      </c>
      <c r="T650" t="str">
        <f>IF(S650&lt;0,"Ignore LOS","Keep LOS")</f>
        <v>Keep LOS</v>
      </c>
      <c r="U650" t="str">
        <f>IF(OR(G650=6,G650=7),"Adm","NonAdm")</f>
        <v>NonAdm</v>
      </c>
      <c r="V650" t="str">
        <f>IF(OR(D650=1,D650=2,D650=3),"High",IF(OR(D650=4,D650=5),"Low","No CTAS"))</f>
        <v>High</v>
      </c>
      <c r="W650">
        <f>IF(S650&gt;4,0,1)</f>
        <v>0</v>
      </c>
      <c r="X650">
        <f>IF(S650&gt;8,0,1)</f>
        <v>1</v>
      </c>
    </row>
    <row r="651" spans="1:24" x14ac:dyDescent="0.25">
      <c r="A651">
        <v>4414</v>
      </c>
      <c r="B651" s="1">
        <v>40668</v>
      </c>
      <c r="C651" s="2">
        <v>0.82361111111111107</v>
      </c>
      <c r="D651">
        <v>3</v>
      </c>
      <c r="E651" s="1">
        <v>40669</v>
      </c>
      <c r="F651" s="2">
        <v>5.347222222222222E-2</v>
      </c>
      <c r="G651">
        <v>1</v>
      </c>
      <c r="H651" s="1">
        <v>40669</v>
      </c>
      <c r="I651" s="2">
        <v>0.40069444444444446</v>
      </c>
      <c r="J651" s="1">
        <v>40669</v>
      </c>
      <c r="K651" s="2">
        <v>0.40069444444444446</v>
      </c>
      <c r="L651" t="s">
        <v>22</v>
      </c>
      <c r="M651">
        <v>45</v>
      </c>
      <c r="N651" s="3">
        <f>B651+C651</f>
        <v>40668.823611111111</v>
      </c>
      <c r="O651" s="3">
        <f>E651+F651</f>
        <v>40669.053472222222</v>
      </c>
      <c r="P651" t="str">
        <f>IF(OR(E651="**",F651=9999),"Ignore PIA","Keep PIA")</f>
        <v>Keep PIA</v>
      </c>
      <c r="Q651" s="5">
        <f>(O651-N651)*24</f>
        <v>5.5166666666627862</v>
      </c>
      <c r="R651" s="3">
        <f>J651+K651</f>
        <v>40669.400694444441</v>
      </c>
      <c r="S651" s="4">
        <f>(R651-N651)*24</f>
        <v>13.849999999918509</v>
      </c>
      <c r="T651" t="str">
        <f>IF(S651&lt;0,"Ignore LOS","Keep LOS")</f>
        <v>Keep LOS</v>
      </c>
      <c r="U651" t="str">
        <f>IF(OR(G651=6,G651=7),"Adm","NonAdm")</f>
        <v>NonAdm</v>
      </c>
      <c r="V651" t="str">
        <f>IF(OR(D651=1,D651=2,D651=3),"High",IF(OR(D651=4,D651=5),"Low","No CTAS"))</f>
        <v>High</v>
      </c>
      <c r="W651">
        <f>IF(S651&gt;4,0,1)</f>
        <v>0</v>
      </c>
      <c r="X651">
        <f>IF(S651&gt;8,0,1)</f>
        <v>0</v>
      </c>
    </row>
    <row r="652" spans="1:24" x14ac:dyDescent="0.25">
      <c r="A652">
        <v>4414</v>
      </c>
      <c r="B652" s="1">
        <v>40668</v>
      </c>
      <c r="C652" s="2">
        <v>0.84236111111111101</v>
      </c>
      <c r="D652">
        <v>3</v>
      </c>
      <c r="E652" s="1">
        <v>40669</v>
      </c>
      <c r="F652" s="2">
        <v>0.1423611111111111</v>
      </c>
      <c r="G652">
        <v>1</v>
      </c>
      <c r="H652" s="1">
        <v>40669</v>
      </c>
      <c r="I652" s="2">
        <v>0.15625</v>
      </c>
      <c r="J652" s="1">
        <v>40669</v>
      </c>
      <c r="K652" s="2">
        <v>0.15625</v>
      </c>
      <c r="L652" t="s">
        <v>204</v>
      </c>
      <c r="M652">
        <v>53</v>
      </c>
      <c r="N652" s="3">
        <f>B652+C652</f>
        <v>40668.842361111114</v>
      </c>
      <c r="O652" s="3">
        <f>E652+F652</f>
        <v>40669.142361111109</v>
      </c>
      <c r="P652" t="str">
        <f>IF(OR(E652="**",F652=9999),"Ignore PIA","Keep PIA")</f>
        <v>Keep PIA</v>
      </c>
      <c r="Q652" s="5">
        <f>(O652-N652)*24</f>
        <v>7.1999999998952262</v>
      </c>
      <c r="R652" s="3">
        <f>J652+K652</f>
        <v>40669.15625</v>
      </c>
      <c r="S652" s="4">
        <f>(R652-N652)*24</f>
        <v>7.5333333332673647</v>
      </c>
      <c r="T652" t="str">
        <f>IF(S652&lt;0,"Ignore LOS","Keep LOS")</f>
        <v>Keep LOS</v>
      </c>
      <c r="U652" t="str">
        <f>IF(OR(G652=6,G652=7),"Adm","NonAdm")</f>
        <v>NonAdm</v>
      </c>
      <c r="V652" t="str">
        <f>IF(OR(D652=1,D652=2,D652=3),"High",IF(OR(D652=4,D652=5),"Low","No CTAS"))</f>
        <v>High</v>
      </c>
      <c r="W652">
        <f>IF(S652&gt;4,0,1)</f>
        <v>0</v>
      </c>
      <c r="X652">
        <f>IF(S652&gt;8,0,1)</f>
        <v>1</v>
      </c>
    </row>
    <row r="653" spans="1:24" x14ac:dyDescent="0.25">
      <c r="A653">
        <v>4414</v>
      </c>
      <c r="B653" s="1">
        <v>40668</v>
      </c>
      <c r="C653" s="2">
        <v>0.85138888888888886</v>
      </c>
      <c r="D653">
        <v>3</v>
      </c>
      <c r="E653" s="1">
        <v>40669</v>
      </c>
      <c r="F653" s="2">
        <v>7.2916666666666671E-2</v>
      </c>
      <c r="G653">
        <v>1</v>
      </c>
      <c r="H653" s="1">
        <v>40669</v>
      </c>
      <c r="I653" s="2">
        <v>0.3888888888888889</v>
      </c>
      <c r="J653" s="1">
        <v>40669</v>
      </c>
      <c r="K653" s="2">
        <v>0.3888888888888889</v>
      </c>
      <c r="L653" t="s">
        <v>22</v>
      </c>
      <c r="M653">
        <v>22</v>
      </c>
      <c r="N653" s="3">
        <f>B653+C653</f>
        <v>40668.851388888892</v>
      </c>
      <c r="O653" s="3">
        <f>E653+F653</f>
        <v>40669.072916666664</v>
      </c>
      <c r="P653" t="str">
        <f>IF(OR(E653="**",F653=9999),"Ignore PIA","Keep PIA")</f>
        <v>Keep PIA</v>
      </c>
      <c r="Q653" s="5">
        <f>(O653-N653)*24</f>
        <v>5.3166666665347293</v>
      </c>
      <c r="R653" s="3">
        <f>J653+K653</f>
        <v>40669.388888888891</v>
      </c>
      <c r="S653" s="4">
        <f>(R653-N653)*24</f>
        <v>12.899999999965075</v>
      </c>
      <c r="T653" t="str">
        <f>IF(S653&lt;0,"Ignore LOS","Keep LOS")</f>
        <v>Keep LOS</v>
      </c>
      <c r="U653" t="str">
        <f>IF(OR(G653=6,G653=7),"Adm","NonAdm")</f>
        <v>NonAdm</v>
      </c>
      <c r="V653" t="str">
        <f>IF(OR(D653=1,D653=2,D653=3),"High",IF(OR(D653=4,D653=5),"Low","No CTAS"))</f>
        <v>High</v>
      </c>
      <c r="W653">
        <f>IF(S653&gt;4,0,1)</f>
        <v>0</v>
      </c>
      <c r="X653">
        <f>IF(S653&gt;8,0,1)</f>
        <v>0</v>
      </c>
    </row>
    <row r="654" spans="1:24" x14ac:dyDescent="0.25">
      <c r="A654">
        <v>4414</v>
      </c>
      <c r="B654" s="1">
        <v>40668</v>
      </c>
      <c r="C654" s="2">
        <v>0.87152777777777779</v>
      </c>
      <c r="D654">
        <v>3</v>
      </c>
      <c r="E654" s="1">
        <v>40669</v>
      </c>
      <c r="F654" s="2">
        <v>0.19097222222222221</v>
      </c>
      <c r="G654">
        <v>1</v>
      </c>
      <c r="H654" s="1">
        <v>40669</v>
      </c>
      <c r="I654" s="2">
        <v>0.37013888888888885</v>
      </c>
      <c r="J654" s="1">
        <v>40669</v>
      </c>
      <c r="K654" s="2">
        <v>0.37013888888888885</v>
      </c>
      <c r="L654" t="s">
        <v>136</v>
      </c>
      <c r="M654">
        <v>60</v>
      </c>
      <c r="N654" s="3">
        <f>B654+C654</f>
        <v>40668.871527777781</v>
      </c>
      <c r="O654" s="3">
        <f>E654+F654</f>
        <v>40669.190972222219</v>
      </c>
      <c r="P654" t="str">
        <f>IF(OR(E654="**",F654=9999),"Ignore PIA","Keep PIA")</f>
        <v>Keep PIA</v>
      </c>
      <c r="Q654" s="5">
        <f>(O654-N654)*24</f>
        <v>7.6666666665114462</v>
      </c>
      <c r="R654" s="3">
        <f>J654+K654</f>
        <v>40669.370138888888</v>
      </c>
      <c r="S654" s="4">
        <f>(R654-N654)*24</f>
        <v>11.966666666558012</v>
      </c>
      <c r="T654" t="str">
        <f>IF(S654&lt;0,"Ignore LOS","Keep LOS")</f>
        <v>Keep LOS</v>
      </c>
      <c r="U654" t="str">
        <f>IF(OR(G654=6,G654=7),"Adm","NonAdm")</f>
        <v>NonAdm</v>
      </c>
      <c r="V654" t="str">
        <f>IF(OR(D654=1,D654=2,D654=3),"High",IF(OR(D654=4,D654=5),"Low","No CTAS"))</f>
        <v>High</v>
      </c>
      <c r="W654">
        <f>IF(S654&gt;4,0,1)</f>
        <v>0</v>
      </c>
      <c r="X654">
        <f>IF(S654&gt;8,0,1)</f>
        <v>0</v>
      </c>
    </row>
    <row r="655" spans="1:24" x14ac:dyDescent="0.25">
      <c r="A655">
        <v>4414</v>
      </c>
      <c r="B655" s="1">
        <v>40668</v>
      </c>
      <c r="C655" s="2">
        <v>0.87638888888888899</v>
      </c>
      <c r="D655">
        <v>2</v>
      </c>
      <c r="E655" s="1">
        <v>40668</v>
      </c>
      <c r="F655" s="2">
        <v>0.96944444444444444</v>
      </c>
      <c r="G655">
        <v>1</v>
      </c>
      <c r="H655" s="1">
        <v>40669</v>
      </c>
      <c r="I655" s="2">
        <v>1.3888888888888889E-3</v>
      </c>
      <c r="J655" s="1">
        <v>40669</v>
      </c>
      <c r="K655" s="2">
        <v>1.3888888888888889E-3</v>
      </c>
      <c r="L655" t="s">
        <v>338</v>
      </c>
      <c r="M655">
        <v>46</v>
      </c>
      <c r="N655" s="3">
        <f>B655+C655</f>
        <v>40668.876388888886</v>
      </c>
      <c r="O655" s="3">
        <f>E655+F655</f>
        <v>40668.969444444447</v>
      </c>
      <c r="P655" t="str">
        <f>IF(OR(E655="**",F655=9999),"Ignore PIA","Keep PIA")</f>
        <v>Keep PIA</v>
      </c>
      <c r="Q655" s="5">
        <f>(O655-N655)*24</f>
        <v>2.2333333334536292</v>
      </c>
      <c r="R655" s="3">
        <f>J655+K655</f>
        <v>40669.001388888886</v>
      </c>
      <c r="S655" s="4">
        <f>(R655-N655)*24</f>
        <v>3</v>
      </c>
      <c r="T655" t="str">
        <f>IF(S655&lt;0,"Ignore LOS","Keep LOS")</f>
        <v>Keep LOS</v>
      </c>
      <c r="U655" t="str">
        <f>IF(OR(G655=6,G655=7),"Adm","NonAdm")</f>
        <v>NonAdm</v>
      </c>
      <c r="V655" t="str">
        <f>IF(OR(D655=1,D655=2,D655=3),"High",IF(OR(D655=4,D655=5),"Low","No CTAS"))</f>
        <v>High</v>
      </c>
      <c r="W655">
        <f>IF(S655&gt;4,0,1)</f>
        <v>1</v>
      </c>
      <c r="X655">
        <f>IF(S655&gt;8,0,1)</f>
        <v>1</v>
      </c>
    </row>
    <row r="656" spans="1:24" x14ac:dyDescent="0.25">
      <c r="A656">
        <v>4414</v>
      </c>
      <c r="B656" s="1">
        <v>40668</v>
      </c>
      <c r="C656" s="2">
        <v>0.90208333333333324</v>
      </c>
      <c r="D656">
        <v>3</v>
      </c>
      <c r="E656" s="1">
        <v>40668</v>
      </c>
      <c r="F656" s="2">
        <v>0.97222222222222221</v>
      </c>
      <c r="G656">
        <v>15</v>
      </c>
      <c r="H656" s="1">
        <v>40669</v>
      </c>
      <c r="I656" s="2">
        <v>5.5555555555555558E-3</v>
      </c>
      <c r="J656" s="1">
        <v>40669</v>
      </c>
      <c r="K656" s="2">
        <v>6.2499999999999995E-3</v>
      </c>
      <c r="L656" t="s">
        <v>104</v>
      </c>
      <c r="M656">
        <v>0</v>
      </c>
      <c r="N656" s="3">
        <f>B656+C656</f>
        <v>40668.902083333334</v>
      </c>
      <c r="O656" s="3">
        <f>E656+F656</f>
        <v>40668.972222222219</v>
      </c>
      <c r="P656" t="str">
        <f>IF(OR(E656="**",F656=9999),"Ignore PIA","Keep PIA")</f>
        <v>Keep PIA</v>
      </c>
      <c r="Q656" s="5">
        <f>(O656-N656)*24</f>
        <v>1.6833333332324401</v>
      </c>
      <c r="R656" s="3">
        <f>J656+K656</f>
        <v>40669.006249999999</v>
      </c>
      <c r="S656" s="4">
        <f>(R656-N656)*24</f>
        <v>2.4999999999417923</v>
      </c>
      <c r="T656" t="str">
        <f>IF(S656&lt;0,"Ignore LOS","Keep LOS")</f>
        <v>Keep LOS</v>
      </c>
      <c r="U656" t="str">
        <f>IF(OR(G656=6,G656=7),"Adm","NonAdm")</f>
        <v>NonAdm</v>
      </c>
      <c r="V656" t="str">
        <f>IF(OR(D656=1,D656=2,D656=3),"High",IF(OR(D656=4,D656=5),"Low","No CTAS"))</f>
        <v>High</v>
      </c>
      <c r="W656">
        <f>IF(S656&gt;4,0,1)</f>
        <v>1</v>
      </c>
      <c r="X656">
        <f>IF(S656&gt;8,0,1)</f>
        <v>1</v>
      </c>
    </row>
    <row r="657" spans="1:24" x14ac:dyDescent="0.25">
      <c r="A657">
        <v>4414</v>
      </c>
      <c r="B657" s="1">
        <v>40668</v>
      </c>
      <c r="C657" s="2">
        <v>0.90486111111111101</v>
      </c>
      <c r="D657">
        <v>4</v>
      </c>
      <c r="E657" s="1">
        <v>40668</v>
      </c>
      <c r="F657" s="2">
        <v>0.97222222222222221</v>
      </c>
      <c r="G657">
        <v>1</v>
      </c>
      <c r="H657" s="1">
        <v>40669</v>
      </c>
      <c r="I657" s="2">
        <v>1.3888888888888888E-2</v>
      </c>
      <c r="J657" s="1">
        <v>40669</v>
      </c>
      <c r="K657" s="2">
        <v>1.5277777777777777E-2</v>
      </c>
      <c r="L657" t="s">
        <v>339</v>
      </c>
      <c r="M657">
        <v>16</v>
      </c>
      <c r="N657" s="3">
        <f>B657+C657</f>
        <v>40668.904861111114</v>
      </c>
      <c r="O657" s="3">
        <f>E657+F657</f>
        <v>40668.972222222219</v>
      </c>
      <c r="P657" t="str">
        <f>IF(OR(E657="**",F657=9999),"Ignore PIA","Keep PIA")</f>
        <v>Keep PIA</v>
      </c>
      <c r="Q657" s="5">
        <f>(O657-N657)*24</f>
        <v>1.6166666665230878</v>
      </c>
      <c r="R657" s="3">
        <f>J657+K657</f>
        <v>40669.015277777777</v>
      </c>
      <c r="S657" s="4">
        <f>(R657-N657)*24</f>
        <v>2.6499999999068677</v>
      </c>
      <c r="T657" t="str">
        <f>IF(S657&lt;0,"Ignore LOS","Keep LOS")</f>
        <v>Keep LOS</v>
      </c>
      <c r="U657" t="str">
        <f>IF(OR(G657=6,G657=7),"Adm","NonAdm")</f>
        <v>NonAdm</v>
      </c>
      <c r="V657" t="str">
        <f>IF(OR(D657=1,D657=2,D657=3),"High",IF(OR(D657=4,D657=5),"Low","No CTAS"))</f>
        <v>Low</v>
      </c>
      <c r="W657">
        <f>IF(S657&gt;4,0,1)</f>
        <v>1</v>
      </c>
      <c r="X657">
        <f>IF(S657&gt;8,0,1)</f>
        <v>1</v>
      </c>
    </row>
    <row r="658" spans="1:24" x14ac:dyDescent="0.25">
      <c r="A658">
        <v>4414</v>
      </c>
      <c r="B658" s="1">
        <v>40668</v>
      </c>
      <c r="C658" s="2">
        <v>0.92152777777777783</v>
      </c>
      <c r="D658">
        <v>2</v>
      </c>
      <c r="E658" s="1">
        <v>40669</v>
      </c>
      <c r="F658" s="2">
        <v>0.19791666666666666</v>
      </c>
      <c r="G658">
        <v>1</v>
      </c>
      <c r="H658" s="1">
        <v>40669</v>
      </c>
      <c r="I658" s="2">
        <v>0.23611111111111113</v>
      </c>
      <c r="J658" s="1">
        <v>40669</v>
      </c>
      <c r="K658" s="2">
        <v>0.23958333333333334</v>
      </c>
      <c r="L658" t="s">
        <v>38</v>
      </c>
      <c r="M658">
        <v>78</v>
      </c>
      <c r="N658" s="3">
        <f>B658+C658</f>
        <v>40668.921527777777</v>
      </c>
      <c r="O658" s="3">
        <f>E658+F658</f>
        <v>40669.197916666664</v>
      </c>
      <c r="P658" t="str">
        <f>IF(OR(E658="**",F658=9999),"Ignore PIA","Keep PIA")</f>
        <v>Keep PIA</v>
      </c>
      <c r="Q658" s="5">
        <f>(O658-N658)*24</f>
        <v>6.6333333333022892</v>
      </c>
      <c r="R658" s="3">
        <f>J658+K658</f>
        <v>40669.239583333336</v>
      </c>
      <c r="S658" s="4">
        <f>(R658-N658)*24</f>
        <v>7.6333333334187046</v>
      </c>
      <c r="T658" t="str">
        <f>IF(S658&lt;0,"Ignore LOS","Keep LOS")</f>
        <v>Keep LOS</v>
      </c>
      <c r="U658" t="str">
        <f>IF(OR(G658=6,G658=7),"Adm","NonAdm")</f>
        <v>NonAdm</v>
      </c>
      <c r="V658" t="str">
        <f>IF(OR(D658=1,D658=2,D658=3),"High",IF(OR(D658=4,D658=5),"Low","No CTAS"))</f>
        <v>High</v>
      </c>
      <c r="W658">
        <f>IF(S658&gt;4,0,1)</f>
        <v>0</v>
      </c>
      <c r="X658">
        <f>IF(S658&gt;8,0,1)</f>
        <v>1</v>
      </c>
    </row>
    <row r="659" spans="1:24" x14ac:dyDescent="0.25">
      <c r="A659">
        <v>4414</v>
      </c>
      <c r="B659" s="1">
        <v>40668</v>
      </c>
      <c r="C659" s="2">
        <v>0.9291666666666667</v>
      </c>
      <c r="D659">
        <v>2</v>
      </c>
      <c r="E659" s="1">
        <v>40669</v>
      </c>
      <c r="F659" s="2">
        <v>3.6805555555555557E-2</v>
      </c>
      <c r="G659">
        <v>7</v>
      </c>
      <c r="H659" s="1">
        <v>40669</v>
      </c>
      <c r="I659" s="2">
        <v>0.34583333333333338</v>
      </c>
      <c r="J659" s="1">
        <v>40669</v>
      </c>
      <c r="K659" s="2">
        <v>0.4236111111111111</v>
      </c>
      <c r="L659" t="s">
        <v>344</v>
      </c>
      <c r="M659">
        <v>79</v>
      </c>
      <c r="N659" s="3">
        <f>B659+C659</f>
        <v>40668.929166666669</v>
      </c>
      <c r="O659" s="3">
        <f>E659+F659</f>
        <v>40669.036805555559</v>
      </c>
      <c r="P659" t="str">
        <f>IF(OR(E659="**",F659=9999),"Ignore PIA","Keep PIA")</f>
        <v>Keep PIA</v>
      </c>
      <c r="Q659" s="5">
        <f>(O659-N659)*24</f>
        <v>2.5833333333721384</v>
      </c>
      <c r="R659" s="3">
        <f>J659+K659</f>
        <v>40669.423611111109</v>
      </c>
      <c r="S659" s="4">
        <f>(R659-N659)*24</f>
        <v>11.866666666581295</v>
      </c>
      <c r="T659" t="str">
        <f>IF(S659&lt;0,"Ignore LOS","Keep LOS")</f>
        <v>Keep LOS</v>
      </c>
      <c r="U659" t="str">
        <f>IF(OR(G659=6,G659=7),"Adm","NonAdm")</f>
        <v>Adm</v>
      </c>
      <c r="V659" t="str">
        <f>IF(OR(D659=1,D659=2,D659=3),"High",IF(OR(D659=4,D659=5),"Low","No CTAS"))</f>
        <v>High</v>
      </c>
      <c r="W659">
        <f>IF(S659&gt;4,0,1)</f>
        <v>0</v>
      </c>
      <c r="X659">
        <f>IF(S659&gt;8,0,1)</f>
        <v>0</v>
      </c>
    </row>
    <row r="660" spans="1:24" x14ac:dyDescent="0.25">
      <c r="A660">
        <v>4414</v>
      </c>
      <c r="B660" s="1">
        <v>40668</v>
      </c>
      <c r="C660" s="2">
        <v>0.93611111111111101</v>
      </c>
      <c r="D660">
        <v>3</v>
      </c>
      <c r="E660" s="1">
        <v>40668</v>
      </c>
      <c r="F660" s="2">
        <v>0.9555555555555556</v>
      </c>
      <c r="G660">
        <v>1</v>
      </c>
      <c r="H660" s="1">
        <v>40668</v>
      </c>
      <c r="I660" s="2">
        <v>0.96666666666666667</v>
      </c>
      <c r="J660" s="1">
        <v>40668</v>
      </c>
      <c r="K660" s="2">
        <v>0.96666666666666667</v>
      </c>
      <c r="L660" t="s">
        <v>58</v>
      </c>
      <c r="M660">
        <v>14</v>
      </c>
      <c r="N660" s="3">
        <f>B660+C660</f>
        <v>40668.936111111114</v>
      </c>
      <c r="O660" s="3">
        <f>E660+F660</f>
        <v>40668.955555555556</v>
      </c>
      <c r="P660" t="str">
        <f>IF(OR(E660="**",F660=9999),"Ignore PIA","Keep PIA")</f>
        <v>Keep PIA</v>
      </c>
      <c r="Q660" s="5">
        <f>(O660-N660)*24</f>
        <v>0.46666666661622003</v>
      </c>
      <c r="R660" s="3">
        <f>J660+K660</f>
        <v>40668.966666666667</v>
      </c>
      <c r="S660" s="4">
        <f>(R660-N660)*24</f>
        <v>0.73333333327900618</v>
      </c>
      <c r="T660" t="str">
        <f>IF(S660&lt;0,"Ignore LOS","Keep LOS")</f>
        <v>Keep LOS</v>
      </c>
      <c r="U660" t="str">
        <f>IF(OR(G660=6,G660=7),"Adm","NonAdm")</f>
        <v>NonAdm</v>
      </c>
      <c r="V660" t="str">
        <f>IF(OR(D660=1,D660=2,D660=3),"High",IF(OR(D660=4,D660=5),"Low","No CTAS"))</f>
        <v>High</v>
      </c>
      <c r="W660">
        <f>IF(S660&gt;4,0,1)</f>
        <v>1</v>
      </c>
      <c r="X660">
        <f>IF(S660&gt;8,0,1)</f>
        <v>1</v>
      </c>
    </row>
    <row r="661" spans="1:24" x14ac:dyDescent="0.25">
      <c r="A661">
        <v>4414</v>
      </c>
      <c r="B661" s="1">
        <v>40668</v>
      </c>
      <c r="C661" s="2">
        <v>0.94166666666666676</v>
      </c>
      <c r="D661">
        <v>4</v>
      </c>
      <c r="E661" s="1">
        <v>40669</v>
      </c>
      <c r="F661" s="2">
        <v>9.9999999999999992E-2</v>
      </c>
      <c r="G661">
        <v>1</v>
      </c>
      <c r="H661" s="1">
        <v>40669</v>
      </c>
      <c r="I661" s="2">
        <v>0.1013888888888889</v>
      </c>
      <c r="J661" s="1">
        <v>40669</v>
      </c>
      <c r="K661" s="2">
        <v>0.1013888888888889</v>
      </c>
      <c r="L661" t="s">
        <v>346</v>
      </c>
      <c r="M661">
        <v>73</v>
      </c>
      <c r="N661" s="3">
        <f>B661+C661</f>
        <v>40668.941666666666</v>
      </c>
      <c r="O661" s="3">
        <f>E661+F661</f>
        <v>40669.1</v>
      </c>
      <c r="P661" t="str">
        <f>IF(OR(E661="**",F661=9999),"Ignore PIA","Keep PIA")</f>
        <v>Keep PIA</v>
      </c>
      <c r="Q661" s="5">
        <f>(O661-N661)*24</f>
        <v>3.7999999999883585</v>
      </c>
      <c r="R661" s="3">
        <f>J661+K661</f>
        <v>40669.101388888892</v>
      </c>
      <c r="S661" s="4">
        <f>(R661-N661)*24</f>
        <v>3.8333333334303461</v>
      </c>
      <c r="T661" t="str">
        <f>IF(S661&lt;0,"Ignore LOS","Keep LOS")</f>
        <v>Keep LOS</v>
      </c>
      <c r="U661" t="str">
        <f>IF(OR(G661=6,G661=7),"Adm","NonAdm")</f>
        <v>NonAdm</v>
      </c>
      <c r="V661" t="str">
        <f>IF(OR(D661=1,D661=2,D661=3),"High",IF(OR(D661=4,D661=5),"Low","No CTAS"))</f>
        <v>Low</v>
      </c>
      <c r="W661">
        <f>IF(S661&gt;4,0,1)</f>
        <v>1</v>
      </c>
      <c r="X661">
        <f>IF(S661&gt;8,0,1)</f>
        <v>1</v>
      </c>
    </row>
    <row r="662" spans="1:24" x14ac:dyDescent="0.25">
      <c r="A662">
        <v>4414</v>
      </c>
      <c r="B662" s="1">
        <v>40668</v>
      </c>
      <c r="C662" s="2">
        <v>0.9458333333333333</v>
      </c>
      <c r="D662">
        <v>2</v>
      </c>
      <c r="E662" s="1">
        <v>40669</v>
      </c>
      <c r="F662" s="2">
        <v>1.7361111111111112E-2</v>
      </c>
      <c r="G662">
        <v>1</v>
      </c>
      <c r="H662" s="1">
        <v>40669</v>
      </c>
      <c r="I662" s="2">
        <v>0.26041666666666669</v>
      </c>
      <c r="J662" s="1">
        <v>40669</v>
      </c>
      <c r="K662" s="2">
        <v>0.26041666666666669</v>
      </c>
      <c r="L662" t="s">
        <v>347</v>
      </c>
      <c r="M662">
        <v>76</v>
      </c>
      <c r="N662" s="3">
        <f>B662+C662</f>
        <v>40668.945833333331</v>
      </c>
      <c r="O662" s="3">
        <f>E662+F662</f>
        <v>40669.017361111109</v>
      </c>
      <c r="P662" t="str">
        <f>IF(OR(E662="**",F662=9999),"Ignore PIA","Keep PIA")</f>
        <v>Keep PIA</v>
      </c>
      <c r="Q662" s="5">
        <f>(O662-N662)*24</f>
        <v>1.7166666666744277</v>
      </c>
      <c r="R662" s="3">
        <f>J662+K662</f>
        <v>40669.260416666664</v>
      </c>
      <c r="S662" s="4">
        <f>(R662-N662)*24</f>
        <v>7.5499999999883585</v>
      </c>
      <c r="T662" t="str">
        <f>IF(S662&lt;0,"Ignore LOS","Keep LOS")</f>
        <v>Keep LOS</v>
      </c>
      <c r="U662" t="str">
        <f>IF(OR(G662=6,G662=7),"Adm","NonAdm")</f>
        <v>NonAdm</v>
      </c>
      <c r="V662" t="str">
        <f>IF(OR(D662=1,D662=2,D662=3),"High",IF(OR(D662=4,D662=5),"Low","No CTAS"))</f>
        <v>High</v>
      </c>
      <c r="W662">
        <f>IF(S662&gt;4,0,1)</f>
        <v>0</v>
      </c>
      <c r="X662">
        <f>IF(S662&gt;8,0,1)</f>
        <v>1</v>
      </c>
    </row>
    <row r="663" spans="1:24" x14ac:dyDescent="0.25">
      <c r="A663">
        <v>4414</v>
      </c>
      <c r="B663" s="1">
        <v>40668</v>
      </c>
      <c r="C663" s="2">
        <v>0.9472222222222223</v>
      </c>
      <c r="D663">
        <v>2</v>
      </c>
      <c r="E663" s="1">
        <v>40668</v>
      </c>
      <c r="F663" s="2">
        <v>0.98541666666666661</v>
      </c>
      <c r="G663">
        <v>1</v>
      </c>
      <c r="H663" s="1">
        <v>40669</v>
      </c>
      <c r="I663" s="2">
        <v>0.26041666666666669</v>
      </c>
      <c r="J663" s="1">
        <v>40669</v>
      </c>
      <c r="K663" s="2">
        <v>0.26041666666666669</v>
      </c>
      <c r="L663" t="s">
        <v>29</v>
      </c>
      <c r="M663">
        <v>47</v>
      </c>
      <c r="N663" s="3">
        <f>B663+C663</f>
        <v>40668.947222222225</v>
      </c>
      <c r="O663" s="3">
        <f>E663+F663</f>
        <v>40668.98541666667</v>
      </c>
      <c r="P663" t="str">
        <f>IF(OR(E663="**",F663=9999),"Ignore PIA","Keep PIA")</f>
        <v>Keep PIA</v>
      </c>
      <c r="Q663" s="5">
        <f>(O663-N663)*24</f>
        <v>0.91666666668606922</v>
      </c>
      <c r="R663" s="3">
        <f>J663+K663</f>
        <v>40669.260416666664</v>
      </c>
      <c r="S663" s="4">
        <f>(R663-N663)*24</f>
        <v>7.5166666665463708</v>
      </c>
      <c r="T663" t="str">
        <f>IF(S663&lt;0,"Ignore LOS","Keep LOS")</f>
        <v>Keep LOS</v>
      </c>
      <c r="U663" t="str">
        <f>IF(OR(G663=6,G663=7),"Adm","NonAdm")</f>
        <v>NonAdm</v>
      </c>
      <c r="V663" t="str">
        <f>IF(OR(D663=1,D663=2,D663=3),"High",IF(OR(D663=4,D663=5),"Low","No CTAS"))</f>
        <v>High</v>
      </c>
      <c r="W663">
        <f>IF(S663&gt;4,0,1)</f>
        <v>0</v>
      </c>
      <c r="X663">
        <f>IF(S663&gt;8,0,1)</f>
        <v>1</v>
      </c>
    </row>
    <row r="664" spans="1:24" x14ac:dyDescent="0.25">
      <c r="A664">
        <v>4414</v>
      </c>
      <c r="B664" s="1">
        <v>40668</v>
      </c>
      <c r="C664" s="2">
        <v>0.95347222222222217</v>
      </c>
      <c r="D664">
        <v>3</v>
      </c>
      <c r="E664" s="1">
        <v>40668</v>
      </c>
      <c r="F664" s="2">
        <v>0.96527777777777779</v>
      </c>
      <c r="G664">
        <v>15</v>
      </c>
      <c r="H664" s="1">
        <v>40669</v>
      </c>
      <c r="I664" s="2">
        <v>0.20138888888888887</v>
      </c>
      <c r="J664" s="1">
        <v>40669</v>
      </c>
      <c r="K664" s="2">
        <v>0.20277777777777781</v>
      </c>
      <c r="L664" t="s">
        <v>348</v>
      </c>
      <c r="M664">
        <v>41</v>
      </c>
      <c r="N664" s="3">
        <f>B664+C664</f>
        <v>40668.953472222223</v>
      </c>
      <c r="O664" s="3">
        <f>E664+F664</f>
        <v>40668.965277777781</v>
      </c>
      <c r="P664" t="str">
        <f>IF(OR(E664="**",F664=9999),"Ignore PIA","Keep PIA")</f>
        <v>Keep PIA</v>
      </c>
      <c r="Q664" s="5">
        <f>(O664-N664)*24</f>
        <v>0.28333333338377997</v>
      </c>
      <c r="R664" s="3">
        <f>J664+K664</f>
        <v>40669.202777777777</v>
      </c>
      <c r="S664" s="4">
        <f>(R664-N664)*24</f>
        <v>5.9833333332790062</v>
      </c>
      <c r="T664" t="str">
        <f>IF(S664&lt;0,"Ignore LOS","Keep LOS")</f>
        <v>Keep LOS</v>
      </c>
      <c r="U664" t="str">
        <f>IF(OR(G664=6,G664=7),"Adm","NonAdm")</f>
        <v>NonAdm</v>
      </c>
      <c r="V664" t="str">
        <f>IF(OR(D664=1,D664=2,D664=3),"High",IF(OR(D664=4,D664=5),"Low","No CTAS"))</f>
        <v>High</v>
      </c>
      <c r="W664">
        <f>IF(S664&gt;4,0,1)</f>
        <v>0</v>
      </c>
      <c r="X664">
        <f>IF(S664&gt;8,0,1)</f>
        <v>1</v>
      </c>
    </row>
    <row r="665" spans="1:24" x14ac:dyDescent="0.25">
      <c r="A665">
        <v>4414</v>
      </c>
      <c r="B665" s="1">
        <v>40668</v>
      </c>
      <c r="C665" s="2">
        <v>0.96736111111111101</v>
      </c>
      <c r="D665">
        <v>2</v>
      </c>
      <c r="E665" s="1">
        <v>40669</v>
      </c>
      <c r="F665" s="2">
        <v>1.1805555555555555E-2</v>
      </c>
      <c r="G665">
        <v>7</v>
      </c>
      <c r="H665" s="1">
        <v>40669</v>
      </c>
      <c r="I665" s="2">
        <v>0.36180555555555555</v>
      </c>
      <c r="J665" s="1">
        <v>40669</v>
      </c>
      <c r="K665" s="2">
        <v>0.5395833333333333</v>
      </c>
      <c r="L665" t="s">
        <v>349</v>
      </c>
      <c r="M665">
        <v>71</v>
      </c>
      <c r="N665" s="3">
        <f>B665+C665</f>
        <v>40668.967361111114</v>
      </c>
      <c r="O665" s="3">
        <f>E665+F665</f>
        <v>40669.011805555558</v>
      </c>
      <c r="P665" t="str">
        <f>IF(OR(E665="**",F665=9999),"Ignore PIA","Keep PIA")</f>
        <v>Keep PIA</v>
      </c>
      <c r="Q665" s="5">
        <f>(O665-N665)*24</f>
        <v>1.0666666666511446</v>
      </c>
      <c r="R665" s="3">
        <f>J665+K665</f>
        <v>40669.539583333331</v>
      </c>
      <c r="S665" s="4">
        <f>(R665-N665)*24</f>
        <v>13.733333333220799</v>
      </c>
      <c r="T665" t="str">
        <f>IF(S665&lt;0,"Ignore LOS","Keep LOS")</f>
        <v>Keep LOS</v>
      </c>
      <c r="U665" t="str">
        <f>IF(OR(G665=6,G665=7),"Adm","NonAdm")</f>
        <v>Adm</v>
      </c>
      <c r="V665" t="str">
        <f>IF(OR(D665=1,D665=2,D665=3),"High",IF(OR(D665=4,D665=5),"Low","No CTAS"))</f>
        <v>High</v>
      </c>
      <c r="W665">
        <f>IF(S665&gt;4,0,1)</f>
        <v>0</v>
      </c>
      <c r="X665">
        <f>IF(S665&gt;8,0,1)</f>
        <v>0</v>
      </c>
    </row>
    <row r="666" spans="1:24" x14ac:dyDescent="0.25">
      <c r="A666">
        <v>4414</v>
      </c>
      <c r="B666" s="1">
        <v>40668</v>
      </c>
      <c r="C666" s="2">
        <v>0.97638888888888886</v>
      </c>
      <c r="D666">
        <v>3</v>
      </c>
      <c r="E666" s="1">
        <v>40669</v>
      </c>
      <c r="F666" s="2">
        <v>6.805555555555555E-2</v>
      </c>
      <c r="G666">
        <v>1</v>
      </c>
      <c r="H666" s="1">
        <v>40669</v>
      </c>
      <c r="I666" s="2">
        <v>0.27291666666666664</v>
      </c>
      <c r="J666" s="1">
        <v>40669</v>
      </c>
      <c r="K666" s="2">
        <v>0.27291666666666664</v>
      </c>
      <c r="L666" t="s">
        <v>303</v>
      </c>
      <c r="M666">
        <v>57</v>
      </c>
      <c r="N666" s="3">
        <f>B666+C666</f>
        <v>40668.976388888892</v>
      </c>
      <c r="O666" s="3">
        <f>E666+F666</f>
        <v>40669.068055555559</v>
      </c>
      <c r="P666" t="str">
        <f>IF(OR(E666="**",F666=9999),"Ignore PIA","Keep PIA")</f>
        <v>Keep PIA</v>
      </c>
      <c r="Q666" s="5">
        <f>(O666-N666)*24</f>
        <v>2.2000000000116415</v>
      </c>
      <c r="R666" s="3">
        <f>J666+K666</f>
        <v>40669.272916666669</v>
      </c>
      <c r="S666" s="4">
        <f>(R666-N666)*24</f>
        <v>7.1166666666395031</v>
      </c>
      <c r="T666" t="str">
        <f>IF(S666&lt;0,"Ignore LOS","Keep LOS")</f>
        <v>Keep LOS</v>
      </c>
      <c r="U666" t="str">
        <f>IF(OR(G666=6,G666=7),"Adm","NonAdm")</f>
        <v>NonAdm</v>
      </c>
      <c r="V666" t="str">
        <f>IF(OR(D666=1,D666=2,D666=3),"High",IF(OR(D666=4,D666=5),"Low","No CTAS"))</f>
        <v>High</v>
      </c>
      <c r="W666">
        <f>IF(S666&gt;4,0,1)</f>
        <v>0</v>
      </c>
      <c r="X666">
        <f>IF(S666&gt;8,0,1)</f>
        <v>1</v>
      </c>
    </row>
    <row r="667" spans="1:24" x14ac:dyDescent="0.25">
      <c r="A667">
        <v>4414</v>
      </c>
      <c r="B667" s="1">
        <v>40669</v>
      </c>
      <c r="C667" s="2">
        <v>6.9444444444444447E-4</v>
      </c>
      <c r="D667">
        <v>4</v>
      </c>
      <c r="E667" s="1">
        <v>40669</v>
      </c>
      <c r="F667" s="2">
        <v>9.0277777777777776E-2</v>
      </c>
      <c r="G667">
        <v>1</v>
      </c>
      <c r="H667" s="1">
        <v>40669</v>
      </c>
      <c r="I667" s="2">
        <v>9.7222222222222224E-2</v>
      </c>
      <c r="J667" s="1">
        <v>40669</v>
      </c>
      <c r="K667" s="2">
        <v>9.7222222222222224E-2</v>
      </c>
      <c r="L667" t="s">
        <v>98</v>
      </c>
      <c r="M667">
        <v>34</v>
      </c>
      <c r="N667" s="3">
        <f>B667+C667</f>
        <v>40669.000694444447</v>
      </c>
      <c r="O667" s="3">
        <f>E667+F667</f>
        <v>40669.090277777781</v>
      </c>
      <c r="P667" t="str">
        <f>IF(OR(E667="**",F667=9999),"Ignore PIA","Keep PIA")</f>
        <v>Keep PIA</v>
      </c>
      <c r="Q667" s="5">
        <f>(O667-N667)*24</f>
        <v>2.1500000000232831</v>
      </c>
      <c r="R667" s="3">
        <f>J667+K667</f>
        <v>40669.097222222219</v>
      </c>
      <c r="S667" s="4">
        <f>(R667-N667)*24</f>
        <v>2.3166666665347293</v>
      </c>
      <c r="T667" t="str">
        <f>IF(S667&lt;0,"Ignore LOS","Keep LOS")</f>
        <v>Keep LOS</v>
      </c>
      <c r="U667" t="str">
        <f>IF(OR(G667=6,G667=7),"Adm","NonAdm")</f>
        <v>NonAdm</v>
      </c>
      <c r="V667" t="str">
        <f>IF(OR(D667=1,D667=2,D667=3),"High",IF(OR(D667=4,D667=5),"Low","No CTAS"))</f>
        <v>Low</v>
      </c>
      <c r="W667">
        <f>IF(S667&gt;4,0,1)</f>
        <v>1</v>
      </c>
      <c r="X667">
        <f>IF(S667&gt;8,0,1)</f>
        <v>1</v>
      </c>
    </row>
    <row r="668" spans="1:24" x14ac:dyDescent="0.25">
      <c r="A668">
        <v>4414</v>
      </c>
      <c r="B668" s="1">
        <v>40669</v>
      </c>
      <c r="C668" s="2">
        <v>4.1666666666666666E-3</v>
      </c>
      <c r="D668">
        <v>3</v>
      </c>
      <c r="E668" s="1">
        <v>40669</v>
      </c>
      <c r="F668" s="2">
        <v>9.1666666666666674E-2</v>
      </c>
      <c r="G668">
        <v>1</v>
      </c>
      <c r="H668" s="1">
        <v>40669</v>
      </c>
      <c r="I668" s="2">
        <v>0.11666666666666665</v>
      </c>
      <c r="J668" s="1">
        <v>40669</v>
      </c>
      <c r="K668" s="2">
        <v>0.11666666666666665</v>
      </c>
      <c r="L668" t="s">
        <v>20</v>
      </c>
      <c r="M668">
        <v>0</v>
      </c>
      <c r="N668" s="3">
        <f>B668+C668</f>
        <v>40669.004166666666</v>
      </c>
      <c r="O668" s="3">
        <f>E668+F668</f>
        <v>40669.091666666667</v>
      </c>
      <c r="P668" t="str">
        <f>IF(OR(E668="**",F668=9999),"Ignore PIA","Keep PIA")</f>
        <v>Keep PIA</v>
      </c>
      <c r="Q668" s="5">
        <f>(O668-N668)*24</f>
        <v>2.1000000000349246</v>
      </c>
      <c r="R668" s="3">
        <f>J668+K668</f>
        <v>40669.116666666669</v>
      </c>
      <c r="S668" s="4">
        <f>(R668-N668)*24</f>
        <v>2.7000000000698492</v>
      </c>
      <c r="T668" t="str">
        <f>IF(S668&lt;0,"Ignore LOS","Keep LOS")</f>
        <v>Keep LOS</v>
      </c>
      <c r="U668" t="str">
        <f>IF(OR(G668=6,G668=7),"Adm","NonAdm")</f>
        <v>NonAdm</v>
      </c>
      <c r="V668" t="str">
        <f>IF(OR(D668=1,D668=2,D668=3),"High",IF(OR(D668=4,D668=5),"Low","No CTAS"))</f>
        <v>High</v>
      </c>
      <c r="W668">
        <f>IF(S668&gt;4,0,1)</f>
        <v>1</v>
      </c>
      <c r="X668">
        <f>IF(S668&gt;8,0,1)</f>
        <v>1</v>
      </c>
    </row>
    <row r="669" spans="1:24" x14ac:dyDescent="0.25">
      <c r="A669">
        <v>4414</v>
      </c>
      <c r="B669" s="1">
        <v>40669</v>
      </c>
      <c r="C669" s="2">
        <v>1.1805555555555555E-2</v>
      </c>
      <c r="D669">
        <v>5</v>
      </c>
      <c r="E669" s="1">
        <v>40669</v>
      </c>
      <c r="F669" s="2">
        <v>2.2222222222222223E-2</v>
      </c>
      <c r="G669">
        <v>1</v>
      </c>
      <c r="H669" s="1">
        <v>40669</v>
      </c>
      <c r="I669" s="2">
        <v>4.1666666666666664E-2</v>
      </c>
      <c r="J669" s="1">
        <v>40669</v>
      </c>
      <c r="K669" s="2">
        <v>4.1666666666666664E-2</v>
      </c>
      <c r="L669" t="s">
        <v>69</v>
      </c>
      <c r="M669">
        <v>75</v>
      </c>
      <c r="N669" s="3">
        <f>B669+C669</f>
        <v>40669.011805555558</v>
      </c>
      <c r="O669" s="3">
        <f>E669+F669</f>
        <v>40669.022222222222</v>
      </c>
      <c r="P669" t="str">
        <f>IF(OR(E669="**",F669=9999),"Ignore PIA","Keep PIA")</f>
        <v>Keep PIA</v>
      </c>
      <c r="Q669" s="5">
        <f>(O669-N669)*24</f>
        <v>0.24999999994179234</v>
      </c>
      <c r="R669" s="3">
        <f>J669+K669</f>
        <v>40669.041666666664</v>
      </c>
      <c r="S669" s="4">
        <f>(R669-N669)*24</f>
        <v>0.71666666655801237</v>
      </c>
      <c r="T669" t="str">
        <f>IF(S669&lt;0,"Ignore LOS","Keep LOS")</f>
        <v>Keep LOS</v>
      </c>
      <c r="U669" t="str">
        <f>IF(OR(G669=6,G669=7),"Adm","NonAdm")</f>
        <v>NonAdm</v>
      </c>
      <c r="V669" t="str">
        <f>IF(OR(D669=1,D669=2,D669=3),"High",IF(OR(D669=4,D669=5),"Low","No CTAS"))</f>
        <v>Low</v>
      </c>
      <c r="W669">
        <f>IF(S669&gt;4,0,1)</f>
        <v>1</v>
      </c>
      <c r="X669">
        <f>IF(S669&gt;8,0,1)</f>
        <v>1</v>
      </c>
    </row>
    <row r="670" spans="1:24" x14ac:dyDescent="0.25">
      <c r="A670">
        <v>4414</v>
      </c>
      <c r="B670" s="1">
        <v>40669</v>
      </c>
      <c r="C670" s="2">
        <v>2.013888888888889E-2</v>
      </c>
      <c r="D670">
        <v>4</v>
      </c>
      <c r="E670" s="1">
        <v>40669</v>
      </c>
      <c r="F670" s="2">
        <v>0.1076388888888889</v>
      </c>
      <c r="G670">
        <v>1</v>
      </c>
      <c r="H670" s="1">
        <v>40669</v>
      </c>
      <c r="I670" s="2">
        <v>0.11458333333333333</v>
      </c>
      <c r="J670" s="1">
        <v>40669</v>
      </c>
      <c r="K670" s="2">
        <v>0.11458333333333333</v>
      </c>
      <c r="L670" t="s">
        <v>37</v>
      </c>
      <c r="M670">
        <v>19</v>
      </c>
      <c r="N670" s="3">
        <f>B670+C670</f>
        <v>40669.020138888889</v>
      </c>
      <c r="O670" s="3">
        <f>E670+F670</f>
        <v>40669.107638888891</v>
      </c>
      <c r="P670" t="str">
        <f>IF(OR(E670="**",F670=9999),"Ignore PIA","Keep PIA")</f>
        <v>Keep PIA</v>
      </c>
      <c r="Q670" s="5">
        <f>(O670-N670)*24</f>
        <v>2.1000000000349246</v>
      </c>
      <c r="R670" s="3">
        <f>J670+K670</f>
        <v>40669.114583333336</v>
      </c>
      <c r="S670" s="4">
        <f>(R670-N670)*24</f>
        <v>2.2666666667209938</v>
      </c>
      <c r="T670" t="str">
        <f>IF(S670&lt;0,"Ignore LOS","Keep LOS")</f>
        <v>Keep LOS</v>
      </c>
      <c r="U670" t="str">
        <f>IF(OR(G670=6,G670=7),"Adm","NonAdm")</f>
        <v>NonAdm</v>
      </c>
      <c r="V670" t="str">
        <f>IF(OR(D670=1,D670=2,D670=3),"High",IF(OR(D670=4,D670=5),"Low","No CTAS"))</f>
        <v>Low</v>
      </c>
      <c r="W670">
        <f>IF(S670&gt;4,0,1)</f>
        <v>1</v>
      </c>
      <c r="X670">
        <f>IF(S670&gt;8,0,1)</f>
        <v>1</v>
      </c>
    </row>
    <row r="671" spans="1:24" x14ac:dyDescent="0.25">
      <c r="A671">
        <v>4414</v>
      </c>
      <c r="B671" s="1">
        <v>40669</v>
      </c>
      <c r="C671" s="2">
        <v>5.2777777777777778E-2</v>
      </c>
      <c r="D671">
        <v>3</v>
      </c>
      <c r="E671" s="1">
        <v>40669</v>
      </c>
      <c r="F671" s="2">
        <v>0.14305555555555557</v>
      </c>
      <c r="G671">
        <v>1</v>
      </c>
      <c r="H671" s="1">
        <v>40669</v>
      </c>
      <c r="I671" s="2">
        <v>0.17569444444444446</v>
      </c>
      <c r="J671" s="1">
        <v>40669</v>
      </c>
      <c r="K671" s="2">
        <v>0.17569444444444446</v>
      </c>
      <c r="L671" t="s">
        <v>105</v>
      </c>
      <c r="M671">
        <v>25</v>
      </c>
      <c r="N671" s="3">
        <f>B671+C671</f>
        <v>40669.052777777775</v>
      </c>
      <c r="O671" s="3">
        <f>E671+F671</f>
        <v>40669.143055555556</v>
      </c>
      <c r="P671" t="str">
        <f>IF(OR(E671="**",F671=9999),"Ignore PIA","Keep PIA")</f>
        <v>Keep PIA</v>
      </c>
      <c r="Q671" s="5">
        <f>(O671-N671)*24</f>
        <v>2.1666666667442769</v>
      </c>
      <c r="R671" s="3">
        <f>J671+K671</f>
        <v>40669.175694444442</v>
      </c>
      <c r="S671" s="4">
        <f>(R671-N671)*24</f>
        <v>2.9500000000116415</v>
      </c>
      <c r="T671" t="str">
        <f>IF(S671&lt;0,"Ignore LOS","Keep LOS")</f>
        <v>Keep LOS</v>
      </c>
      <c r="U671" t="str">
        <f>IF(OR(G671=6,G671=7),"Adm","NonAdm")</f>
        <v>NonAdm</v>
      </c>
      <c r="V671" t="str">
        <f>IF(OR(D671=1,D671=2,D671=3),"High",IF(OR(D671=4,D671=5),"Low","No CTAS"))</f>
        <v>High</v>
      </c>
      <c r="W671">
        <f>IF(S671&gt;4,0,1)</f>
        <v>1</v>
      </c>
      <c r="X671">
        <f>IF(S671&gt;8,0,1)</f>
        <v>1</v>
      </c>
    </row>
    <row r="672" spans="1:24" x14ac:dyDescent="0.25">
      <c r="A672">
        <v>4414</v>
      </c>
      <c r="B672" s="1">
        <v>40669</v>
      </c>
      <c r="C672" s="2">
        <v>6.9444444444444434E-2</v>
      </c>
      <c r="D672">
        <v>3</v>
      </c>
      <c r="E672" s="1">
        <v>40669</v>
      </c>
      <c r="F672" s="2">
        <v>0.24583333333333335</v>
      </c>
      <c r="G672">
        <v>1</v>
      </c>
      <c r="H672" s="1">
        <v>40669</v>
      </c>
      <c r="I672" s="2">
        <v>0.25694444444444448</v>
      </c>
      <c r="J672" s="1">
        <v>40669</v>
      </c>
      <c r="K672" s="2">
        <v>0.25694444444444448</v>
      </c>
      <c r="L672" t="s">
        <v>21</v>
      </c>
      <c r="M672">
        <v>38</v>
      </c>
      <c r="N672" s="3">
        <f>B672+C672</f>
        <v>40669.069444444445</v>
      </c>
      <c r="O672" s="3">
        <f>E672+F672</f>
        <v>40669.245833333334</v>
      </c>
      <c r="P672" t="str">
        <f>IF(OR(E672="**",F672=9999),"Ignore PIA","Keep PIA")</f>
        <v>Keep PIA</v>
      </c>
      <c r="Q672" s="5">
        <f>(O672-N672)*24</f>
        <v>4.2333333333372138</v>
      </c>
      <c r="R672" s="3">
        <f>J672+K672</f>
        <v>40669.256944444445</v>
      </c>
      <c r="S672" s="4">
        <f>(R672-N672)*24</f>
        <v>4.5</v>
      </c>
      <c r="T672" t="str">
        <f>IF(S672&lt;0,"Ignore LOS","Keep LOS")</f>
        <v>Keep LOS</v>
      </c>
      <c r="U672" t="str">
        <f>IF(OR(G672=6,G672=7),"Adm","NonAdm")</f>
        <v>NonAdm</v>
      </c>
      <c r="V672" t="str">
        <f>IF(OR(D672=1,D672=2,D672=3),"High",IF(OR(D672=4,D672=5),"Low","No CTAS"))</f>
        <v>High</v>
      </c>
      <c r="W672">
        <f>IF(S672&gt;4,0,1)</f>
        <v>0</v>
      </c>
      <c r="X672">
        <f>IF(S672&gt;8,0,1)</f>
        <v>1</v>
      </c>
    </row>
    <row r="673" spans="1:24" x14ac:dyDescent="0.25">
      <c r="A673">
        <v>4414</v>
      </c>
      <c r="B673" s="1">
        <v>40669</v>
      </c>
      <c r="C673" s="2">
        <v>0.12986111111111112</v>
      </c>
      <c r="D673">
        <v>3</v>
      </c>
      <c r="E673" s="1">
        <v>40669</v>
      </c>
      <c r="F673" s="2">
        <v>0.22222222222222221</v>
      </c>
      <c r="G673">
        <v>1</v>
      </c>
      <c r="H673" s="1">
        <v>40669</v>
      </c>
      <c r="I673" s="2">
        <v>0.23263888888888887</v>
      </c>
      <c r="J673" s="1">
        <v>40669</v>
      </c>
      <c r="K673" s="2">
        <v>0.24374999999999999</v>
      </c>
      <c r="L673" t="s">
        <v>350</v>
      </c>
      <c r="M673">
        <v>0</v>
      </c>
      <c r="N673" s="3">
        <f>B673+C673</f>
        <v>40669.129861111112</v>
      </c>
      <c r="O673" s="3">
        <f>E673+F673</f>
        <v>40669.222222222219</v>
      </c>
      <c r="P673" t="str">
        <f>IF(OR(E673="**",F673=9999),"Ignore PIA","Keep PIA")</f>
        <v>Keep PIA</v>
      </c>
      <c r="Q673" s="5">
        <f>(O673-N673)*24</f>
        <v>2.2166666665580124</v>
      </c>
      <c r="R673" s="3">
        <f>J673+K673</f>
        <v>40669.243750000001</v>
      </c>
      <c r="S673" s="4">
        <f>(R673-N673)*24</f>
        <v>2.7333333333372138</v>
      </c>
      <c r="T673" t="str">
        <f>IF(S673&lt;0,"Ignore LOS","Keep LOS")</f>
        <v>Keep LOS</v>
      </c>
      <c r="U673" t="str">
        <f>IF(OR(G673=6,G673=7),"Adm","NonAdm")</f>
        <v>NonAdm</v>
      </c>
      <c r="V673" t="str">
        <f>IF(OR(D673=1,D673=2,D673=3),"High",IF(OR(D673=4,D673=5),"Low","No CTAS"))</f>
        <v>High</v>
      </c>
      <c r="W673">
        <f>IF(S673&gt;4,0,1)</f>
        <v>1</v>
      </c>
      <c r="X673">
        <f>IF(S673&gt;8,0,1)</f>
        <v>1</v>
      </c>
    </row>
    <row r="674" spans="1:24" x14ac:dyDescent="0.25">
      <c r="A674">
        <v>4414</v>
      </c>
      <c r="B674" s="1">
        <v>40669</v>
      </c>
      <c r="C674" s="2">
        <v>0.15763888888888888</v>
      </c>
      <c r="D674">
        <v>3</v>
      </c>
      <c r="E674" s="1">
        <v>40669</v>
      </c>
      <c r="F674" s="2">
        <v>0.20555555555555557</v>
      </c>
      <c r="G674">
        <v>1</v>
      </c>
      <c r="H674" s="1">
        <v>40669</v>
      </c>
      <c r="I674" s="2">
        <v>0.40277777777777773</v>
      </c>
      <c r="J674" s="1">
        <v>40669</v>
      </c>
      <c r="K674" s="2">
        <v>0.40486111111111112</v>
      </c>
      <c r="L674" t="s">
        <v>38</v>
      </c>
      <c r="M674">
        <v>61</v>
      </c>
      <c r="N674" s="3">
        <f>B674+C674</f>
        <v>40669.157638888886</v>
      </c>
      <c r="O674" s="3">
        <f>E674+F674</f>
        <v>40669.205555555556</v>
      </c>
      <c r="P674" t="str">
        <f>IF(OR(E674="**",F674=9999),"Ignore PIA","Keep PIA")</f>
        <v>Keep PIA</v>
      </c>
      <c r="Q674" s="5">
        <f>(O674-N674)*24</f>
        <v>1.1500000000814907</v>
      </c>
      <c r="R674" s="3">
        <f>J674+K674</f>
        <v>40669.404861111114</v>
      </c>
      <c r="S674" s="4">
        <f>(R674-N674)*24</f>
        <v>5.9333333334652707</v>
      </c>
      <c r="T674" t="str">
        <f>IF(S674&lt;0,"Ignore LOS","Keep LOS")</f>
        <v>Keep LOS</v>
      </c>
      <c r="U674" t="str">
        <f>IF(OR(G674=6,G674=7),"Adm","NonAdm")</f>
        <v>NonAdm</v>
      </c>
      <c r="V674" t="str">
        <f>IF(OR(D674=1,D674=2,D674=3),"High",IF(OR(D674=4,D674=5),"Low","No CTAS"))</f>
        <v>High</v>
      </c>
      <c r="W674">
        <f>IF(S674&gt;4,0,1)</f>
        <v>0</v>
      </c>
      <c r="X674">
        <f>IF(S674&gt;8,0,1)</f>
        <v>1</v>
      </c>
    </row>
    <row r="675" spans="1:24" x14ac:dyDescent="0.25">
      <c r="A675">
        <v>4414</v>
      </c>
      <c r="B675" s="1">
        <v>40669</v>
      </c>
      <c r="C675" s="2">
        <v>0.22361111111111109</v>
      </c>
      <c r="D675">
        <v>1</v>
      </c>
      <c r="E675" s="1">
        <v>40669</v>
      </c>
      <c r="F675" s="2">
        <v>0.22569444444444445</v>
      </c>
      <c r="G675">
        <v>7</v>
      </c>
      <c r="H675" s="1">
        <v>40669</v>
      </c>
      <c r="I675" s="2">
        <v>0.3298611111111111</v>
      </c>
      <c r="J675" s="1">
        <v>40669</v>
      </c>
      <c r="K675" s="2">
        <v>0.36805555555555558</v>
      </c>
      <c r="L675" t="s">
        <v>351</v>
      </c>
      <c r="M675">
        <v>59</v>
      </c>
      <c r="N675" s="3">
        <f>B675+C675</f>
        <v>40669.223611111112</v>
      </c>
      <c r="O675" s="3">
        <f>E675+F675</f>
        <v>40669.225694444445</v>
      </c>
      <c r="P675" t="str">
        <f>IF(OR(E675="**",F675=9999),"Ignore PIA","Keep PIA")</f>
        <v>Keep PIA</v>
      </c>
      <c r="Q675" s="5">
        <f>(O675-N675)*24</f>
        <v>4.9999999988358468E-2</v>
      </c>
      <c r="R675" s="3">
        <f>J675+K675</f>
        <v>40669.368055555555</v>
      </c>
      <c r="S675" s="4">
        <f>(R675-N675)*24</f>
        <v>3.46666666661622</v>
      </c>
      <c r="T675" t="str">
        <f>IF(S675&lt;0,"Ignore LOS","Keep LOS")</f>
        <v>Keep LOS</v>
      </c>
      <c r="U675" t="str">
        <f>IF(OR(G675=6,G675=7),"Adm","NonAdm")</f>
        <v>Adm</v>
      </c>
      <c r="V675" t="str">
        <f>IF(OR(D675=1,D675=2,D675=3),"High",IF(OR(D675=4,D675=5),"Low","No CTAS"))</f>
        <v>High</v>
      </c>
      <c r="W675">
        <f>IF(S675&gt;4,0,1)</f>
        <v>1</v>
      </c>
      <c r="X675">
        <f>IF(S675&gt;8,0,1)</f>
        <v>1</v>
      </c>
    </row>
    <row r="676" spans="1:24" x14ac:dyDescent="0.25">
      <c r="A676">
        <v>4414</v>
      </c>
      <c r="B676" s="1">
        <v>40669</v>
      </c>
      <c r="C676" s="2">
        <v>0.24722222222222223</v>
      </c>
      <c r="D676">
        <v>3</v>
      </c>
      <c r="E676" s="1">
        <v>40669</v>
      </c>
      <c r="F676" s="2">
        <v>0.2638888888888889</v>
      </c>
      <c r="G676">
        <v>1</v>
      </c>
      <c r="H676" s="1">
        <v>40669</v>
      </c>
      <c r="I676" s="2">
        <v>0.4152777777777778</v>
      </c>
      <c r="J676" s="1">
        <v>40669</v>
      </c>
      <c r="K676" s="2">
        <v>0.4152777777777778</v>
      </c>
      <c r="L676" t="s">
        <v>149</v>
      </c>
      <c r="M676">
        <v>27</v>
      </c>
      <c r="N676" s="3">
        <f>B676+C676</f>
        <v>40669.24722222222</v>
      </c>
      <c r="O676" s="3">
        <f>E676+F676</f>
        <v>40669.263888888891</v>
      </c>
      <c r="P676" t="str">
        <f>IF(OR(E676="**",F676=9999),"Ignore PIA","Keep PIA")</f>
        <v>Keep PIA</v>
      </c>
      <c r="Q676" s="5">
        <f>(O676-N676)*24</f>
        <v>0.40000000008149073</v>
      </c>
      <c r="R676" s="3">
        <f>J676+K676</f>
        <v>40669.415277777778</v>
      </c>
      <c r="S676" s="4">
        <f>(R676-N676)*24</f>
        <v>4.03333333338378</v>
      </c>
      <c r="T676" t="str">
        <f>IF(S676&lt;0,"Ignore LOS","Keep LOS")</f>
        <v>Keep LOS</v>
      </c>
      <c r="U676" t="str">
        <f>IF(OR(G676=6,G676=7),"Adm","NonAdm")</f>
        <v>NonAdm</v>
      </c>
      <c r="V676" t="str">
        <f>IF(OR(D676=1,D676=2,D676=3),"High",IF(OR(D676=4,D676=5),"Low","No CTAS"))</f>
        <v>High</v>
      </c>
      <c r="W676">
        <f>IF(S676&gt;4,0,1)</f>
        <v>0</v>
      </c>
      <c r="X676">
        <f>IF(S676&gt;8,0,1)</f>
        <v>1</v>
      </c>
    </row>
    <row r="677" spans="1:24" x14ac:dyDescent="0.25">
      <c r="A677">
        <v>4414</v>
      </c>
      <c r="B677" s="1">
        <v>40669</v>
      </c>
      <c r="C677" s="2">
        <v>0.30277777777777776</v>
      </c>
      <c r="D677">
        <v>2</v>
      </c>
      <c r="E677" s="1">
        <v>40669</v>
      </c>
      <c r="F677" s="2">
        <v>0.30277777777777776</v>
      </c>
      <c r="G677">
        <v>15</v>
      </c>
      <c r="H677" s="1">
        <v>40669</v>
      </c>
      <c r="I677" s="2">
        <v>0.39930555555555558</v>
      </c>
      <c r="J677" s="1">
        <v>40669</v>
      </c>
      <c r="K677" s="2">
        <v>0.39930555555555558</v>
      </c>
      <c r="L677" t="s">
        <v>23</v>
      </c>
      <c r="M677">
        <v>91</v>
      </c>
      <c r="N677" s="3">
        <f>B677+C677</f>
        <v>40669.302777777775</v>
      </c>
      <c r="O677" s="3">
        <f>E677+F677</f>
        <v>40669.302777777775</v>
      </c>
      <c r="P677" t="str">
        <f>IF(OR(E677="**",F677=9999),"Ignore PIA","Keep PIA")</f>
        <v>Keep PIA</v>
      </c>
      <c r="Q677" s="5">
        <f>(O677-N677)*24</f>
        <v>0</v>
      </c>
      <c r="R677" s="3">
        <f>J677+K677</f>
        <v>40669.399305555555</v>
      </c>
      <c r="S677" s="4">
        <f>(R677-N677)*24</f>
        <v>2.3166666667093523</v>
      </c>
      <c r="T677" t="str">
        <f>IF(S677&lt;0,"Ignore LOS","Keep LOS")</f>
        <v>Keep LOS</v>
      </c>
      <c r="U677" t="str">
        <f>IF(OR(G677=6,G677=7),"Adm","NonAdm")</f>
        <v>NonAdm</v>
      </c>
      <c r="V677" t="str">
        <f>IF(OR(D677=1,D677=2,D677=3),"High",IF(OR(D677=4,D677=5),"Low","No CTAS"))</f>
        <v>High</v>
      </c>
      <c r="W677">
        <f>IF(S677&gt;4,0,1)</f>
        <v>1</v>
      </c>
      <c r="X677">
        <f>IF(S677&gt;8,0,1)</f>
        <v>1</v>
      </c>
    </row>
    <row r="678" spans="1:24" x14ac:dyDescent="0.25">
      <c r="A678">
        <v>4414</v>
      </c>
      <c r="B678" s="1">
        <v>40665</v>
      </c>
      <c r="C678" s="2">
        <v>0.62152777777777779</v>
      </c>
      <c r="D678">
        <v>3</v>
      </c>
      <c r="E678" s="1">
        <v>40665</v>
      </c>
      <c r="F678" s="2">
        <v>0.95833333333333337</v>
      </c>
      <c r="G678">
        <v>1</v>
      </c>
      <c r="H678" s="1">
        <v>40665</v>
      </c>
      <c r="I678" s="2">
        <v>0.98611111111111116</v>
      </c>
      <c r="J678" s="1">
        <v>40665</v>
      </c>
      <c r="K678" s="2">
        <v>0.98611111111111116</v>
      </c>
      <c r="L678" t="s">
        <v>175</v>
      </c>
      <c r="M678">
        <v>44</v>
      </c>
      <c r="N678" s="3">
        <f>B678+C678</f>
        <v>40665.621527777781</v>
      </c>
      <c r="O678" s="3">
        <f>E678+F678</f>
        <v>40665.958333333336</v>
      </c>
      <c r="P678" t="str">
        <f>IF(OR(E678="**",F678=9999),"Ignore PIA","Keep PIA")</f>
        <v>Keep PIA</v>
      </c>
      <c r="Q678" s="5">
        <f>(O678-N678)*24</f>
        <v>8.0833333333139308</v>
      </c>
      <c r="R678" s="3">
        <f>J678+K678</f>
        <v>40665.986111111109</v>
      </c>
      <c r="S678" s="4">
        <f>(R678-N678)*24</f>
        <v>8.7499999998835847</v>
      </c>
      <c r="T678" t="str">
        <f>IF(S678&lt;0,"Ignore LOS","Keep LOS")</f>
        <v>Keep LOS</v>
      </c>
      <c r="U678" t="str">
        <f>IF(OR(G678=6,G678=7),"Adm","NonAdm")</f>
        <v>NonAdm</v>
      </c>
      <c r="V678" t="str">
        <f>IF(OR(D678=1,D678=2,D678=3),"High",IF(OR(D678=4,D678=5),"Low","No CTAS"))</f>
        <v>High</v>
      </c>
      <c r="W678">
        <f>IF(S678&gt;4,0,1)</f>
        <v>0</v>
      </c>
      <c r="X678">
        <f>IF(S678&gt;8,0,1)</f>
        <v>0</v>
      </c>
    </row>
    <row r="679" spans="1:24" x14ac:dyDescent="0.25">
      <c r="A679">
        <v>4414</v>
      </c>
      <c r="B679" s="1">
        <v>40665</v>
      </c>
      <c r="C679" s="2">
        <v>0.69027777777777777</v>
      </c>
      <c r="D679">
        <v>2</v>
      </c>
      <c r="E679" s="1">
        <v>40665</v>
      </c>
      <c r="F679" s="2">
        <v>0.97916666666666663</v>
      </c>
      <c r="G679">
        <v>1</v>
      </c>
      <c r="H679" s="1">
        <v>40666</v>
      </c>
      <c r="I679" s="2">
        <v>6.9444444444444441E-3</v>
      </c>
      <c r="J679" s="1">
        <v>40666</v>
      </c>
      <c r="K679" s="2">
        <v>6.9444444444444441E-3</v>
      </c>
      <c r="L679" t="s">
        <v>36</v>
      </c>
      <c r="M679">
        <v>62</v>
      </c>
      <c r="N679" s="3">
        <f>B679+C679</f>
        <v>40665.69027777778</v>
      </c>
      <c r="O679" s="3">
        <f>E679+F679</f>
        <v>40665.979166666664</v>
      </c>
      <c r="P679" t="str">
        <f>IF(OR(E679="**",F679=9999),"Ignore PIA","Keep PIA")</f>
        <v>Keep PIA</v>
      </c>
      <c r="Q679" s="5">
        <f>(O679-N679)*24</f>
        <v>6.9333333332324401</v>
      </c>
      <c r="R679" s="3">
        <f>J679+K679</f>
        <v>40666.006944444445</v>
      </c>
      <c r="S679" s="4">
        <f>(R679-N679)*24</f>
        <v>7.5999999999767169</v>
      </c>
      <c r="T679" t="str">
        <f>IF(S679&lt;0,"Ignore LOS","Keep LOS")</f>
        <v>Keep LOS</v>
      </c>
      <c r="U679" t="str">
        <f>IF(OR(G679=6,G679=7),"Adm","NonAdm")</f>
        <v>NonAdm</v>
      </c>
      <c r="V679" t="str">
        <f>IF(OR(D679=1,D679=2,D679=3),"High",IF(OR(D679=4,D679=5),"Low","No CTAS"))</f>
        <v>High</v>
      </c>
      <c r="W679">
        <f>IF(S679&gt;4,0,1)</f>
        <v>0</v>
      </c>
      <c r="X679">
        <f>IF(S679&gt;8,0,1)</f>
        <v>1</v>
      </c>
    </row>
    <row r="680" spans="1:24" x14ac:dyDescent="0.25">
      <c r="A680">
        <v>4414</v>
      </c>
      <c r="B680" s="1">
        <v>40665</v>
      </c>
      <c r="C680" s="2">
        <v>0.72361111111111109</v>
      </c>
      <c r="D680">
        <v>2</v>
      </c>
      <c r="E680" s="1">
        <v>40666</v>
      </c>
      <c r="F680">
        <v>9999</v>
      </c>
      <c r="G680">
        <v>1</v>
      </c>
      <c r="H680" s="1">
        <v>40666</v>
      </c>
      <c r="I680" s="2">
        <v>0.63541666666666663</v>
      </c>
      <c r="J680" s="1">
        <v>40666</v>
      </c>
      <c r="K680" s="2">
        <v>0.63541666666666663</v>
      </c>
      <c r="L680" t="s">
        <v>183</v>
      </c>
      <c r="M680">
        <v>92</v>
      </c>
      <c r="N680" s="3">
        <f>B680+C680</f>
        <v>40665.723611111112</v>
      </c>
      <c r="O680" s="3">
        <f>E680+F680</f>
        <v>50665</v>
      </c>
      <c r="P680" t="str">
        <f>IF(OR(E680="**",F680=9999),"Ignore PIA","Keep PIA")</f>
        <v>Ignore PIA</v>
      </c>
      <c r="Q680" s="5">
        <f>(O680-N680)*24</f>
        <v>239982.6333333333</v>
      </c>
      <c r="R680" s="3">
        <f>J680+K680</f>
        <v>40666.635416666664</v>
      </c>
      <c r="S680" s="4">
        <f>(R680-N680)*24</f>
        <v>21.883333333244082</v>
      </c>
      <c r="T680" t="str">
        <f>IF(S680&lt;0,"Ignore LOS","Keep LOS")</f>
        <v>Keep LOS</v>
      </c>
      <c r="U680" t="str">
        <f>IF(OR(G680=6,G680=7),"Adm","NonAdm")</f>
        <v>NonAdm</v>
      </c>
      <c r="V680" t="str">
        <f>IF(OR(D680=1,D680=2,D680=3),"High",IF(OR(D680=4,D680=5),"Low","No CTAS"))</f>
        <v>High</v>
      </c>
      <c r="W680">
        <f>IF(S680&gt;4,0,1)</f>
        <v>0</v>
      </c>
      <c r="X680">
        <f>IF(S680&gt;8,0,1)</f>
        <v>0</v>
      </c>
    </row>
    <row r="681" spans="1:24" x14ac:dyDescent="0.25">
      <c r="A681">
        <v>4414</v>
      </c>
      <c r="B681" s="1">
        <v>40665</v>
      </c>
      <c r="C681" s="2">
        <v>0.74444444444444446</v>
      </c>
      <c r="D681">
        <v>2</v>
      </c>
      <c r="E681" s="1">
        <v>40666</v>
      </c>
      <c r="F681" s="2">
        <v>2.0833333333333332E-2</v>
      </c>
      <c r="G681">
        <v>1</v>
      </c>
      <c r="H681" s="1">
        <v>40666</v>
      </c>
      <c r="I681" s="2">
        <v>0.1388888888888889</v>
      </c>
      <c r="J681" s="1">
        <v>40666</v>
      </c>
      <c r="K681" s="2">
        <v>0.1388888888888889</v>
      </c>
      <c r="L681" t="s">
        <v>53</v>
      </c>
      <c r="M681">
        <v>33</v>
      </c>
      <c r="N681" s="3">
        <f>B681+C681</f>
        <v>40665.744444444441</v>
      </c>
      <c r="O681" s="3">
        <f>E681+F681</f>
        <v>40666.020833333336</v>
      </c>
      <c r="P681" t="str">
        <f>IF(OR(E681="**",F681=9999),"Ignore PIA","Keep PIA")</f>
        <v>Keep PIA</v>
      </c>
      <c r="Q681" s="5">
        <f>(O681-N681)*24</f>
        <v>6.6333333334769122</v>
      </c>
      <c r="R681" s="3">
        <f>J681+K681</f>
        <v>40666.138888888891</v>
      </c>
      <c r="S681" s="4">
        <f>(R681-N681)*24</f>
        <v>9.466666666790843</v>
      </c>
      <c r="T681" t="str">
        <f>IF(S681&lt;0,"Ignore LOS","Keep LOS")</f>
        <v>Keep LOS</v>
      </c>
      <c r="U681" t="str">
        <f>IF(OR(G681=6,G681=7),"Adm","NonAdm")</f>
        <v>NonAdm</v>
      </c>
      <c r="V681" t="str">
        <f>IF(OR(D681=1,D681=2,D681=3),"High",IF(OR(D681=4,D681=5),"Low","No CTAS"))</f>
        <v>High</v>
      </c>
      <c r="W681">
        <f>IF(S681&gt;4,0,1)</f>
        <v>0</v>
      </c>
      <c r="X681">
        <f>IF(S681&gt;8,0,1)</f>
        <v>0</v>
      </c>
    </row>
    <row r="682" spans="1:24" x14ac:dyDescent="0.25">
      <c r="A682">
        <v>4414</v>
      </c>
      <c r="B682" s="1">
        <v>40665</v>
      </c>
      <c r="C682" s="2">
        <v>0.75069444444444444</v>
      </c>
      <c r="D682">
        <v>3</v>
      </c>
      <c r="E682" s="1">
        <v>40666</v>
      </c>
      <c r="F682" s="2">
        <v>0.10416666666666667</v>
      </c>
      <c r="G682">
        <v>1</v>
      </c>
      <c r="H682" s="1">
        <v>40666</v>
      </c>
      <c r="I682" s="2">
        <v>0.1111111111111111</v>
      </c>
      <c r="J682" s="1">
        <v>40666</v>
      </c>
      <c r="K682" s="2">
        <v>0.1111111111111111</v>
      </c>
      <c r="L682" t="s">
        <v>22</v>
      </c>
      <c r="M682">
        <v>22</v>
      </c>
      <c r="N682" s="3">
        <f>B682+C682</f>
        <v>40665.750694444447</v>
      </c>
      <c r="O682" s="3">
        <f>E682+F682</f>
        <v>40666.104166666664</v>
      </c>
      <c r="P682" t="str">
        <f>IF(OR(E682="**",F682=9999),"Ignore PIA","Keep PIA")</f>
        <v>Keep PIA</v>
      </c>
      <c r="Q682" s="5">
        <f>(O682-N682)*24</f>
        <v>8.4833333332207985</v>
      </c>
      <c r="R682" s="3">
        <f>J682+K682</f>
        <v>40666.111111111109</v>
      </c>
      <c r="S682" s="4">
        <f>(R682-N682)*24</f>
        <v>8.6499999999068677</v>
      </c>
      <c r="T682" t="str">
        <f>IF(S682&lt;0,"Ignore LOS","Keep LOS")</f>
        <v>Keep LOS</v>
      </c>
      <c r="U682" t="str">
        <f>IF(OR(G682=6,G682=7),"Adm","NonAdm")</f>
        <v>NonAdm</v>
      </c>
      <c r="V682" t="str">
        <f>IF(OR(D682=1,D682=2,D682=3),"High",IF(OR(D682=4,D682=5),"Low","No CTAS"))</f>
        <v>High</v>
      </c>
      <c r="W682">
        <f>IF(S682&gt;4,0,1)</f>
        <v>0</v>
      </c>
      <c r="X682">
        <f>IF(S682&gt;8,0,1)</f>
        <v>0</v>
      </c>
    </row>
    <row r="683" spans="1:24" x14ac:dyDescent="0.25">
      <c r="A683">
        <v>4414</v>
      </c>
      <c r="B683" s="1">
        <v>40665</v>
      </c>
      <c r="C683" s="2">
        <v>0.7583333333333333</v>
      </c>
      <c r="D683">
        <v>2</v>
      </c>
      <c r="E683" s="1">
        <v>40666</v>
      </c>
      <c r="F683" s="2">
        <v>6.25E-2</v>
      </c>
      <c r="G683">
        <v>1</v>
      </c>
      <c r="H683" s="1">
        <v>40666</v>
      </c>
      <c r="I683" s="2">
        <v>6.7361111111111108E-2</v>
      </c>
      <c r="J683" s="1">
        <v>40666</v>
      </c>
      <c r="K683" s="2">
        <v>7.4305555555555555E-2</v>
      </c>
      <c r="L683" t="s">
        <v>103</v>
      </c>
      <c r="M683">
        <v>73</v>
      </c>
      <c r="N683" s="3">
        <f>B683+C683</f>
        <v>40665.758333333331</v>
      </c>
      <c r="O683" s="3">
        <f>E683+F683</f>
        <v>40666.0625</v>
      </c>
      <c r="P683" t="str">
        <f>IF(OR(E683="**",F683=9999),"Ignore PIA","Keep PIA")</f>
        <v>Keep PIA</v>
      </c>
      <c r="Q683" s="5">
        <f>(O683-N683)*24</f>
        <v>7.3000000000465661</v>
      </c>
      <c r="R683" s="3">
        <f>J683+K683</f>
        <v>40666.074305555558</v>
      </c>
      <c r="S683" s="4">
        <f>(R683-N683)*24</f>
        <v>7.5833333334303461</v>
      </c>
      <c r="T683" t="str">
        <f>IF(S683&lt;0,"Ignore LOS","Keep LOS")</f>
        <v>Keep LOS</v>
      </c>
      <c r="U683" t="str">
        <f>IF(OR(G683=6,G683=7),"Adm","NonAdm")</f>
        <v>NonAdm</v>
      </c>
      <c r="V683" t="str">
        <f>IF(OR(D683=1,D683=2,D683=3),"High",IF(OR(D683=4,D683=5),"Low","No CTAS"))</f>
        <v>High</v>
      </c>
      <c r="W683">
        <f>IF(S683&gt;4,0,1)</f>
        <v>0</v>
      </c>
      <c r="X683">
        <f>IF(S683&gt;8,0,1)</f>
        <v>1</v>
      </c>
    </row>
    <row r="684" spans="1:24" x14ac:dyDescent="0.25">
      <c r="A684">
        <v>4414</v>
      </c>
      <c r="B684" s="1">
        <v>40665</v>
      </c>
      <c r="C684" s="2">
        <v>0.78055555555555556</v>
      </c>
      <c r="D684">
        <v>3</v>
      </c>
      <c r="E684" s="1">
        <v>40666</v>
      </c>
      <c r="F684" s="2">
        <v>7.6388888888888895E-2</v>
      </c>
      <c r="G684">
        <v>1</v>
      </c>
      <c r="H684" s="1">
        <v>40666</v>
      </c>
      <c r="I684" s="2">
        <v>0.56388888888888888</v>
      </c>
      <c r="J684" s="1">
        <v>40666</v>
      </c>
      <c r="K684" s="2">
        <v>0.56388888888888888</v>
      </c>
      <c r="L684" t="s">
        <v>188</v>
      </c>
      <c r="M684">
        <v>33</v>
      </c>
      <c r="N684" s="3">
        <f>B684+C684</f>
        <v>40665.780555555553</v>
      </c>
      <c r="O684" s="3">
        <f>E684+F684</f>
        <v>40666.076388888891</v>
      </c>
      <c r="P684" t="str">
        <f>IF(OR(E684="**",F684=9999),"Ignore PIA","Keep PIA")</f>
        <v>Keep PIA</v>
      </c>
      <c r="Q684" s="5">
        <f>(O684-N684)*24</f>
        <v>7.1000000000931323</v>
      </c>
      <c r="R684" s="3">
        <f>J684+K684</f>
        <v>40666.563888888886</v>
      </c>
      <c r="S684" s="4">
        <f>(R684-N684)*24</f>
        <v>18.799999999988358</v>
      </c>
      <c r="T684" t="str">
        <f>IF(S684&lt;0,"Ignore LOS","Keep LOS")</f>
        <v>Keep LOS</v>
      </c>
      <c r="U684" t="str">
        <f>IF(OR(G684=6,G684=7),"Adm","NonAdm")</f>
        <v>NonAdm</v>
      </c>
      <c r="V684" t="str">
        <f>IF(OR(D684=1,D684=2,D684=3),"High",IF(OR(D684=4,D684=5),"Low","No CTAS"))</f>
        <v>High</v>
      </c>
      <c r="W684">
        <f>IF(S684&gt;4,0,1)</f>
        <v>0</v>
      </c>
      <c r="X684">
        <f>IF(S684&gt;8,0,1)</f>
        <v>0</v>
      </c>
    </row>
    <row r="685" spans="1:24" x14ac:dyDescent="0.25">
      <c r="A685">
        <v>4414</v>
      </c>
      <c r="B685" s="1">
        <v>40665</v>
      </c>
      <c r="C685" s="2">
        <v>0.78888888888888886</v>
      </c>
      <c r="D685">
        <v>3</v>
      </c>
      <c r="E685" s="1">
        <v>40666</v>
      </c>
      <c r="F685" s="2">
        <v>0.15277777777777776</v>
      </c>
      <c r="G685">
        <v>1</v>
      </c>
      <c r="H685" s="1">
        <v>40666</v>
      </c>
      <c r="I685" s="2">
        <v>0.16319444444444445</v>
      </c>
      <c r="J685" s="1">
        <v>40666</v>
      </c>
      <c r="K685" s="2">
        <v>0.16666666666666666</v>
      </c>
      <c r="L685" t="s">
        <v>189</v>
      </c>
      <c r="M685">
        <v>26</v>
      </c>
      <c r="N685" s="3">
        <f>B685+C685</f>
        <v>40665.788888888892</v>
      </c>
      <c r="O685" s="3">
        <f>E685+F685</f>
        <v>40666.152777777781</v>
      </c>
      <c r="P685" t="str">
        <f>IF(OR(E685="**",F685=9999),"Ignore PIA","Keep PIA")</f>
        <v>Keep PIA</v>
      </c>
      <c r="Q685" s="5">
        <f>(O685-N685)*24</f>
        <v>8.7333333333372138</v>
      </c>
      <c r="R685" s="3">
        <f>J685+K685</f>
        <v>40666.166666666664</v>
      </c>
      <c r="S685" s="4">
        <f>(R685-N685)*24</f>
        <v>9.0666666665347293</v>
      </c>
      <c r="T685" t="str">
        <f>IF(S685&lt;0,"Ignore LOS","Keep LOS")</f>
        <v>Keep LOS</v>
      </c>
      <c r="U685" t="str">
        <f>IF(OR(G685=6,G685=7),"Adm","NonAdm")</f>
        <v>NonAdm</v>
      </c>
      <c r="V685" t="str">
        <f>IF(OR(D685=1,D685=2,D685=3),"High",IF(OR(D685=4,D685=5),"Low","No CTAS"))</f>
        <v>High</v>
      </c>
      <c r="W685">
        <f>IF(S685&gt;4,0,1)</f>
        <v>0</v>
      </c>
      <c r="X685">
        <f>IF(S685&gt;8,0,1)</f>
        <v>0</v>
      </c>
    </row>
    <row r="686" spans="1:24" x14ac:dyDescent="0.25">
      <c r="A686">
        <v>4414</v>
      </c>
      <c r="B686" s="1">
        <v>40665</v>
      </c>
      <c r="C686" s="2">
        <v>0.79305555555555562</v>
      </c>
      <c r="D686">
        <v>3</v>
      </c>
      <c r="E686" s="1">
        <v>40666</v>
      </c>
      <c r="F686" s="2">
        <v>0.1111111111111111</v>
      </c>
      <c r="G686">
        <v>1</v>
      </c>
      <c r="H686" s="1">
        <v>40666</v>
      </c>
      <c r="I686" s="2">
        <v>0.20069444444444443</v>
      </c>
      <c r="J686" s="1">
        <v>40666</v>
      </c>
      <c r="K686" s="2">
        <v>0.20069444444444443</v>
      </c>
      <c r="L686" t="s">
        <v>190</v>
      </c>
      <c r="M686">
        <v>46</v>
      </c>
      <c r="N686" s="3">
        <f>B686+C686</f>
        <v>40665.793055555558</v>
      </c>
      <c r="O686" s="3">
        <f>E686+F686</f>
        <v>40666.111111111109</v>
      </c>
      <c r="P686" t="str">
        <f>IF(OR(E686="**",F686=9999),"Ignore PIA","Keep PIA")</f>
        <v>Keep PIA</v>
      </c>
      <c r="Q686" s="5">
        <f>(O686-N686)*24</f>
        <v>7.6333333332440816</v>
      </c>
      <c r="R686" s="3">
        <f>J686+K686</f>
        <v>40666.200694444444</v>
      </c>
      <c r="S686" s="4">
        <f>(R686-N686)*24</f>
        <v>9.7833333332673647</v>
      </c>
      <c r="T686" t="str">
        <f>IF(S686&lt;0,"Ignore LOS","Keep LOS")</f>
        <v>Keep LOS</v>
      </c>
      <c r="U686" t="str">
        <f>IF(OR(G686=6,G686=7),"Adm","NonAdm")</f>
        <v>NonAdm</v>
      </c>
      <c r="V686" t="str">
        <f>IF(OR(D686=1,D686=2,D686=3),"High",IF(OR(D686=4,D686=5),"Low","No CTAS"))</f>
        <v>High</v>
      </c>
      <c r="W686">
        <f>IF(S686&gt;4,0,1)</f>
        <v>0</v>
      </c>
      <c r="X686">
        <f>IF(S686&gt;8,0,1)</f>
        <v>0</v>
      </c>
    </row>
    <row r="687" spans="1:24" x14ac:dyDescent="0.25">
      <c r="A687">
        <v>4414</v>
      </c>
      <c r="B687" s="1">
        <v>40665</v>
      </c>
      <c r="C687" s="2">
        <v>0.8041666666666667</v>
      </c>
      <c r="D687">
        <v>3</v>
      </c>
      <c r="E687" s="1">
        <v>40666</v>
      </c>
      <c r="F687" s="2">
        <v>0.17361111111111113</v>
      </c>
      <c r="G687">
        <v>1</v>
      </c>
      <c r="H687" s="1">
        <v>40666</v>
      </c>
      <c r="I687" s="2">
        <v>0.20347222222222219</v>
      </c>
      <c r="J687" s="1">
        <v>40666</v>
      </c>
      <c r="K687" s="2">
        <v>0.21527777777777779</v>
      </c>
      <c r="L687" t="s">
        <v>130</v>
      </c>
      <c r="M687">
        <v>32</v>
      </c>
      <c r="N687" s="3">
        <f>B687+C687</f>
        <v>40665.804166666669</v>
      </c>
      <c r="O687" s="3">
        <f>E687+F687</f>
        <v>40666.173611111109</v>
      </c>
      <c r="P687" t="str">
        <f>IF(OR(E687="**",F687=9999),"Ignore PIA","Keep PIA")</f>
        <v>Keep PIA</v>
      </c>
      <c r="Q687" s="5">
        <f>(O687-N687)*24</f>
        <v>8.8666666665812954</v>
      </c>
      <c r="R687" s="3">
        <f>J687+K687</f>
        <v>40666.215277777781</v>
      </c>
      <c r="S687" s="4">
        <f>(R687-N687)*24</f>
        <v>9.8666666666977108</v>
      </c>
      <c r="T687" t="str">
        <f>IF(S687&lt;0,"Ignore LOS","Keep LOS")</f>
        <v>Keep LOS</v>
      </c>
      <c r="U687" t="str">
        <f>IF(OR(G687=6,G687=7),"Adm","NonAdm")</f>
        <v>NonAdm</v>
      </c>
      <c r="V687" t="str">
        <f>IF(OR(D687=1,D687=2,D687=3),"High",IF(OR(D687=4,D687=5),"Low","No CTAS"))</f>
        <v>High</v>
      </c>
      <c r="W687">
        <f>IF(S687&gt;4,0,1)</f>
        <v>0</v>
      </c>
      <c r="X687">
        <f>IF(S687&gt;8,0,1)</f>
        <v>0</v>
      </c>
    </row>
    <row r="688" spans="1:24" x14ac:dyDescent="0.25">
      <c r="A688">
        <v>4414</v>
      </c>
      <c r="B688" s="1">
        <v>40665</v>
      </c>
      <c r="C688" s="2">
        <v>0.81319444444444444</v>
      </c>
      <c r="D688">
        <v>3</v>
      </c>
      <c r="E688" s="1">
        <v>40666</v>
      </c>
      <c r="F688" s="2">
        <v>0.16111111111111112</v>
      </c>
      <c r="G688">
        <v>1</v>
      </c>
      <c r="H688" s="1">
        <v>40666</v>
      </c>
      <c r="I688" s="2">
        <v>0.41666666666666669</v>
      </c>
      <c r="J688" s="1">
        <v>40666</v>
      </c>
      <c r="K688" s="2">
        <v>0.43194444444444446</v>
      </c>
      <c r="L688" t="s">
        <v>22</v>
      </c>
      <c r="M688">
        <v>12</v>
      </c>
      <c r="N688" s="3">
        <f>B688+C688</f>
        <v>40665.813194444447</v>
      </c>
      <c r="O688" s="3">
        <f>E688+F688</f>
        <v>40666.161111111112</v>
      </c>
      <c r="P688" t="str">
        <f>IF(OR(E688="**",F688=9999),"Ignore PIA","Keep PIA")</f>
        <v>Keep PIA</v>
      </c>
      <c r="Q688" s="5">
        <f>(O688-N688)*24</f>
        <v>8.3499999999767169</v>
      </c>
      <c r="R688" s="3">
        <f>J688+K688</f>
        <v>40666.431944444441</v>
      </c>
      <c r="S688" s="4">
        <f>(R688-N688)*24</f>
        <v>14.849999999860302</v>
      </c>
      <c r="T688" t="str">
        <f>IF(S688&lt;0,"Ignore LOS","Keep LOS")</f>
        <v>Keep LOS</v>
      </c>
      <c r="U688" t="str">
        <f>IF(OR(G688=6,G688=7),"Adm","NonAdm")</f>
        <v>NonAdm</v>
      </c>
      <c r="V688" t="str">
        <f>IF(OR(D688=1,D688=2,D688=3),"High",IF(OR(D688=4,D688=5),"Low","No CTAS"))</f>
        <v>High</v>
      </c>
      <c r="W688">
        <f>IF(S688&gt;4,0,1)</f>
        <v>0</v>
      </c>
      <c r="X688">
        <f>IF(S688&gt;8,0,1)</f>
        <v>0</v>
      </c>
    </row>
    <row r="689" spans="1:24" x14ac:dyDescent="0.25">
      <c r="A689">
        <v>4414</v>
      </c>
      <c r="B689" s="1">
        <v>40665</v>
      </c>
      <c r="C689" s="2">
        <v>0.82638888888888884</v>
      </c>
      <c r="D689">
        <v>2</v>
      </c>
      <c r="E689" s="1">
        <v>40666</v>
      </c>
      <c r="F689" s="2">
        <v>4.1666666666666664E-2</v>
      </c>
      <c r="G689">
        <v>1</v>
      </c>
      <c r="H689" s="1">
        <v>40666</v>
      </c>
      <c r="I689" s="2">
        <v>0.14305555555555557</v>
      </c>
      <c r="J689" s="1">
        <v>40666</v>
      </c>
      <c r="K689" s="2">
        <v>0.14375000000000002</v>
      </c>
      <c r="L689" t="s">
        <v>29</v>
      </c>
      <c r="M689">
        <v>52</v>
      </c>
      <c r="N689" s="3">
        <f>B689+C689</f>
        <v>40665.826388888891</v>
      </c>
      <c r="O689" s="3">
        <f>E689+F689</f>
        <v>40666.041666666664</v>
      </c>
      <c r="P689" t="str">
        <f>IF(OR(E689="**",F689=9999),"Ignore PIA","Keep PIA")</f>
        <v>Keep PIA</v>
      </c>
      <c r="Q689" s="5">
        <f>(O689-N689)*24</f>
        <v>5.1666666665696539</v>
      </c>
      <c r="R689" s="3">
        <f>J689+K689</f>
        <v>40666.143750000003</v>
      </c>
      <c r="S689" s="4">
        <f>(R689-N689)*24</f>
        <v>7.6166666666977108</v>
      </c>
      <c r="T689" t="str">
        <f>IF(S689&lt;0,"Ignore LOS","Keep LOS")</f>
        <v>Keep LOS</v>
      </c>
      <c r="U689" t="str">
        <f>IF(OR(G689=6,G689=7),"Adm","NonAdm")</f>
        <v>NonAdm</v>
      </c>
      <c r="V689" t="str">
        <f>IF(OR(D689=1,D689=2,D689=3),"High",IF(OR(D689=4,D689=5),"Low","No CTAS"))</f>
        <v>High</v>
      </c>
      <c r="W689">
        <f>IF(S689&gt;4,0,1)</f>
        <v>0</v>
      </c>
      <c r="X689">
        <f>IF(S689&gt;8,0,1)</f>
        <v>1</v>
      </c>
    </row>
    <row r="690" spans="1:24" x14ac:dyDescent="0.25">
      <c r="A690">
        <v>4414</v>
      </c>
      <c r="B690" s="1">
        <v>40665</v>
      </c>
      <c r="C690" s="2">
        <v>0.87361111111111101</v>
      </c>
      <c r="D690">
        <v>2</v>
      </c>
      <c r="E690" s="1">
        <v>40666</v>
      </c>
      <c r="F690" s="2">
        <v>0.18055555555555555</v>
      </c>
      <c r="G690">
        <v>7</v>
      </c>
      <c r="H690" s="1">
        <v>40666</v>
      </c>
      <c r="I690" s="2">
        <v>0.31944444444444448</v>
      </c>
      <c r="J690" s="1">
        <v>40666</v>
      </c>
      <c r="K690" s="2">
        <v>0.65694444444444444</v>
      </c>
      <c r="L690" t="s">
        <v>141</v>
      </c>
      <c r="M690">
        <v>46</v>
      </c>
      <c r="N690" s="3">
        <f>B690+C690</f>
        <v>40665.873611111114</v>
      </c>
      <c r="O690" s="3">
        <f>E690+F690</f>
        <v>40666.180555555555</v>
      </c>
      <c r="P690" t="str">
        <f>IF(OR(E690="**",F690=9999),"Ignore PIA","Keep PIA")</f>
        <v>Keep PIA</v>
      </c>
      <c r="Q690" s="5">
        <f>(O690-N690)*24</f>
        <v>7.3666666665812954</v>
      </c>
      <c r="R690" s="3">
        <f>J690+K690</f>
        <v>40666.656944444447</v>
      </c>
      <c r="S690" s="4">
        <f>(R690-N690)*24</f>
        <v>18.799999999988358</v>
      </c>
      <c r="T690" t="str">
        <f>IF(S690&lt;0,"Ignore LOS","Keep LOS")</f>
        <v>Keep LOS</v>
      </c>
      <c r="U690" t="str">
        <f>IF(OR(G690=6,G690=7),"Adm","NonAdm")</f>
        <v>Adm</v>
      </c>
      <c r="V690" t="str">
        <f>IF(OR(D690=1,D690=2,D690=3),"High",IF(OR(D690=4,D690=5),"Low","No CTAS"))</f>
        <v>High</v>
      </c>
      <c r="W690">
        <f>IF(S690&gt;4,0,1)</f>
        <v>0</v>
      </c>
      <c r="X690">
        <f>IF(S690&gt;8,0,1)</f>
        <v>0</v>
      </c>
    </row>
    <row r="691" spans="1:24" x14ac:dyDescent="0.25">
      <c r="A691">
        <v>4414</v>
      </c>
      <c r="B691" s="1">
        <v>40665</v>
      </c>
      <c r="C691" s="2">
        <v>0.91180555555555554</v>
      </c>
      <c r="D691">
        <v>3</v>
      </c>
      <c r="E691" s="1">
        <v>40666</v>
      </c>
      <c r="F691" s="2">
        <v>0.20138888888888887</v>
      </c>
      <c r="G691">
        <v>1</v>
      </c>
      <c r="H691" s="1">
        <v>40666</v>
      </c>
      <c r="I691" s="2">
        <v>0.52083333333333337</v>
      </c>
      <c r="J691" s="1">
        <v>40666</v>
      </c>
      <c r="K691" s="2">
        <v>0.52430555555555558</v>
      </c>
      <c r="L691" t="s">
        <v>149</v>
      </c>
      <c r="M691">
        <v>41</v>
      </c>
      <c r="N691" s="3">
        <f>B691+C691</f>
        <v>40665.911805555559</v>
      </c>
      <c r="O691" s="3">
        <f>E691+F691</f>
        <v>40666.201388888891</v>
      </c>
      <c r="P691" t="str">
        <f>IF(OR(E691="**",F691=9999),"Ignore PIA","Keep PIA")</f>
        <v>Keep PIA</v>
      </c>
      <c r="Q691" s="5">
        <f>(O691-N691)*24</f>
        <v>6.9499999999534339</v>
      </c>
      <c r="R691" s="3">
        <f>J691+K691</f>
        <v>40666.524305555555</v>
      </c>
      <c r="S691" s="4">
        <f>(R691-N691)*24</f>
        <v>14.699999999895226</v>
      </c>
      <c r="T691" t="str">
        <f>IF(S691&lt;0,"Ignore LOS","Keep LOS")</f>
        <v>Keep LOS</v>
      </c>
      <c r="U691" t="str">
        <f>IF(OR(G691=6,G691=7),"Adm","NonAdm")</f>
        <v>NonAdm</v>
      </c>
      <c r="V691" t="str">
        <f>IF(OR(D691=1,D691=2,D691=3),"High",IF(OR(D691=4,D691=5),"Low","No CTAS"))</f>
        <v>High</v>
      </c>
      <c r="W691">
        <f>IF(S691&gt;4,0,1)</f>
        <v>0</v>
      </c>
      <c r="X691">
        <f>IF(S691&gt;8,0,1)</f>
        <v>0</v>
      </c>
    </row>
    <row r="692" spans="1:24" x14ac:dyDescent="0.25">
      <c r="A692">
        <v>4414</v>
      </c>
      <c r="B692" s="1">
        <v>40665</v>
      </c>
      <c r="C692" s="2">
        <v>0.93888888888888899</v>
      </c>
      <c r="D692">
        <v>3</v>
      </c>
      <c r="E692" s="1">
        <v>40665</v>
      </c>
      <c r="F692" s="2">
        <v>0.96875</v>
      </c>
      <c r="G692">
        <v>1</v>
      </c>
      <c r="H692" s="1">
        <v>40666</v>
      </c>
      <c r="I692" s="2">
        <v>0.1388888888888889</v>
      </c>
      <c r="J692" s="1">
        <v>40666</v>
      </c>
      <c r="K692" s="2">
        <v>0.1388888888888889</v>
      </c>
      <c r="L692" t="s">
        <v>76</v>
      </c>
      <c r="M692">
        <v>31</v>
      </c>
      <c r="N692" s="3">
        <f>B692+C692</f>
        <v>40665.938888888886</v>
      </c>
      <c r="O692" s="3">
        <f>E692+F692</f>
        <v>40665.96875</v>
      </c>
      <c r="P692" t="str">
        <f>IF(OR(E692="**",F692=9999),"Ignore PIA","Keep PIA")</f>
        <v>Keep PIA</v>
      </c>
      <c r="Q692" s="5">
        <f>(O692-N692)*24</f>
        <v>0.71666666673263535</v>
      </c>
      <c r="R692" s="3">
        <f>J692+K692</f>
        <v>40666.138888888891</v>
      </c>
      <c r="S692" s="4">
        <f>(R692-N692)*24</f>
        <v>4.8000000001047738</v>
      </c>
      <c r="T692" t="str">
        <f>IF(S692&lt;0,"Ignore LOS","Keep LOS")</f>
        <v>Keep LOS</v>
      </c>
      <c r="U692" t="str">
        <f>IF(OR(G692=6,G692=7),"Adm","NonAdm")</f>
        <v>NonAdm</v>
      </c>
      <c r="V692" t="str">
        <f>IF(OR(D692=1,D692=2,D692=3),"High",IF(OR(D692=4,D692=5),"Low","No CTAS"))</f>
        <v>High</v>
      </c>
      <c r="W692">
        <f>IF(S692&gt;4,0,1)</f>
        <v>0</v>
      </c>
      <c r="X692">
        <f>IF(S692&gt;8,0,1)</f>
        <v>1</v>
      </c>
    </row>
    <row r="693" spans="1:24" x14ac:dyDescent="0.25">
      <c r="A693">
        <v>4414</v>
      </c>
      <c r="B693" s="1">
        <v>40665</v>
      </c>
      <c r="C693" s="2">
        <v>0.94166666666666676</v>
      </c>
      <c r="D693">
        <v>3</v>
      </c>
      <c r="E693" s="1">
        <v>40666</v>
      </c>
      <c r="F693" s="2">
        <v>0.19097222222222221</v>
      </c>
      <c r="G693">
        <v>1</v>
      </c>
      <c r="H693" s="1">
        <v>40666</v>
      </c>
      <c r="I693" s="2">
        <v>0.25</v>
      </c>
      <c r="J693" s="1">
        <v>40666</v>
      </c>
      <c r="K693" s="2">
        <v>0.25</v>
      </c>
      <c r="L693" t="s">
        <v>53</v>
      </c>
      <c r="M693">
        <v>85</v>
      </c>
      <c r="N693" s="3">
        <f>B693+C693</f>
        <v>40665.941666666666</v>
      </c>
      <c r="O693" s="3">
        <f>E693+F693</f>
        <v>40666.190972222219</v>
      </c>
      <c r="P693" t="str">
        <f>IF(OR(E693="**",F693=9999),"Ignore PIA","Keep PIA")</f>
        <v>Keep PIA</v>
      </c>
      <c r="Q693" s="5">
        <f>(O693-N693)*24</f>
        <v>5.9833333332790062</v>
      </c>
      <c r="R693" s="3">
        <f>J693+K693</f>
        <v>40666.25</v>
      </c>
      <c r="S693" s="4">
        <f>(R693-N693)*24</f>
        <v>7.4000000000232831</v>
      </c>
      <c r="T693" t="str">
        <f>IF(S693&lt;0,"Ignore LOS","Keep LOS")</f>
        <v>Keep LOS</v>
      </c>
      <c r="U693" t="str">
        <f>IF(OR(G693=6,G693=7),"Adm","NonAdm")</f>
        <v>NonAdm</v>
      </c>
      <c r="V693" t="str">
        <f>IF(OR(D693=1,D693=2,D693=3),"High",IF(OR(D693=4,D693=5),"Low","No CTAS"))</f>
        <v>High</v>
      </c>
      <c r="W693">
        <f>IF(S693&gt;4,0,1)</f>
        <v>0</v>
      </c>
      <c r="X693">
        <f>IF(S693&gt;8,0,1)</f>
        <v>1</v>
      </c>
    </row>
    <row r="694" spans="1:24" x14ac:dyDescent="0.25">
      <c r="A694">
        <v>4414</v>
      </c>
      <c r="B694" s="1">
        <v>40665</v>
      </c>
      <c r="C694" s="2">
        <v>0.9555555555555556</v>
      </c>
      <c r="D694">
        <v>2</v>
      </c>
      <c r="E694" s="1">
        <v>40666</v>
      </c>
      <c r="F694" s="2">
        <v>9.375E-2</v>
      </c>
      <c r="G694">
        <v>1</v>
      </c>
      <c r="H694" s="1">
        <v>40666</v>
      </c>
      <c r="I694" s="2">
        <v>0.13749999999999998</v>
      </c>
      <c r="J694" s="1">
        <v>40666</v>
      </c>
      <c r="K694" s="2">
        <v>0.13749999999999998</v>
      </c>
      <c r="L694" t="s">
        <v>35</v>
      </c>
      <c r="M694">
        <v>0</v>
      </c>
      <c r="N694" s="3">
        <f>B694+C694</f>
        <v>40665.955555555556</v>
      </c>
      <c r="O694" s="3">
        <f>E694+F694</f>
        <v>40666.09375</v>
      </c>
      <c r="P694" t="str">
        <f>IF(OR(E694="**",F694=9999),"Ignore PIA","Keep PIA")</f>
        <v>Keep PIA</v>
      </c>
      <c r="Q694" s="5">
        <f>(O694-N694)*24</f>
        <v>3.3166666666511446</v>
      </c>
      <c r="R694" s="3">
        <f>J694+K694</f>
        <v>40666.137499999997</v>
      </c>
      <c r="S694" s="4">
        <f>(R694-N694)*24</f>
        <v>4.3666666665812954</v>
      </c>
      <c r="T694" t="str">
        <f>IF(S694&lt;0,"Ignore LOS","Keep LOS")</f>
        <v>Keep LOS</v>
      </c>
      <c r="U694" t="str">
        <f>IF(OR(G694=6,G694=7),"Adm","NonAdm")</f>
        <v>NonAdm</v>
      </c>
      <c r="V694" t="str">
        <f>IF(OR(D694=1,D694=2,D694=3),"High",IF(OR(D694=4,D694=5),"Low","No CTAS"))</f>
        <v>High</v>
      </c>
      <c r="W694">
        <f>IF(S694&gt;4,0,1)</f>
        <v>0</v>
      </c>
      <c r="X694">
        <f>IF(S694&gt;8,0,1)</f>
        <v>1</v>
      </c>
    </row>
    <row r="695" spans="1:24" x14ac:dyDescent="0.25">
      <c r="A695">
        <v>4414</v>
      </c>
      <c r="B695" s="1">
        <v>40665</v>
      </c>
      <c r="C695" s="2">
        <v>0.95972222222222225</v>
      </c>
      <c r="D695">
        <v>3</v>
      </c>
      <c r="E695" s="1">
        <v>40666</v>
      </c>
      <c r="F695" s="2">
        <v>0.21249999999999999</v>
      </c>
      <c r="G695">
        <v>1</v>
      </c>
      <c r="H695" s="1">
        <v>40666</v>
      </c>
      <c r="I695" s="2">
        <v>0.22222222222222221</v>
      </c>
      <c r="J695" s="1">
        <v>40666</v>
      </c>
      <c r="K695" s="2">
        <v>0.22222222222222221</v>
      </c>
      <c r="L695" t="s">
        <v>118</v>
      </c>
      <c r="M695">
        <v>31</v>
      </c>
      <c r="N695" s="3">
        <f>B695+C695</f>
        <v>40665.959722222222</v>
      </c>
      <c r="O695" s="3">
        <f>E695+F695</f>
        <v>40666.212500000001</v>
      </c>
      <c r="P695" t="str">
        <f>IF(OR(E695="**",F695=9999),"Ignore PIA","Keep PIA")</f>
        <v>Keep PIA</v>
      </c>
      <c r="Q695" s="5">
        <f>(O695-N695)*24</f>
        <v>6.0666666667093523</v>
      </c>
      <c r="R695" s="3">
        <f>J695+K695</f>
        <v>40666.222222222219</v>
      </c>
      <c r="S695" s="4">
        <f>(R695-N695)*24</f>
        <v>6.2999999999301508</v>
      </c>
      <c r="T695" t="str">
        <f>IF(S695&lt;0,"Ignore LOS","Keep LOS")</f>
        <v>Keep LOS</v>
      </c>
      <c r="U695" t="str">
        <f>IF(OR(G695=6,G695=7),"Adm","NonAdm")</f>
        <v>NonAdm</v>
      </c>
      <c r="V695" t="str">
        <f>IF(OR(D695=1,D695=2,D695=3),"High",IF(OR(D695=4,D695=5),"Low","No CTAS"))</f>
        <v>High</v>
      </c>
      <c r="W695">
        <f>IF(S695&gt;4,0,1)</f>
        <v>0</v>
      </c>
      <c r="X695">
        <f>IF(S695&gt;8,0,1)</f>
        <v>1</v>
      </c>
    </row>
    <row r="696" spans="1:24" x14ac:dyDescent="0.25">
      <c r="A696">
        <v>4414</v>
      </c>
      <c r="B696" s="1">
        <v>40665</v>
      </c>
      <c r="C696" s="2">
        <v>0.96458333333333324</v>
      </c>
      <c r="D696">
        <v>2</v>
      </c>
      <c r="E696" s="1">
        <v>40666</v>
      </c>
      <c r="F696" s="2">
        <v>5.2083333333333336E-2</v>
      </c>
      <c r="G696">
        <v>1</v>
      </c>
      <c r="H696" s="1">
        <v>40666</v>
      </c>
      <c r="I696" s="2">
        <v>0.27986111111111112</v>
      </c>
      <c r="J696" s="1">
        <v>40666</v>
      </c>
      <c r="K696" s="2">
        <v>0.3125</v>
      </c>
      <c r="L696" t="s">
        <v>203</v>
      </c>
      <c r="M696">
        <v>66</v>
      </c>
      <c r="N696" s="3">
        <f>B696+C696</f>
        <v>40665.964583333334</v>
      </c>
      <c r="O696" s="3">
        <f>E696+F696</f>
        <v>40666.052083333336</v>
      </c>
      <c r="P696" t="str">
        <f>IF(OR(E696="**",F696=9999),"Ignore PIA","Keep PIA")</f>
        <v>Keep PIA</v>
      </c>
      <c r="Q696" s="5">
        <f>(O696-N696)*24</f>
        <v>2.1000000000349246</v>
      </c>
      <c r="R696" s="3">
        <f>J696+K696</f>
        <v>40666.3125</v>
      </c>
      <c r="S696" s="4">
        <f>(R696-N696)*24</f>
        <v>8.3499999999767169</v>
      </c>
      <c r="T696" t="str">
        <f>IF(S696&lt;0,"Ignore LOS","Keep LOS")</f>
        <v>Keep LOS</v>
      </c>
      <c r="U696" t="str">
        <f>IF(OR(G696=6,G696=7),"Adm","NonAdm")</f>
        <v>NonAdm</v>
      </c>
      <c r="V696" t="str">
        <f>IF(OR(D696=1,D696=2,D696=3),"High",IF(OR(D696=4,D696=5),"Low","No CTAS"))</f>
        <v>High</v>
      </c>
      <c r="W696">
        <f>IF(S696&gt;4,0,1)</f>
        <v>0</v>
      </c>
      <c r="X696">
        <f>IF(S696&gt;8,0,1)</f>
        <v>0</v>
      </c>
    </row>
    <row r="697" spans="1:24" x14ac:dyDescent="0.25">
      <c r="A697">
        <v>4414</v>
      </c>
      <c r="B697" s="1">
        <v>40665</v>
      </c>
      <c r="C697" s="2">
        <v>0.97638888888888886</v>
      </c>
      <c r="D697">
        <v>2</v>
      </c>
      <c r="E697" s="1">
        <v>40665</v>
      </c>
      <c r="F697">
        <v>9999</v>
      </c>
      <c r="G697">
        <v>4</v>
      </c>
      <c r="H697" s="1">
        <v>40666</v>
      </c>
      <c r="I697" s="2">
        <v>0.19513888888888889</v>
      </c>
      <c r="J697" s="1">
        <v>40666</v>
      </c>
      <c r="K697" s="2">
        <v>0.19513888888888889</v>
      </c>
      <c r="L697" t="s">
        <v>204</v>
      </c>
      <c r="M697">
        <v>59</v>
      </c>
      <c r="N697" s="3">
        <f>B697+C697</f>
        <v>40665.976388888892</v>
      </c>
      <c r="O697" s="3">
        <f>E697+F697</f>
        <v>50664</v>
      </c>
      <c r="P697" t="str">
        <f>IF(OR(E697="**",F697=9999),"Ignore PIA","Keep PIA")</f>
        <v>Ignore PIA</v>
      </c>
      <c r="Q697" s="5">
        <f>(O697-N697)*24</f>
        <v>239952.56666666659</v>
      </c>
      <c r="R697" s="3">
        <f>J697+K697</f>
        <v>40666.195138888892</v>
      </c>
      <c r="S697" s="4">
        <f>(R697-N697)*24</f>
        <v>5.25</v>
      </c>
      <c r="T697" t="str">
        <f>IF(S697&lt;0,"Ignore LOS","Keep LOS")</f>
        <v>Keep LOS</v>
      </c>
      <c r="U697" t="str">
        <f>IF(OR(G697=6,G697=7),"Adm","NonAdm")</f>
        <v>NonAdm</v>
      </c>
      <c r="V697" t="str">
        <f>IF(OR(D697=1,D697=2,D697=3),"High",IF(OR(D697=4,D697=5),"Low","No CTAS"))</f>
        <v>High</v>
      </c>
      <c r="W697">
        <f>IF(S697&gt;4,0,1)</f>
        <v>0</v>
      </c>
      <c r="X697">
        <f>IF(S697&gt;8,0,1)</f>
        <v>1</v>
      </c>
    </row>
    <row r="698" spans="1:24" x14ac:dyDescent="0.25">
      <c r="A698">
        <v>4414</v>
      </c>
      <c r="B698" s="1">
        <v>40666</v>
      </c>
      <c r="C698" s="2">
        <v>3.1944444444444449E-2</v>
      </c>
      <c r="D698">
        <v>2</v>
      </c>
      <c r="E698" s="1">
        <v>40666</v>
      </c>
      <c r="F698" s="2">
        <v>0.21875</v>
      </c>
      <c r="G698">
        <v>1</v>
      </c>
      <c r="H698" s="1">
        <v>40666</v>
      </c>
      <c r="I698" s="2">
        <v>0.22569444444444445</v>
      </c>
      <c r="J698" s="1">
        <v>40666</v>
      </c>
      <c r="K698" s="2">
        <v>0.22569444444444445</v>
      </c>
      <c r="L698" t="s">
        <v>205</v>
      </c>
      <c r="M698">
        <v>72</v>
      </c>
      <c r="N698" s="3">
        <f>B698+C698</f>
        <v>40666.031944444447</v>
      </c>
      <c r="O698" s="3">
        <f>E698+F698</f>
        <v>40666.21875</v>
      </c>
      <c r="P698" t="str">
        <f>IF(OR(E698="**",F698=9999),"Ignore PIA","Keep PIA")</f>
        <v>Keep PIA</v>
      </c>
      <c r="Q698" s="5">
        <f>(O698-N698)*24</f>
        <v>4.4833333332790062</v>
      </c>
      <c r="R698" s="3">
        <f>J698+K698</f>
        <v>40666.225694444445</v>
      </c>
      <c r="S698" s="4">
        <f>(R698-N698)*24</f>
        <v>4.6499999999650754</v>
      </c>
      <c r="T698" t="str">
        <f>IF(S698&lt;0,"Ignore LOS","Keep LOS")</f>
        <v>Keep LOS</v>
      </c>
      <c r="U698" t="str">
        <f>IF(OR(G698=6,G698=7),"Adm","NonAdm")</f>
        <v>NonAdm</v>
      </c>
      <c r="V698" t="str">
        <f>IF(OR(D698=1,D698=2,D698=3),"High",IF(OR(D698=4,D698=5),"Low","No CTAS"))</f>
        <v>High</v>
      </c>
      <c r="W698">
        <f>IF(S698&gt;4,0,1)</f>
        <v>0</v>
      </c>
      <c r="X698">
        <f>IF(S698&gt;8,0,1)</f>
        <v>1</v>
      </c>
    </row>
    <row r="699" spans="1:24" x14ac:dyDescent="0.25">
      <c r="A699">
        <v>4414</v>
      </c>
      <c r="B699" s="1">
        <v>40666</v>
      </c>
      <c r="C699" s="2">
        <v>9.7222222222222224E-2</v>
      </c>
      <c r="D699">
        <v>3</v>
      </c>
      <c r="E699" s="1">
        <v>40666</v>
      </c>
      <c r="F699" s="2">
        <v>0.13541666666666666</v>
      </c>
      <c r="G699">
        <v>7</v>
      </c>
      <c r="H699" s="1">
        <v>40666</v>
      </c>
      <c r="I699" s="2">
        <v>0.34375</v>
      </c>
      <c r="J699" s="1">
        <v>40666</v>
      </c>
      <c r="K699" s="2">
        <v>0.42708333333333331</v>
      </c>
      <c r="L699" t="s">
        <v>35</v>
      </c>
      <c r="M699">
        <v>90</v>
      </c>
      <c r="N699" s="3">
        <f>B699+C699</f>
        <v>40666.097222222219</v>
      </c>
      <c r="O699" s="3">
        <f>E699+F699</f>
        <v>40666.135416666664</v>
      </c>
      <c r="P699" t="str">
        <f>IF(OR(E699="**",F699=9999),"Ignore PIA","Keep PIA")</f>
        <v>Keep PIA</v>
      </c>
      <c r="Q699" s="5">
        <f>(O699-N699)*24</f>
        <v>0.91666666668606922</v>
      </c>
      <c r="R699" s="3">
        <f>J699+K699</f>
        <v>40666.427083333336</v>
      </c>
      <c r="S699" s="4">
        <f>(R699-N699)*24</f>
        <v>7.9166666668024845</v>
      </c>
      <c r="T699" t="str">
        <f>IF(S699&lt;0,"Ignore LOS","Keep LOS")</f>
        <v>Keep LOS</v>
      </c>
      <c r="U699" t="str">
        <f>IF(OR(G699=6,G699=7),"Adm","NonAdm")</f>
        <v>Adm</v>
      </c>
      <c r="V699" t="str">
        <f>IF(OR(D699=1,D699=2,D699=3),"High",IF(OR(D699=4,D699=5),"Low","No CTAS"))</f>
        <v>High</v>
      </c>
      <c r="W699">
        <f>IF(S699&gt;4,0,1)</f>
        <v>0</v>
      </c>
      <c r="X699">
        <f>IF(S699&gt;8,0,1)</f>
        <v>1</v>
      </c>
    </row>
    <row r="700" spans="1:24" x14ac:dyDescent="0.25">
      <c r="A700">
        <v>4414</v>
      </c>
      <c r="B700" s="1">
        <v>40666</v>
      </c>
      <c r="C700" s="2">
        <v>0.13333333333333333</v>
      </c>
      <c r="D700">
        <v>3</v>
      </c>
      <c r="E700" s="1">
        <v>40666</v>
      </c>
      <c r="F700" s="2">
        <v>0.22222222222222221</v>
      </c>
      <c r="G700">
        <v>1</v>
      </c>
      <c r="H700" s="1">
        <v>40666</v>
      </c>
      <c r="I700" s="2">
        <v>0.23263888888888887</v>
      </c>
      <c r="J700" s="1">
        <v>40666</v>
      </c>
      <c r="K700" s="2">
        <v>0.23263888888888887</v>
      </c>
      <c r="L700" t="s">
        <v>22</v>
      </c>
      <c r="M700">
        <v>26</v>
      </c>
      <c r="N700" s="3">
        <f>B700+C700</f>
        <v>40666.133333333331</v>
      </c>
      <c r="O700" s="3">
        <f>E700+F700</f>
        <v>40666.222222222219</v>
      </c>
      <c r="P700" t="str">
        <f>IF(OR(E700="**",F700=9999),"Ignore PIA","Keep PIA")</f>
        <v>Keep PIA</v>
      </c>
      <c r="Q700" s="5">
        <f>(O700-N700)*24</f>
        <v>2.1333333333022892</v>
      </c>
      <c r="R700" s="3">
        <f>J700+K700</f>
        <v>40666.232638888891</v>
      </c>
      <c r="S700" s="4">
        <f>(R700-N700)*24</f>
        <v>2.3833333334187046</v>
      </c>
      <c r="T700" t="str">
        <f>IF(S700&lt;0,"Ignore LOS","Keep LOS")</f>
        <v>Keep LOS</v>
      </c>
      <c r="U700" t="str">
        <f>IF(OR(G700=6,G700=7),"Adm","NonAdm")</f>
        <v>NonAdm</v>
      </c>
      <c r="V700" t="str">
        <f>IF(OR(D700=1,D700=2,D700=3),"High",IF(OR(D700=4,D700=5),"Low","No CTAS"))</f>
        <v>High</v>
      </c>
      <c r="W700">
        <f>IF(S700&gt;4,0,1)</f>
        <v>1</v>
      </c>
      <c r="X700">
        <f>IF(S700&gt;8,0,1)</f>
        <v>1</v>
      </c>
    </row>
    <row r="701" spans="1:24" x14ac:dyDescent="0.25">
      <c r="A701">
        <v>4414</v>
      </c>
      <c r="B701" s="1">
        <v>40666</v>
      </c>
      <c r="C701" s="2">
        <v>0.19791666666666666</v>
      </c>
      <c r="D701">
        <v>3</v>
      </c>
      <c r="E701" s="1">
        <v>40666</v>
      </c>
      <c r="F701" s="2">
        <v>0.22916666666666666</v>
      </c>
      <c r="G701">
        <v>7</v>
      </c>
      <c r="H701" s="1">
        <v>40666</v>
      </c>
      <c r="I701" s="2">
        <v>0.2986111111111111</v>
      </c>
      <c r="J701" s="1">
        <v>40666</v>
      </c>
      <c r="K701" s="2">
        <v>0.36805555555555558</v>
      </c>
      <c r="L701" t="s">
        <v>132</v>
      </c>
      <c r="M701">
        <v>1</v>
      </c>
      <c r="N701" s="3">
        <f>B701+C701</f>
        <v>40666.197916666664</v>
      </c>
      <c r="O701" s="3">
        <f>E701+F701</f>
        <v>40666.229166666664</v>
      </c>
      <c r="P701" t="str">
        <f>IF(OR(E701="**",F701=9999),"Ignore PIA","Keep PIA")</f>
        <v>Keep PIA</v>
      </c>
      <c r="Q701" s="5">
        <f>(O701-N701)*24</f>
        <v>0.75</v>
      </c>
      <c r="R701" s="3">
        <f>J701+K701</f>
        <v>40666.368055555555</v>
      </c>
      <c r="S701" s="4">
        <f>(R701-N701)*24</f>
        <v>4.0833333333721384</v>
      </c>
      <c r="T701" t="str">
        <f>IF(S701&lt;0,"Ignore LOS","Keep LOS")</f>
        <v>Keep LOS</v>
      </c>
      <c r="U701" t="str">
        <f>IF(OR(G701=6,G701=7),"Adm","NonAdm")</f>
        <v>Adm</v>
      </c>
      <c r="V701" t="str">
        <f>IF(OR(D701=1,D701=2,D701=3),"High",IF(OR(D701=4,D701=5),"Low","No CTAS"))</f>
        <v>High</v>
      </c>
      <c r="W701">
        <f>IF(S701&gt;4,0,1)</f>
        <v>0</v>
      </c>
      <c r="X701">
        <f>IF(S701&gt;8,0,1)</f>
        <v>1</v>
      </c>
    </row>
    <row r="702" spans="1:24" x14ac:dyDescent="0.25">
      <c r="A702">
        <v>4414</v>
      </c>
      <c r="B702" s="1">
        <v>40666</v>
      </c>
      <c r="C702" s="2">
        <v>0.22777777777777777</v>
      </c>
      <c r="D702">
        <v>2</v>
      </c>
      <c r="E702" s="1">
        <v>40666</v>
      </c>
      <c r="F702" s="2">
        <v>0.25347222222222221</v>
      </c>
      <c r="G702">
        <v>6</v>
      </c>
      <c r="H702" s="1">
        <v>40666</v>
      </c>
      <c r="I702" s="2">
        <v>0.50694444444444442</v>
      </c>
      <c r="J702" s="1">
        <v>40666</v>
      </c>
      <c r="K702" s="2">
        <v>0.64166666666666672</v>
      </c>
      <c r="L702" t="s">
        <v>208</v>
      </c>
      <c r="M702">
        <v>76</v>
      </c>
      <c r="N702" s="3">
        <f>B702+C702</f>
        <v>40666.227777777778</v>
      </c>
      <c r="O702" s="3">
        <f>E702+F702</f>
        <v>40666.253472222219</v>
      </c>
      <c r="P702" t="str">
        <f>IF(OR(E702="**",F702=9999),"Ignore PIA","Keep PIA")</f>
        <v>Keep PIA</v>
      </c>
      <c r="Q702" s="5">
        <f>(O702-N702)*24</f>
        <v>0.61666666658129543</v>
      </c>
      <c r="R702" s="3">
        <f>J702+K702</f>
        <v>40666.64166666667</v>
      </c>
      <c r="S702" s="4">
        <f>(R702-N702)*24</f>
        <v>9.933333333407063</v>
      </c>
      <c r="T702" t="str">
        <f>IF(S702&lt;0,"Ignore LOS","Keep LOS")</f>
        <v>Keep LOS</v>
      </c>
      <c r="U702" t="str">
        <f>IF(OR(G702=6,G702=7),"Adm","NonAdm")</f>
        <v>Adm</v>
      </c>
      <c r="V702" t="str">
        <f>IF(OR(D702=1,D702=2,D702=3),"High",IF(OR(D702=4,D702=5),"Low","No CTAS"))</f>
        <v>High</v>
      </c>
      <c r="W702">
        <f>IF(S702&gt;4,0,1)</f>
        <v>0</v>
      </c>
      <c r="X702">
        <f>IF(S702&gt;8,0,1)</f>
        <v>0</v>
      </c>
    </row>
    <row r="703" spans="1:24" x14ac:dyDescent="0.25">
      <c r="A703">
        <v>4414</v>
      </c>
      <c r="B703" s="1">
        <v>40666</v>
      </c>
      <c r="C703" s="2">
        <v>0.24236111111111111</v>
      </c>
      <c r="D703">
        <v>2</v>
      </c>
      <c r="E703" s="1">
        <v>40666</v>
      </c>
      <c r="F703" s="2">
        <v>0.24305555555555555</v>
      </c>
      <c r="G703">
        <v>8</v>
      </c>
      <c r="H703" s="1">
        <v>40666</v>
      </c>
      <c r="I703" s="2">
        <v>0.55694444444444446</v>
      </c>
      <c r="J703" s="1">
        <v>40666</v>
      </c>
      <c r="K703" s="2">
        <v>0.55694444444444446</v>
      </c>
      <c r="L703" t="s">
        <v>209</v>
      </c>
      <c r="M703">
        <v>54</v>
      </c>
      <c r="N703" s="3">
        <f>B703+C703</f>
        <v>40666.242361111108</v>
      </c>
      <c r="O703" s="3">
        <f>E703+F703</f>
        <v>40666.243055555555</v>
      </c>
      <c r="P703" t="str">
        <f>IF(OR(E703="**",F703=9999),"Ignore PIA","Keep PIA")</f>
        <v>Keep PIA</v>
      </c>
      <c r="Q703" s="5">
        <f>(O703-N703)*24</f>
        <v>1.6666666720993817E-2</v>
      </c>
      <c r="R703" s="3">
        <f>J703+K703</f>
        <v>40666.556944444441</v>
      </c>
      <c r="S703" s="4">
        <f>(R703-N703)*24</f>
        <v>7.5499999999883585</v>
      </c>
      <c r="T703" t="str">
        <f>IF(S703&lt;0,"Ignore LOS","Keep LOS")</f>
        <v>Keep LOS</v>
      </c>
      <c r="U703" t="str">
        <f>IF(OR(G703=6,G703=7),"Adm","NonAdm")</f>
        <v>NonAdm</v>
      </c>
      <c r="V703" t="str">
        <f>IF(OR(D703=1,D703=2,D703=3),"High",IF(OR(D703=4,D703=5),"Low","No CTAS"))</f>
        <v>High</v>
      </c>
      <c r="W703">
        <f>IF(S703&gt;4,0,1)</f>
        <v>0</v>
      </c>
      <c r="X703">
        <f>IF(S703&gt;8,0,1)</f>
        <v>1</v>
      </c>
    </row>
    <row r="704" spans="1:24" x14ac:dyDescent="0.25">
      <c r="A704">
        <v>4414</v>
      </c>
      <c r="B704" s="1">
        <v>40666</v>
      </c>
      <c r="C704" s="2">
        <v>0.61388888888888882</v>
      </c>
      <c r="D704">
        <v>3</v>
      </c>
      <c r="E704" s="1">
        <v>40666</v>
      </c>
      <c r="F704" s="2">
        <v>0.95833333333333337</v>
      </c>
      <c r="G704">
        <v>1</v>
      </c>
      <c r="H704" s="1">
        <v>40667</v>
      </c>
      <c r="I704" s="2">
        <v>3.472222222222222E-3</v>
      </c>
      <c r="J704" s="1">
        <v>40667</v>
      </c>
      <c r="K704" s="2">
        <v>3.472222222222222E-3</v>
      </c>
      <c r="L704" t="s">
        <v>22</v>
      </c>
      <c r="M704">
        <v>44</v>
      </c>
      <c r="N704" s="3">
        <f>B704+C704</f>
        <v>40666.613888888889</v>
      </c>
      <c r="O704" s="3">
        <f>E704+F704</f>
        <v>40666.958333333336</v>
      </c>
      <c r="P704" t="str">
        <f>IF(OR(E704="**",F704=9999),"Ignore PIA","Keep PIA")</f>
        <v>Keep PIA</v>
      </c>
      <c r="Q704" s="5">
        <f>(O704-N704)*24</f>
        <v>8.2666666667209938</v>
      </c>
      <c r="R704" s="3">
        <f>J704+K704</f>
        <v>40667.003472222219</v>
      </c>
      <c r="S704" s="4">
        <f>(R704-N704)*24</f>
        <v>9.3499999999185093</v>
      </c>
      <c r="T704" t="str">
        <f>IF(S704&lt;0,"Ignore LOS","Keep LOS")</f>
        <v>Keep LOS</v>
      </c>
      <c r="U704" t="str">
        <f>IF(OR(G704=6,G704=7),"Adm","NonAdm")</f>
        <v>NonAdm</v>
      </c>
      <c r="V704" t="str">
        <f>IF(OR(D704=1,D704=2,D704=3),"High",IF(OR(D704=4,D704=5),"Low","No CTAS"))</f>
        <v>High</v>
      </c>
      <c r="W704">
        <f>IF(S704&gt;4,0,1)</f>
        <v>0</v>
      </c>
      <c r="X704">
        <f>IF(S704&gt;8,0,1)</f>
        <v>0</v>
      </c>
    </row>
    <row r="705" spans="1:24" x14ac:dyDescent="0.25">
      <c r="A705">
        <v>4414</v>
      </c>
      <c r="B705" s="1">
        <v>40666</v>
      </c>
      <c r="C705" s="2">
        <v>0.80347222222222225</v>
      </c>
      <c r="D705">
        <v>3</v>
      </c>
      <c r="E705" s="1">
        <v>40666</v>
      </c>
      <c r="F705" s="2">
        <v>0.97222222222222221</v>
      </c>
      <c r="G705">
        <v>1</v>
      </c>
      <c r="H705" s="1">
        <v>40667</v>
      </c>
      <c r="I705" s="2">
        <v>0.59722222222222221</v>
      </c>
      <c r="J705" s="1">
        <v>40667</v>
      </c>
      <c r="K705" s="2">
        <v>0.59722222222222221</v>
      </c>
      <c r="L705" t="s">
        <v>245</v>
      </c>
      <c r="M705">
        <v>25</v>
      </c>
      <c r="N705" s="3">
        <f>B705+C705</f>
        <v>40666.803472222222</v>
      </c>
      <c r="O705" s="3">
        <f>E705+F705</f>
        <v>40666.972222222219</v>
      </c>
      <c r="P705" t="str">
        <f>IF(OR(E705="**",F705=9999),"Ignore PIA","Keep PIA")</f>
        <v>Keep PIA</v>
      </c>
      <c r="Q705" s="5">
        <f>(O705-N705)*24</f>
        <v>4.0499999999301508</v>
      </c>
      <c r="R705" s="3">
        <f>J705+K705</f>
        <v>40667.597222222219</v>
      </c>
      <c r="S705" s="4">
        <f>(R705-N705)*24</f>
        <v>19.049999999930151</v>
      </c>
      <c r="T705" t="str">
        <f>IF(S705&lt;0,"Ignore LOS","Keep LOS")</f>
        <v>Keep LOS</v>
      </c>
      <c r="U705" t="str">
        <f>IF(OR(G705=6,G705=7),"Adm","NonAdm")</f>
        <v>NonAdm</v>
      </c>
      <c r="V705" t="str">
        <f>IF(OR(D705=1,D705=2,D705=3),"High",IF(OR(D705=4,D705=5),"Low","No CTAS"))</f>
        <v>High</v>
      </c>
      <c r="W705">
        <f>IF(S705&gt;4,0,1)</f>
        <v>0</v>
      </c>
      <c r="X705">
        <f>IF(S705&gt;8,0,1)</f>
        <v>0</v>
      </c>
    </row>
    <row r="706" spans="1:24" x14ac:dyDescent="0.25">
      <c r="A706">
        <v>4414</v>
      </c>
      <c r="B706" s="1">
        <v>40666</v>
      </c>
      <c r="C706" s="2">
        <v>0.8340277777777777</v>
      </c>
      <c r="D706">
        <v>2</v>
      </c>
      <c r="E706" s="1">
        <v>40667</v>
      </c>
      <c r="F706" s="2">
        <v>6.9444444444444441E-3</v>
      </c>
      <c r="G706">
        <v>1</v>
      </c>
      <c r="H706" s="1">
        <v>40667</v>
      </c>
      <c r="I706" s="2">
        <v>0.21875</v>
      </c>
      <c r="J706" s="1">
        <v>40667</v>
      </c>
      <c r="K706" s="2">
        <v>0.21875</v>
      </c>
      <c r="L706" t="s">
        <v>23</v>
      </c>
      <c r="M706">
        <v>67</v>
      </c>
      <c r="N706" s="3">
        <f>B706+C706</f>
        <v>40666.834027777775</v>
      </c>
      <c r="O706" s="3">
        <f>E706+F706</f>
        <v>40667.006944444445</v>
      </c>
      <c r="P706" t="str">
        <f>IF(OR(E706="**",F706=9999),"Ignore PIA","Keep PIA")</f>
        <v>Keep PIA</v>
      </c>
      <c r="Q706" s="5">
        <f>(O706-N706)*24</f>
        <v>4.1500000000814907</v>
      </c>
      <c r="R706" s="3">
        <f>J706+K706</f>
        <v>40667.21875</v>
      </c>
      <c r="S706" s="4">
        <f>(R706-N706)*24</f>
        <v>9.2333333333954215</v>
      </c>
      <c r="T706" t="str">
        <f>IF(S706&lt;0,"Ignore LOS","Keep LOS")</f>
        <v>Keep LOS</v>
      </c>
      <c r="U706" t="str">
        <f>IF(OR(G706=6,G706=7),"Adm","NonAdm")</f>
        <v>NonAdm</v>
      </c>
      <c r="V706" t="str">
        <f>IF(OR(D706=1,D706=2,D706=3),"High",IF(OR(D706=4,D706=5),"Low","No CTAS"))</f>
        <v>High</v>
      </c>
      <c r="W706">
        <f>IF(S706&gt;4,0,1)</f>
        <v>0</v>
      </c>
      <c r="X706">
        <f>IF(S706&gt;8,0,1)</f>
        <v>0</v>
      </c>
    </row>
    <row r="707" spans="1:24" x14ac:dyDescent="0.25">
      <c r="A707">
        <v>4414</v>
      </c>
      <c r="B707" s="1">
        <v>40666</v>
      </c>
      <c r="C707" s="2">
        <v>0.84861111111111109</v>
      </c>
      <c r="D707">
        <v>2</v>
      </c>
      <c r="E707" s="1">
        <v>40667</v>
      </c>
      <c r="F707" s="2">
        <v>2.0833333333333332E-2</v>
      </c>
      <c r="G707">
        <v>12</v>
      </c>
      <c r="H707" s="1">
        <v>40667</v>
      </c>
      <c r="I707" s="2">
        <v>0.45833333333333331</v>
      </c>
      <c r="J707" s="1">
        <v>40667</v>
      </c>
      <c r="K707" s="2">
        <v>0.45833333333333331</v>
      </c>
      <c r="L707" t="s">
        <v>61</v>
      </c>
      <c r="M707">
        <v>32</v>
      </c>
      <c r="N707" s="3">
        <f>B707+C707</f>
        <v>40666.848611111112</v>
      </c>
      <c r="O707" s="3">
        <f>E707+F707</f>
        <v>40667.020833333336</v>
      </c>
      <c r="P707" t="str">
        <f>IF(OR(E707="**",F707=9999),"Ignore PIA","Keep PIA")</f>
        <v>Keep PIA</v>
      </c>
      <c r="Q707" s="5">
        <f>(O707-N707)*24</f>
        <v>4.1333333333604969</v>
      </c>
      <c r="R707" s="3">
        <f>J707+K707</f>
        <v>40667.458333333336</v>
      </c>
      <c r="S707" s="4">
        <f>(R707-N707)*24</f>
        <v>14.633333333360497</v>
      </c>
      <c r="T707" t="str">
        <f>IF(S707&lt;0,"Ignore LOS","Keep LOS")</f>
        <v>Keep LOS</v>
      </c>
      <c r="U707" t="str">
        <f>IF(OR(G707=6,G707=7),"Adm","NonAdm")</f>
        <v>NonAdm</v>
      </c>
      <c r="V707" t="str">
        <f>IF(OR(D707=1,D707=2,D707=3),"High",IF(OR(D707=4,D707=5),"Low","No CTAS"))</f>
        <v>High</v>
      </c>
      <c r="W707">
        <f>IF(S707&gt;4,0,1)</f>
        <v>0</v>
      </c>
      <c r="X707">
        <f>IF(S707&gt;8,0,1)</f>
        <v>0</v>
      </c>
    </row>
    <row r="708" spans="1:24" x14ac:dyDescent="0.25">
      <c r="A708">
        <v>4414</v>
      </c>
      <c r="B708" s="1">
        <v>40666</v>
      </c>
      <c r="C708" s="2">
        <v>0.85486111111111107</v>
      </c>
      <c r="D708">
        <v>3</v>
      </c>
      <c r="E708" s="1">
        <v>40666</v>
      </c>
      <c r="F708" s="2">
        <v>0.98263888888888884</v>
      </c>
      <c r="G708">
        <v>1</v>
      </c>
      <c r="H708" s="1">
        <v>40667</v>
      </c>
      <c r="I708" s="2">
        <v>4.8611111111111112E-2</v>
      </c>
      <c r="J708" s="1">
        <v>40667</v>
      </c>
      <c r="K708" s="2">
        <v>4.8611111111111112E-2</v>
      </c>
      <c r="L708" t="s">
        <v>204</v>
      </c>
      <c r="M708">
        <v>77</v>
      </c>
      <c r="N708" s="3">
        <f>B708+C708</f>
        <v>40666.854861111111</v>
      </c>
      <c r="O708" s="3">
        <f>E708+F708</f>
        <v>40666.982638888891</v>
      </c>
      <c r="P708" t="str">
        <f>IF(OR(E708="**",F708=9999),"Ignore PIA","Keep PIA")</f>
        <v>Keep PIA</v>
      </c>
      <c r="Q708" s="5">
        <f>(O708-N708)*24</f>
        <v>3.0666666667093523</v>
      </c>
      <c r="R708" s="3">
        <f>J708+K708</f>
        <v>40667.048611111109</v>
      </c>
      <c r="S708" s="4">
        <f>(R708-N708)*24</f>
        <v>4.6499999999650754</v>
      </c>
      <c r="T708" t="str">
        <f>IF(S708&lt;0,"Ignore LOS","Keep LOS")</f>
        <v>Keep LOS</v>
      </c>
      <c r="U708" t="str">
        <f>IF(OR(G708=6,G708=7),"Adm","NonAdm")</f>
        <v>NonAdm</v>
      </c>
      <c r="V708" t="str">
        <f>IF(OR(D708=1,D708=2,D708=3),"High",IF(OR(D708=4,D708=5),"Low","No CTAS"))</f>
        <v>High</v>
      </c>
      <c r="W708">
        <f>IF(S708&gt;4,0,1)</f>
        <v>0</v>
      </c>
      <c r="X708">
        <f>IF(S708&gt;8,0,1)</f>
        <v>1</v>
      </c>
    </row>
    <row r="709" spans="1:24" x14ac:dyDescent="0.25">
      <c r="A709">
        <v>4414</v>
      </c>
      <c r="B709" s="1">
        <v>40666</v>
      </c>
      <c r="C709" s="2">
        <v>0.9243055555555556</v>
      </c>
      <c r="D709">
        <v>2</v>
      </c>
      <c r="E709" s="1">
        <v>40667</v>
      </c>
      <c r="F709" s="2">
        <v>9.375E-2</v>
      </c>
      <c r="G709">
        <v>1</v>
      </c>
      <c r="H709" s="1">
        <v>40667</v>
      </c>
      <c r="I709" s="2">
        <v>0.24166666666666667</v>
      </c>
      <c r="J709" s="1">
        <v>40667</v>
      </c>
      <c r="K709" s="2">
        <v>0.24166666666666667</v>
      </c>
      <c r="L709" t="s">
        <v>29</v>
      </c>
      <c r="M709">
        <v>63</v>
      </c>
      <c r="N709" s="3">
        <f>B709+C709</f>
        <v>40666.924305555556</v>
      </c>
      <c r="O709" s="3">
        <f>E709+F709</f>
        <v>40667.09375</v>
      </c>
      <c r="P709" t="str">
        <f>IF(OR(E709="**",F709=9999),"Ignore PIA","Keep PIA")</f>
        <v>Keep PIA</v>
      </c>
      <c r="Q709" s="5">
        <f>(O709-N709)*24</f>
        <v>4.0666666666511446</v>
      </c>
      <c r="R709" s="3">
        <f>J709+K709</f>
        <v>40667.241666666669</v>
      </c>
      <c r="S709" s="4">
        <f>(R709-N709)*24</f>
        <v>7.6166666666977108</v>
      </c>
      <c r="T709" t="str">
        <f>IF(S709&lt;0,"Ignore LOS","Keep LOS")</f>
        <v>Keep LOS</v>
      </c>
      <c r="U709" t="str">
        <f>IF(OR(G709=6,G709=7),"Adm","NonAdm")</f>
        <v>NonAdm</v>
      </c>
      <c r="V709" t="str">
        <f>IF(OR(D709=1,D709=2,D709=3),"High",IF(OR(D709=4,D709=5),"Low","No CTAS"))</f>
        <v>High</v>
      </c>
      <c r="W709">
        <f>IF(S709&gt;4,0,1)</f>
        <v>0</v>
      </c>
      <c r="X709">
        <f>IF(S709&gt;8,0,1)</f>
        <v>1</v>
      </c>
    </row>
    <row r="710" spans="1:24" x14ac:dyDescent="0.25">
      <c r="A710">
        <v>4414</v>
      </c>
      <c r="B710" s="1">
        <v>40666</v>
      </c>
      <c r="C710" s="2">
        <v>0.94097222222222221</v>
      </c>
      <c r="D710">
        <v>2</v>
      </c>
      <c r="E710" s="1">
        <v>40667</v>
      </c>
      <c r="F710" s="2">
        <v>6.9444444444444447E-4</v>
      </c>
      <c r="G710">
        <v>1</v>
      </c>
      <c r="H710" s="1">
        <v>40667</v>
      </c>
      <c r="I710" s="2">
        <v>0.3659722222222222</v>
      </c>
      <c r="J710" s="1">
        <v>40667</v>
      </c>
      <c r="K710" s="2">
        <v>0.3666666666666667</v>
      </c>
      <c r="L710" t="s">
        <v>257</v>
      </c>
      <c r="M710">
        <v>48</v>
      </c>
      <c r="N710" s="3">
        <f>B710+C710</f>
        <v>40666.940972222219</v>
      </c>
      <c r="O710" s="3">
        <f>E710+F710</f>
        <v>40667.000694444447</v>
      </c>
      <c r="P710" t="str">
        <f>IF(OR(E710="**",F710=9999),"Ignore PIA","Keep PIA")</f>
        <v>Keep PIA</v>
      </c>
      <c r="Q710" s="5">
        <f>(O710-N710)*24</f>
        <v>1.4333333334652707</v>
      </c>
      <c r="R710" s="3">
        <f>J710+K710</f>
        <v>40667.366666666669</v>
      </c>
      <c r="S710" s="4">
        <f>(R710-N710)*24</f>
        <v>10.216666666790843</v>
      </c>
      <c r="T710" t="str">
        <f>IF(S710&lt;0,"Ignore LOS","Keep LOS")</f>
        <v>Keep LOS</v>
      </c>
      <c r="U710" t="str">
        <f>IF(OR(G710=6,G710=7),"Adm","NonAdm")</f>
        <v>NonAdm</v>
      </c>
      <c r="V710" t="str">
        <f>IF(OR(D710=1,D710=2,D710=3),"High",IF(OR(D710=4,D710=5),"Low","No CTAS"))</f>
        <v>High</v>
      </c>
      <c r="W710">
        <f>IF(S710&gt;4,0,1)</f>
        <v>0</v>
      </c>
      <c r="X710">
        <f>IF(S710&gt;8,0,1)</f>
        <v>0</v>
      </c>
    </row>
    <row r="711" spans="1:24" x14ac:dyDescent="0.25">
      <c r="A711">
        <v>4414</v>
      </c>
      <c r="B711" s="1">
        <v>40666</v>
      </c>
      <c r="C711" s="2">
        <v>0.95347222222222217</v>
      </c>
      <c r="D711">
        <v>3</v>
      </c>
      <c r="E711" s="1">
        <v>40667</v>
      </c>
      <c r="F711" s="2">
        <v>8.6805555555555566E-2</v>
      </c>
      <c r="G711">
        <v>7</v>
      </c>
      <c r="H711" s="1">
        <v>40667</v>
      </c>
      <c r="I711" s="2">
        <v>0.60416666666666663</v>
      </c>
      <c r="J711" s="1">
        <v>40667</v>
      </c>
      <c r="K711" s="2">
        <v>0.75902777777777775</v>
      </c>
      <c r="L711" t="s">
        <v>245</v>
      </c>
      <c r="M711">
        <v>43</v>
      </c>
      <c r="N711" s="3">
        <f>B711+C711</f>
        <v>40666.953472222223</v>
      </c>
      <c r="O711" s="3">
        <f>E711+F711</f>
        <v>40667.086805555555</v>
      </c>
      <c r="P711" t="str">
        <f>IF(OR(E711="**",F711=9999),"Ignore PIA","Keep PIA")</f>
        <v>Keep PIA</v>
      </c>
      <c r="Q711" s="5">
        <f>(O711-N711)*24</f>
        <v>3.1999999999534339</v>
      </c>
      <c r="R711" s="3">
        <f>J711+K711</f>
        <v>40667.759027777778</v>
      </c>
      <c r="S711" s="4">
        <f>(R711-N711)*24</f>
        <v>19.333333333313931</v>
      </c>
      <c r="T711" t="str">
        <f>IF(S711&lt;0,"Ignore LOS","Keep LOS")</f>
        <v>Keep LOS</v>
      </c>
      <c r="U711" t="str">
        <f>IF(OR(G711=6,G711=7),"Adm","NonAdm")</f>
        <v>Adm</v>
      </c>
      <c r="V711" t="str">
        <f>IF(OR(D711=1,D711=2,D711=3),"High",IF(OR(D711=4,D711=5),"Low","No CTAS"))</f>
        <v>High</v>
      </c>
      <c r="W711">
        <f>IF(S711&gt;4,0,1)</f>
        <v>0</v>
      </c>
      <c r="X711">
        <f>IF(S711&gt;8,0,1)</f>
        <v>0</v>
      </c>
    </row>
    <row r="712" spans="1:24" x14ac:dyDescent="0.25">
      <c r="A712">
        <v>4414</v>
      </c>
      <c r="B712" s="1">
        <v>40667</v>
      </c>
      <c r="C712" s="2">
        <v>4.1666666666666666E-3</v>
      </c>
      <c r="D712">
        <v>3</v>
      </c>
      <c r="E712" s="1">
        <v>40667</v>
      </c>
      <c r="F712" s="2">
        <v>0.13194444444444445</v>
      </c>
      <c r="G712">
        <v>7</v>
      </c>
      <c r="H712" s="1">
        <v>40667</v>
      </c>
      <c r="I712" s="2">
        <v>0.59791666666666665</v>
      </c>
      <c r="J712" s="1">
        <v>40667</v>
      </c>
      <c r="K712" s="2">
        <v>0.80902777777777779</v>
      </c>
      <c r="L712" t="s">
        <v>22</v>
      </c>
      <c r="M712">
        <v>39</v>
      </c>
      <c r="N712" s="3">
        <f>B712+C712</f>
        <v>40667.004166666666</v>
      </c>
      <c r="O712" s="3">
        <f>E712+F712</f>
        <v>40667.131944444445</v>
      </c>
      <c r="P712" t="str">
        <f>IF(OR(E712="**",F712=9999),"Ignore PIA","Keep PIA")</f>
        <v>Keep PIA</v>
      </c>
      <c r="Q712" s="5">
        <f>(O712-N712)*24</f>
        <v>3.0666666667093523</v>
      </c>
      <c r="R712" s="3">
        <f>J712+K712</f>
        <v>40667.809027777781</v>
      </c>
      <c r="S712" s="4">
        <f>(R712-N712)*24</f>
        <v>19.31666666676756</v>
      </c>
      <c r="T712" t="str">
        <f>IF(S712&lt;0,"Ignore LOS","Keep LOS")</f>
        <v>Keep LOS</v>
      </c>
      <c r="U712" t="str">
        <f>IF(OR(G712=6,G712=7),"Adm","NonAdm")</f>
        <v>Adm</v>
      </c>
      <c r="V712" t="str">
        <f>IF(OR(D712=1,D712=2,D712=3),"High",IF(OR(D712=4,D712=5),"Low","No CTAS"))</f>
        <v>High</v>
      </c>
      <c r="W712">
        <f>IF(S712&gt;4,0,1)</f>
        <v>0</v>
      </c>
      <c r="X712">
        <f>IF(S712&gt;8,0,1)</f>
        <v>0</v>
      </c>
    </row>
    <row r="713" spans="1:24" x14ac:dyDescent="0.25">
      <c r="A713">
        <v>4414</v>
      </c>
      <c r="B713" s="1">
        <v>40667</v>
      </c>
      <c r="C713" s="2">
        <v>1.1111111111111112E-2</v>
      </c>
      <c r="D713">
        <v>2</v>
      </c>
      <c r="E713" s="1">
        <v>40667</v>
      </c>
      <c r="F713" s="2">
        <v>5.5555555555555552E-2</v>
      </c>
      <c r="G713">
        <v>1</v>
      </c>
      <c r="H713" s="1">
        <v>40667</v>
      </c>
      <c r="I713" s="2">
        <v>0.33333333333333331</v>
      </c>
      <c r="J713" s="1">
        <v>40667</v>
      </c>
      <c r="K713" s="2">
        <v>0.33333333333333331</v>
      </c>
      <c r="L713" t="s">
        <v>53</v>
      </c>
      <c r="M713">
        <v>56</v>
      </c>
      <c r="N713" s="3">
        <f>B713+C713</f>
        <v>40667.011111111111</v>
      </c>
      <c r="O713" s="3">
        <f>E713+F713</f>
        <v>40667.055555555555</v>
      </c>
      <c r="P713" t="str">
        <f>IF(OR(E713="**",F713=9999),"Ignore PIA","Keep PIA")</f>
        <v>Keep PIA</v>
      </c>
      <c r="Q713" s="5">
        <f>(O713-N713)*24</f>
        <v>1.0666666666511446</v>
      </c>
      <c r="R713" s="3">
        <f>J713+K713</f>
        <v>40667.333333333336</v>
      </c>
      <c r="S713" s="4">
        <f>(R713-N713)*24</f>
        <v>7.7333333333954215</v>
      </c>
      <c r="T713" t="str">
        <f>IF(S713&lt;0,"Ignore LOS","Keep LOS")</f>
        <v>Keep LOS</v>
      </c>
      <c r="U713" t="str">
        <f>IF(OR(G713=6,G713=7),"Adm","NonAdm")</f>
        <v>NonAdm</v>
      </c>
      <c r="V713" t="str">
        <f>IF(OR(D713=1,D713=2,D713=3),"High",IF(OR(D713=4,D713=5),"Low","No CTAS"))</f>
        <v>High</v>
      </c>
      <c r="W713">
        <f>IF(S713&gt;4,0,1)</f>
        <v>0</v>
      </c>
      <c r="X713">
        <f>IF(S713&gt;8,0,1)</f>
        <v>1</v>
      </c>
    </row>
    <row r="714" spans="1:24" x14ac:dyDescent="0.25">
      <c r="A714">
        <v>4414</v>
      </c>
      <c r="B714" s="1">
        <v>40667</v>
      </c>
      <c r="C714" s="2">
        <v>1.7361111111111112E-2</v>
      </c>
      <c r="D714">
        <v>2</v>
      </c>
      <c r="E714" s="1">
        <v>40667</v>
      </c>
      <c r="F714" s="2">
        <v>0.12152777777777778</v>
      </c>
      <c r="G714">
        <v>1</v>
      </c>
      <c r="H714" s="1">
        <v>40667</v>
      </c>
      <c r="I714" s="2">
        <v>0.17152777777777775</v>
      </c>
      <c r="J714" s="1">
        <v>40667</v>
      </c>
      <c r="K714" s="2">
        <v>0.17152777777777775</v>
      </c>
      <c r="L714" t="s">
        <v>24</v>
      </c>
      <c r="M714">
        <v>47</v>
      </c>
      <c r="N714" s="3">
        <f>B714+C714</f>
        <v>40667.017361111109</v>
      </c>
      <c r="O714" s="3">
        <f>E714+F714</f>
        <v>40667.121527777781</v>
      </c>
      <c r="P714" t="str">
        <f>IF(OR(E714="**",F714=9999),"Ignore PIA","Keep PIA")</f>
        <v>Keep PIA</v>
      </c>
      <c r="Q714" s="5">
        <f>(O714-N714)*24</f>
        <v>2.5000000001164153</v>
      </c>
      <c r="R714" s="3">
        <f>J714+K714</f>
        <v>40667.171527777777</v>
      </c>
      <c r="S714" s="4">
        <f>(R714-N714)*24</f>
        <v>3.7000000000116415</v>
      </c>
      <c r="T714" t="str">
        <f>IF(S714&lt;0,"Ignore LOS","Keep LOS")</f>
        <v>Keep LOS</v>
      </c>
      <c r="U714" t="str">
        <f>IF(OR(G714=6,G714=7),"Adm","NonAdm")</f>
        <v>NonAdm</v>
      </c>
      <c r="V714" t="str">
        <f>IF(OR(D714=1,D714=2,D714=3),"High",IF(OR(D714=4,D714=5),"Low","No CTAS"))</f>
        <v>High</v>
      </c>
      <c r="W714">
        <f>IF(S714&gt;4,0,1)</f>
        <v>1</v>
      </c>
      <c r="X714">
        <f>IF(S714&gt;8,0,1)</f>
        <v>1</v>
      </c>
    </row>
    <row r="715" spans="1:24" x14ac:dyDescent="0.25">
      <c r="A715">
        <v>4414</v>
      </c>
      <c r="B715" s="1">
        <v>40667</v>
      </c>
      <c r="C715" s="2">
        <v>2.2222222222222223E-2</v>
      </c>
      <c r="D715">
        <v>2</v>
      </c>
      <c r="E715" s="1">
        <v>40667</v>
      </c>
      <c r="F715" s="2">
        <v>2.7777777777777776E-2</v>
      </c>
      <c r="G715">
        <v>7</v>
      </c>
      <c r="H715" s="1">
        <v>40667</v>
      </c>
      <c r="I715" s="2">
        <v>0.41666666666666669</v>
      </c>
      <c r="J715" s="1">
        <v>40667</v>
      </c>
      <c r="K715" s="2">
        <v>0.48958333333333331</v>
      </c>
      <c r="L715" t="s">
        <v>105</v>
      </c>
      <c r="M715">
        <v>3</v>
      </c>
      <c r="N715" s="3">
        <f>B715+C715</f>
        <v>40667.022222222222</v>
      </c>
      <c r="O715" s="3">
        <f>E715+F715</f>
        <v>40667.027777777781</v>
      </c>
      <c r="P715" t="str">
        <f>IF(OR(E715="**",F715=9999),"Ignore PIA","Keep PIA")</f>
        <v>Keep PIA</v>
      </c>
      <c r="Q715" s="5">
        <f>(O715-N715)*24</f>
        <v>0.13333333341870457</v>
      </c>
      <c r="R715" s="3">
        <f>J715+K715</f>
        <v>40667.489583333336</v>
      </c>
      <c r="S715" s="4">
        <f>(R715-N715)*24</f>
        <v>11.216666666732635</v>
      </c>
      <c r="T715" t="str">
        <f>IF(S715&lt;0,"Ignore LOS","Keep LOS")</f>
        <v>Keep LOS</v>
      </c>
      <c r="U715" t="str">
        <f>IF(OR(G715=6,G715=7),"Adm","NonAdm")</f>
        <v>Adm</v>
      </c>
      <c r="V715" t="str">
        <f>IF(OR(D715=1,D715=2,D715=3),"High",IF(OR(D715=4,D715=5),"Low","No CTAS"))</f>
        <v>High</v>
      </c>
      <c r="W715">
        <f>IF(S715&gt;4,0,1)</f>
        <v>0</v>
      </c>
      <c r="X715">
        <f>IF(S715&gt;8,0,1)</f>
        <v>0</v>
      </c>
    </row>
    <row r="716" spans="1:24" x14ac:dyDescent="0.25">
      <c r="A716">
        <v>4414</v>
      </c>
      <c r="B716" s="1">
        <v>40667</v>
      </c>
      <c r="C716" s="2">
        <v>3.9583333333333331E-2</v>
      </c>
      <c r="D716">
        <v>2</v>
      </c>
      <c r="E716" s="1">
        <v>40667</v>
      </c>
      <c r="F716" s="2">
        <v>4.8611111111111112E-2</v>
      </c>
      <c r="G716">
        <v>5</v>
      </c>
      <c r="H716" s="1">
        <v>40667</v>
      </c>
      <c r="I716" s="2">
        <v>0.125</v>
      </c>
      <c r="J716" s="1">
        <v>40667</v>
      </c>
      <c r="K716" s="2">
        <v>0.125</v>
      </c>
      <c r="L716" t="s">
        <v>76</v>
      </c>
      <c r="M716">
        <v>24</v>
      </c>
      <c r="N716" s="3">
        <f>B716+C716</f>
        <v>40667.039583333331</v>
      </c>
      <c r="O716" s="3">
        <f>E716+F716</f>
        <v>40667.048611111109</v>
      </c>
      <c r="P716" t="str">
        <f>IF(OR(E716="**",F716=9999),"Ignore PIA","Keep PIA")</f>
        <v>Keep PIA</v>
      </c>
      <c r="Q716" s="5">
        <f>(O716-N716)*24</f>
        <v>0.21666666667442769</v>
      </c>
      <c r="R716" s="3">
        <f>J716+K716</f>
        <v>40667.125</v>
      </c>
      <c r="S716" s="4">
        <f>(R716-N716)*24</f>
        <v>2.0500000000465661</v>
      </c>
      <c r="T716" t="str">
        <f>IF(S716&lt;0,"Ignore LOS","Keep LOS")</f>
        <v>Keep LOS</v>
      </c>
      <c r="U716" t="str">
        <f>IF(OR(G716=6,G716=7),"Adm","NonAdm")</f>
        <v>NonAdm</v>
      </c>
      <c r="V716" t="str">
        <f>IF(OR(D716=1,D716=2,D716=3),"High",IF(OR(D716=4,D716=5),"Low","No CTAS"))</f>
        <v>High</v>
      </c>
      <c r="W716">
        <f>IF(S716&gt;4,0,1)</f>
        <v>1</v>
      </c>
      <c r="X716">
        <f>IF(S716&gt;8,0,1)</f>
        <v>1</v>
      </c>
    </row>
    <row r="717" spans="1:24" x14ac:dyDescent="0.25">
      <c r="A717">
        <v>4414</v>
      </c>
      <c r="B717" s="1">
        <v>40667</v>
      </c>
      <c r="C717" s="2">
        <v>5.6250000000000001E-2</v>
      </c>
      <c r="D717">
        <v>3</v>
      </c>
      <c r="E717" s="1">
        <v>40667</v>
      </c>
      <c r="F717" s="2">
        <v>0.10416666666666667</v>
      </c>
      <c r="G717">
        <v>12</v>
      </c>
      <c r="H717" s="1">
        <v>40667</v>
      </c>
      <c r="I717" s="2">
        <v>0.57986111111111105</v>
      </c>
      <c r="J717" s="1">
        <v>40667</v>
      </c>
      <c r="K717" s="2">
        <v>0.74305555555555547</v>
      </c>
      <c r="L717" t="s">
        <v>260</v>
      </c>
      <c r="M717">
        <v>29</v>
      </c>
      <c r="N717" s="3">
        <f>B717+C717</f>
        <v>40667.056250000001</v>
      </c>
      <c r="O717" s="3">
        <f>E717+F717</f>
        <v>40667.104166666664</v>
      </c>
      <c r="P717" t="str">
        <f>IF(OR(E717="**",F717=9999),"Ignore PIA","Keep PIA")</f>
        <v>Keep PIA</v>
      </c>
      <c r="Q717" s="5">
        <f>(O717-N717)*24</f>
        <v>1.1499999999068677</v>
      </c>
      <c r="R717" s="3">
        <f>J717+K717</f>
        <v>40667.743055555555</v>
      </c>
      <c r="S717" s="4">
        <f>(R717-N717)*24</f>
        <v>16.483333333279006</v>
      </c>
      <c r="T717" t="str">
        <f>IF(S717&lt;0,"Ignore LOS","Keep LOS")</f>
        <v>Keep LOS</v>
      </c>
      <c r="U717" t="str">
        <f>IF(OR(G717=6,G717=7),"Adm","NonAdm")</f>
        <v>NonAdm</v>
      </c>
      <c r="V717" t="str">
        <f>IF(OR(D717=1,D717=2,D717=3),"High",IF(OR(D717=4,D717=5),"Low","No CTAS"))</f>
        <v>High</v>
      </c>
      <c r="W717">
        <f>IF(S717&gt;4,0,1)</f>
        <v>0</v>
      </c>
      <c r="X717">
        <f>IF(S717&gt;8,0,1)</f>
        <v>0</v>
      </c>
    </row>
    <row r="718" spans="1:24" x14ac:dyDescent="0.25">
      <c r="A718">
        <v>4414</v>
      </c>
      <c r="B718" s="1">
        <v>40667</v>
      </c>
      <c r="C718" s="2">
        <v>8.3333333333333329E-2</v>
      </c>
      <c r="D718">
        <v>3</v>
      </c>
      <c r="E718" s="1">
        <v>40667</v>
      </c>
      <c r="F718" s="2">
        <v>0.1388888888888889</v>
      </c>
      <c r="G718">
        <v>15</v>
      </c>
      <c r="H718" s="1">
        <v>40667</v>
      </c>
      <c r="I718" s="2">
        <v>0.16180555555555556</v>
      </c>
      <c r="J718" s="1">
        <v>40667</v>
      </c>
      <c r="K718" s="2">
        <v>0.16458333333333333</v>
      </c>
      <c r="L718" t="s">
        <v>261</v>
      </c>
      <c r="M718">
        <v>45</v>
      </c>
      <c r="N718" s="3">
        <f>B718+C718</f>
        <v>40667.083333333336</v>
      </c>
      <c r="O718" s="3">
        <f>E718+F718</f>
        <v>40667.138888888891</v>
      </c>
      <c r="P718" t="str">
        <f>IF(OR(E718="**",F718=9999),"Ignore PIA","Keep PIA")</f>
        <v>Keep PIA</v>
      </c>
      <c r="Q718" s="5">
        <f>(O718-N718)*24</f>
        <v>1.3333333333139308</v>
      </c>
      <c r="R718" s="3">
        <f>J718+K718</f>
        <v>40667.164583333331</v>
      </c>
      <c r="S718" s="4">
        <f>(R718-N718)*24</f>
        <v>1.9499999998952262</v>
      </c>
      <c r="T718" t="str">
        <f>IF(S718&lt;0,"Ignore LOS","Keep LOS")</f>
        <v>Keep LOS</v>
      </c>
      <c r="U718" t="str">
        <f>IF(OR(G718=6,G718=7),"Adm","NonAdm")</f>
        <v>NonAdm</v>
      </c>
      <c r="V718" t="str">
        <f>IF(OR(D718=1,D718=2,D718=3),"High",IF(OR(D718=4,D718=5),"Low","No CTAS"))</f>
        <v>High</v>
      </c>
      <c r="W718">
        <f>IF(S718&gt;4,0,1)</f>
        <v>1</v>
      </c>
      <c r="X718">
        <f>IF(S718&gt;8,0,1)</f>
        <v>1</v>
      </c>
    </row>
    <row r="719" spans="1:24" x14ac:dyDescent="0.25">
      <c r="A719">
        <v>4414</v>
      </c>
      <c r="B719" s="1">
        <v>40667</v>
      </c>
      <c r="C719" s="2">
        <v>0.25347222222222221</v>
      </c>
      <c r="D719">
        <v>3</v>
      </c>
      <c r="E719" s="1">
        <v>40667</v>
      </c>
      <c r="F719" s="2">
        <v>0.26041666666666669</v>
      </c>
      <c r="G719">
        <v>7</v>
      </c>
      <c r="H719" s="1">
        <v>40667</v>
      </c>
      <c r="I719" s="2">
        <v>0.54166666666666663</v>
      </c>
      <c r="J719" s="1">
        <v>40667</v>
      </c>
      <c r="K719" s="2">
        <v>0.80208333333333337</v>
      </c>
      <c r="L719" t="s">
        <v>104</v>
      </c>
      <c r="M719">
        <v>80</v>
      </c>
      <c r="N719" s="3">
        <f>B719+C719</f>
        <v>40667.253472222219</v>
      </c>
      <c r="O719" s="3">
        <f>E719+F719</f>
        <v>40667.260416666664</v>
      </c>
      <c r="P719" t="str">
        <f>IF(OR(E719="**",F719=9999),"Ignore PIA","Keep PIA")</f>
        <v>Keep PIA</v>
      </c>
      <c r="Q719" s="5">
        <f>(O719-N719)*24</f>
        <v>0.16666666668606922</v>
      </c>
      <c r="R719" s="3">
        <f>J719+K719</f>
        <v>40667.802083333336</v>
      </c>
      <c r="S719" s="4">
        <f>(R719-N719)*24</f>
        <v>13.166666666802485</v>
      </c>
      <c r="T719" t="str">
        <f>IF(S719&lt;0,"Ignore LOS","Keep LOS")</f>
        <v>Keep LOS</v>
      </c>
      <c r="U719" t="str">
        <f>IF(OR(G719=6,G719=7),"Adm","NonAdm")</f>
        <v>Adm</v>
      </c>
      <c r="V719" t="str">
        <f>IF(OR(D719=1,D719=2,D719=3),"High",IF(OR(D719=4,D719=5),"Low","No CTAS"))</f>
        <v>High</v>
      </c>
      <c r="W719">
        <f>IF(S719&gt;4,0,1)</f>
        <v>0</v>
      </c>
      <c r="X719">
        <f>IF(S719&gt;8,0,1)</f>
        <v>0</v>
      </c>
    </row>
    <row r="720" spans="1:24" x14ac:dyDescent="0.25">
      <c r="A720">
        <v>4414</v>
      </c>
      <c r="B720" s="1">
        <v>40668</v>
      </c>
      <c r="C720" s="2">
        <v>0.11597222222222221</v>
      </c>
      <c r="D720">
        <v>3</v>
      </c>
      <c r="E720" s="1">
        <v>40668</v>
      </c>
      <c r="F720" s="2">
        <v>0.31944444444444448</v>
      </c>
      <c r="G720">
        <v>1</v>
      </c>
      <c r="H720" s="1">
        <v>40668</v>
      </c>
      <c r="I720" s="2">
        <v>0.35138888888888892</v>
      </c>
      <c r="J720" s="1">
        <v>40668</v>
      </c>
      <c r="K720" s="2">
        <v>0.35138888888888892</v>
      </c>
      <c r="L720" t="s">
        <v>71</v>
      </c>
      <c r="M720">
        <v>7</v>
      </c>
      <c r="N720" s="3">
        <f>B720+C720</f>
        <v>40668.115972222222</v>
      </c>
      <c r="O720" s="3">
        <f>E720+F720</f>
        <v>40668.319444444445</v>
      </c>
      <c r="P720" t="str">
        <f>IF(OR(E720="**",F720=9999),"Ignore PIA","Keep PIA")</f>
        <v>Keep PIA</v>
      </c>
      <c r="Q720" s="5">
        <f>(O720-N720)*24</f>
        <v>4.8833333333604969</v>
      </c>
      <c r="R720" s="3">
        <f>J720+K720</f>
        <v>40668.351388888892</v>
      </c>
      <c r="S720" s="4">
        <f>(R720-N720)*24</f>
        <v>5.6500000000814907</v>
      </c>
      <c r="T720" t="str">
        <f>IF(S720&lt;0,"Ignore LOS","Keep LOS")</f>
        <v>Keep LOS</v>
      </c>
      <c r="U720" t="str">
        <f>IF(OR(G720=6,G720=7),"Adm","NonAdm")</f>
        <v>NonAdm</v>
      </c>
      <c r="V720" t="str">
        <f>IF(OR(D720=1,D720=2,D720=3),"High",IF(OR(D720=4,D720=5),"Low","No CTAS"))</f>
        <v>High</v>
      </c>
      <c r="W720">
        <f>IF(S720&gt;4,0,1)</f>
        <v>0</v>
      </c>
      <c r="X720">
        <f>IF(S720&gt;8,0,1)</f>
        <v>1</v>
      </c>
    </row>
    <row r="721" spans="1:24" x14ac:dyDescent="0.25">
      <c r="A721">
        <v>4414</v>
      </c>
      <c r="B721" s="1">
        <v>40668</v>
      </c>
      <c r="C721" s="2">
        <v>0.1763888888888889</v>
      </c>
      <c r="D721">
        <v>3</v>
      </c>
      <c r="E721" s="1">
        <v>40668</v>
      </c>
      <c r="F721" s="2">
        <v>0.3125</v>
      </c>
      <c r="G721">
        <v>1</v>
      </c>
      <c r="H721" s="1">
        <v>40668</v>
      </c>
      <c r="I721" s="2">
        <v>0.32013888888888892</v>
      </c>
      <c r="J721" s="1">
        <v>40668</v>
      </c>
      <c r="K721" s="2">
        <v>0.32013888888888892</v>
      </c>
      <c r="L721" t="s">
        <v>22</v>
      </c>
      <c r="M721">
        <v>64</v>
      </c>
      <c r="N721" s="3">
        <f>B721+C721</f>
        <v>40668.176388888889</v>
      </c>
      <c r="O721" s="3">
        <f>E721+F721</f>
        <v>40668.3125</v>
      </c>
      <c r="P721" t="str">
        <f>IF(OR(E721="**",F721=9999),"Ignore PIA","Keep PIA")</f>
        <v>Keep PIA</v>
      </c>
      <c r="Q721" s="5">
        <f>(O721-N721)*24</f>
        <v>3.2666666666627862</v>
      </c>
      <c r="R721" s="3">
        <f>J721+K721</f>
        <v>40668.320138888892</v>
      </c>
      <c r="S721" s="4">
        <f>(R721-N721)*24</f>
        <v>3.4500000000698492</v>
      </c>
      <c r="T721" t="str">
        <f>IF(S721&lt;0,"Ignore LOS","Keep LOS")</f>
        <v>Keep LOS</v>
      </c>
      <c r="U721" t="str">
        <f>IF(OR(G721=6,G721=7),"Adm","NonAdm")</f>
        <v>NonAdm</v>
      </c>
      <c r="V721" t="str">
        <f>IF(OR(D721=1,D721=2,D721=3),"High",IF(OR(D721=4,D721=5),"Low","No CTAS"))</f>
        <v>High</v>
      </c>
      <c r="W721">
        <f>IF(S721&gt;4,0,1)</f>
        <v>1</v>
      </c>
      <c r="X721">
        <f>IF(S721&gt;8,0,1)</f>
        <v>1</v>
      </c>
    </row>
    <row r="722" spans="1:24" x14ac:dyDescent="0.25">
      <c r="A722">
        <v>4414</v>
      </c>
      <c r="B722" s="1">
        <v>40668</v>
      </c>
      <c r="C722" s="2">
        <v>0.24791666666666667</v>
      </c>
      <c r="D722">
        <v>3</v>
      </c>
      <c r="E722" s="1">
        <v>40668</v>
      </c>
      <c r="F722" s="2">
        <v>0.32291666666666669</v>
      </c>
      <c r="G722">
        <v>1</v>
      </c>
      <c r="H722" s="1">
        <v>40668</v>
      </c>
      <c r="I722" s="2">
        <v>0.40972222222222227</v>
      </c>
      <c r="J722" s="1">
        <v>40668</v>
      </c>
      <c r="K722" s="2">
        <v>0.40972222222222227</v>
      </c>
      <c r="L722" t="s">
        <v>82</v>
      </c>
      <c r="M722">
        <v>67</v>
      </c>
      <c r="N722" s="3">
        <f>B722+C722</f>
        <v>40668.247916666667</v>
      </c>
      <c r="O722" s="3">
        <f>E722+F722</f>
        <v>40668.322916666664</v>
      </c>
      <c r="P722" t="str">
        <f>IF(OR(E722="**",F722=9999),"Ignore PIA","Keep PIA")</f>
        <v>Keep PIA</v>
      </c>
      <c r="Q722" s="5">
        <f>(O722-N722)*24</f>
        <v>1.7999999999301508</v>
      </c>
      <c r="R722" s="3">
        <f>J722+K722</f>
        <v>40668.409722222219</v>
      </c>
      <c r="S722" s="4">
        <f>(R722-N722)*24</f>
        <v>3.8833333332440816</v>
      </c>
      <c r="T722" t="str">
        <f>IF(S722&lt;0,"Ignore LOS","Keep LOS")</f>
        <v>Keep LOS</v>
      </c>
      <c r="U722" t="str">
        <f>IF(OR(G722=6,G722=7),"Adm","NonAdm")</f>
        <v>NonAdm</v>
      </c>
      <c r="V722" t="str">
        <f>IF(OR(D722=1,D722=2,D722=3),"High",IF(OR(D722=4,D722=5),"Low","No CTAS"))</f>
        <v>High</v>
      </c>
      <c r="W722">
        <f>IF(S722&gt;4,0,1)</f>
        <v>1</v>
      </c>
      <c r="X722">
        <f>IF(S722&gt;8,0,1)</f>
        <v>1</v>
      </c>
    </row>
    <row r="723" spans="1:24" x14ac:dyDescent="0.25">
      <c r="A723">
        <v>4414</v>
      </c>
      <c r="B723" s="1">
        <v>40668</v>
      </c>
      <c r="C723" s="2">
        <v>0.30763888888888891</v>
      </c>
      <c r="D723">
        <v>3</v>
      </c>
      <c r="E723" s="1">
        <v>40668</v>
      </c>
      <c r="F723" s="2">
        <v>0.3576388888888889</v>
      </c>
      <c r="G723">
        <v>1</v>
      </c>
      <c r="H723" s="1">
        <v>40668</v>
      </c>
      <c r="I723" s="2">
        <v>0.69513888888888886</v>
      </c>
      <c r="J723" s="1">
        <v>40668</v>
      </c>
      <c r="K723" s="2">
        <v>0.69513888888888886</v>
      </c>
      <c r="L723" t="s">
        <v>200</v>
      </c>
      <c r="M723">
        <v>28</v>
      </c>
      <c r="N723" s="3">
        <f>B723+C723</f>
        <v>40668.307638888888</v>
      </c>
      <c r="O723" s="3">
        <f>E723+F723</f>
        <v>40668.357638888891</v>
      </c>
      <c r="P723" t="str">
        <f>IF(OR(E723="**",F723=9999),"Ignore PIA","Keep PIA")</f>
        <v>Keep PIA</v>
      </c>
      <c r="Q723" s="5">
        <f>(O723-N723)*24</f>
        <v>1.2000000000698492</v>
      </c>
      <c r="R723" s="3">
        <f>J723+K723</f>
        <v>40668.695138888892</v>
      </c>
      <c r="S723" s="4">
        <f>(R723-N723)*24</f>
        <v>9.3000000001047738</v>
      </c>
      <c r="T723" t="str">
        <f>IF(S723&lt;0,"Ignore LOS","Keep LOS")</f>
        <v>Keep LOS</v>
      </c>
      <c r="U723" t="str">
        <f>IF(OR(G723=6,G723=7),"Adm","NonAdm")</f>
        <v>NonAdm</v>
      </c>
      <c r="V723" t="str">
        <f>IF(OR(D723=1,D723=2,D723=3),"High",IF(OR(D723=4,D723=5),"Low","No CTAS"))</f>
        <v>High</v>
      </c>
      <c r="W723">
        <f>IF(S723&gt;4,0,1)</f>
        <v>0</v>
      </c>
      <c r="X723">
        <f>IF(S723&gt;8,0,1)</f>
        <v>0</v>
      </c>
    </row>
    <row r="724" spans="1:24" x14ac:dyDescent="0.25">
      <c r="A724">
        <v>4414</v>
      </c>
      <c r="B724" s="1">
        <v>40668</v>
      </c>
      <c r="C724" s="2">
        <v>0.30902777777777779</v>
      </c>
      <c r="D724">
        <v>3</v>
      </c>
      <c r="E724" s="1">
        <v>40668</v>
      </c>
      <c r="F724" s="2">
        <v>0.3298611111111111</v>
      </c>
      <c r="G724">
        <v>7</v>
      </c>
      <c r="H724" s="1">
        <v>40668</v>
      </c>
      <c r="I724" s="2">
        <v>0.70486111111111116</v>
      </c>
      <c r="J724" s="1">
        <v>40668</v>
      </c>
      <c r="K724" s="2">
        <v>0.82500000000000007</v>
      </c>
      <c r="L724" t="s">
        <v>302</v>
      </c>
      <c r="M724">
        <v>60</v>
      </c>
      <c r="N724" s="3">
        <f>B724+C724</f>
        <v>40668.309027777781</v>
      </c>
      <c r="O724" s="3">
        <f>E724+F724</f>
        <v>40668.329861111109</v>
      </c>
      <c r="P724" t="str">
        <f>IF(OR(E724="**",F724=9999),"Ignore PIA","Keep PIA")</f>
        <v>Keep PIA</v>
      </c>
      <c r="Q724" s="5">
        <f>(O724-N724)*24</f>
        <v>0.49999999988358468</v>
      </c>
      <c r="R724" s="3">
        <f>J724+K724</f>
        <v>40668.824999999997</v>
      </c>
      <c r="S724" s="4">
        <f>(R724-N724)*24</f>
        <v>12.383333333185874</v>
      </c>
      <c r="T724" t="str">
        <f>IF(S724&lt;0,"Ignore LOS","Keep LOS")</f>
        <v>Keep LOS</v>
      </c>
      <c r="U724" t="str">
        <f>IF(OR(G724=6,G724=7),"Adm","NonAdm")</f>
        <v>Adm</v>
      </c>
      <c r="V724" t="str">
        <f>IF(OR(D724=1,D724=2,D724=3),"High",IF(OR(D724=4,D724=5),"Low","No CTAS"))</f>
        <v>High</v>
      </c>
      <c r="W724">
        <f>IF(S724&gt;4,0,1)</f>
        <v>0</v>
      </c>
      <c r="X724">
        <f>IF(S724&gt;8,0,1)</f>
        <v>0</v>
      </c>
    </row>
    <row r="725" spans="1:24" x14ac:dyDescent="0.25">
      <c r="A725">
        <v>4414</v>
      </c>
      <c r="B725" s="1">
        <v>40668</v>
      </c>
      <c r="C725" s="2">
        <v>0.32013888888888892</v>
      </c>
      <c r="D725">
        <v>3</v>
      </c>
      <c r="E725" s="1">
        <v>40668</v>
      </c>
      <c r="F725" s="2">
        <v>0.3833333333333333</v>
      </c>
      <c r="G725">
        <v>1</v>
      </c>
      <c r="H725" s="1">
        <v>40668</v>
      </c>
      <c r="I725" s="2">
        <v>0.50486111111111109</v>
      </c>
      <c r="J725" s="1">
        <v>40668</v>
      </c>
      <c r="K725" s="2">
        <v>0.50486111111111109</v>
      </c>
      <c r="L725" t="s">
        <v>177</v>
      </c>
      <c r="M725">
        <v>17</v>
      </c>
      <c r="N725" s="3">
        <f>B725+C725</f>
        <v>40668.320138888892</v>
      </c>
      <c r="O725" s="3">
        <f>E725+F725</f>
        <v>40668.383333333331</v>
      </c>
      <c r="P725" t="str">
        <f>IF(OR(E725="**",F725=9999),"Ignore PIA","Keep PIA")</f>
        <v>Keep PIA</v>
      </c>
      <c r="Q725" s="5">
        <f>(O725-N725)*24</f>
        <v>1.5166666665463708</v>
      </c>
      <c r="R725" s="3">
        <f>J725+K725</f>
        <v>40668.504861111112</v>
      </c>
      <c r="S725" s="4">
        <f>(R725-N725)*24</f>
        <v>4.4333333332906477</v>
      </c>
      <c r="T725" t="str">
        <f>IF(S725&lt;0,"Ignore LOS","Keep LOS")</f>
        <v>Keep LOS</v>
      </c>
      <c r="U725" t="str">
        <f>IF(OR(G725=6,G725=7),"Adm","NonAdm")</f>
        <v>NonAdm</v>
      </c>
      <c r="V725" t="str">
        <f>IF(OR(D725=1,D725=2,D725=3),"High",IF(OR(D725=4,D725=5),"Low","No CTAS"))</f>
        <v>High</v>
      </c>
      <c r="W725">
        <f>IF(S725&gt;4,0,1)</f>
        <v>0</v>
      </c>
      <c r="X725">
        <f>IF(S725&gt;8,0,1)</f>
        <v>1</v>
      </c>
    </row>
    <row r="726" spans="1:24" x14ac:dyDescent="0.25">
      <c r="A726">
        <v>4414</v>
      </c>
      <c r="B726" s="1">
        <v>40668</v>
      </c>
      <c r="C726" s="2">
        <v>0.32708333333333334</v>
      </c>
      <c r="D726">
        <v>4</v>
      </c>
      <c r="E726" s="1">
        <v>40668</v>
      </c>
      <c r="F726" s="2">
        <v>0.40625</v>
      </c>
      <c r="G726">
        <v>1</v>
      </c>
      <c r="H726" s="1">
        <v>40668</v>
      </c>
      <c r="I726" s="2">
        <v>0.42569444444444443</v>
      </c>
      <c r="J726" s="1">
        <v>40668</v>
      </c>
      <c r="K726" s="2">
        <v>0.42569444444444443</v>
      </c>
      <c r="L726" t="s">
        <v>48</v>
      </c>
      <c r="M726">
        <v>56</v>
      </c>
      <c r="N726" s="3">
        <f>B726+C726</f>
        <v>40668.32708333333</v>
      </c>
      <c r="O726" s="3">
        <f>E726+F726</f>
        <v>40668.40625</v>
      </c>
      <c r="P726" t="str">
        <f>IF(OR(E726="**",F726=9999),"Ignore PIA","Keep PIA")</f>
        <v>Keep PIA</v>
      </c>
      <c r="Q726" s="5">
        <f>(O726-N726)*24</f>
        <v>1.9000000000814907</v>
      </c>
      <c r="R726" s="3">
        <f>J726+K726</f>
        <v>40668.425694444442</v>
      </c>
      <c r="S726" s="4">
        <f>(R726-N726)*24</f>
        <v>2.3666666666977108</v>
      </c>
      <c r="T726" t="str">
        <f>IF(S726&lt;0,"Ignore LOS","Keep LOS")</f>
        <v>Keep LOS</v>
      </c>
      <c r="U726" t="str">
        <f>IF(OR(G726=6,G726=7),"Adm","NonAdm")</f>
        <v>NonAdm</v>
      </c>
      <c r="V726" t="str">
        <f>IF(OR(D726=1,D726=2,D726=3),"High",IF(OR(D726=4,D726=5),"Low","No CTAS"))</f>
        <v>Low</v>
      </c>
      <c r="W726">
        <f>IF(S726&gt;4,0,1)</f>
        <v>1</v>
      </c>
      <c r="X726">
        <f>IF(S726&gt;8,0,1)</f>
        <v>1</v>
      </c>
    </row>
    <row r="727" spans="1:24" x14ac:dyDescent="0.25">
      <c r="A727">
        <v>4414</v>
      </c>
      <c r="B727" s="1">
        <v>40668</v>
      </c>
      <c r="C727" s="2">
        <v>0.34166666666666662</v>
      </c>
      <c r="D727">
        <v>4</v>
      </c>
      <c r="E727" s="1">
        <v>40668</v>
      </c>
      <c r="F727" s="2">
        <v>0.4375</v>
      </c>
      <c r="G727">
        <v>1</v>
      </c>
      <c r="H727" s="1">
        <v>40668</v>
      </c>
      <c r="I727" s="2">
        <v>0.44791666666666669</v>
      </c>
      <c r="J727" s="1">
        <v>40668</v>
      </c>
      <c r="K727" s="2">
        <v>0.44791666666666669</v>
      </c>
      <c r="L727" t="s">
        <v>48</v>
      </c>
      <c r="M727">
        <v>56</v>
      </c>
      <c r="N727" s="3">
        <f>B727+C727</f>
        <v>40668.341666666667</v>
      </c>
      <c r="O727" s="3">
        <f>E727+F727</f>
        <v>40668.4375</v>
      </c>
      <c r="P727" t="str">
        <f>IF(OR(E727="**",F727=9999),"Ignore PIA","Keep PIA")</f>
        <v>Keep PIA</v>
      </c>
      <c r="Q727" s="5">
        <f>(O727-N727)*24</f>
        <v>2.2999999999883585</v>
      </c>
      <c r="R727" s="3">
        <f>J727+K727</f>
        <v>40668.447916666664</v>
      </c>
      <c r="S727" s="4">
        <f>(R727-N727)*24</f>
        <v>2.5499999999301508</v>
      </c>
      <c r="T727" t="str">
        <f>IF(S727&lt;0,"Ignore LOS","Keep LOS")</f>
        <v>Keep LOS</v>
      </c>
      <c r="U727" t="str">
        <f>IF(OR(G727=6,G727=7),"Adm","NonAdm")</f>
        <v>NonAdm</v>
      </c>
      <c r="V727" t="str">
        <f>IF(OR(D727=1,D727=2,D727=3),"High",IF(OR(D727=4,D727=5),"Low","No CTAS"))</f>
        <v>Low</v>
      </c>
      <c r="W727">
        <f>IF(S727&gt;4,0,1)</f>
        <v>1</v>
      </c>
      <c r="X727">
        <f>IF(S727&gt;8,0,1)</f>
        <v>1</v>
      </c>
    </row>
    <row r="728" spans="1:24" x14ac:dyDescent="0.25">
      <c r="A728">
        <v>4414</v>
      </c>
      <c r="B728" s="1">
        <v>40668</v>
      </c>
      <c r="C728" s="2">
        <v>0.35694444444444445</v>
      </c>
      <c r="D728">
        <v>4</v>
      </c>
      <c r="E728" s="1">
        <v>40668</v>
      </c>
      <c r="F728" s="2">
        <v>0.37847222222222227</v>
      </c>
      <c r="G728">
        <v>1</v>
      </c>
      <c r="H728" s="1">
        <v>40668</v>
      </c>
      <c r="I728" s="2">
        <v>0.4055555555555555</v>
      </c>
      <c r="J728" s="1">
        <v>40668</v>
      </c>
      <c r="K728" s="2">
        <v>0.4055555555555555</v>
      </c>
      <c r="L728" t="s">
        <v>307</v>
      </c>
      <c r="M728">
        <v>13</v>
      </c>
      <c r="N728" s="3">
        <f>B728+C728</f>
        <v>40668.356944444444</v>
      </c>
      <c r="O728" s="3">
        <f>E728+F728</f>
        <v>40668.378472222219</v>
      </c>
      <c r="P728" t="str">
        <f>IF(OR(E728="**",F728=9999),"Ignore PIA","Keep PIA")</f>
        <v>Keep PIA</v>
      </c>
      <c r="Q728" s="5">
        <f>(O728-N728)*24</f>
        <v>0.5166666666045785</v>
      </c>
      <c r="R728" s="3">
        <f>J728+K728</f>
        <v>40668.405555555553</v>
      </c>
      <c r="S728" s="4">
        <f>(R728-N728)*24</f>
        <v>1.1666666666278616</v>
      </c>
      <c r="T728" t="str">
        <f>IF(S728&lt;0,"Ignore LOS","Keep LOS")</f>
        <v>Keep LOS</v>
      </c>
      <c r="U728" t="str">
        <f>IF(OR(G728=6,G728=7),"Adm","NonAdm")</f>
        <v>NonAdm</v>
      </c>
      <c r="V728" t="str">
        <f>IF(OR(D728=1,D728=2,D728=3),"High",IF(OR(D728=4,D728=5),"Low","No CTAS"))</f>
        <v>Low</v>
      </c>
      <c r="W728">
        <f>IF(S728&gt;4,0,1)</f>
        <v>1</v>
      </c>
      <c r="X728">
        <f>IF(S728&gt;8,0,1)</f>
        <v>1</v>
      </c>
    </row>
    <row r="729" spans="1:24" x14ac:dyDescent="0.25">
      <c r="A729">
        <v>4414</v>
      </c>
      <c r="B729" s="1">
        <v>40668</v>
      </c>
      <c r="C729" s="2">
        <v>0.36736111111111108</v>
      </c>
      <c r="D729">
        <v>2</v>
      </c>
      <c r="E729" s="1">
        <v>40668</v>
      </c>
      <c r="F729" s="2">
        <v>0.45833333333333331</v>
      </c>
      <c r="G729">
        <v>1</v>
      </c>
      <c r="H729" s="1">
        <v>40668</v>
      </c>
      <c r="I729" s="2">
        <v>0.56597222222222221</v>
      </c>
      <c r="J729" s="1">
        <v>40668</v>
      </c>
      <c r="K729" s="2">
        <v>0.56597222222222221</v>
      </c>
      <c r="L729" t="s">
        <v>29</v>
      </c>
      <c r="M729">
        <v>37</v>
      </c>
      <c r="N729" s="3">
        <f>B729+C729</f>
        <v>40668.367361111108</v>
      </c>
      <c r="O729" s="3">
        <f>E729+F729</f>
        <v>40668.458333333336</v>
      </c>
      <c r="P729" t="str">
        <f>IF(OR(E729="**",F729=9999),"Ignore PIA","Keep PIA")</f>
        <v>Keep PIA</v>
      </c>
      <c r="Q729" s="5">
        <f>(O729-N729)*24</f>
        <v>2.1833333334652707</v>
      </c>
      <c r="R729" s="3">
        <f>J729+K729</f>
        <v>40668.565972222219</v>
      </c>
      <c r="S729" s="4">
        <f>(R729-N729)*24</f>
        <v>4.7666666666627862</v>
      </c>
      <c r="T729" t="str">
        <f>IF(S729&lt;0,"Ignore LOS","Keep LOS")</f>
        <v>Keep LOS</v>
      </c>
      <c r="U729" t="str">
        <f>IF(OR(G729=6,G729=7),"Adm","NonAdm")</f>
        <v>NonAdm</v>
      </c>
      <c r="V729" t="str">
        <f>IF(OR(D729=1,D729=2,D729=3),"High",IF(OR(D729=4,D729=5),"Low","No CTAS"))</f>
        <v>High</v>
      </c>
      <c r="W729">
        <f>IF(S729&gt;4,0,1)</f>
        <v>0</v>
      </c>
      <c r="X729">
        <f>IF(S729&gt;8,0,1)</f>
        <v>1</v>
      </c>
    </row>
    <row r="730" spans="1:24" x14ac:dyDescent="0.25">
      <c r="A730">
        <v>4414</v>
      </c>
      <c r="B730" s="1">
        <v>40668</v>
      </c>
      <c r="C730" s="2">
        <v>0.37777777777777777</v>
      </c>
      <c r="D730">
        <v>4</v>
      </c>
      <c r="E730" s="1">
        <v>40668</v>
      </c>
      <c r="F730" s="2">
        <v>0.43055555555555558</v>
      </c>
      <c r="G730">
        <v>1</v>
      </c>
      <c r="H730" s="1">
        <v>40668</v>
      </c>
      <c r="I730" s="2">
        <v>0.4513888888888889</v>
      </c>
      <c r="J730" s="1">
        <v>40668</v>
      </c>
      <c r="K730" s="2">
        <v>0.4513888888888889</v>
      </c>
      <c r="L730" t="s">
        <v>135</v>
      </c>
      <c r="M730">
        <v>76</v>
      </c>
      <c r="N730" s="3">
        <f>B730+C730</f>
        <v>40668.37777777778</v>
      </c>
      <c r="O730" s="3">
        <f>E730+F730</f>
        <v>40668.430555555555</v>
      </c>
      <c r="P730" t="str">
        <f>IF(OR(E730="**",F730=9999),"Ignore PIA","Keep PIA")</f>
        <v>Keep PIA</v>
      </c>
      <c r="Q730" s="5">
        <f>(O730-N730)*24</f>
        <v>1.2666666666045785</v>
      </c>
      <c r="R730" s="3">
        <f>J730+K730</f>
        <v>40668.451388888891</v>
      </c>
      <c r="S730" s="4">
        <f>(R730-N730)*24</f>
        <v>1.7666666666627862</v>
      </c>
      <c r="T730" t="str">
        <f>IF(S730&lt;0,"Ignore LOS","Keep LOS")</f>
        <v>Keep LOS</v>
      </c>
      <c r="U730" t="str">
        <f>IF(OR(G730=6,G730=7),"Adm","NonAdm")</f>
        <v>NonAdm</v>
      </c>
      <c r="V730" t="str">
        <f>IF(OR(D730=1,D730=2,D730=3),"High",IF(OR(D730=4,D730=5),"Low","No CTAS"))</f>
        <v>Low</v>
      </c>
      <c r="W730">
        <f>IF(S730&gt;4,0,1)</f>
        <v>1</v>
      </c>
      <c r="X730">
        <f>IF(S730&gt;8,0,1)</f>
        <v>1</v>
      </c>
    </row>
    <row r="731" spans="1:24" x14ac:dyDescent="0.25">
      <c r="A731">
        <v>4414</v>
      </c>
      <c r="B731" s="1">
        <v>40668</v>
      </c>
      <c r="C731" s="2">
        <v>0.38263888888888892</v>
      </c>
      <c r="D731">
        <v>3</v>
      </c>
      <c r="E731" s="1">
        <v>40668</v>
      </c>
      <c r="F731" s="2">
        <v>0.40277777777777773</v>
      </c>
      <c r="G731">
        <v>15</v>
      </c>
      <c r="H731" s="1">
        <v>40668</v>
      </c>
      <c r="I731" s="2">
        <v>0.56944444444444442</v>
      </c>
      <c r="J731" s="1">
        <v>40668</v>
      </c>
      <c r="K731" s="2">
        <v>0.56944444444444442</v>
      </c>
      <c r="L731" t="s">
        <v>309</v>
      </c>
      <c r="M731">
        <v>47</v>
      </c>
      <c r="N731" s="3">
        <f>B731+C731</f>
        <v>40668.382638888892</v>
      </c>
      <c r="O731" s="3">
        <f>E731+F731</f>
        <v>40668.402777777781</v>
      </c>
      <c r="P731" t="str">
        <f>IF(OR(E731="**",F731=9999),"Ignore PIA","Keep PIA")</f>
        <v>Keep PIA</v>
      </c>
      <c r="Q731" s="5">
        <f>(O731-N731)*24</f>
        <v>0.48333333333721384</v>
      </c>
      <c r="R731" s="3">
        <f>J731+K731</f>
        <v>40668.569444444445</v>
      </c>
      <c r="S731" s="4">
        <f>(R731-N731)*24</f>
        <v>4.4833333332790062</v>
      </c>
      <c r="T731" t="str">
        <f>IF(S731&lt;0,"Ignore LOS","Keep LOS")</f>
        <v>Keep LOS</v>
      </c>
      <c r="U731" t="str">
        <f>IF(OR(G731=6,G731=7),"Adm","NonAdm")</f>
        <v>NonAdm</v>
      </c>
      <c r="V731" t="str">
        <f>IF(OR(D731=1,D731=2,D731=3),"High",IF(OR(D731=4,D731=5),"Low","No CTAS"))</f>
        <v>High</v>
      </c>
      <c r="W731">
        <f>IF(S731&gt;4,0,1)</f>
        <v>0</v>
      </c>
      <c r="X731">
        <f>IF(S731&gt;8,0,1)</f>
        <v>1</v>
      </c>
    </row>
    <row r="732" spans="1:24" x14ac:dyDescent="0.25">
      <c r="A732">
        <v>4414</v>
      </c>
      <c r="B732" s="1">
        <v>40668</v>
      </c>
      <c r="C732" s="2">
        <v>0.38611111111111113</v>
      </c>
      <c r="D732">
        <v>4</v>
      </c>
      <c r="E732" s="1">
        <v>40668</v>
      </c>
      <c r="F732" s="2">
        <v>0.4375</v>
      </c>
      <c r="G732">
        <v>1</v>
      </c>
      <c r="H732" s="1">
        <v>40668</v>
      </c>
      <c r="I732" s="2">
        <v>0.44444444444444442</v>
      </c>
      <c r="J732" s="1">
        <v>40668</v>
      </c>
      <c r="K732" s="2">
        <v>0.44444444444444442</v>
      </c>
      <c r="L732" t="s">
        <v>310</v>
      </c>
      <c r="M732">
        <v>28</v>
      </c>
      <c r="N732" s="3">
        <f>B732+C732</f>
        <v>40668.386111111111</v>
      </c>
      <c r="O732" s="3">
        <f>E732+F732</f>
        <v>40668.4375</v>
      </c>
      <c r="P732" t="str">
        <f>IF(OR(E732="**",F732=9999),"Ignore PIA","Keep PIA")</f>
        <v>Keep PIA</v>
      </c>
      <c r="Q732" s="5">
        <f>(O732-N732)*24</f>
        <v>1.2333333333372138</v>
      </c>
      <c r="R732" s="3">
        <f>J732+K732</f>
        <v>40668.444444444445</v>
      </c>
      <c r="S732" s="4">
        <f>(R732-N732)*24</f>
        <v>1.4000000000232831</v>
      </c>
      <c r="T732" t="str">
        <f>IF(S732&lt;0,"Ignore LOS","Keep LOS")</f>
        <v>Keep LOS</v>
      </c>
      <c r="U732" t="str">
        <f>IF(OR(G732=6,G732=7),"Adm","NonAdm")</f>
        <v>NonAdm</v>
      </c>
      <c r="V732" t="str">
        <f>IF(OR(D732=1,D732=2,D732=3),"High",IF(OR(D732=4,D732=5),"Low","No CTAS"))</f>
        <v>Low</v>
      </c>
      <c r="W732">
        <f>IF(S732&gt;4,0,1)</f>
        <v>1</v>
      </c>
      <c r="X732">
        <f>IF(S732&gt;8,0,1)</f>
        <v>1</v>
      </c>
    </row>
    <row r="733" spans="1:24" x14ac:dyDescent="0.25">
      <c r="A733">
        <v>4414</v>
      </c>
      <c r="B733" s="1">
        <v>40668</v>
      </c>
      <c r="C733" s="2">
        <v>0.39166666666666666</v>
      </c>
      <c r="D733">
        <v>4</v>
      </c>
      <c r="E733" s="1">
        <v>40668</v>
      </c>
      <c r="F733" s="2">
        <v>0.46875</v>
      </c>
      <c r="G733">
        <v>1</v>
      </c>
      <c r="H733" s="1">
        <v>40668</v>
      </c>
      <c r="I733" s="2">
        <v>0.72222222222222221</v>
      </c>
      <c r="J733" s="1">
        <v>40668</v>
      </c>
      <c r="K733" s="2">
        <v>0.72222222222222221</v>
      </c>
      <c r="L733" t="s">
        <v>88</v>
      </c>
      <c r="M733">
        <v>79</v>
      </c>
      <c r="N733" s="3">
        <f>B733+C733</f>
        <v>40668.39166666667</v>
      </c>
      <c r="O733" s="3">
        <f>E733+F733</f>
        <v>40668.46875</v>
      </c>
      <c r="P733" t="str">
        <f>IF(OR(E733="**",F733=9999),"Ignore PIA","Keep PIA")</f>
        <v>Keep PIA</v>
      </c>
      <c r="Q733" s="5">
        <f>(O733-N733)*24</f>
        <v>1.8499999999185093</v>
      </c>
      <c r="R733" s="3">
        <f>J733+K733</f>
        <v>40668.722222222219</v>
      </c>
      <c r="S733" s="4">
        <f>(R733-N733)*24</f>
        <v>7.9333333331742324</v>
      </c>
      <c r="T733" t="str">
        <f>IF(S733&lt;0,"Ignore LOS","Keep LOS")</f>
        <v>Keep LOS</v>
      </c>
      <c r="U733" t="str">
        <f>IF(OR(G733=6,G733=7),"Adm","NonAdm")</f>
        <v>NonAdm</v>
      </c>
      <c r="V733" t="str">
        <f>IF(OR(D733=1,D733=2,D733=3),"High",IF(OR(D733=4,D733=5),"Low","No CTAS"))</f>
        <v>Low</v>
      </c>
      <c r="W733">
        <f>IF(S733&gt;4,0,1)</f>
        <v>0</v>
      </c>
      <c r="X733">
        <f>IF(S733&gt;8,0,1)</f>
        <v>1</v>
      </c>
    </row>
    <row r="734" spans="1:24" x14ac:dyDescent="0.25">
      <c r="A734">
        <v>4414</v>
      </c>
      <c r="B734" s="1">
        <v>40668</v>
      </c>
      <c r="C734" s="2">
        <v>0.39513888888888887</v>
      </c>
      <c r="D734">
        <v>4</v>
      </c>
      <c r="E734" s="1">
        <v>40668</v>
      </c>
      <c r="F734" s="2">
        <v>0.44791666666666669</v>
      </c>
      <c r="G734">
        <v>1</v>
      </c>
      <c r="H734" s="1">
        <v>40668</v>
      </c>
      <c r="I734" s="2">
        <v>0.4826388888888889</v>
      </c>
      <c r="J734" s="1">
        <v>40668</v>
      </c>
      <c r="K734" s="2">
        <v>0.48472222222222222</v>
      </c>
      <c r="L734" t="s">
        <v>311</v>
      </c>
      <c r="M734">
        <v>34</v>
      </c>
      <c r="N734" s="3">
        <f>B734+C734</f>
        <v>40668.395138888889</v>
      </c>
      <c r="O734" s="3">
        <f>E734+F734</f>
        <v>40668.447916666664</v>
      </c>
      <c r="P734" t="str">
        <f>IF(OR(E734="**",F734=9999),"Ignore PIA","Keep PIA")</f>
        <v>Keep PIA</v>
      </c>
      <c r="Q734" s="5">
        <f>(O734-N734)*24</f>
        <v>1.2666666666045785</v>
      </c>
      <c r="R734" s="3">
        <f>J734+K734</f>
        <v>40668.484722222223</v>
      </c>
      <c r="S734" s="4">
        <f>(R734-N734)*24</f>
        <v>2.1500000000232831</v>
      </c>
      <c r="T734" t="str">
        <f>IF(S734&lt;0,"Ignore LOS","Keep LOS")</f>
        <v>Keep LOS</v>
      </c>
      <c r="U734" t="str">
        <f>IF(OR(G734=6,G734=7),"Adm","NonAdm")</f>
        <v>NonAdm</v>
      </c>
      <c r="V734" t="str">
        <f>IF(OR(D734=1,D734=2,D734=3),"High",IF(OR(D734=4,D734=5),"Low","No CTAS"))</f>
        <v>Low</v>
      </c>
      <c r="W734">
        <f>IF(S734&gt;4,0,1)</f>
        <v>1</v>
      </c>
      <c r="X734">
        <f>IF(S734&gt;8,0,1)</f>
        <v>1</v>
      </c>
    </row>
    <row r="735" spans="1:24" x14ac:dyDescent="0.25">
      <c r="A735">
        <v>4414</v>
      </c>
      <c r="B735" s="1">
        <v>40668</v>
      </c>
      <c r="C735" s="2">
        <v>0.40416666666666662</v>
      </c>
      <c r="D735">
        <v>2</v>
      </c>
      <c r="E735" s="1">
        <v>40668</v>
      </c>
      <c r="F735" s="2">
        <v>0.4375</v>
      </c>
      <c r="G735">
        <v>1</v>
      </c>
      <c r="H735" s="1">
        <v>40668</v>
      </c>
      <c r="I735" s="2">
        <v>0.5625</v>
      </c>
      <c r="J735" s="1">
        <v>40668</v>
      </c>
      <c r="K735" s="2">
        <v>0.57430555555555551</v>
      </c>
      <c r="L735" t="s">
        <v>313</v>
      </c>
      <c r="M735">
        <v>26</v>
      </c>
      <c r="N735" s="3">
        <f>B735+C735</f>
        <v>40668.404166666667</v>
      </c>
      <c r="O735" s="3">
        <f>E735+F735</f>
        <v>40668.4375</v>
      </c>
      <c r="P735" t="str">
        <f>IF(OR(E735="**",F735=9999),"Ignore PIA","Keep PIA")</f>
        <v>Keep PIA</v>
      </c>
      <c r="Q735" s="5">
        <f>(O735-N735)*24</f>
        <v>0.79999999998835847</v>
      </c>
      <c r="R735" s="3">
        <f>J735+K735</f>
        <v>40668.574305555558</v>
      </c>
      <c r="S735" s="4">
        <f>(R735-N735)*24</f>
        <v>4.0833333333721384</v>
      </c>
      <c r="T735" t="str">
        <f>IF(S735&lt;0,"Ignore LOS","Keep LOS")</f>
        <v>Keep LOS</v>
      </c>
      <c r="U735" t="str">
        <f>IF(OR(G735=6,G735=7),"Adm","NonAdm")</f>
        <v>NonAdm</v>
      </c>
      <c r="V735" t="str">
        <f>IF(OR(D735=1,D735=2,D735=3),"High",IF(OR(D735=4,D735=5),"Low","No CTAS"))</f>
        <v>High</v>
      </c>
      <c r="W735">
        <f>IF(S735&gt;4,0,1)</f>
        <v>0</v>
      </c>
      <c r="X735">
        <f>IF(S735&gt;8,0,1)</f>
        <v>1</v>
      </c>
    </row>
    <row r="736" spans="1:24" x14ac:dyDescent="0.25">
      <c r="A736">
        <v>4414</v>
      </c>
      <c r="B736" s="1">
        <v>40668</v>
      </c>
      <c r="C736" s="2">
        <v>0.43055555555555558</v>
      </c>
      <c r="D736">
        <v>4</v>
      </c>
      <c r="E736" s="1">
        <v>40668</v>
      </c>
      <c r="F736" s="2">
        <v>0.53125</v>
      </c>
      <c r="G736">
        <v>1</v>
      </c>
      <c r="H736" s="1">
        <v>40668</v>
      </c>
      <c r="I736" s="2">
        <v>0.67013888888888884</v>
      </c>
      <c r="J736" s="1">
        <v>40668</v>
      </c>
      <c r="K736" s="2">
        <v>0.67013888888888884</v>
      </c>
      <c r="L736" t="s">
        <v>315</v>
      </c>
      <c r="M736">
        <v>37</v>
      </c>
      <c r="N736" s="3">
        <f>B736+C736</f>
        <v>40668.430555555555</v>
      </c>
      <c r="O736" s="3">
        <f>E736+F736</f>
        <v>40668.53125</v>
      </c>
      <c r="P736" t="str">
        <f>IF(OR(E736="**",F736=9999),"Ignore PIA","Keep PIA")</f>
        <v>Keep PIA</v>
      </c>
      <c r="Q736" s="5">
        <f>(O736-N736)*24</f>
        <v>2.4166666666860692</v>
      </c>
      <c r="R736" s="3">
        <f>J736+K736</f>
        <v>40668.670138888891</v>
      </c>
      <c r="S736" s="4">
        <f>(R736-N736)*24</f>
        <v>5.7500000000582077</v>
      </c>
      <c r="T736" t="str">
        <f>IF(S736&lt;0,"Ignore LOS","Keep LOS")</f>
        <v>Keep LOS</v>
      </c>
      <c r="U736" t="str">
        <f>IF(OR(G736=6,G736=7),"Adm","NonAdm")</f>
        <v>NonAdm</v>
      </c>
      <c r="V736" t="str">
        <f>IF(OR(D736=1,D736=2,D736=3),"High",IF(OR(D736=4,D736=5),"Low","No CTAS"))</f>
        <v>Low</v>
      </c>
      <c r="W736">
        <f>IF(S736&gt;4,0,1)</f>
        <v>0</v>
      </c>
      <c r="X736">
        <f>IF(S736&gt;8,0,1)</f>
        <v>1</v>
      </c>
    </row>
    <row r="737" spans="1:24" x14ac:dyDescent="0.25">
      <c r="A737">
        <v>4414</v>
      </c>
      <c r="B737" s="1">
        <v>40668</v>
      </c>
      <c r="C737" s="2">
        <v>0.43124999999999997</v>
      </c>
      <c r="D737">
        <v>2</v>
      </c>
      <c r="E737" s="1">
        <v>40668</v>
      </c>
      <c r="F737" s="2">
        <v>0.46875</v>
      </c>
      <c r="G737">
        <v>1</v>
      </c>
      <c r="H737" s="1">
        <v>40668</v>
      </c>
      <c r="I737" s="2">
        <v>0.91875000000000007</v>
      </c>
      <c r="J737" s="1">
        <v>40668</v>
      </c>
      <c r="K737" s="2">
        <v>0.92361111111111116</v>
      </c>
      <c r="L737" t="s">
        <v>29</v>
      </c>
      <c r="M737">
        <v>59</v>
      </c>
      <c r="N737" s="3">
        <f>B737+C737</f>
        <v>40668.431250000001</v>
      </c>
      <c r="O737" s="3">
        <f>E737+F737</f>
        <v>40668.46875</v>
      </c>
      <c r="P737" t="str">
        <f>IF(OR(E737="**",F737=9999),"Ignore PIA","Keep PIA")</f>
        <v>Keep PIA</v>
      </c>
      <c r="Q737" s="5">
        <f>(O737-N737)*24</f>
        <v>0.8999999999650754</v>
      </c>
      <c r="R737" s="3">
        <f>J737+K737</f>
        <v>40668.923611111109</v>
      </c>
      <c r="S737" s="4">
        <f>(R737-N737)*24</f>
        <v>11.816666666592937</v>
      </c>
      <c r="T737" t="str">
        <f>IF(S737&lt;0,"Ignore LOS","Keep LOS")</f>
        <v>Keep LOS</v>
      </c>
      <c r="U737" t="str">
        <f>IF(OR(G737=6,G737=7),"Adm","NonAdm")</f>
        <v>NonAdm</v>
      </c>
      <c r="V737" t="str">
        <f>IF(OR(D737=1,D737=2,D737=3),"High",IF(OR(D737=4,D737=5),"Low","No CTAS"))</f>
        <v>High</v>
      </c>
      <c r="W737">
        <f>IF(S737&gt;4,0,1)</f>
        <v>0</v>
      </c>
      <c r="X737">
        <f>IF(S737&gt;8,0,1)</f>
        <v>0</v>
      </c>
    </row>
    <row r="738" spans="1:24" x14ac:dyDescent="0.25">
      <c r="A738">
        <v>4414</v>
      </c>
      <c r="B738" s="1">
        <v>40668</v>
      </c>
      <c r="C738" s="2">
        <v>0.49722222222222223</v>
      </c>
      <c r="D738">
        <v>3</v>
      </c>
      <c r="E738" s="1">
        <v>40668</v>
      </c>
      <c r="F738" s="2">
        <v>0.51388888888888895</v>
      </c>
      <c r="G738">
        <v>1</v>
      </c>
      <c r="H738" s="1">
        <v>40668</v>
      </c>
      <c r="I738" s="2">
        <v>0.52500000000000002</v>
      </c>
      <c r="J738" s="1">
        <v>40668</v>
      </c>
      <c r="K738" s="2">
        <v>0.52500000000000002</v>
      </c>
      <c r="L738" t="s">
        <v>82</v>
      </c>
      <c r="M738">
        <v>11</v>
      </c>
      <c r="N738" s="3">
        <f>B738+C738</f>
        <v>40668.49722222222</v>
      </c>
      <c r="O738" s="3">
        <f>E738+F738</f>
        <v>40668.513888888891</v>
      </c>
      <c r="P738" t="str">
        <f>IF(OR(E738="**",F738=9999),"Ignore PIA","Keep PIA")</f>
        <v>Keep PIA</v>
      </c>
      <c r="Q738" s="5">
        <f>(O738-N738)*24</f>
        <v>0.40000000008149073</v>
      </c>
      <c r="R738" s="3">
        <f>J738+K738</f>
        <v>40668.525000000001</v>
      </c>
      <c r="S738" s="4">
        <f>(R738-N738)*24</f>
        <v>0.66666666674427688</v>
      </c>
      <c r="T738" t="str">
        <f>IF(S738&lt;0,"Ignore LOS","Keep LOS")</f>
        <v>Keep LOS</v>
      </c>
      <c r="U738" t="str">
        <f>IF(OR(G738=6,G738=7),"Adm","NonAdm")</f>
        <v>NonAdm</v>
      </c>
      <c r="V738" t="str">
        <f>IF(OR(D738=1,D738=2,D738=3),"High",IF(OR(D738=4,D738=5),"Low","No CTAS"))</f>
        <v>High</v>
      </c>
      <c r="W738">
        <f>IF(S738&gt;4,0,1)</f>
        <v>1</v>
      </c>
      <c r="X738">
        <f>IF(S738&gt;8,0,1)</f>
        <v>1</v>
      </c>
    </row>
    <row r="739" spans="1:24" x14ac:dyDescent="0.25">
      <c r="A739">
        <v>4414</v>
      </c>
      <c r="B739" s="1">
        <v>40668</v>
      </c>
      <c r="C739" s="2">
        <v>0.50763888888888886</v>
      </c>
      <c r="D739">
        <v>4</v>
      </c>
      <c r="E739" s="1">
        <v>40668</v>
      </c>
      <c r="F739" s="2">
        <v>0.53819444444444442</v>
      </c>
      <c r="G739">
        <v>15</v>
      </c>
      <c r="H739" s="1">
        <v>40668</v>
      </c>
      <c r="I739" s="2">
        <v>0.75694444444444453</v>
      </c>
      <c r="J739" s="1">
        <v>40668</v>
      </c>
      <c r="K739" s="2">
        <v>0.75694444444444453</v>
      </c>
      <c r="L739" t="s">
        <v>319</v>
      </c>
      <c r="M739">
        <v>48</v>
      </c>
      <c r="N739" s="3">
        <f>B739+C739</f>
        <v>40668.507638888892</v>
      </c>
      <c r="O739" s="3">
        <f>E739+F739</f>
        <v>40668.538194444445</v>
      </c>
      <c r="P739" t="str">
        <f>IF(OR(E739="**",F739=9999),"Ignore PIA","Keep PIA")</f>
        <v>Keep PIA</v>
      </c>
      <c r="Q739" s="5">
        <f>(O739-N739)*24</f>
        <v>0.73333333327900618</v>
      </c>
      <c r="R739" s="3">
        <f>J739+K739</f>
        <v>40668.756944444445</v>
      </c>
      <c r="S739" s="4">
        <f>(R739-N739)*24</f>
        <v>5.9833333332790062</v>
      </c>
      <c r="T739" t="str">
        <f>IF(S739&lt;0,"Ignore LOS","Keep LOS")</f>
        <v>Keep LOS</v>
      </c>
      <c r="U739" t="str">
        <f>IF(OR(G739=6,G739=7),"Adm","NonAdm")</f>
        <v>NonAdm</v>
      </c>
      <c r="V739" t="str">
        <f>IF(OR(D739=1,D739=2,D739=3),"High",IF(OR(D739=4,D739=5),"Low","No CTAS"))</f>
        <v>Low</v>
      </c>
      <c r="W739">
        <f>IF(S739&gt;4,0,1)</f>
        <v>0</v>
      </c>
      <c r="X739">
        <f>IF(S739&gt;8,0,1)</f>
        <v>1</v>
      </c>
    </row>
    <row r="740" spans="1:24" x14ac:dyDescent="0.25">
      <c r="A740">
        <v>4414</v>
      </c>
      <c r="B740" s="1">
        <v>40668</v>
      </c>
      <c r="C740" s="2">
        <v>0.52222222222222225</v>
      </c>
      <c r="D740">
        <v>3</v>
      </c>
      <c r="E740" s="1">
        <v>40668</v>
      </c>
      <c r="F740" s="2">
        <v>0.59027777777777779</v>
      </c>
      <c r="G740">
        <v>1</v>
      </c>
      <c r="H740" s="1">
        <v>40668</v>
      </c>
      <c r="I740" s="2">
        <v>0.62291666666666667</v>
      </c>
      <c r="J740" s="1">
        <v>40668</v>
      </c>
      <c r="K740" s="2">
        <v>0.62638888888888888</v>
      </c>
      <c r="L740" t="s">
        <v>320</v>
      </c>
      <c r="M740">
        <v>84</v>
      </c>
      <c r="N740" s="3">
        <f>B740+C740</f>
        <v>40668.522222222222</v>
      </c>
      <c r="O740" s="3">
        <f>E740+F740</f>
        <v>40668.590277777781</v>
      </c>
      <c r="P740" t="str">
        <f>IF(OR(E740="**",F740=9999),"Ignore PIA","Keep PIA")</f>
        <v>Keep PIA</v>
      </c>
      <c r="Q740" s="5">
        <f>(O740-N740)*24</f>
        <v>1.6333333334187046</v>
      </c>
      <c r="R740" s="3">
        <f>J740+K740</f>
        <v>40668.626388888886</v>
      </c>
      <c r="S740" s="4">
        <f>(R740-N740)*24</f>
        <v>2.4999999999417923</v>
      </c>
      <c r="T740" t="str">
        <f>IF(S740&lt;0,"Ignore LOS","Keep LOS")</f>
        <v>Keep LOS</v>
      </c>
      <c r="U740" t="str">
        <f>IF(OR(G740=6,G740=7),"Adm","NonAdm")</f>
        <v>NonAdm</v>
      </c>
      <c r="V740" t="str">
        <f>IF(OR(D740=1,D740=2,D740=3),"High",IF(OR(D740=4,D740=5),"Low","No CTAS"))</f>
        <v>High</v>
      </c>
      <c r="W740">
        <f>IF(S740&gt;4,0,1)</f>
        <v>1</v>
      </c>
      <c r="X740">
        <f>IF(S740&gt;8,0,1)</f>
        <v>1</v>
      </c>
    </row>
    <row r="741" spans="1:24" x14ac:dyDescent="0.25">
      <c r="A741">
        <v>4414</v>
      </c>
      <c r="B741" s="1">
        <v>40668</v>
      </c>
      <c r="C741" s="2">
        <v>0.53541666666666665</v>
      </c>
      <c r="D741">
        <v>2</v>
      </c>
      <c r="E741" s="1">
        <v>40668</v>
      </c>
      <c r="F741" s="2">
        <v>0.60416666666666663</v>
      </c>
      <c r="G741">
        <v>7</v>
      </c>
      <c r="H741" s="1">
        <v>40668</v>
      </c>
      <c r="I741" s="2">
        <v>0.93055555555555547</v>
      </c>
      <c r="J741" s="1">
        <v>40669</v>
      </c>
      <c r="K741" s="2">
        <v>0.63472222222222219</v>
      </c>
      <c r="L741" t="s">
        <v>29</v>
      </c>
      <c r="M741">
        <v>79</v>
      </c>
      <c r="N741" s="3">
        <f>B741+C741</f>
        <v>40668.535416666666</v>
      </c>
      <c r="O741" s="3">
        <f>E741+F741</f>
        <v>40668.604166666664</v>
      </c>
      <c r="P741" t="str">
        <f>IF(OR(E741="**",F741=9999),"Ignore PIA","Keep PIA")</f>
        <v>Keep PIA</v>
      </c>
      <c r="Q741" s="5">
        <f>(O741-N741)*24</f>
        <v>1.6499999999650754</v>
      </c>
      <c r="R741" s="3">
        <f>J741+K741</f>
        <v>40669.634722222225</v>
      </c>
      <c r="S741" s="4">
        <f>(R741-N741)*24</f>
        <v>26.383333333418705</v>
      </c>
      <c r="T741" t="str">
        <f>IF(S741&lt;0,"Ignore LOS","Keep LOS")</f>
        <v>Keep LOS</v>
      </c>
      <c r="U741" t="str">
        <f>IF(OR(G741=6,G741=7),"Adm","NonAdm")</f>
        <v>Adm</v>
      </c>
      <c r="V741" t="str">
        <f>IF(OR(D741=1,D741=2,D741=3),"High",IF(OR(D741=4,D741=5),"Low","No CTAS"))</f>
        <v>High</v>
      </c>
      <c r="W741">
        <f>IF(S741&gt;4,0,1)</f>
        <v>0</v>
      </c>
      <c r="X741">
        <f>IF(S741&gt;8,0,1)</f>
        <v>0</v>
      </c>
    </row>
    <row r="742" spans="1:24" x14ac:dyDescent="0.25">
      <c r="A742">
        <v>4414</v>
      </c>
      <c r="B742" s="1">
        <v>40668</v>
      </c>
      <c r="C742" s="2">
        <v>0.54652777777777783</v>
      </c>
      <c r="D742">
        <v>2</v>
      </c>
      <c r="E742" s="1">
        <v>40668</v>
      </c>
      <c r="F742" s="2">
        <v>0.63541666666666663</v>
      </c>
      <c r="G742">
        <v>7</v>
      </c>
      <c r="H742" s="1">
        <v>40668</v>
      </c>
      <c r="I742" s="2">
        <v>0.68055555555555547</v>
      </c>
      <c r="J742" s="1">
        <v>40668</v>
      </c>
      <c r="K742" s="2">
        <v>0.8125</v>
      </c>
      <c r="L742" t="s">
        <v>322</v>
      </c>
      <c r="M742">
        <v>15</v>
      </c>
      <c r="N742" s="3">
        <f>B742+C742</f>
        <v>40668.546527777777</v>
      </c>
      <c r="O742" s="3">
        <f>E742+F742</f>
        <v>40668.635416666664</v>
      </c>
      <c r="P742" t="str">
        <f>IF(OR(E742="**",F742=9999),"Ignore PIA","Keep PIA")</f>
        <v>Keep PIA</v>
      </c>
      <c r="Q742" s="5">
        <f>(O742-N742)*24</f>
        <v>2.1333333333022892</v>
      </c>
      <c r="R742" s="3">
        <f>J742+K742</f>
        <v>40668.8125</v>
      </c>
      <c r="S742" s="4">
        <f>(R742-N742)*24</f>
        <v>6.3833333333604969</v>
      </c>
      <c r="T742" t="str">
        <f>IF(S742&lt;0,"Ignore LOS","Keep LOS")</f>
        <v>Keep LOS</v>
      </c>
      <c r="U742" t="str">
        <f>IF(OR(G742=6,G742=7),"Adm","NonAdm")</f>
        <v>Adm</v>
      </c>
      <c r="V742" t="str">
        <f>IF(OR(D742=1,D742=2,D742=3),"High",IF(OR(D742=4,D742=5),"Low","No CTAS"))</f>
        <v>High</v>
      </c>
      <c r="W742">
        <f>IF(S742&gt;4,0,1)</f>
        <v>0</v>
      </c>
      <c r="X742">
        <f>IF(S742&gt;8,0,1)</f>
        <v>1</v>
      </c>
    </row>
    <row r="743" spans="1:24" x14ac:dyDescent="0.25">
      <c r="A743">
        <v>4414</v>
      </c>
      <c r="B743" s="1">
        <v>40668</v>
      </c>
      <c r="C743" s="2">
        <v>0.56041666666666667</v>
      </c>
      <c r="D743">
        <v>2</v>
      </c>
      <c r="E743" s="1">
        <v>40668</v>
      </c>
      <c r="F743" s="2">
        <v>0.57291666666666663</v>
      </c>
      <c r="G743">
        <v>1</v>
      </c>
      <c r="H743" s="1">
        <v>40668</v>
      </c>
      <c r="I743" s="2">
        <v>0.90625</v>
      </c>
      <c r="J743" s="1">
        <v>40668</v>
      </c>
      <c r="K743" s="2">
        <v>0.90625</v>
      </c>
      <c r="L743" t="s">
        <v>76</v>
      </c>
      <c r="M743">
        <v>50</v>
      </c>
      <c r="N743" s="3">
        <f>B743+C743</f>
        <v>40668.560416666667</v>
      </c>
      <c r="O743" s="3">
        <f>E743+F743</f>
        <v>40668.572916666664</v>
      </c>
      <c r="P743" t="str">
        <f>IF(OR(E743="**",F743=9999),"Ignore PIA","Keep PIA")</f>
        <v>Keep PIA</v>
      </c>
      <c r="Q743" s="5">
        <f>(O743-N743)*24</f>
        <v>0.29999999993015081</v>
      </c>
      <c r="R743" s="3">
        <f>J743+K743</f>
        <v>40668.90625</v>
      </c>
      <c r="S743" s="4">
        <f>(R743-N743)*24</f>
        <v>8.2999999999883585</v>
      </c>
      <c r="T743" t="str">
        <f>IF(S743&lt;0,"Ignore LOS","Keep LOS")</f>
        <v>Keep LOS</v>
      </c>
      <c r="U743" t="str">
        <f>IF(OR(G743=6,G743=7),"Adm","NonAdm")</f>
        <v>NonAdm</v>
      </c>
      <c r="V743" t="str">
        <f>IF(OR(D743=1,D743=2,D743=3),"High",IF(OR(D743=4,D743=5),"Low","No CTAS"))</f>
        <v>High</v>
      </c>
      <c r="W743">
        <f>IF(S743&gt;4,0,1)</f>
        <v>0</v>
      </c>
      <c r="X743">
        <f>IF(S743&gt;8,0,1)</f>
        <v>0</v>
      </c>
    </row>
    <row r="744" spans="1:24" x14ac:dyDescent="0.25">
      <c r="A744">
        <v>4414</v>
      </c>
      <c r="B744" s="1">
        <v>40668</v>
      </c>
      <c r="C744" s="2">
        <v>0.56874999999999998</v>
      </c>
      <c r="D744">
        <v>2</v>
      </c>
      <c r="E744" s="1">
        <v>40668</v>
      </c>
      <c r="F744">
        <v>9999</v>
      </c>
      <c r="G744">
        <v>4</v>
      </c>
      <c r="H744" s="1">
        <v>40668</v>
      </c>
      <c r="I744" s="2">
        <v>0.72361111111111109</v>
      </c>
      <c r="J744" s="1">
        <v>40668</v>
      </c>
      <c r="K744" s="2">
        <v>0.72361111111111109</v>
      </c>
      <c r="L744" t="s">
        <v>212</v>
      </c>
      <c r="M744">
        <v>34</v>
      </c>
      <c r="N744" s="3">
        <f>B744+C744</f>
        <v>40668.568749999999</v>
      </c>
      <c r="O744" s="3">
        <f>E744+F744</f>
        <v>50667</v>
      </c>
      <c r="P744" t="str">
        <f>IF(OR(E744="**",F744=9999),"Ignore PIA","Keep PIA")</f>
        <v>Ignore PIA</v>
      </c>
      <c r="Q744" s="5">
        <f>(O744-N744)*24</f>
        <v>239962.35000000003</v>
      </c>
      <c r="R744" s="3">
        <f>J744+K744</f>
        <v>40668.723611111112</v>
      </c>
      <c r="S744" s="4">
        <f>(R744-N744)*24</f>
        <v>3.7166666667326353</v>
      </c>
      <c r="T744" t="str">
        <f>IF(S744&lt;0,"Ignore LOS","Keep LOS")</f>
        <v>Keep LOS</v>
      </c>
      <c r="U744" t="str">
        <f>IF(OR(G744=6,G744=7),"Adm","NonAdm")</f>
        <v>NonAdm</v>
      </c>
      <c r="V744" t="str">
        <f>IF(OR(D744=1,D744=2,D744=3),"High",IF(OR(D744=4,D744=5),"Low","No CTAS"))</f>
        <v>High</v>
      </c>
      <c r="W744">
        <f>IF(S744&gt;4,0,1)</f>
        <v>1</v>
      </c>
      <c r="X744">
        <f>IF(S744&gt;8,0,1)</f>
        <v>1</v>
      </c>
    </row>
    <row r="745" spans="1:24" x14ac:dyDescent="0.25">
      <c r="A745">
        <v>4414</v>
      </c>
      <c r="B745" s="1">
        <v>40668</v>
      </c>
      <c r="C745" s="2">
        <v>0.59027777777777779</v>
      </c>
      <c r="D745">
        <v>4</v>
      </c>
      <c r="E745" s="1">
        <v>40668</v>
      </c>
      <c r="F745" s="2">
        <v>0.6333333333333333</v>
      </c>
      <c r="G745">
        <v>15</v>
      </c>
      <c r="H745" s="1">
        <v>40668</v>
      </c>
      <c r="I745" s="2">
        <v>0.80138888888888893</v>
      </c>
      <c r="J745" s="1">
        <v>40668</v>
      </c>
      <c r="K745" s="2">
        <v>0.80138888888888893</v>
      </c>
      <c r="L745" t="s">
        <v>48</v>
      </c>
      <c r="M745">
        <v>43</v>
      </c>
      <c r="N745" s="3">
        <f>B745+C745</f>
        <v>40668.590277777781</v>
      </c>
      <c r="O745" s="3">
        <f>E745+F745</f>
        <v>40668.633333333331</v>
      </c>
      <c r="P745" t="str">
        <f>IF(OR(E745="**",F745=9999),"Ignore PIA","Keep PIA")</f>
        <v>Keep PIA</v>
      </c>
      <c r="Q745" s="5">
        <f>(O745-N745)*24</f>
        <v>1.033333333209157</v>
      </c>
      <c r="R745" s="3">
        <f>J745+K745</f>
        <v>40668.801388888889</v>
      </c>
      <c r="S745" s="4">
        <f>(R745-N745)*24</f>
        <v>5.066666666592937</v>
      </c>
      <c r="T745" t="str">
        <f>IF(S745&lt;0,"Ignore LOS","Keep LOS")</f>
        <v>Keep LOS</v>
      </c>
      <c r="U745" t="str">
        <f>IF(OR(G745=6,G745=7),"Adm","NonAdm")</f>
        <v>NonAdm</v>
      </c>
      <c r="V745" t="str">
        <f>IF(OR(D745=1,D745=2,D745=3),"High",IF(OR(D745=4,D745=5),"Low","No CTAS"))</f>
        <v>Low</v>
      </c>
      <c r="W745">
        <f>IF(S745&gt;4,0,1)</f>
        <v>0</v>
      </c>
      <c r="X745">
        <f>IF(S745&gt;8,0,1)</f>
        <v>1</v>
      </c>
    </row>
    <row r="746" spans="1:24" x14ac:dyDescent="0.25">
      <c r="A746">
        <v>4414</v>
      </c>
      <c r="B746" s="1">
        <v>40668</v>
      </c>
      <c r="C746" s="2">
        <v>0.59930555555555554</v>
      </c>
      <c r="D746">
        <v>4</v>
      </c>
      <c r="E746" s="1">
        <v>40668</v>
      </c>
      <c r="F746" s="2">
        <v>0.60902777777777783</v>
      </c>
      <c r="G746">
        <v>15</v>
      </c>
      <c r="H746" s="1">
        <v>40668</v>
      </c>
      <c r="I746" s="2">
        <v>0.625</v>
      </c>
      <c r="J746" s="1">
        <v>40668</v>
      </c>
      <c r="K746" s="2">
        <v>0.64513888888888882</v>
      </c>
      <c r="L746" t="s">
        <v>48</v>
      </c>
      <c r="M746">
        <v>72</v>
      </c>
      <c r="N746" s="3">
        <f>B746+C746</f>
        <v>40668.599305555559</v>
      </c>
      <c r="O746" s="3">
        <f>E746+F746</f>
        <v>40668.609027777777</v>
      </c>
      <c r="P746" t="str">
        <f>IF(OR(E746="**",F746=9999),"Ignore PIA","Keep PIA")</f>
        <v>Keep PIA</v>
      </c>
      <c r="Q746" s="5">
        <f>(O746-N746)*24</f>
        <v>0.23333333322079852</v>
      </c>
      <c r="R746" s="3">
        <f>J746+K746</f>
        <v>40668.645138888889</v>
      </c>
      <c r="S746" s="4">
        <f>(R746-N746)*24</f>
        <v>1.0999999999185093</v>
      </c>
      <c r="T746" t="str">
        <f>IF(S746&lt;0,"Ignore LOS","Keep LOS")</f>
        <v>Keep LOS</v>
      </c>
      <c r="U746" t="str">
        <f>IF(OR(G746=6,G746=7),"Adm","NonAdm")</f>
        <v>NonAdm</v>
      </c>
      <c r="V746" t="str">
        <f>IF(OR(D746=1,D746=2,D746=3),"High",IF(OR(D746=4,D746=5),"Low","No CTAS"))</f>
        <v>Low</v>
      </c>
      <c r="W746">
        <f>IF(S746&gt;4,0,1)</f>
        <v>1</v>
      </c>
      <c r="X746">
        <f>IF(S746&gt;8,0,1)</f>
        <v>1</v>
      </c>
    </row>
    <row r="747" spans="1:24" x14ac:dyDescent="0.25">
      <c r="A747">
        <v>4414</v>
      </c>
      <c r="B747" s="1">
        <v>40669</v>
      </c>
      <c r="C747" s="2">
        <v>0.17916666666666667</v>
      </c>
      <c r="D747">
        <v>3</v>
      </c>
      <c r="E747" s="1">
        <v>40669</v>
      </c>
      <c r="F747" s="2">
        <v>0.3576388888888889</v>
      </c>
      <c r="G747">
        <v>1</v>
      </c>
      <c r="H747" s="1">
        <v>40669</v>
      </c>
      <c r="I747" s="2">
        <v>0.78333333333333333</v>
      </c>
      <c r="J747" s="1">
        <v>40669</v>
      </c>
      <c r="K747" s="2">
        <v>0.8027777777777777</v>
      </c>
      <c r="L747" t="s">
        <v>141</v>
      </c>
      <c r="M747">
        <v>66</v>
      </c>
      <c r="N747" s="3">
        <f>B747+C747</f>
        <v>40669.179166666669</v>
      </c>
      <c r="O747" s="3">
        <f>E747+F747</f>
        <v>40669.357638888891</v>
      </c>
      <c r="P747" t="str">
        <f>IF(OR(E747="**",F747=9999),"Ignore PIA","Keep PIA")</f>
        <v>Keep PIA</v>
      </c>
      <c r="Q747" s="5">
        <f>(O747-N747)*24</f>
        <v>4.2833333333255723</v>
      </c>
      <c r="R747" s="3">
        <f>J747+K747</f>
        <v>40669.802777777775</v>
      </c>
      <c r="S747" s="4">
        <f>(R747-N747)*24</f>
        <v>14.966666666558012</v>
      </c>
      <c r="T747" t="str">
        <f>IF(S747&lt;0,"Ignore LOS","Keep LOS")</f>
        <v>Keep LOS</v>
      </c>
      <c r="U747" t="str">
        <f>IF(OR(G747=6,G747=7),"Adm","NonAdm")</f>
        <v>NonAdm</v>
      </c>
      <c r="V747" t="str">
        <f>IF(OR(D747=1,D747=2,D747=3),"High",IF(OR(D747=4,D747=5),"Low","No CTAS"))</f>
        <v>High</v>
      </c>
      <c r="W747">
        <f>IF(S747&gt;4,0,1)</f>
        <v>0</v>
      </c>
      <c r="X747">
        <f>IF(S747&gt;8,0,1)</f>
        <v>0</v>
      </c>
    </row>
    <row r="748" spans="1:24" x14ac:dyDescent="0.25">
      <c r="A748">
        <v>4414</v>
      </c>
      <c r="B748" s="1">
        <v>40669</v>
      </c>
      <c r="C748" s="2">
        <v>0.23958333333333334</v>
      </c>
      <c r="D748">
        <v>3</v>
      </c>
      <c r="E748" s="1">
        <v>40669</v>
      </c>
      <c r="F748" s="2">
        <v>0.3611111111111111</v>
      </c>
      <c r="G748">
        <v>1</v>
      </c>
      <c r="H748" s="1">
        <v>40669</v>
      </c>
      <c r="I748" s="2">
        <v>0.39374999999999999</v>
      </c>
      <c r="J748" s="1">
        <v>40669</v>
      </c>
      <c r="K748" s="2">
        <v>0.39583333333333331</v>
      </c>
      <c r="L748" t="s">
        <v>20</v>
      </c>
      <c r="M748">
        <v>5</v>
      </c>
      <c r="N748" s="3">
        <f>B748+C748</f>
        <v>40669.239583333336</v>
      </c>
      <c r="O748" s="3">
        <f>E748+F748</f>
        <v>40669.361111111109</v>
      </c>
      <c r="P748" t="str">
        <f>IF(OR(E748="**",F748=9999),"Ignore PIA","Keep PIA")</f>
        <v>Keep PIA</v>
      </c>
      <c r="Q748" s="5">
        <f>(O748-N748)*24</f>
        <v>2.9166666665696539</v>
      </c>
      <c r="R748" s="3">
        <f>J748+K748</f>
        <v>40669.395833333336</v>
      </c>
      <c r="S748" s="4">
        <f>(R748-N748)*24</f>
        <v>3.75</v>
      </c>
      <c r="T748" t="str">
        <f>IF(S748&lt;0,"Ignore LOS","Keep LOS")</f>
        <v>Keep LOS</v>
      </c>
      <c r="U748" t="str">
        <f>IF(OR(G748=6,G748=7),"Adm","NonAdm")</f>
        <v>NonAdm</v>
      </c>
      <c r="V748" t="str">
        <f>IF(OR(D748=1,D748=2,D748=3),"High",IF(OR(D748=4,D748=5),"Low","No CTAS"))</f>
        <v>High</v>
      </c>
      <c r="W748">
        <f>IF(S748&gt;4,0,1)</f>
        <v>1</v>
      </c>
      <c r="X748">
        <f>IF(S748&gt;8,0,1)</f>
        <v>1</v>
      </c>
    </row>
    <row r="749" spans="1:24" x14ac:dyDescent="0.25">
      <c r="A749">
        <v>4414</v>
      </c>
      <c r="B749" s="1">
        <v>40669</v>
      </c>
      <c r="C749" s="2">
        <v>0.24374999999999999</v>
      </c>
      <c r="D749">
        <v>3</v>
      </c>
      <c r="E749" s="1">
        <v>40669</v>
      </c>
      <c r="F749" s="2">
        <v>0.3576388888888889</v>
      </c>
      <c r="G749">
        <v>7</v>
      </c>
      <c r="H749" s="1">
        <v>40669</v>
      </c>
      <c r="I749" s="2">
        <v>0.65625</v>
      </c>
      <c r="J749" s="1">
        <v>40669</v>
      </c>
      <c r="K749" s="2">
        <v>0.65625</v>
      </c>
      <c r="L749" t="s">
        <v>170</v>
      </c>
      <c r="M749">
        <v>95</v>
      </c>
      <c r="N749" s="3">
        <f>B749+C749</f>
        <v>40669.243750000001</v>
      </c>
      <c r="O749" s="3">
        <f>E749+F749</f>
        <v>40669.357638888891</v>
      </c>
      <c r="P749" t="str">
        <f>IF(OR(E749="**",F749=9999),"Ignore PIA","Keep PIA")</f>
        <v>Keep PIA</v>
      </c>
      <c r="Q749" s="5">
        <f>(O749-N749)*24</f>
        <v>2.7333333333372138</v>
      </c>
      <c r="R749" s="3">
        <f>J749+K749</f>
        <v>40669.65625</v>
      </c>
      <c r="S749" s="4">
        <f>(R749-N749)*24</f>
        <v>9.8999999999650754</v>
      </c>
      <c r="T749" t="str">
        <f>IF(S749&lt;0,"Ignore LOS","Keep LOS")</f>
        <v>Keep LOS</v>
      </c>
      <c r="U749" t="str">
        <f>IF(OR(G749=6,G749=7),"Adm","NonAdm")</f>
        <v>Adm</v>
      </c>
      <c r="V749" t="str">
        <f>IF(OR(D749=1,D749=2,D749=3),"High",IF(OR(D749=4,D749=5),"Low","No CTAS"))</f>
        <v>High</v>
      </c>
      <c r="W749">
        <f>IF(S749&gt;4,0,1)</f>
        <v>0</v>
      </c>
      <c r="X749">
        <f>IF(S749&gt;8,0,1)</f>
        <v>0</v>
      </c>
    </row>
    <row r="750" spans="1:24" x14ac:dyDescent="0.25">
      <c r="A750">
        <v>4414</v>
      </c>
      <c r="B750" s="1">
        <v>40669</v>
      </c>
      <c r="C750" s="2">
        <v>0.35555555555555557</v>
      </c>
      <c r="D750">
        <v>5</v>
      </c>
      <c r="E750" s="1">
        <v>40669</v>
      </c>
      <c r="F750" s="2">
        <v>0.39583333333333331</v>
      </c>
      <c r="G750">
        <v>1</v>
      </c>
      <c r="H750" s="1">
        <v>40669</v>
      </c>
      <c r="I750" s="2">
        <v>0.40625</v>
      </c>
      <c r="J750" s="1">
        <v>40669</v>
      </c>
      <c r="K750" s="2">
        <v>0.40625</v>
      </c>
      <c r="L750" t="s">
        <v>48</v>
      </c>
      <c r="M750">
        <v>60</v>
      </c>
      <c r="N750" s="3">
        <f>B750+C750</f>
        <v>40669.355555555558</v>
      </c>
      <c r="O750" s="3">
        <f>E750+F750</f>
        <v>40669.395833333336</v>
      </c>
      <c r="P750" t="str">
        <f>IF(OR(E750="**",F750=9999),"Ignore PIA","Keep PIA")</f>
        <v>Keep PIA</v>
      </c>
      <c r="Q750" s="5">
        <f>(O750-N750)*24</f>
        <v>0.96666666667442769</v>
      </c>
      <c r="R750" s="3">
        <f>J750+K750</f>
        <v>40669.40625</v>
      </c>
      <c r="S750" s="4">
        <f>(R750-N750)*24</f>
        <v>1.21666666661622</v>
      </c>
      <c r="T750" t="str">
        <f>IF(S750&lt;0,"Ignore LOS","Keep LOS")</f>
        <v>Keep LOS</v>
      </c>
      <c r="U750" t="str">
        <f>IF(OR(G750=6,G750=7),"Adm","NonAdm")</f>
        <v>NonAdm</v>
      </c>
      <c r="V750" t="str">
        <f>IF(OR(D750=1,D750=2,D750=3),"High",IF(OR(D750=4,D750=5),"Low","No CTAS"))</f>
        <v>Low</v>
      </c>
      <c r="W750">
        <f>IF(S750&gt;4,0,1)</f>
        <v>1</v>
      </c>
      <c r="X750">
        <f>IF(S750&gt;8,0,1)</f>
        <v>1</v>
      </c>
    </row>
    <row r="751" spans="1:24" x14ac:dyDescent="0.25">
      <c r="A751">
        <v>4414</v>
      </c>
      <c r="B751" s="1">
        <v>40669</v>
      </c>
      <c r="C751" s="2">
        <v>0.37638888888888888</v>
      </c>
      <c r="D751">
        <v>2</v>
      </c>
      <c r="E751" s="1">
        <v>40669</v>
      </c>
      <c r="F751" s="2">
        <v>0.40069444444444446</v>
      </c>
      <c r="G751">
        <v>1</v>
      </c>
      <c r="H751" s="1">
        <v>40669</v>
      </c>
      <c r="I751" s="2">
        <v>0.53819444444444442</v>
      </c>
      <c r="J751" s="1">
        <v>40669</v>
      </c>
      <c r="K751" s="2">
        <v>0.53819444444444442</v>
      </c>
      <c r="L751" t="s">
        <v>41</v>
      </c>
      <c r="M751">
        <v>52</v>
      </c>
      <c r="N751" s="3">
        <f>B751+C751</f>
        <v>40669.376388888886</v>
      </c>
      <c r="O751" s="3">
        <f>E751+F751</f>
        <v>40669.400694444441</v>
      </c>
      <c r="P751" t="str">
        <f>IF(OR(E751="**",F751=9999),"Ignore PIA","Keep PIA")</f>
        <v>Keep PIA</v>
      </c>
      <c r="Q751" s="5">
        <f>(O751-N751)*24</f>
        <v>0.58333333331393078</v>
      </c>
      <c r="R751" s="3">
        <f>J751+K751</f>
        <v>40669.538194444445</v>
      </c>
      <c r="S751" s="4">
        <f>(R751-N751)*24</f>
        <v>3.8833333334187046</v>
      </c>
      <c r="T751" t="str">
        <f>IF(S751&lt;0,"Ignore LOS","Keep LOS")</f>
        <v>Keep LOS</v>
      </c>
      <c r="U751" t="str">
        <f>IF(OR(G751=6,G751=7),"Adm","NonAdm")</f>
        <v>NonAdm</v>
      </c>
      <c r="V751" t="str">
        <f>IF(OR(D751=1,D751=2,D751=3),"High",IF(OR(D751=4,D751=5),"Low","No CTAS"))</f>
        <v>High</v>
      </c>
      <c r="W751">
        <f>IF(S751&gt;4,0,1)</f>
        <v>1</v>
      </c>
      <c r="X751">
        <f>IF(S751&gt;8,0,1)</f>
        <v>1</v>
      </c>
    </row>
    <row r="752" spans="1:24" x14ac:dyDescent="0.25">
      <c r="A752">
        <v>4414</v>
      </c>
      <c r="B752" s="1">
        <v>40669</v>
      </c>
      <c r="C752" s="2">
        <v>0.37777777777777777</v>
      </c>
      <c r="D752">
        <v>3</v>
      </c>
      <c r="E752" s="1">
        <v>40669</v>
      </c>
      <c r="F752" s="2">
        <v>0.4861111111111111</v>
      </c>
      <c r="G752">
        <v>1</v>
      </c>
      <c r="H752" s="1">
        <v>40669</v>
      </c>
      <c r="I752" s="2">
        <v>0.4916666666666667</v>
      </c>
      <c r="J752" s="1">
        <v>40669</v>
      </c>
      <c r="K752" s="2">
        <v>0.4916666666666667</v>
      </c>
      <c r="L752" t="s">
        <v>18</v>
      </c>
      <c r="M752">
        <v>68</v>
      </c>
      <c r="N752" s="3">
        <f>B752+C752</f>
        <v>40669.37777777778</v>
      </c>
      <c r="O752" s="3">
        <f>E752+F752</f>
        <v>40669.486111111109</v>
      </c>
      <c r="P752" t="str">
        <f>IF(OR(E752="**",F752=9999),"Ignore PIA","Keep PIA")</f>
        <v>Keep PIA</v>
      </c>
      <c r="Q752" s="5">
        <f>(O752-N752)*24</f>
        <v>2.5999999999185093</v>
      </c>
      <c r="R752" s="3">
        <f>J752+K752</f>
        <v>40669.491666666669</v>
      </c>
      <c r="S752" s="4">
        <f>(R752-N752)*24</f>
        <v>2.7333333333372138</v>
      </c>
      <c r="T752" t="str">
        <f>IF(S752&lt;0,"Ignore LOS","Keep LOS")</f>
        <v>Keep LOS</v>
      </c>
      <c r="U752" t="str">
        <f>IF(OR(G752=6,G752=7),"Adm","NonAdm")</f>
        <v>NonAdm</v>
      </c>
      <c r="V752" t="str">
        <f>IF(OR(D752=1,D752=2,D752=3),"High",IF(OR(D752=4,D752=5),"Low","No CTAS"))</f>
        <v>High</v>
      </c>
      <c r="W752">
        <f>IF(S752&gt;4,0,1)</f>
        <v>1</v>
      </c>
      <c r="X752">
        <f>IF(S752&gt;8,0,1)</f>
        <v>1</v>
      </c>
    </row>
    <row r="753" spans="1:24" x14ac:dyDescent="0.25">
      <c r="A753">
        <v>4414</v>
      </c>
      <c r="B753" s="1">
        <v>40669</v>
      </c>
      <c r="C753" s="2">
        <v>0.39305555555555555</v>
      </c>
      <c r="D753">
        <v>3</v>
      </c>
      <c r="E753" s="1">
        <v>40669</v>
      </c>
      <c r="F753" s="2">
        <v>0.48958333333333331</v>
      </c>
      <c r="G753">
        <v>1</v>
      </c>
      <c r="H753" s="1">
        <v>40669</v>
      </c>
      <c r="I753" s="2">
        <v>0.4993055555555555</v>
      </c>
      <c r="J753" s="1">
        <v>40669</v>
      </c>
      <c r="K753" s="2">
        <v>0.50069444444444444</v>
      </c>
      <c r="L753" t="s">
        <v>356</v>
      </c>
      <c r="M753">
        <v>19</v>
      </c>
      <c r="N753" s="3">
        <f>B753+C753</f>
        <v>40669.393055555556</v>
      </c>
      <c r="O753" s="3">
        <f>E753+F753</f>
        <v>40669.489583333336</v>
      </c>
      <c r="P753" t="str">
        <f>IF(OR(E753="**",F753=9999),"Ignore PIA","Keep PIA")</f>
        <v>Keep PIA</v>
      </c>
      <c r="Q753" s="5">
        <f>(O753-N753)*24</f>
        <v>2.3166666667093523</v>
      </c>
      <c r="R753" s="3">
        <f>J753+K753</f>
        <v>40669.500694444447</v>
      </c>
      <c r="S753" s="4">
        <f>(R753-N753)*24</f>
        <v>2.5833333333721384</v>
      </c>
      <c r="T753" t="str">
        <f>IF(S753&lt;0,"Ignore LOS","Keep LOS")</f>
        <v>Keep LOS</v>
      </c>
      <c r="U753" t="str">
        <f>IF(OR(G753=6,G753=7),"Adm","NonAdm")</f>
        <v>NonAdm</v>
      </c>
      <c r="V753" t="str">
        <f>IF(OR(D753=1,D753=2,D753=3),"High",IF(OR(D753=4,D753=5),"Low","No CTAS"))</f>
        <v>High</v>
      </c>
      <c r="W753">
        <f>IF(S753&gt;4,0,1)</f>
        <v>1</v>
      </c>
      <c r="X753">
        <f>IF(S753&gt;8,0,1)</f>
        <v>1</v>
      </c>
    </row>
    <row r="754" spans="1:24" x14ac:dyDescent="0.25">
      <c r="A754">
        <v>4414</v>
      </c>
      <c r="B754" s="1">
        <v>40669</v>
      </c>
      <c r="C754" s="2">
        <v>0.39652777777777781</v>
      </c>
      <c r="D754">
        <v>3</v>
      </c>
      <c r="E754" s="1">
        <v>40669</v>
      </c>
      <c r="F754" s="2">
        <v>0.4375</v>
      </c>
      <c r="G754">
        <v>1</v>
      </c>
      <c r="H754" s="1">
        <v>40669</v>
      </c>
      <c r="I754" s="2">
        <v>0.54166666666666663</v>
      </c>
      <c r="J754" s="1">
        <v>40669</v>
      </c>
      <c r="K754" s="2">
        <v>0.54166666666666663</v>
      </c>
      <c r="L754" t="s">
        <v>260</v>
      </c>
      <c r="M754">
        <v>31</v>
      </c>
      <c r="N754" s="3">
        <f>B754+C754</f>
        <v>40669.396527777775</v>
      </c>
      <c r="O754" s="3">
        <f>E754+F754</f>
        <v>40669.4375</v>
      </c>
      <c r="P754" t="str">
        <f>IF(OR(E754="**",F754=9999),"Ignore PIA","Keep PIA")</f>
        <v>Keep PIA</v>
      </c>
      <c r="Q754" s="5">
        <f>(O754-N754)*24</f>
        <v>0.9833333333954215</v>
      </c>
      <c r="R754" s="3">
        <f>J754+K754</f>
        <v>40669.541666666664</v>
      </c>
      <c r="S754" s="4">
        <f>(R754-N754)*24</f>
        <v>3.4833333333372138</v>
      </c>
      <c r="T754" t="str">
        <f>IF(S754&lt;0,"Ignore LOS","Keep LOS")</f>
        <v>Keep LOS</v>
      </c>
      <c r="U754" t="str">
        <f>IF(OR(G754=6,G754=7),"Adm","NonAdm")</f>
        <v>NonAdm</v>
      </c>
      <c r="V754" t="str">
        <f>IF(OR(D754=1,D754=2,D754=3),"High",IF(OR(D754=4,D754=5),"Low","No CTAS"))</f>
        <v>High</v>
      </c>
      <c r="W754">
        <f>IF(S754&gt;4,0,1)</f>
        <v>1</v>
      </c>
      <c r="X754">
        <f>IF(S754&gt;8,0,1)</f>
        <v>1</v>
      </c>
    </row>
    <row r="755" spans="1:24" x14ac:dyDescent="0.25">
      <c r="A755">
        <v>4414</v>
      </c>
      <c r="B755" s="1">
        <v>40669</v>
      </c>
      <c r="C755" s="2">
        <v>0.40138888888888885</v>
      </c>
      <c r="D755">
        <v>3</v>
      </c>
      <c r="E755" s="1">
        <v>40669</v>
      </c>
      <c r="F755" s="2">
        <v>0.46388888888888885</v>
      </c>
      <c r="G755">
        <v>1</v>
      </c>
      <c r="H755" s="1">
        <v>40669</v>
      </c>
      <c r="I755" s="2">
        <v>0.73611111111111116</v>
      </c>
      <c r="J755" s="1">
        <v>40669</v>
      </c>
      <c r="K755" s="2">
        <v>0.74513888888888891</v>
      </c>
      <c r="L755" t="s">
        <v>221</v>
      </c>
      <c r="M755">
        <v>69</v>
      </c>
      <c r="N755" s="3">
        <f>B755+C755</f>
        <v>40669.401388888888</v>
      </c>
      <c r="O755" s="3">
        <f>E755+F755</f>
        <v>40669.463888888888</v>
      </c>
      <c r="P755" t="str">
        <f>IF(OR(E755="**",F755=9999),"Ignore PIA","Keep PIA")</f>
        <v>Keep PIA</v>
      </c>
      <c r="Q755" s="5">
        <f>(O755-N755)*24</f>
        <v>1.5</v>
      </c>
      <c r="R755" s="3">
        <f>J755+K755</f>
        <v>40669.745138888888</v>
      </c>
      <c r="S755" s="4">
        <f>(R755-N755)*24</f>
        <v>8.25</v>
      </c>
      <c r="T755" t="str">
        <f>IF(S755&lt;0,"Ignore LOS","Keep LOS")</f>
        <v>Keep LOS</v>
      </c>
      <c r="U755" t="str">
        <f>IF(OR(G755=6,G755=7),"Adm","NonAdm")</f>
        <v>NonAdm</v>
      </c>
      <c r="V755" t="str">
        <f>IF(OR(D755=1,D755=2,D755=3),"High",IF(OR(D755=4,D755=5),"Low","No CTAS"))</f>
        <v>High</v>
      </c>
      <c r="W755">
        <f>IF(S755&gt;4,0,1)</f>
        <v>0</v>
      </c>
      <c r="X755">
        <f>IF(S755&gt;8,0,1)</f>
        <v>0</v>
      </c>
    </row>
    <row r="756" spans="1:24" x14ac:dyDescent="0.25">
      <c r="A756">
        <v>4414</v>
      </c>
      <c r="B756" s="1">
        <v>40669</v>
      </c>
      <c r="C756" s="2">
        <v>0.4055555555555555</v>
      </c>
      <c r="D756">
        <v>3</v>
      </c>
      <c r="E756" s="1">
        <v>40669</v>
      </c>
      <c r="F756" s="2">
        <v>0.4236111111111111</v>
      </c>
      <c r="G756">
        <v>1</v>
      </c>
      <c r="H756" s="1">
        <v>40669</v>
      </c>
      <c r="I756" s="2">
        <v>0.4770833333333333</v>
      </c>
      <c r="J756" s="1">
        <v>40669</v>
      </c>
      <c r="K756" s="2">
        <v>0.48958333333333331</v>
      </c>
      <c r="L756" t="s">
        <v>161</v>
      </c>
      <c r="M756">
        <v>48</v>
      </c>
      <c r="N756" s="3">
        <f>B756+C756</f>
        <v>40669.405555555553</v>
      </c>
      <c r="O756" s="3">
        <f>E756+F756</f>
        <v>40669.423611111109</v>
      </c>
      <c r="P756" t="str">
        <f>IF(OR(E756="**",F756=9999),"Ignore PIA","Keep PIA")</f>
        <v>Keep PIA</v>
      </c>
      <c r="Q756" s="5">
        <f>(O756-N756)*24</f>
        <v>0.43333333334885538</v>
      </c>
      <c r="R756" s="3">
        <f>J756+K756</f>
        <v>40669.489583333336</v>
      </c>
      <c r="S756" s="4">
        <f>(R756-N756)*24</f>
        <v>2.0166666667792015</v>
      </c>
      <c r="T756" t="str">
        <f>IF(S756&lt;0,"Ignore LOS","Keep LOS")</f>
        <v>Keep LOS</v>
      </c>
      <c r="U756" t="str">
        <f>IF(OR(G756=6,G756=7),"Adm","NonAdm")</f>
        <v>NonAdm</v>
      </c>
      <c r="V756" t="str">
        <f>IF(OR(D756=1,D756=2,D756=3),"High",IF(OR(D756=4,D756=5),"Low","No CTAS"))</f>
        <v>High</v>
      </c>
      <c r="W756">
        <f>IF(S756&gt;4,0,1)</f>
        <v>1</v>
      </c>
      <c r="X756">
        <f>IF(S756&gt;8,0,1)</f>
        <v>1</v>
      </c>
    </row>
    <row r="757" spans="1:24" x14ac:dyDescent="0.25">
      <c r="A757">
        <v>4414</v>
      </c>
      <c r="B757" s="1">
        <v>40669</v>
      </c>
      <c r="C757" s="2">
        <v>0.4145833333333333</v>
      </c>
      <c r="D757">
        <v>2</v>
      </c>
      <c r="E757" s="1">
        <v>40669</v>
      </c>
      <c r="F757" s="2">
        <v>0.43194444444444446</v>
      </c>
      <c r="G757">
        <v>1</v>
      </c>
      <c r="H757" s="1">
        <v>40669</v>
      </c>
      <c r="I757" s="2">
        <v>0.71180555555555547</v>
      </c>
      <c r="J757" s="1">
        <v>40669</v>
      </c>
      <c r="K757" s="2">
        <v>0.73749999999999993</v>
      </c>
      <c r="L757" t="s">
        <v>29</v>
      </c>
      <c r="M757">
        <v>43</v>
      </c>
      <c r="N757" s="3">
        <f>B757+C757</f>
        <v>40669.414583333331</v>
      </c>
      <c r="O757" s="3">
        <f>E757+F757</f>
        <v>40669.431944444441</v>
      </c>
      <c r="P757" t="str">
        <f>IF(OR(E757="**",F757=9999),"Ignore PIA","Keep PIA")</f>
        <v>Keep PIA</v>
      </c>
      <c r="Q757" s="5">
        <f>(O757-N757)*24</f>
        <v>0.41666666662786156</v>
      </c>
      <c r="R757" s="3">
        <f>J757+K757</f>
        <v>40669.737500000003</v>
      </c>
      <c r="S757" s="4">
        <f>(R757-N757)*24</f>
        <v>7.7500000001164153</v>
      </c>
      <c r="T757" t="str">
        <f>IF(S757&lt;0,"Ignore LOS","Keep LOS")</f>
        <v>Keep LOS</v>
      </c>
      <c r="U757" t="str">
        <f>IF(OR(G757=6,G757=7),"Adm","NonAdm")</f>
        <v>NonAdm</v>
      </c>
      <c r="V757" t="str">
        <f>IF(OR(D757=1,D757=2,D757=3),"High",IF(OR(D757=4,D757=5),"Low","No CTAS"))</f>
        <v>High</v>
      </c>
      <c r="W757">
        <f>IF(S757&gt;4,0,1)</f>
        <v>0</v>
      </c>
      <c r="X757">
        <f>IF(S757&gt;8,0,1)</f>
        <v>1</v>
      </c>
    </row>
    <row r="758" spans="1:24" x14ac:dyDescent="0.25">
      <c r="A758">
        <v>4414</v>
      </c>
      <c r="B758" s="1">
        <v>40669</v>
      </c>
      <c r="C758" s="2">
        <v>0.41736111111111113</v>
      </c>
      <c r="D758">
        <v>4</v>
      </c>
      <c r="E758" s="1">
        <v>40669</v>
      </c>
      <c r="F758" s="2">
        <v>0.49791666666666662</v>
      </c>
      <c r="G758">
        <v>1</v>
      </c>
      <c r="H758" s="1">
        <v>40669</v>
      </c>
      <c r="I758" s="2">
        <v>0.52083333333333337</v>
      </c>
      <c r="J758" s="1">
        <v>40669</v>
      </c>
      <c r="K758" s="2">
        <v>0.52083333333333337</v>
      </c>
      <c r="L758" t="s">
        <v>327</v>
      </c>
      <c r="M758">
        <v>70</v>
      </c>
      <c r="N758" s="3">
        <f>B758+C758</f>
        <v>40669.417361111111</v>
      </c>
      <c r="O758" s="3">
        <f>E758+F758</f>
        <v>40669.497916666667</v>
      </c>
      <c r="P758" t="str">
        <f>IF(OR(E758="**",F758=9999),"Ignore PIA","Keep PIA")</f>
        <v>Keep PIA</v>
      </c>
      <c r="Q758" s="5">
        <f>(O758-N758)*24</f>
        <v>1.9333333333488554</v>
      </c>
      <c r="R758" s="3">
        <f>J758+K758</f>
        <v>40669.520833333336</v>
      </c>
      <c r="S758" s="4">
        <f>(R758-N758)*24</f>
        <v>2.4833333333954215</v>
      </c>
      <c r="T758" t="str">
        <f>IF(S758&lt;0,"Ignore LOS","Keep LOS")</f>
        <v>Keep LOS</v>
      </c>
      <c r="U758" t="str">
        <f>IF(OR(G758=6,G758=7),"Adm","NonAdm")</f>
        <v>NonAdm</v>
      </c>
      <c r="V758" t="str">
        <f>IF(OR(D758=1,D758=2,D758=3),"High",IF(OR(D758=4,D758=5),"Low","No CTAS"))</f>
        <v>Low</v>
      </c>
      <c r="W758">
        <f>IF(S758&gt;4,0,1)</f>
        <v>1</v>
      </c>
      <c r="X758">
        <f>IF(S758&gt;8,0,1)</f>
        <v>1</v>
      </c>
    </row>
    <row r="759" spans="1:24" x14ac:dyDescent="0.25">
      <c r="A759">
        <v>4414</v>
      </c>
      <c r="B759" s="1">
        <v>40669</v>
      </c>
      <c r="C759" s="2">
        <v>0.41805555555555557</v>
      </c>
      <c r="D759">
        <v>3</v>
      </c>
      <c r="E759" s="1">
        <v>40669</v>
      </c>
      <c r="F759" s="2">
        <v>0.57291666666666663</v>
      </c>
      <c r="G759">
        <v>1</v>
      </c>
      <c r="H759" s="1">
        <v>40669</v>
      </c>
      <c r="I759" s="2">
        <v>0.65972222222222221</v>
      </c>
      <c r="J759" s="1">
        <v>40669</v>
      </c>
      <c r="K759" s="2">
        <v>0.69652777777777775</v>
      </c>
      <c r="L759" t="s">
        <v>120</v>
      </c>
      <c r="M759">
        <v>36</v>
      </c>
      <c r="N759" s="3">
        <f>B759+C759</f>
        <v>40669.418055555558</v>
      </c>
      <c r="O759" s="3">
        <f>E759+F759</f>
        <v>40669.572916666664</v>
      </c>
      <c r="P759" t="str">
        <f>IF(OR(E759="**",F759=9999),"Ignore PIA","Keep PIA")</f>
        <v>Keep PIA</v>
      </c>
      <c r="Q759" s="5">
        <f>(O759-N759)*24</f>
        <v>3.7166666665580124</v>
      </c>
      <c r="R759" s="3">
        <f>J759+K759</f>
        <v>40669.696527777778</v>
      </c>
      <c r="S759" s="4">
        <f>(R759-N759)*24</f>
        <v>6.6833333332906477</v>
      </c>
      <c r="T759" t="str">
        <f>IF(S759&lt;0,"Ignore LOS","Keep LOS")</f>
        <v>Keep LOS</v>
      </c>
      <c r="U759" t="str">
        <f>IF(OR(G759=6,G759=7),"Adm","NonAdm")</f>
        <v>NonAdm</v>
      </c>
      <c r="V759" t="str">
        <f>IF(OR(D759=1,D759=2,D759=3),"High",IF(OR(D759=4,D759=5),"Low","No CTAS"))</f>
        <v>High</v>
      </c>
      <c r="W759">
        <f>IF(S759&gt;4,0,1)</f>
        <v>0</v>
      </c>
      <c r="X759">
        <f>IF(S759&gt;8,0,1)</f>
        <v>1</v>
      </c>
    </row>
    <row r="760" spans="1:24" x14ac:dyDescent="0.25">
      <c r="A760">
        <v>4414</v>
      </c>
      <c r="B760" s="1">
        <v>40669</v>
      </c>
      <c r="C760" s="2">
        <v>0.4201388888888889</v>
      </c>
      <c r="D760">
        <v>3</v>
      </c>
      <c r="E760" s="1">
        <v>40669</v>
      </c>
      <c r="F760" s="2">
        <v>0.46180555555555558</v>
      </c>
      <c r="G760">
        <v>1</v>
      </c>
      <c r="H760" s="1">
        <v>40669</v>
      </c>
      <c r="I760" s="2">
        <v>0.47916666666666669</v>
      </c>
      <c r="J760" s="1">
        <v>40669</v>
      </c>
      <c r="K760" s="2">
        <v>0.52916666666666667</v>
      </c>
      <c r="L760" t="s">
        <v>357</v>
      </c>
      <c r="M760">
        <v>54</v>
      </c>
      <c r="N760" s="3">
        <f>B760+C760</f>
        <v>40669.420138888891</v>
      </c>
      <c r="O760" s="3">
        <f>E760+F760</f>
        <v>40669.461805555555</v>
      </c>
      <c r="P760" t="str">
        <f>IF(OR(E760="**",F760=9999),"Ignore PIA","Keep PIA")</f>
        <v>Keep PIA</v>
      </c>
      <c r="Q760" s="5">
        <f>(O760-N760)*24</f>
        <v>0.99999999994179234</v>
      </c>
      <c r="R760" s="3">
        <f>J760+K760</f>
        <v>40669.529166666667</v>
      </c>
      <c r="S760" s="4">
        <f>(R760-N760)*24</f>
        <v>2.6166666666395031</v>
      </c>
      <c r="T760" t="str">
        <f>IF(S760&lt;0,"Ignore LOS","Keep LOS")</f>
        <v>Keep LOS</v>
      </c>
      <c r="U760" t="str">
        <f>IF(OR(G760=6,G760=7),"Adm","NonAdm")</f>
        <v>NonAdm</v>
      </c>
      <c r="V760" t="str">
        <f>IF(OR(D760=1,D760=2,D760=3),"High",IF(OR(D760=4,D760=5),"Low","No CTAS"))</f>
        <v>High</v>
      </c>
      <c r="W760">
        <f>IF(S760&gt;4,0,1)</f>
        <v>1</v>
      </c>
      <c r="X760">
        <f>IF(S760&gt;8,0,1)</f>
        <v>1</v>
      </c>
    </row>
    <row r="761" spans="1:24" x14ac:dyDescent="0.25">
      <c r="A761">
        <v>4414</v>
      </c>
      <c r="B761" s="1">
        <v>40669</v>
      </c>
      <c r="C761" s="2">
        <v>0.43333333333333335</v>
      </c>
      <c r="D761">
        <v>3</v>
      </c>
      <c r="E761" s="1">
        <v>40669</v>
      </c>
      <c r="F761" s="2">
        <v>0.44791666666666669</v>
      </c>
      <c r="G761">
        <v>7</v>
      </c>
      <c r="H761" s="1">
        <v>40669</v>
      </c>
      <c r="I761" s="2">
        <v>0.57430555555555551</v>
      </c>
      <c r="J761" s="1">
        <v>40669</v>
      </c>
      <c r="K761" s="2">
        <v>0.71875</v>
      </c>
      <c r="L761" t="s">
        <v>188</v>
      </c>
      <c r="M761">
        <v>86</v>
      </c>
      <c r="N761" s="3">
        <f>B761+C761</f>
        <v>40669.433333333334</v>
      </c>
      <c r="O761" s="3">
        <f>E761+F761</f>
        <v>40669.447916666664</v>
      </c>
      <c r="P761" t="str">
        <f>IF(OR(E761="**",F761=9999),"Ignore PIA","Keep PIA")</f>
        <v>Keep PIA</v>
      </c>
      <c r="Q761" s="5">
        <f>(O761-N761)*24</f>
        <v>0.34999999991850927</v>
      </c>
      <c r="R761" s="3">
        <f>J761+K761</f>
        <v>40669.71875</v>
      </c>
      <c r="S761" s="4">
        <f>(R761-N761)*24</f>
        <v>6.8499999999767169</v>
      </c>
      <c r="T761" t="str">
        <f>IF(S761&lt;0,"Ignore LOS","Keep LOS")</f>
        <v>Keep LOS</v>
      </c>
      <c r="U761" t="str">
        <f>IF(OR(G761=6,G761=7),"Adm","NonAdm")</f>
        <v>Adm</v>
      </c>
      <c r="V761" t="str">
        <f>IF(OR(D761=1,D761=2,D761=3),"High",IF(OR(D761=4,D761=5),"Low","No CTAS"))</f>
        <v>High</v>
      </c>
      <c r="W761">
        <f>IF(S761&gt;4,0,1)</f>
        <v>0</v>
      </c>
      <c r="X761">
        <f>IF(S761&gt;8,0,1)</f>
        <v>1</v>
      </c>
    </row>
    <row r="762" spans="1:24" x14ac:dyDescent="0.25">
      <c r="A762">
        <v>4414</v>
      </c>
      <c r="B762" s="1">
        <v>40669</v>
      </c>
      <c r="C762" s="2">
        <v>0.44097222222222227</v>
      </c>
      <c r="D762">
        <v>4</v>
      </c>
      <c r="E762" s="1">
        <v>40669</v>
      </c>
      <c r="F762" s="2">
        <v>0.5</v>
      </c>
      <c r="G762">
        <v>1</v>
      </c>
      <c r="H762" s="1">
        <v>40669</v>
      </c>
      <c r="I762" s="2">
        <v>0.54166666666666663</v>
      </c>
      <c r="J762" s="1">
        <v>40669</v>
      </c>
      <c r="K762" s="2">
        <v>0.54166666666666663</v>
      </c>
      <c r="L762" t="s">
        <v>358</v>
      </c>
      <c r="M762">
        <v>74</v>
      </c>
      <c r="N762" s="3">
        <f>B762+C762</f>
        <v>40669.440972222219</v>
      </c>
      <c r="O762" s="3">
        <f>E762+F762</f>
        <v>40669.5</v>
      </c>
      <c r="P762" t="str">
        <f>IF(OR(E762="**",F762=9999),"Ignore PIA","Keep PIA")</f>
        <v>Keep PIA</v>
      </c>
      <c r="Q762" s="5">
        <f>(O762-N762)*24</f>
        <v>1.4166666667442769</v>
      </c>
      <c r="R762" s="3">
        <f>J762+K762</f>
        <v>40669.541666666664</v>
      </c>
      <c r="S762" s="4">
        <f>(R762-N762)*24</f>
        <v>2.4166666666860692</v>
      </c>
      <c r="T762" t="str">
        <f>IF(S762&lt;0,"Ignore LOS","Keep LOS")</f>
        <v>Keep LOS</v>
      </c>
      <c r="U762" t="str">
        <f>IF(OR(G762=6,G762=7),"Adm","NonAdm")</f>
        <v>NonAdm</v>
      </c>
      <c r="V762" t="str">
        <f>IF(OR(D762=1,D762=2,D762=3),"High",IF(OR(D762=4,D762=5),"Low","No CTAS"))</f>
        <v>Low</v>
      </c>
      <c r="W762">
        <f>IF(S762&gt;4,0,1)</f>
        <v>1</v>
      </c>
      <c r="X762">
        <f>IF(S762&gt;8,0,1)</f>
        <v>1</v>
      </c>
    </row>
    <row r="763" spans="1:24" x14ac:dyDescent="0.25">
      <c r="A763">
        <v>4414</v>
      </c>
      <c r="B763" s="1">
        <v>40669</v>
      </c>
      <c r="C763" s="2">
        <v>0.45069444444444445</v>
      </c>
      <c r="D763">
        <v>4</v>
      </c>
      <c r="E763" s="1">
        <v>40669</v>
      </c>
      <c r="F763" s="2">
        <v>0.55208333333333337</v>
      </c>
      <c r="G763">
        <v>1</v>
      </c>
      <c r="H763" s="1">
        <v>40669</v>
      </c>
      <c r="I763" s="2">
        <v>0.60972222222222217</v>
      </c>
      <c r="J763" s="1">
        <v>40669</v>
      </c>
      <c r="K763" s="2">
        <v>0.60972222222222217</v>
      </c>
      <c r="L763" t="s">
        <v>359</v>
      </c>
      <c r="M763">
        <v>53</v>
      </c>
      <c r="N763" s="3">
        <f>B763+C763</f>
        <v>40669.450694444444</v>
      </c>
      <c r="O763" s="3">
        <f>E763+F763</f>
        <v>40669.552083333336</v>
      </c>
      <c r="P763" t="str">
        <f>IF(OR(E763="**",F763=9999),"Ignore PIA","Keep PIA")</f>
        <v>Keep PIA</v>
      </c>
      <c r="Q763" s="5">
        <f>(O763-N763)*24</f>
        <v>2.433333333407063</v>
      </c>
      <c r="R763" s="3">
        <f>J763+K763</f>
        <v>40669.609722222223</v>
      </c>
      <c r="S763" s="4">
        <f>(R763-N763)*24</f>
        <v>3.8166666667093523</v>
      </c>
      <c r="T763" t="str">
        <f>IF(S763&lt;0,"Ignore LOS","Keep LOS")</f>
        <v>Keep LOS</v>
      </c>
      <c r="U763" t="str">
        <f>IF(OR(G763=6,G763=7),"Adm","NonAdm")</f>
        <v>NonAdm</v>
      </c>
      <c r="V763" t="str">
        <f>IF(OR(D763=1,D763=2,D763=3),"High",IF(OR(D763=4,D763=5),"Low","No CTAS"))</f>
        <v>Low</v>
      </c>
      <c r="W763">
        <f>IF(S763&gt;4,0,1)</f>
        <v>1</v>
      </c>
      <c r="X763">
        <f>IF(S763&gt;8,0,1)</f>
        <v>1</v>
      </c>
    </row>
    <row r="764" spans="1:24" x14ac:dyDescent="0.25">
      <c r="A764">
        <v>4414</v>
      </c>
      <c r="B764" s="1">
        <v>40669</v>
      </c>
      <c r="C764" s="2">
        <v>0.49027777777777781</v>
      </c>
      <c r="D764">
        <v>3</v>
      </c>
      <c r="E764" s="1">
        <v>40669</v>
      </c>
      <c r="F764" s="2">
        <v>0.61111111111111105</v>
      </c>
      <c r="G764">
        <v>1</v>
      </c>
      <c r="H764" s="1">
        <v>40669</v>
      </c>
      <c r="I764" s="2">
        <v>0.72222222222222221</v>
      </c>
      <c r="J764" s="1">
        <v>40669</v>
      </c>
      <c r="K764" s="2">
        <v>0.72499999999999998</v>
      </c>
      <c r="L764" t="s">
        <v>88</v>
      </c>
      <c r="M764">
        <v>79</v>
      </c>
      <c r="N764" s="3">
        <f>B764+C764</f>
        <v>40669.490277777775</v>
      </c>
      <c r="O764" s="3">
        <f>E764+F764</f>
        <v>40669.611111111109</v>
      </c>
      <c r="P764" t="str">
        <f>IF(OR(E764="**",F764=9999),"Ignore PIA","Keep PIA")</f>
        <v>Keep PIA</v>
      </c>
      <c r="Q764" s="5">
        <f>(O764-N764)*24</f>
        <v>2.9000000000232831</v>
      </c>
      <c r="R764" s="3">
        <f>J764+K764</f>
        <v>40669.724999999999</v>
      </c>
      <c r="S764" s="4">
        <f>(R764-N764)*24</f>
        <v>5.6333333333604969</v>
      </c>
      <c r="T764" t="str">
        <f>IF(S764&lt;0,"Ignore LOS","Keep LOS")</f>
        <v>Keep LOS</v>
      </c>
      <c r="U764" t="str">
        <f>IF(OR(G764=6,G764=7),"Adm","NonAdm")</f>
        <v>NonAdm</v>
      </c>
      <c r="V764" t="str">
        <f>IF(OR(D764=1,D764=2,D764=3),"High",IF(OR(D764=4,D764=5),"Low","No CTAS"))</f>
        <v>High</v>
      </c>
      <c r="W764">
        <f>IF(S764&gt;4,0,1)</f>
        <v>0</v>
      </c>
      <c r="X764">
        <f>IF(S764&gt;8,0,1)</f>
        <v>1</v>
      </c>
    </row>
    <row r="765" spans="1:24" x14ac:dyDescent="0.25">
      <c r="A765">
        <v>4414</v>
      </c>
      <c r="B765" s="1">
        <v>40669</v>
      </c>
      <c r="C765" s="2">
        <v>0.4909722222222222</v>
      </c>
      <c r="D765">
        <v>2</v>
      </c>
      <c r="E765" s="1">
        <v>40669</v>
      </c>
      <c r="F765" s="2">
        <v>0.54166666666666663</v>
      </c>
      <c r="G765">
        <v>1</v>
      </c>
      <c r="H765" s="1">
        <v>40669</v>
      </c>
      <c r="I765" s="2">
        <v>0.71527777777777779</v>
      </c>
      <c r="J765" s="1">
        <v>40669</v>
      </c>
      <c r="K765" s="2">
        <v>0.72569444444444453</v>
      </c>
      <c r="L765" t="s">
        <v>20</v>
      </c>
      <c r="M765">
        <v>1</v>
      </c>
      <c r="N765" s="3">
        <f>B765+C765</f>
        <v>40669.490972222222</v>
      </c>
      <c r="O765" s="3">
        <f>E765+F765</f>
        <v>40669.541666666664</v>
      </c>
      <c r="P765" t="str">
        <f>IF(OR(E765="**",F765=9999),"Ignore PIA","Keep PIA")</f>
        <v>Keep PIA</v>
      </c>
      <c r="Q765" s="5">
        <f>(O765-N765)*24</f>
        <v>1.21666666661622</v>
      </c>
      <c r="R765" s="3">
        <f>J765+K765</f>
        <v>40669.725694444445</v>
      </c>
      <c r="S765" s="4">
        <f>(R765-N765)*24</f>
        <v>5.6333333333604969</v>
      </c>
      <c r="T765" t="str">
        <f>IF(S765&lt;0,"Ignore LOS","Keep LOS")</f>
        <v>Keep LOS</v>
      </c>
      <c r="U765" t="str">
        <f>IF(OR(G765=6,G765=7),"Adm","NonAdm")</f>
        <v>NonAdm</v>
      </c>
      <c r="V765" t="str">
        <f>IF(OR(D765=1,D765=2,D765=3),"High",IF(OR(D765=4,D765=5),"Low","No CTAS"))</f>
        <v>High</v>
      </c>
      <c r="W765">
        <f>IF(S765&gt;4,0,1)</f>
        <v>0</v>
      </c>
      <c r="X765">
        <f>IF(S765&gt;8,0,1)</f>
        <v>1</v>
      </c>
    </row>
    <row r="766" spans="1:24" x14ac:dyDescent="0.25">
      <c r="A766">
        <v>4414</v>
      </c>
      <c r="B766" s="1">
        <v>40669</v>
      </c>
      <c r="C766" s="2">
        <v>0.50277777777777777</v>
      </c>
      <c r="D766">
        <v>4</v>
      </c>
      <c r="E766" s="1">
        <v>40669</v>
      </c>
      <c r="F766" s="2">
        <v>0.55208333333333337</v>
      </c>
      <c r="G766">
        <v>15</v>
      </c>
      <c r="H766" s="1">
        <v>40669</v>
      </c>
      <c r="I766" s="2">
        <v>0.69374999999999998</v>
      </c>
      <c r="J766" s="1">
        <v>40669</v>
      </c>
      <c r="K766" s="2">
        <v>0.69374999999999998</v>
      </c>
      <c r="L766" t="s">
        <v>361</v>
      </c>
      <c r="M766">
        <v>51</v>
      </c>
      <c r="N766" s="3">
        <f>B766+C766</f>
        <v>40669.50277777778</v>
      </c>
      <c r="O766" s="3">
        <f>E766+F766</f>
        <v>40669.552083333336</v>
      </c>
      <c r="P766" t="str">
        <f>IF(OR(E766="**",F766=9999),"Ignore PIA","Keep PIA")</f>
        <v>Keep PIA</v>
      </c>
      <c r="Q766" s="5">
        <f>(O766-N766)*24</f>
        <v>1.1833333333488554</v>
      </c>
      <c r="R766" s="3">
        <f>J766+K766</f>
        <v>40669.693749999999</v>
      </c>
      <c r="S766" s="4">
        <f>(R766-N766)*24</f>
        <v>4.5833333332557231</v>
      </c>
      <c r="T766" t="str">
        <f>IF(S766&lt;0,"Ignore LOS","Keep LOS")</f>
        <v>Keep LOS</v>
      </c>
      <c r="U766" t="str">
        <f>IF(OR(G766=6,G766=7),"Adm","NonAdm")</f>
        <v>NonAdm</v>
      </c>
      <c r="V766" t="str">
        <f>IF(OR(D766=1,D766=2,D766=3),"High",IF(OR(D766=4,D766=5),"Low","No CTAS"))</f>
        <v>Low</v>
      </c>
      <c r="W766">
        <f>IF(S766&gt;4,0,1)</f>
        <v>0</v>
      </c>
      <c r="X766">
        <f>IF(S766&gt;8,0,1)</f>
        <v>1</v>
      </c>
    </row>
    <row r="767" spans="1:24" x14ac:dyDescent="0.25">
      <c r="A767">
        <v>4414</v>
      </c>
      <c r="B767" s="1">
        <v>40669</v>
      </c>
      <c r="C767" s="2">
        <v>0.5131944444444444</v>
      </c>
      <c r="D767">
        <v>2</v>
      </c>
      <c r="E767" s="1">
        <v>40669</v>
      </c>
      <c r="F767" s="2">
        <v>0.58333333333333337</v>
      </c>
      <c r="G767">
        <v>1</v>
      </c>
      <c r="H767" s="1">
        <v>40669</v>
      </c>
      <c r="I767" s="2">
        <v>0.6479166666666667</v>
      </c>
      <c r="J767" s="1">
        <v>40669</v>
      </c>
      <c r="K767" s="2">
        <v>0.6479166666666667</v>
      </c>
      <c r="L767" t="s">
        <v>26</v>
      </c>
      <c r="M767">
        <v>92</v>
      </c>
      <c r="N767" s="3">
        <f>B767+C767</f>
        <v>40669.513194444444</v>
      </c>
      <c r="O767" s="3">
        <f>E767+F767</f>
        <v>40669.583333333336</v>
      </c>
      <c r="P767" t="str">
        <f>IF(OR(E767="**",F767=9999),"Ignore PIA","Keep PIA")</f>
        <v>Keep PIA</v>
      </c>
      <c r="Q767" s="5">
        <f>(O767-N767)*24</f>
        <v>1.683333333407063</v>
      </c>
      <c r="R767" s="3">
        <f>J767+K767</f>
        <v>40669.647916666669</v>
      </c>
      <c r="S767" s="4">
        <f>(R767-N767)*24</f>
        <v>3.2333333333954215</v>
      </c>
      <c r="T767" t="str">
        <f>IF(S767&lt;0,"Ignore LOS","Keep LOS")</f>
        <v>Keep LOS</v>
      </c>
      <c r="U767" t="str">
        <f>IF(OR(G767=6,G767=7),"Adm","NonAdm")</f>
        <v>NonAdm</v>
      </c>
      <c r="V767" t="str">
        <f>IF(OR(D767=1,D767=2,D767=3),"High",IF(OR(D767=4,D767=5),"Low","No CTAS"))</f>
        <v>High</v>
      </c>
      <c r="W767">
        <f>IF(S767&gt;4,0,1)</f>
        <v>1</v>
      </c>
      <c r="X767">
        <f>IF(S767&gt;8,0,1)</f>
        <v>1</v>
      </c>
    </row>
    <row r="768" spans="1:24" x14ac:dyDescent="0.25">
      <c r="A768">
        <v>4414</v>
      </c>
      <c r="B768" s="1">
        <v>40669</v>
      </c>
      <c r="C768" s="2">
        <v>0.53611111111111109</v>
      </c>
      <c r="D768">
        <v>3</v>
      </c>
      <c r="E768" s="1">
        <v>40669</v>
      </c>
      <c r="F768" s="2">
        <v>0.59722222222222221</v>
      </c>
      <c r="G768">
        <v>1</v>
      </c>
      <c r="H768" s="1">
        <v>40669</v>
      </c>
      <c r="I768" s="2">
        <v>0.66666666666666663</v>
      </c>
      <c r="J768" s="1">
        <v>40669</v>
      </c>
      <c r="K768" s="2">
        <v>0.67569444444444438</v>
      </c>
      <c r="L768" t="s">
        <v>364</v>
      </c>
      <c r="M768">
        <v>19</v>
      </c>
      <c r="N768" s="3">
        <f>B768+C768</f>
        <v>40669.536111111112</v>
      </c>
      <c r="O768" s="3">
        <f>E768+F768</f>
        <v>40669.597222222219</v>
      </c>
      <c r="P768" t="str">
        <f>IF(OR(E768="**",F768=9999),"Ignore PIA","Keep PIA")</f>
        <v>Keep PIA</v>
      </c>
      <c r="Q768" s="5">
        <f>(O768-N768)*24</f>
        <v>1.4666666665580124</v>
      </c>
      <c r="R768" s="3">
        <f>J768+K768</f>
        <v>40669.675694444442</v>
      </c>
      <c r="S768" s="4">
        <f>(R768-N768)*24</f>
        <v>3.3499999999185093</v>
      </c>
      <c r="T768" t="str">
        <f>IF(S768&lt;0,"Ignore LOS","Keep LOS")</f>
        <v>Keep LOS</v>
      </c>
      <c r="U768" t="str">
        <f>IF(OR(G768=6,G768=7),"Adm","NonAdm")</f>
        <v>NonAdm</v>
      </c>
      <c r="V768" t="str">
        <f>IF(OR(D768=1,D768=2,D768=3),"High",IF(OR(D768=4,D768=5),"Low","No CTAS"))</f>
        <v>High</v>
      </c>
      <c r="W768">
        <f>IF(S768&gt;4,0,1)</f>
        <v>1</v>
      </c>
      <c r="X768">
        <f>IF(S768&gt;8,0,1)</f>
        <v>1</v>
      </c>
    </row>
    <row r="769" spans="1:24" x14ac:dyDescent="0.25">
      <c r="A769">
        <v>4414</v>
      </c>
      <c r="B769" s="1">
        <v>40669</v>
      </c>
      <c r="C769" s="2">
        <v>0.55555555555555558</v>
      </c>
      <c r="D769">
        <v>3</v>
      </c>
      <c r="E769" s="1">
        <v>40669</v>
      </c>
      <c r="F769" s="2">
        <v>0.60416666666666663</v>
      </c>
      <c r="G769">
        <v>1</v>
      </c>
      <c r="H769" s="1">
        <v>40669</v>
      </c>
      <c r="I769" s="2">
        <v>0.61458333333333337</v>
      </c>
      <c r="J769" s="1">
        <v>40669</v>
      </c>
      <c r="K769" s="2">
        <v>0.61458333333333337</v>
      </c>
      <c r="L769" t="s">
        <v>105</v>
      </c>
      <c r="M769">
        <v>1</v>
      </c>
      <c r="N769" s="3">
        <f>B769+C769</f>
        <v>40669.555555555555</v>
      </c>
      <c r="O769" s="3">
        <f>E769+F769</f>
        <v>40669.604166666664</v>
      </c>
      <c r="P769" t="str">
        <f>IF(OR(E769="**",F769=9999),"Ignore PIA","Keep PIA")</f>
        <v>Keep PIA</v>
      </c>
      <c r="Q769" s="5">
        <f>(O769-N769)*24</f>
        <v>1.1666666666278616</v>
      </c>
      <c r="R769" s="3">
        <f>J769+K769</f>
        <v>40669.614583333336</v>
      </c>
      <c r="S769" s="4">
        <f>(R769-N769)*24</f>
        <v>1.4166666667442769</v>
      </c>
      <c r="T769" t="str">
        <f>IF(S769&lt;0,"Ignore LOS","Keep LOS")</f>
        <v>Keep LOS</v>
      </c>
      <c r="U769" t="str">
        <f>IF(OR(G769=6,G769=7),"Adm","NonAdm")</f>
        <v>NonAdm</v>
      </c>
      <c r="V769" t="str">
        <f>IF(OR(D769=1,D769=2,D769=3),"High",IF(OR(D769=4,D769=5),"Low","No CTAS"))</f>
        <v>High</v>
      </c>
      <c r="W769">
        <f>IF(S769&gt;4,0,1)</f>
        <v>1</v>
      </c>
      <c r="X769">
        <f>IF(S769&gt;8,0,1)</f>
        <v>1</v>
      </c>
    </row>
    <row r="770" spans="1:24" x14ac:dyDescent="0.25">
      <c r="A770">
        <v>4414</v>
      </c>
      <c r="B770" s="1">
        <v>40669</v>
      </c>
      <c r="C770" s="2">
        <v>0.59375</v>
      </c>
      <c r="D770">
        <v>4</v>
      </c>
      <c r="E770" s="1">
        <v>40669</v>
      </c>
      <c r="F770" s="2">
        <v>0.64722222222222225</v>
      </c>
      <c r="G770">
        <v>15</v>
      </c>
      <c r="H770" s="1">
        <v>40669</v>
      </c>
      <c r="I770" s="2">
        <v>0.72916666666666663</v>
      </c>
      <c r="J770" s="1">
        <v>40669</v>
      </c>
      <c r="K770" s="2">
        <v>0.72916666666666663</v>
      </c>
      <c r="L770" t="s">
        <v>366</v>
      </c>
      <c r="M770">
        <v>32</v>
      </c>
      <c r="N770" s="3">
        <f>B770+C770</f>
        <v>40669.59375</v>
      </c>
      <c r="O770" s="3">
        <f>E770+F770</f>
        <v>40669.647222222222</v>
      </c>
      <c r="P770" t="str">
        <f>IF(OR(E770="**",F770=9999),"Ignore PIA","Keep PIA")</f>
        <v>Keep PIA</v>
      </c>
      <c r="Q770" s="5">
        <f>(O770-N770)*24</f>
        <v>1.2833333333255723</v>
      </c>
      <c r="R770" s="3">
        <f>J770+K770</f>
        <v>40669.729166666664</v>
      </c>
      <c r="S770" s="4">
        <f>(R770-N770)*24</f>
        <v>3.2499999999417923</v>
      </c>
      <c r="T770" t="str">
        <f>IF(S770&lt;0,"Ignore LOS","Keep LOS")</f>
        <v>Keep LOS</v>
      </c>
      <c r="U770" t="str">
        <f>IF(OR(G770=6,G770=7),"Adm","NonAdm")</f>
        <v>NonAdm</v>
      </c>
      <c r="V770" t="str">
        <f>IF(OR(D770=1,D770=2,D770=3),"High",IF(OR(D770=4,D770=5),"Low","No CTAS"))</f>
        <v>Low</v>
      </c>
      <c r="W770">
        <f>IF(S770&gt;4,0,1)</f>
        <v>1</v>
      </c>
      <c r="X770">
        <f>IF(S770&gt;8,0,1)</f>
        <v>1</v>
      </c>
    </row>
    <row r="771" spans="1:24" x14ac:dyDescent="0.25">
      <c r="A771">
        <v>4414</v>
      </c>
      <c r="B771" s="1">
        <v>40665</v>
      </c>
      <c r="C771" s="2">
        <v>0.31805555555555554</v>
      </c>
      <c r="D771">
        <v>3</v>
      </c>
      <c r="E771" s="1">
        <v>40665</v>
      </c>
      <c r="F771" s="2">
        <v>0.34375</v>
      </c>
      <c r="G771">
        <v>1</v>
      </c>
      <c r="H771" s="1">
        <v>40665</v>
      </c>
      <c r="I771" s="2">
        <v>0.34375</v>
      </c>
      <c r="J771" s="1">
        <v>40665</v>
      </c>
      <c r="K771" s="2">
        <v>0.35069444444444442</v>
      </c>
      <c r="L771" t="s">
        <v>90</v>
      </c>
      <c r="M771">
        <v>27</v>
      </c>
      <c r="N771" s="3">
        <f>B771+C771</f>
        <v>40665.318055555559</v>
      </c>
      <c r="O771" s="3">
        <f>E771+F771</f>
        <v>40665.34375</v>
      </c>
      <c r="P771" t="str">
        <f>IF(OR(E771="**",F771=9999),"Ignore PIA","Keep PIA")</f>
        <v>Keep PIA</v>
      </c>
      <c r="Q771" s="5">
        <f>(O771-N771)*24</f>
        <v>0.61666666658129543</v>
      </c>
      <c r="R771" s="3">
        <f>J771+K771</f>
        <v>40665.350694444445</v>
      </c>
      <c r="S771" s="4">
        <f>(R771-N771)*24</f>
        <v>0.78333333326736465</v>
      </c>
      <c r="T771" t="str">
        <f>IF(S771&lt;0,"Ignore LOS","Keep LOS")</f>
        <v>Keep LOS</v>
      </c>
      <c r="U771" t="str">
        <f>IF(OR(G771=6,G771=7),"Adm","NonAdm")</f>
        <v>NonAdm</v>
      </c>
      <c r="V771" t="str">
        <f>IF(OR(D771=1,D771=2,D771=3),"High",IF(OR(D771=4,D771=5),"Low","No CTAS"))</f>
        <v>High</v>
      </c>
      <c r="W771">
        <f>IF(S771&gt;4,0,1)</f>
        <v>1</v>
      </c>
      <c r="X771">
        <f>IF(S771&gt;8,0,1)</f>
        <v>1</v>
      </c>
    </row>
    <row r="772" spans="1:24" x14ac:dyDescent="0.25">
      <c r="A772">
        <v>4414</v>
      </c>
      <c r="B772" s="1">
        <v>40665</v>
      </c>
      <c r="C772" s="2">
        <v>0.3659722222222222</v>
      </c>
      <c r="D772">
        <v>4</v>
      </c>
      <c r="E772" s="1">
        <v>40665</v>
      </c>
      <c r="F772" s="2">
        <v>0.3888888888888889</v>
      </c>
      <c r="G772">
        <v>1</v>
      </c>
      <c r="H772" s="1">
        <v>40665</v>
      </c>
      <c r="I772" s="2">
        <v>0.50347222222222221</v>
      </c>
      <c r="J772" s="1">
        <v>40665</v>
      </c>
      <c r="K772" s="2">
        <v>0.3923611111111111</v>
      </c>
      <c r="L772" t="s">
        <v>90</v>
      </c>
      <c r="M772">
        <v>33</v>
      </c>
      <c r="N772" s="3">
        <f>B772+C772</f>
        <v>40665.365972222222</v>
      </c>
      <c r="O772" s="3">
        <f>E772+F772</f>
        <v>40665.388888888891</v>
      </c>
      <c r="P772" t="str">
        <f>IF(OR(E772="**",F772=9999),"Ignore PIA","Keep PIA")</f>
        <v>Keep PIA</v>
      </c>
      <c r="Q772" s="5">
        <f>(O772-N772)*24</f>
        <v>0.55000000004656613</v>
      </c>
      <c r="R772" s="3">
        <f>J772+K772</f>
        <v>40665.392361111109</v>
      </c>
      <c r="S772" s="4">
        <f>(R772-N772)*24</f>
        <v>0.63333333330228925</v>
      </c>
      <c r="T772" t="str">
        <f>IF(S772&lt;0,"Ignore LOS","Keep LOS")</f>
        <v>Keep LOS</v>
      </c>
      <c r="U772" t="str">
        <f>IF(OR(G772=6,G772=7),"Adm","NonAdm")</f>
        <v>NonAdm</v>
      </c>
      <c r="V772" t="str">
        <f>IF(OR(D772=1,D772=2,D772=3),"High",IF(OR(D772=4,D772=5),"Low","No CTAS"))</f>
        <v>Low</v>
      </c>
      <c r="W772">
        <f>IF(S772&gt;4,0,1)</f>
        <v>1</v>
      </c>
      <c r="X772">
        <f>IF(S772&gt;8,0,1)</f>
        <v>1</v>
      </c>
    </row>
    <row r="773" spans="1:24" x14ac:dyDescent="0.25">
      <c r="A773">
        <v>4414</v>
      </c>
      <c r="B773" s="1">
        <v>40665</v>
      </c>
      <c r="C773" s="2">
        <v>0.38819444444444445</v>
      </c>
      <c r="D773">
        <v>5</v>
      </c>
      <c r="E773" s="1">
        <v>40665</v>
      </c>
      <c r="F773" s="2">
        <v>0.4548611111111111</v>
      </c>
      <c r="G773">
        <v>1</v>
      </c>
      <c r="H773" s="1">
        <v>40665</v>
      </c>
      <c r="I773" s="2">
        <v>0.45833333333333331</v>
      </c>
      <c r="J773" s="1">
        <v>40665</v>
      </c>
      <c r="K773" s="2">
        <v>0.45833333333333331</v>
      </c>
      <c r="L773" t="s">
        <v>59</v>
      </c>
      <c r="M773">
        <v>28</v>
      </c>
      <c r="N773" s="3">
        <f>B773+C773</f>
        <v>40665.388194444444</v>
      </c>
      <c r="O773" s="3">
        <f>E773+F773</f>
        <v>40665.454861111109</v>
      </c>
      <c r="P773" t="str">
        <f>IF(OR(E773="**",F773=9999),"Ignore PIA","Keep PIA")</f>
        <v>Keep PIA</v>
      </c>
      <c r="Q773" s="5">
        <f>(O773-N773)*24</f>
        <v>1.5999999999767169</v>
      </c>
      <c r="R773" s="3">
        <f>J773+K773</f>
        <v>40665.458333333336</v>
      </c>
      <c r="S773" s="4">
        <f>(R773-N773)*24</f>
        <v>1.683333333407063</v>
      </c>
      <c r="T773" t="str">
        <f>IF(S773&lt;0,"Ignore LOS","Keep LOS")</f>
        <v>Keep LOS</v>
      </c>
      <c r="U773" t="str">
        <f>IF(OR(G773=6,G773=7),"Adm","NonAdm")</f>
        <v>NonAdm</v>
      </c>
      <c r="V773" t="str">
        <f>IF(OR(D773=1,D773=2,D773=3),"High",IF(OR(D773=4,D773=5),"Low","No CTAS"))</f>
        <v>Low</v>
      </c>
      <c r="W773">
        <f>IF(S773&gt;4,0,1)</f>
        <v>1</v>
      </c>
      <c r="X773">
        <f>IF(S773&gt;8,0,1)</f>
        <v>1</v>
      </c>
    </row>
    <row r="774" spans="1:24" x14ac:dyDescent="0.25">
      <c r="A774">
        <v>4414</v>
      </c>
      <c r="B774" s="1">
        <v>40665</v>
      </c>
      <c r="C774" s="2">
        <v>0.44305555555555554</v>
      </c>
      <c r="D774">
        <v>3</v>
      </c>
      <c r="E774" s="1">
        <v>40665</v>
      </c>
      <c r="F774" s="2">
        <v>0.45833333333333331</v>
      </c>
      <c r="G774">
        <v>1</v>
      </c>
      <c r="H774" s="1">
        <v>40665</v>
      </c>
      <c r="I774" s="2">
        <v>0.46527777777777773</v>
      </c>
      <c r="J774" s="1">
        <v>40665</v>
      </c>
      <c r="K774" s="2">
        <v>0.46527777777777773</v>
      </c>
      <c r="L774" t="s">
        <v>90</v>
      </c>
      <c r="M774">
        <v>31</v>
      </c>
      <c r="N774" s="3">
        <f>B774+C774</f>
        <v>40665.443055555559</v>
      </c>
      <c r="O774" s="3">
        <f>E774+F774</f>
        <v>40665.458333333336</v>
      </c>
      <c r="P774" t="str">
        <f>IF(OR(E774="**",F774=9999),"Ignore PIA","Keep PIA")</f>
        <v>Keep PIA</v>
      </c>
      <c r="Q774" s="5">
        <f>(O774-N774)*24</f>
        <v>0.36666666663950309</v>
      </c>
      <c r="R774" s="3">
        <f>J774+K774</f>
        <v>40665.465277777781</v>
      </c>
      <c r="S774" s="4">
        <f>(R774-N774)*24</f>
        <v>0.53333333332557231</v>
      </c>
      <c r="T774" t="str">
        <f>IF(S774&lt;0,"Ignore LOS","Keep LOS")</f>
        <v>Keep LOS</v>
      </c>
      <c r="U774" t="str">
        <f>IF(OR(G774=6,G774=7),"Adm","NonAdm")</f>
        <v>NonAdm</v>
      </c>
      <c r="V774" t="str">
        <f>IF(OR(D774=1,D774=2,D774=3),"High",IF(OR(D774=4,D774=5),"Low","No CTAS"))</f>
        <v>High</v>
      </c>
      <c r="W774">
        <f>IF(S774&gt;4,0,1)</f>
        <v>1</v>
      </c>
      <c r="X774">
        <f>IF(S774&gt;8,0,1)</f>
        <v>1</v>
      </c>
    </row>
    <row r="775" spans="1:24" x14ac:dyDescent="0.25">
      <c r="A775">
        <v>4414</v>
      </c>
      <c r="B775" s="1">
        <v>40665</v>
      </c>
      <c r="C775" s="2">
        <v>0.50624999999999998</v>
      </c>
      <c r="D775">
        <v>4</v>
      </c>
      <c r="E775" s="1">
        <v>40665</v>
      </c>
      <c r="F775">
        <v>9999</v>
      </c>
      <c r="G775">
        <v>1</v>
      </c>
      <c r="H775" s="1">
        <v>40665</v>
      </c>
      <c r="I775" s="2">
        <v>0.53472222222222221</v>
      </c>
      <c r="J775" s="1">
        <v>40665</v>
      </c>
      <c r="K775" s="2">
        <v>0.53472222222222221</v>
      </c>
      <c r="L775" t="s">
        <v>163</v>
      </c>
      <c r="M775">
        <v>20</v>
      </c>
      <c r="N775" s="3">
        <f>B775+C775</f>
        <v>40665.506249999999</v>
      </c>
      <c r="O775" s="3">
        <f>E775+F775</f>
        <v>50664</v>
      </c>
      <c r="P775" t="str">
        <f>IF(OR(E775="**",F775=9999),"Ignore PIA","Keep PIA")</f>
        <v>Ignore PIA</v>
      </c>
      <c r="Q775" s="5">
        <f>(O775-N775)*24</f>
        <v>239963.85000000003</v>
      </c>
      <c r="R775" s="3">
        <f>J775+K775</f>
        <v>40665.534722222219</v>
      </c>
      <c r="S775" s="4">
        <f>(R775-N775)*24</f>
        <v>0.68333333329064772</v>
      </c>
      <c r="T775" t="str">
        <f>IF(S775&lt;0,"Ignore LOS","Keep LOS")</f>
        <v>Keep LOS</v>
      </c>
      <c r="U775" t="str">
        <f>IF(OR(G775=6,G775=7),"Adm","NonAdm")</f>
        <v>NonAdm</v>
      </c>
      <c r="V775" t="str">
        <f>IF(OR(D775=1,D775=2,D775=3),"High",IF(OR(D775=4,D775=5),"Low","No CTAS"))</f>
        <v>Low</v>
      </c>
      <c r="W775">
        <f>IF(S775&gt;4,0,1)</f>
        <v>1</v>
      </c>
      <c r="X775">
        <f>IF(S775&gt;8,0,1)</f>
        <v>1</v>
      </c>
    </row>
    <row r="776" spans="1:24" x14ac:dyDescent="0.25">
      <c r="A776">
        <v>4414</v>
      </c>
      <c r="B776" s="1">
        <v>40665</v>
      </c>
      <c r="C776" s="2">
        <v>0.56597222222222221</v>
      </c>
      <c r="D776">
        <v>5</v>
      </c>
      <c r="E776" s="1">
        <v>40665</v>
      </c>
      <c r="F776" s="2">
        <v>0.58680555555555558</v>
      </c>
      <c r="G776">
        <v>1</v>
      </c>
      <c r="H776" s="1">
        <v>40665</v>
      </c>
      <c r="I776" s="2">
        <v>0.76736111111111116</v>
      </c>
      <c r="J776" s="1">
        <v>40665</v>
      </c>
      <c r="K776" s="2">
        <v>0.76736111111111116</v>
      </c>
      <c r="L776" t="s">
        <v>133</v>
      </c>
      <c r="M776">
        <v>26</v>
      </c>
      <c r="N776" s="3">
        <f>B776+C776</f>
        <v>40665.565972222219</v>
      </c>
      <c r="O776" s="3">
        <f>E776+F776</f>
        <v>40665.586805555555</v>
      </c>
      <c r="P776" t="str">
        <f>IF(OR(E776="**",F776=9999),"Ignore PIA","Keep PIA")</f>
        <v>Keep PIA</v>
      </c>
      <c r="Q776" s="5">
        <f>(O776-N776)*24</f>
        <v>0.50000000005820766</v>
      </c>
      <c r="R776" s="3">
        <f>J776+K776</f>
        <v>40665.767361111109</v>
      </c>
      <c r="S776" s="4">
        <f>(R776-N776)*24</f>
        <v>4.8333333333721384</v>
      </c>
      <c r="T776" t="str">
        <f>IF(S776&lt;0,"Ignore LOS","Keep LOS")</f>
        <v>Keep LOS</v>
      </c>
      <c r="U776" t="str">
        <f>IF(OR(G776=6,G776=7),"Adm","NonAdm")</f>
        <v>NonAdm</v>
      </c>
      <c r="V776" t="str">
        <f>IF(OR(D776=1,D776=2,D776=3),"High",IF(OR(D776=4,D776=5),"Low","No CTAS"))</f>
        <v>Low</v>
      </c>
      <c r="W776">
        <f>IF(S776&gt;4,0,1)</f>
        <v>0</v>
      </c>
      <c r="X776">
        <f>IF(S776&gt;8,0,1)</f>
        <v>1</v>
      </c>
    </row>
    <row r="777" spans="1:24" x14ac:dyDescent="0.25">
      <c r="A777">
        <v>4414</v>
      </c>
      <c r="B777" s="1">
        <v>40665</v>
      </c>
      <c r="C777" s="2">
        <v>0.71805555555555556</v>
      </c>
      <c r="D777">
        <v>3</v>
      </c>
      <c r="E777" s="1">
        <v>40665</v>
      </c>
      <c r="F777" s="2">
        <v>0.80555555555555547</v>
      </c>
      <c r="G777">
        <v>7</v>
      </c>
      <c r="H777" s="1">
        <v>40665</v>
      </c>
      <c r="I777" s="2">
        <v>0.80555555555555547</v>
      </c>
      <c r="J777" s="1">
        <v>40665</v>
      </c>
      <c r="K777" s="2">
        <v>0.86111111111111116</v>
      </c>
      <c r="L777" t="s">
        <v>90</v>
      </c>
      <c r="M777">
        <v>23</v>
      </c>
      <c r="N777" s="3">
        <f>B777+C777</f>
        <v>40665.718055555553</v>
      </c>
      <c r="O777" s="3">
        <f>E777+F777</f>
        <v>40665.805555555555</v>
      </c>
      <c r="P777" t="str">
        <f>IF(OR(E777="**",F777=9999),"Ignore PIA","Keep PIA")</f>
        <v>Keep PIA</v>
      </c>
      <c r="Q777" s="5">
        <f>(O777-N777)*24</f>
        <v>2.1000000000349246</v>
      </c>
      <c r="R777" s="3">
        <f>J777+K777</f>
        <v>40665.861111111109</v>
      </c>
      <c r="S777" s="4">
        <f>(R777-N777)*24</f>
        <v>3.4333333333488554</v>
      </c>
      <c r="T777" t="str">
        <f>IF(S777&lt;0,"Ignore LOS","Keep LOS")</f>
        <v>Keep LOS</v>
      </c>
      <c r="U777" t="str">
        <f>IF(OR(G777=6,G777=7),"Adm","NonAdm")</f>
        <v>Adm</v>
      </c>
      <c r="V777" t="str">
        <f>IF(OR(D777=1,D777=2,D777=3),"High",IF(OR(D777=4,D777=5),"Low","No CTAS"))</f>
        <v>High</v>
      </c>
      <c r="W777">
        <f>IF(S777&gt;4,0,1)</f>
        <v>1</v>
      </c>
      <c r="X777">
        <f>IF(S777&gt;8,0,1)</f>
        <v>1</v>
      </c>
    </row>
    <row r="778" spans="1:24" x14ac:dyDescent="0.25">
      <c r="A778">
        <v>4414</v>
      </c>
      <c r="B778" s="1">
        <v>40667</v>
      </c>
      <c r="C778" s="2">
        <v>0.33194444444444443</v>
      </c>
      <c r="D778">
        <v>3</v>
      </c>
      <c r="E778" s="1">
        <v>40667</v>
      </c>
      <c r="F778" s="2">
        <v>0.40972222222222227</v>
      </c>
      <c r="G778">
        <v>1</v>
      </c>
      <c r="H778" s="1">
        <v>40667</v>
      </c>
      <c r="I778" s="2">
        <v>0.72569444444444453</v>
      </c>
      <c r="J778" s="1">
        <v>40667</v>
      </c>
      <c r="K778" s="2">
        <v>0.73611111111111116</v>
      </c>
      <c r="L778" t="s">
        <v>90</v>
      </c>
      <c r="M778">
        <v>27</v>
      </c>
      <c r="N778" s="3">
        <f>B778+C778</f>
        <v>40667.331944444442</v>
      </c>
      <c r="O778" s="3">
        <f>E778+F778</f>
        <v>40667.409722222219</v>
      </c>
      <c r="P778" t="str">
        <f>IF(OR(E778="**",F778=9999),"Ignore PIA","Keep PIA")</f>
        <v>Keep PIA</v>
      </c>
      <c r="Q778" s="5">
        <f>(O778-N778)*24</f>
        <v>1.8666666666395031</v>
      </c>
      <c r="R778" s="3">
        <f>J778+K778</f>
        <v>40667.736111111109</v>
      </c>
      <c r="S778" s="4">
        <f>(R778-N778)*24</f>
        <v>9.7000000000116415</v>
      </c>
      <c r="T778" t="str">
        <f>IF(S778&lt;0,"Ignore LOS","Keep LOS")</f>
        <v>Keep LOS</v>
      </c>
      <c r="U778" t="str">
        <f>IF(OR(G778=6,G778=7),"Adm","NonAdm")</f>
        <v>NonAdm</v>
      </c>
      <c r="V778" t="str">
        <f>IF(OR(D778=1,D778=2,D778=3),"High",IF(OR(D778=4,D778=5),"Low","No CTAS"))</f>
        <v>High</v>
      </c>
      <c r="W778">
        <f>IF(S778&gt;4,0,1)</f>
        <v>0</v>
      </c>
      <c r="X778">
        <f>IF(S778&gt;8,0,1)</f>
        <v>0</v>
      </c>
    </row>
    <row r="779" spans="1:24" x14ac:dyDescent="0.25">
      <c r="A779">
        <v>4414</v>
      </c>
      <c r="B779" s="1">
        <v>40664</v>
      </c>
      <c r="C779" s="2">
        <v>0.42569444444444443</v>
      </c>
      <c r="D779">
        <v>4</v>
      </c>
      <c r="E779" s="1">
        <v>40664</v>
      </c>
      <c r="F779" s="2">
        <v>0.43958333333333338</v>
      </c>
      <c r="G779">
        <v>1</v>
      </c>
      <c r="H779" s="1">
        <v>40664</v>
      </c>
      <c r="I779" s="2">
        <v>0.45624999999999999</v>
      </c>
      <c r="J779" s="1">
        <v>40664</v>
      </c>
      <c r="K779" s="2">
        <v>0.45624999999999999</v>
      </c>
      <c r="L779" t="s">
        <v>55</v>
      </c>
      <c r="M779">
        <v>46</v>
      </c>
      <c r="N779" s="3">
        <f>B779+C779</f>
        <v>40664.425694444442</v>
      </c>
      <c r="O779" s="3">
        <f>E779+F779</f>
        <v>40664.439583333333</v>
      </c>
      <c r="P779" t="str">
        <f>IF(OR(E779="**",F779=9999),"Ignore PIA","Keep PIA")</f>
        <v>Keep PIA</v>
      </c>
      <c r="Q779" s="5">
        <f>(O779-N779)*24</f>
        <v>0.33333333337213844</v>
      </c>
      <c r="R779" s="3">
        <f>J779+K779</f>
        <v>40664.456250000003</v>
      </c>
      <c r="S779" s="4">
        <f>(R779-N779)*24</f>
        <v>0.73333333345362917</v>
      </c>
      <c r="T779" t="str">
        <f>IF(S779&lt;0,"Ignore LOS","Keep LOS")</f>
        <v>Keep LOS</v>
      </c>
      <c r="U779" t="str">
        <f>IF(OR(G779=6,G779=7),"Adm","NonAdm")</f>
        <v>NonAdm</v>
      </c>
      <c r="V779" t="str">
        <f>IF(OR(D779=1,D779=2,D779=3),"High",IF(OR(D779=4,D779=5),"Low","No CTAS"))</f>
        <v>Low</v>
      </c>
      <c r="W779">
        <f>IF(S779&gt;4,0,1)</f>
        <v>1</v>
      </c>
      <c r="X779">
        <f>IF(S779&gt;8,0,1)</f>
        <v>1</v>
      </c>
    </row>
    <row r="780" spans="1:24" x14ac:dyDescent="0.25">
      <c r="A780">
        <v>4414</v>
      </c>
      <c r="B780" s="1">
        <v>40664</v>
      </c>
      <c r="C780" s="2">
        <v>0.45069444444444445</v>
      </c>
      <c r="D780">
        <v>3</v>
      </c>
      <c r="E780" s="1">
        <v>40664</v>
      </c>
      <c r="F780" s="2">
        <v>0.4861111111111111</v>
      </c>
      <c r="G780">
        <v>1</v>
      </c>
      <c r="H780" s="1">
        <v>40664</v>
      </c>
      <c r="I780" s="2">
        <v>0.5</v>
      </c>
      <c r="J780" s="1">
        <v>40664</v>
      </c>
      <c r="K780" s="2">
        <v>0.5</v>
      </c>
      <c r="L780" t="s">
        <v>56</v>
      </c>
      <c r="M780">
        <v>26</v>
      </c>
      <c r="N780" s="3">
        <f>B780+C780</f>
        <v>40664.450694444444</v>
      </c>
      <c r="O780" s="3">
        <f>E780+F780</f>
        <v>40664.486111111109</v>
      </c>
      <c r="P780" t="str">
        <f>IF(OR(E780="**",F780=9999),"Ignore PIA","Keep PIA")</f>
        <v>Keep PIA</v>
      </c>
      <c r="Q780" s="5">
        <f>(O780-N780)*24</f>
        <v>0.84999999997671694</v>
      </c>
      <c r="R780" s="3">
        <f>J780+K780</f>
        <v>40664.5</v>
      </c>
      <c r="S780" s="4">
        <f>(R780-N780)*24</f>
        <v>1.1833333333488554</v>
      </c>
      <c r="T780" t="str">
        <f>IF(S780&lt;0,"Ignore LOS","Keep LOS")</f>
        <v>Keep LOS</v>
      </c>
      <c r="U780" t="str">
        <f>IF(OR(G780=6,G780=7),"Adm","NonAdm")</f>
        <v>NonAdm</v>
      </c>
      <c r="V780" t="str">
        <f>IF(OR(D780=1,D780=2,D780=3),"High",IF(OR(D780=4,D780=5),"Low","No CTAS"))</f>
        <v>High</v>
      </c>
      <c r="W780">
        <f>IF(S780&gt;4,0,1)</f>
        <v>1</v>
      </c>
      <c r="X780">
        <f>IF(S780&gt;8,0,1)</f>
        <v>1</v>
      </c>
    </row>
    <row r="781" spans="1:24" x14ac:dyDescent="0.25">
      <c r="A781">
        <v>4414</v>
      </c>
      <c r="B781" s="1">
        <v>40664</v>
      </c>
      <c r="C781" s="2">
        <v>0.45555555555555555</v>
      </c>
      <c r="D781">
        <v>4</v>
      </c>
      <c r="E781" s="1">
        <v>40664</v>
      </c>
      <c r="F781">
        <v>9999</v>
      </c>
      <c r="G781">
        <v>7</v>
      </c>
      <c r="H781" s="1">
        <v>40664</v>
      </c>
      <c r="I781" s="2">
        <v>0.47013888888888888</v>
      </c>
      <c r="J781" s="1">
        <v>40664</v>
      </c>
      <c r="K781" s="2">
        <v>0.49652777777777773</v>
      </c>
      <c r="L781" t="s">
        <v>59</v>
      </c>
      <c r="M781">
        <v>21</v>
      </c>
      <c r="N781" s="3">
        <f>B781+C781</f>
        <v>40664.455555555556</v>
      </c>
      <c r="O781" s="3">
        <f>E781+F781</f>
        <v>50663</v>
      </c>
      <c r="P781" t="str">
        <f>IF(OR(E781="**",F781=9999),"Ignore PIA","Keep PIA")</f>
        <v>Ignore PIA</v>
      </c>
      <c r="Q781" s="5">
        <f>(O781-N781)*24</f>
        <v>239965.06666666665</v>
      </c>
      <c r="R781" s="3">
        <f>J781+K781</f>
        <v>40664.496527777781</v>
      </c>
      <c r="S781" s="4">
        <f>(R781-N781)*24</f>
        <v>0.9833333333954215</v>
      </c>
      <c r="T781" t="str">
        <f>IF(S781&lt;0,"Ignore LOS","Keep LOS")</f>
        <v>Keep LOS</v>
      </c>
      <c r="U781" t="str">
        <f>IF(OR(G781=6,G781=7),"Adm","NonAdm")</f>
        <v>Adm</v>
      </c>
      <c r="V781" t="str">
        <f>IF(OR(D781=1,D781=2,D781=3),"High",IF(OR(D781=4,D781=5),"Low","No CTAS"))</f>
        <v>Low</v>
      </c>
      <c r="W781">
        <f>IF(S781&gt;4,0,1)</f>
        <v>1</v>
      </c>
      <c r="X781">
        <f>IF(S781&gt;8,0,1)</f>
        <v>1</v>
      </c>
    </row>
    <row r="782" spans="1:24" x14ac:dyDescent="0.25">
      <c r="A782">
        <v>4414</v>
      </c>
      <c r="B782" s="1">
        <v>40664</v>
      </c>
      <c r="C782" s="2">
        <v>0.50972222222222219</v>
      </c>
      <c r="D782">
        <v>3</v>
      </c>
      <c r="E782" s="1">
        <v>40664</v>
      </c>
      <c r="F782" s="2">
        <v>0.54513888888888895</v>
      </c>
      <c r="G782">
        <v>1</v>
      </c>
      <c r="H782" s="1">
        <v>40664</v>
      </c>
      <c r="I782" s="2">
        <v>0.55555555555555558</v>
      </c>
      <c r="J782" s="1">
        <v>40664</v>
      </c>
      <c r="K782" s="2">
        <v>0.55555555555555558</v>
      </c>
      <c r="L782" t="s">
        <v>70</v>
      </c>
      <c r="M782">
        <v>22</v>
      </c>
      <c r="N782" s="3">
        <f>B782+C782</f>
        <v>40664.509722222225</v>
      </c>
      <c r="O782" s="3">
        <f>E782+F782</f>
        <v>40664.545138888891</v>
      </c>
      <c r="P782" t="str">
        <f>IF(OR(E782="**",F782=9999),"Ignore PIA","Keep PIA")</f>
        <v>Keep PIA</v>
      </c>
      <c r="Q782" s="5">
        <f>(O782-N782)*24</f>
        <v>0.84999999997671694</v>
      </c>
      <c r="R782" s="3">
        <f>J782+K782</f>
        <v>40664.555555555555</v>
      </c>
      <c r="S782" s="4">
        <f>(R782-N782)*24</f>
        <v>1.0999999999185093</v>
      </c>
      <c r="T782" t="str">
        <f>IF(S782&lt;0,"Ignore LOS","Keep LOS")</f>
        <v>Keep LOS</v>
      </c>
      <c r="U782" t="str">
        <f>IF(OR(G782=6,G782=7),"Adm","NonAdm")</f>
        <v>NonAdm</v>
      </c>
      <c r="V782" t="str">
        <f>IF(OR(D782=1,D782=2,D782=3),"High",IF(OR(D782=4,D782=5),"Low","No CTAS"))</f>
        <v>High</v>
      </c>
      <c r="W782">
        <f>IF(S782&gt;4,0,1)</f>
        <v>1</v>
      </c>
      <c r="X782">
        <f>IF(S782&gt;8,0,1)</f>
        <v>1</v>
      </c>
    </row>
    <row r="783" spans="1:24" x14ac:dyDescent="0.25">
      <c r="A783">
        <v>4414</v>
      </c>
      <c r="B783" s="1">
        <v>40664</v>
      </c>
      <c r="C783" s="2">
        <v>0.52500000000000002</v>
      </c>
      <c r="D783">
        <v>3</v>
      </c>
      <c r="E783" s="1">
        <v>40664</v>
      </c>
      <c r="F783" s="2">
        <v>0.53472222222222221</v>
      </c>
      <c r="G783">
        <v>7</v>
      </c>
      <c r="H783" s="1">
        <v>40664</v>
      </c>
      <c r="I783" s="2">
        <v>0.55208333333333337</v>
      </c>
      <c r="J783" s="1">
        <v>40664</v>
      </c>
      <c r="K783" s="2">
        <v>0.55902777777777779</v>
      </c>
      <c r="L783" t="s">
        <v>74</v>
      </c>
      <c r="M783">
        <v>24</v>
      </c>
      <c r="N783" s="3">
        <f>B783+C783</f>
        <v>40664.525000000001</v>
      </c>
      <c r="O783" s="3">
        <f>E783+F783</f>
        <v>40664.534722222219</v>
      </c>
      <c r="P783" t="str">
        <f>IF(OR(E783="**",F783=9999),"Ignore PIA","Keep PIA")</f>
        <v>Keep PIA</v>
      </c>
      <c r="Q783" s="5">
        <f>(O783-N783)*24</f>
        <v>0.23333333322079852</v>
      </c>
      <c r="R783" s="3">
        <f>J783+K783</f>
        <v>40664.559027777781</v>
      </c>
      <c r="S783" s="4">
        <f>(R783-N783)*24</f>
        <v>0.81666666670935228</v>
      </c>
      <c r="T783" t="str">
        <f>IF(S783&lt;0,"Ignore LOS","Keep LOS")</f>
        <v>Keep LOS</v>
      </c>
      <c r="U783" t="str">
        <f>IF(OR(G783=6,G783=7),"Adm","NonAdm")</f>
        <v>Adm</v>
      </c>
      <c r="V783" t="str">
        <f>IF(OR(D783=1,D783=2,D783=3),"High",IF(OR(D783=4,D783=5),"Low","No CTAS"))</f>
        <v>High</v>
      </c>
      <c r="W783">
        <f>IF(S783&gt;4,0,1)</f>
        <v>1</v>
      </c>
      <c r="X783">
        <f>IF(S783&gt;8,0,1)</f>
        <v>1</v>
      </c>
    </row>
    <row r="784" spans="1:24" x14ac:dyDescent="0.25">
      <c r="A784">
        <v>4414</v>
      </c>
      <c r="B784" s="1">
        <v>40664</v>
      </c>
      <c r="C784" s="2">
        <v>0.59166666666666667</v>
      </c>
      <c r="D784">
        <v>5</v>
      </c>
      <c r="E784" s="1">
        <v>40664</v>
      </c>
      <c r="F784">
        <v>9999</v>
      </c>
      <c r="G784">
        <v>1</v>
      </c>
      <c r="H784" s="1">
        <v>40664</v>
      </c>
      <c r="I784" s="2">
        <v>0.63888888888888895</v>
      </c>
      <c r="J784" s="1">
        <v>40664</v>
      </c>
      <c r="K784" s="2">
        <v>0.63888888888888895</v>
      </c>
      <c r="L784" t="s">
        <v>90</v>
      </c>
      <c r="M784">
        <v>24</v>
      </c>
      <c r="N784" s="3">
        <f>B784+C784</f>
        <v>40664.591666666667</v>
      </c>
      <c r="O784" s="3">
        <f>E784+F784</f>
        <v>50663</v>
      </c>
      <c r="P784" t="str">
        <f>IF(OR(E784="**",F784=9999),"Ignore PIA","Keep PIA")</f>
        <v>Ignore PIA</v>
      </c>
      <c r="Q784" s="5">
        <f>(O784-N784)*24</f>
        <v>239961.8</v>
      </c>
      <c r="R784" s="3">
        <f>J784+K784</f>
        <v>40664.638888888891</v>
      </c>
      <c r="S784" s="4">
        <f>(R784-N784)*24</f>
        <v>1.1333333333604969</v>
      </c>
      <c r="T784" t="str">
        <f>IF(S784&lt;0,"Ignore LOS","Keep LOS")</f>
        <v>Keep LOS</v>
      </c>
      <c r="U784" t="str">
        <f>IF(OR(G784=6,G784=7),"Adm","NonAdm")</f>
        <v>NonAdm</v>
      </c>
      <c r="V784" t="str">
        <f>IF(OR(D784=1,D784=2,D784=3),"High",IF(OR(D784=4,D784=5),"Low","No CTAS"))</f>
        <v>Low</v>
      </c>
      <c r="W784">
        <f>IF(S784&gt;4,0,1)</f>
        <v>1</v>
      </c>
      <c r="X784">
        <f>IF(S784&gt;8,0,1)</f>
        <v>1</v>
      </c>
    </row>
    <row r="785" spans="1:24" x14ac:dyDescent="0.25">
      <c r="A785">
        <v>4414</v>
      </c>
      <c r="B785" s="1">
        <v>40664</v>
      </c>
      <c r="C785" s="2">
        <v>0.66736111111111107</v>
      </c>
      <c r="D785">
        <v>3</v>
      </c>
      <c r="E785" s="1">
        <v>40664</v>
      </c>
      <c r="F785">
        <v>9999</v>
      </c>
      <c r="G785">
        <v>1</v>
      </c>
      <c r="H785" s="1">
        <v>40664</v>
      </c>
      <c r="I785" s="2">
        <v>0.75347222222222221</v>
      </c>
      <c r="J785" s="1">
        <v>40664</v>
      </c>
      <c r="K785" s="2">
        <v>0.75347222222222221</v>
      </c>
      <c r="L785" t="s">
        <v>96</v>
      </c>
      <c r="M785">
        <v>26</v>
      </c>
      <c r="N785" s="3">
        <f>B785+C785</f>
        <v>40664.667361111111</v>
      </c>
      <c r="O785" s="3">
        <f>E785+F785</f>
        <v>50663</v>
      </c>
      <c r="P785" t="str">
        <f>IF(OR(E785="**",F785=9999),"Ignore PIA","Keep PIA")</f>
        <v>Ignore PIA</v>
      </c>
      <c r="Q785" s="5">
        <f>(O785-N785)*24</f>
        <v>239959.98333333334</v>
      </c>
      <c r="R785" s="3">
        <f>J785+K785</f>
        <v>40664.753472222219</v>
      </c>
      <c r="S785" s="4">
        <f>(R785-N785)*24</f>
        <v>2.066666666592937</v>
      </c>
      <c r="T785" t="str">
        <f>IF(S785&lt;0,"Ignore LOS","Keep LOS")</f>
        <v>Keep LOS</v>
      </c>
      <c r="U785" t="str">
        <f>IF(OR(G785=6,G785=7),"Adm","NonAdm")</f>
        <v>NonAdm</v>
      </c>
      <c r="V785" t="str">
        <f>IF(OR(D785=1,D785=2,D785=3),"High",IF(OR(D785=4,D785=5),"Low","No CTAS"))</f>
        <v>High</v>
      </c>
      <c r="W785">
        <f>IF(S785&gt;4,0,1)</f>
        <v>1</v>
      </c>
      <c r="X785">
        <f>IF(S785&gt;8,0,1)</f>
        <v>1</v>
      </c>
    </row>
    <row r="786" spans="1:24" x14ac:dyDescent="0.25">
      <c r="A786">
        <v>4414</v>
      </c>
      <c r="B786" s="1">
        <v>40664</v>
      </c>
      <c r="C786" s="2">
        <v>0.6743055555555556</v>
      </c>
      <c r="D786">
        <v>3</v>
      </c>
      <c r="E786" s="1">
        <v>40664</v>
      </c>
      <c r="F786">
        <v>9999</v>
      </c>
      <c r="G786">
        <v>7</v>
      </c>
      <c r="H786" s="1">
        <v>40664</v>
      </c>
      <c r="I786" s="2">
        <v>0.69444444444444453</v>
      </c>
      <c r="J786" s="1">
        <v>40664</v>
      </c>
      <c r="K786" s="2">
        <v>0.70486111111111116</v>
      </c>
      <c r="L786" t="s">
        <v>59</v>
      </c>
      <c r="M786">
        <v>32</v>
      </c>
      <c r="N786" s="3">
        <f>B786+C786</f>
        <v>40664.674305555556</v>
      </c>
      <c r="O786" s="3">
        <f>E786+F786</f>
        <v>50663</v>
      </c>
      <c r="P786" t="str">
        <f>IF(OR(E786="**",F786=9999),"Ignore PIA","Keep PIA")</f>
        <v>Ignore PIA</v>
      </c>
      <c r="Q786" s="5">
        <f>(O786-N786)*24</f>
        <v>239959.81666666665</v>
      </c>
      <c r="R786" s="3">
        <f>J786+K786</f>
        <v>40664.704861111109</v>
      </c>
      <c r="S786" s="4">
        <f>(R786-N786)*24</f>
        <v>0.73333333327900618</v>
      </c>
      <c r="T786" t="str">
        <f>IF(S786&lt;0,"Ignore LOS","Keep LOS")</f>
        <v>Keep LOS</v>
      </c>
      <c r="U786" t="str">
        <f>IF(OR(G786=6,G786=7),"Adm","NonAdm")</f>
        <v>Adm</v>
      </c>
      <c r="V786" t="str">
        <f>IF(OR(D786=1,D786=2,D786=3),"High",IF(OR(D786=4,D786=5),"Low","No CTAS"))</f>
        <v>High</v>
      </c>
      <c r="W786">
        <f>IF(S786&gt;4,0,1)</f>
        <v>1</v>
      </c>
      <c r="X786">
        <f>IF(S786&gt;8,0,1)</f>
        <v>1</v>
      </c>
    </row>
    <row r="787" spans="1:24" x14ac:dyDescent="0.25">
      <c r="A787">
        <v>4414</v>
      </c>
      <c r="B787" s="1">
        <v>40670</v>
      </c>
      <c r="C787" s="2">
        <v>0.83750000000000002</v>
      </c>
      <c r="D787">
        <v>3</v>
      </c>
      <c r="E787" s="1">
        <v>40670</v>
      </c>
      <c r="F787" s="2">
        <v>0.87708333333333333</v>
      </c>
      <c r="G787">
        <v>1</v>
      </c>
      <c r="H787" s="1">
        <v>40670</v>
      </c>
      <c r="I787" s="2">
        <v>0.87708333333333333</v>
      </c>
      <c r="J787" s="1">
        <v>40670</v>
      </c>
      <c r="K787" s="2">
        <v>0.87708333333333333</v>
      </c>
      <c r="L787" t="s">
        <v>163</v>
      </c>
      <c r="M787">
        <v>37</v>
      </c>
      <c r="N787" s="3">
        <f>B787+C787</f>
        <v>40670.837500000001</v>
      </c>
      <c r="O787" s="3">
        <f>E787+F787</f>
        <v>40670.877083333333</v>
      </c>
      <c r="P787" t="str">
        <f>IF(OR(E787="**",F787=9999),"Ignore PIA","Keep PIA")</f>
        <v>Keep PIA</v>
      </c>
      <c r="Q787" s="5">
        <f>(O787-N787)*24</f>
        <v>0.94999999995343387</v>
      </c>
      <c r="R787" s="3">
        <f>J787+K787</f>
        <v>40670.877083333333</v>
      </c>
      <c r="S787" s="4">
        <f>(R787-N787)*24</f>
        <v>0.94999999995343387</v>
      </c>
      <c r="T787" t="str">
        <f>IF(S787&lt;0,"Ignore LOS","Keep LOS")</f>
        <v>Keep LOS</v>
      </c>
      <c r="U787" t="str">
        <f>IF(OR(G787=6,G787=7),"Adm","NonAdm")</f>
        <v>NonAdm</v>
      </c>
      <c r="V787" t="str">
        <f>IF(OR(D787=1,D787=2,D787=3),"High",IF(OR(D787=4,D787=5),"Low","No CTAS"))</f>
        <v>High</v>
      </c>
      <c r="W787">
        <f>IF(S787&gt;4,0,1)</f>
        <v>1</v>
      </c>
      <c r="X787">
        <f>IF(S787&gt;8,0,1)</f>
        <v>1</v>
      </c>
    </row>
    <row r="788" spans="1:24" x14ac:dyDescent="0.25">
      <c r="A788">
        <v>4414</v>
      </c>
      <c r="B788" s="1">
        <v>40670</v>
      </c>
      <c r="C788" s="2">
        <v>0.8534722222222223</v>
      </c>
      <c r="D788">
        <v>3</v>
      </c>
      <c r="E788" s="1">
        <v>40670</v>
      </c>
      <c r="F788">
        <v>9999</v>
      </c>
      <c r="G788">
        <v>7</v>
      </c>
      <c r="H788" s="1">
        <v>40670</v>
      </c>
      <c r="I788" s="2">
        <v>0.86805555555555547</v>
      </c>
      <c r="J788" s="1">
        <v>40670</v>
      </c>
      <c r="K788" s="2">
        <v>0.88541666666666663</v>
      </c>
      <c r="L788" t="s">
        <v>144</v>
      </c>
      <c r="M788">
        <v>27</v>
      </c>
      <c r="N788" s="3">
        <f>B788+C788</f>
        <v>40670.853472222225</v>
      </c>
      <c r="O788" s="3">
        <f>E788+F788</f>
        <v>50669</v>
      </c>
      <c r="P788" t="str">
        <f>IF(OR(E788="**",F788=9999),"Ignore PIA","Keep PIA")</f>
        <v>Ignore PIA</v>
      </c>
      <c r="Q788" s="5">
        <f>(O788-N788)*24</f>
        <v>239955.5166666666</v>
      </c>
      <c r="R788" s="3">
        <f>J788+K788</f>
        <v>40670.885416666664</v>
      </c>
      <c r="S788" s="4">
        <f>(R788-N788)*24</f>
        <v>0.76666666654637083</v>
      </c>
      <c r="T788" t="str">
        <f>IF(S788&lt;0,"Ignore LOS","Keep LOS")</f>
        <v>Keep LOS</v>
      </c>
      <c r="U788" t="str">
        <f>IF(OR(G788=6,G788=7),"Adm","NonAdm")</f>
        <v>Adm</v>
      </c>
      <c r="V788" t="str">
        <f>IF(OR(D788=1,D788=2,D788=3),"High",IF(OR(D788=4,D788=5),"Low","No CTAS"))</f>
        <v>High</v>
      </c>
      <c r="W788">
        <f>IF(S788&gt;4,0,1)</f>
        <v>1</v>
      </c>
      <c r="X788">
        <f>IF(S788&gt;8,0,1)</f>
        <v>1</v>
      </c>
    </row>
    <row r="789" spans="1:24" x14ac:dyDescent="0.25">
      <c r="A789">
        <v>4414</v>
      </c>
      <c r="B789" s="1">
        <v>40665</v>
      </c>
      <c r="C789" s="2">
        <v>0.48194444444444445</v>
      </c>
      <c r="D789">
        <v>3</v>
      </c>
      <c r="E789" s="1">
        <v>40665</v>
      </c>
      <c r="F789" s="2">
        <v>0.65625</v>
      </c>
      <c r="G789">
        <v>1</v>
      </c>
      <c r="H789" s="1">
        <v>40665</v>
      </c>
      <c r="I789" s="2">
        <v>0.72916666666666663</v>
      </c>
      <c r="J789" s="1">
        <v>40665</v>
      </c>
      <c r="K789" s="2">
        <v>0.72916666666666663</v>
      </c>
      <c r="L789" t="s">
        <v>38</v>
      </c>
      <c r="M789">
        <v>52</v>
      </c>
      <c r="N789" s="3">
        <f>B789+C789</f>
        <v>40665.481944444444</v>
      </c>
      <c r="O789" s="3">
        <f>E789+F789</f>
        <v>40665.65625</v>
      </c>
      <c r="P789" t="str">
        <f>IF(OR(E789="**",F789=9999),"Ignore PIA","Keep PIA")</f>
        <v>Keep PIA</v>
      </c>
      <c r="Q789" s="5">
        <f>(O789-N789)*24</f>
        <v>4.1833333333488554</v>
      </c>
      <c r="R789" s="3">
        <f>J789+K789</f>
        <v>40665.729166666664</v>
      </c>
      <c r="S789" s="4">
        <f>(R789-N789)*24</f>
        <v>5.9333333332906477</v>
      </c>
      <c r="T789" t="str">
        <f>IF(S789&lt;0,"Ignore LOS","Keep LOS")</f>
        <v>Keep LOS</v>
      </c>
      <c r="U789" t="str">
        <f>IF(OR(G789=6,G789=7),"Adm","NonAdm")</f>
        <v>NonAdm</v>
      </c>
      <c r="V789" t="str">
        <f>IF(OR(D789=1,D789=2,D789=3),"High",IF(OR(D789=4,D789=5),"Low","No CTAS"))</f>
        <v>High</v>
      </c>
      <c r="W789">
        <f>IF(S789&gt;4,0,1)</f>
        <v>0</v>
      </c>
      <c r="X789">
        <f>IF(S789&gt;8,0,1)</f>
        <v>1</v>
      </c>
    </row>
    <row r="790" spans="1:24" x14ac:dyDescent="0.25">
      <c r="A790">
        <v>4414</v>
      </c>
      <c r="B790" s="1">
        <v>40665</v>
      </c>
      <c r="C790" s="2">
        <v>0.51250000000000007</v>
      </c>
      <c r="D790">
        <v>2</v>
      </c>
      <c r="E790" s="1">
        <v>40665</v>
      </c>
      <c r="F790" s="2">
        <v>0.65625</v>
      </c>
      <c r="G790">
        <v>1</v>
      </c>
      <c r="H790" s="1">
        <v>40665</v>
      </c>
      <c r="I790" s="2">
        <v>0.94444444444444453</v>
      </c>
      <c r="J790" s="1">
        <v>40665</v>
      </c>
      <c r="K790" s="2">
        <v>0.94791666666666663</v>
      </c>
      <c r="L790" t="s">
        <v>120</v>
      </c>
      <c r="M790">
        <v>53</v>
      </c>
      <c r="N790" s="3">
        <f>B790+C790</f>
        <v>40665.512499999997</v>
      </c>
      <c r="O790" s="3">
        <f>E790+F790</f>
        <v>40665.65625</v>
      </c>
      <c r="P790" t="str">
        <f>IF(OR(E790="**",F790=9999),"Ignore PIA","Keep PIA")</f>
        <v>Keep PIA</v>
      </c>
      <c r="Q790" s="5">
        <f>(O790-N790)*24</f>
        <v>3.4500000000698492</v>
      </c>
      <c r="R790" s="3">
        <f>J790+K790</f>
        <v>40665.947916666664</v>
      </c>
      <c r="S790" s="4">
        <f>(R790-N790)*24</f>
        <v>10.450000000011642</v>
      </c>
      <c r="T790" t="str">
        <f>IF(S790&lt;0,"Ignore LOS","Keep LOS")</f>
        <v>Keep LOS</v>
      </c>
      <c r="U790" t="str">
        <f>IF(OR(G790=6,G790=7),"Adm","NonAdm")</f>
        <v>NonAdm</v>
      </c>
      <c r="V790" t="str">
        <f>IF(OR(D790=1,D790=2,D790=3),"High",IF(OR(D790=4,D790=5),"Low","No CTAS"))</f>
        <v>High</v>
      </c>
      <c r="W790">
        <f>IF(S790&gt;4,0,1)</f>
        <v>0</v>
      </c>
      <c r="X790">
        <f>IF(S790&gt;8,0,1)</f>
        <v>0</v>
      </c>
    </row>
    <row r="791" spans="1:24" x14ac:dyDescent="0.25">
      <c r="A791">
        <v>4414</v>
      </c>
      <c r="B791" s="1">
        <v>40665</v>
      </c>
      <c r="C791" s="2">
        <v>0.52152777777777781</v>
      </c>
      <c r="D791">
        <v>3</v>
      </c>
      <c r="E791" s="1">
        <v>40665</v>
      </c>
      <c r="F791">
        <v>9999</v>
      </c>
      <c r="G791">
        <v>7</v>
      </c>
      <c r="H791" s="1">
        <v>40665</v>
      </c>
      <c r="I791" s="2">
        <v>0.90833333333333333</v>
      </c>
      <c r="J791" s="1">
        <v>40666</v>
      </c>
      <c r="K791" s="2">
        <v>0.20555555555555557</v>
      </c>
      <c r="L791" t="s">
        <v>33</v>
      </c>
      <c r="M791">
        <v>73</v>
      </c>
      <c r="N791" s="3">
        <f>B791+C791</f>
        <v>40665.521527777775</v>
      </c>
      <c r="O791" s="3">
        <f>E791+F791</f>
        <v>50664</v>
      </c>
      <c r="P791" t="str">
        <f>IF(OR(E791="**",F791=9999),"Ignore PIA","Keep PIA")</f>
        <v>Ignore PIA</v>
      </c>
      <c r="Q791" s="5">
        <f>(O791-N791)*24</f>
        <v>239963.4833333334</v>
      </c>
      <c r="R791" s="3">
        <f>J791+K791</f>
        <v>40666.205555555556</v>
      </c>
      <c r="S791" s="4">
        <f>(R791-N791)*24</f>
        <v>16.416666666744277</v>
      </c>
      <c r="T791" t="str">
        <f>IF(S791&lt;0,"Ignore LOS","Keep LOS")</f>
        <v>Keep LOS</v>
      </c>
      <c r="U791" t="str">
        <f>IF(OR(G791=6,G791=7),"Adm","NonAdm")</f>
        <v>Adm</v>
      </c>
      <c r="V791" t="str">
        <f>IF(OR(D791=1,D791=2,D791=3),"High",IF(OR(D791=4,D791=5),"Low","No CTAS"))</f>
        <v>High</v>
      </c>
      <c r="W791">
        <f>IF(S791&gt;4,0,1)</f>
        <v>0</v>
      </c>
      <c r="X791">
        <f>IF(S791&gt;8,0,1)</f>
        <v>0</v>
      </c>
    </row>
    <row r="792" spans="1:24" x14ac:dyDescent="0.25">
      <c r="A792">
        <v>4414</v>
      </c>
      <c r="B792" s="1">
        <v>40665</v>
      </c>
      <c r="C792" s="2">
        <v>0.53402777777777777</v>
      </c>
      <c r="D792">
        <v>4</v>
      </c>
      <c r="E792" s="1">
        <v>40665</v>
      </c>
      <c r="F792" s="2">
        <v>0.64027777777777783</v>
      </c>
      <c r="G792">
        <v>1</v>
      </c>
      <c r="H792" s="1">
        <v>40665</v>
      </c>
      <c r="I792" s="2">
        <v>0.68680555555555556</v>
      </c>
      <c r="J792" s="1">
        <v>40665</v>
      </c>
      <c r="K792" s="2">
        <v>0.68680555555555556</v>
      </c>
      <c r="L792" t="s">
        <v>73</v>
      </c>
      <c r="M792">
        <v>18</v>
      </c>
      <c r="N792" s="3">
        <f>B792+C792</f>
        <v>40665.53402777778</v>
      </c>
      <c r="O792" s="3">
        <f>E792+F792</f>
        <v>40665.640277777777</v>
      </c>
      <c r="P792" t="str">
        <f>IF(OR(E792="**",F792=9999),"Ignore PIA","Keep PIA")</f>
        <v>Keep PIA</v>
      </c>
      <c r="Q792" s="5">
        <f>(O792-N792)*24</f>
        <v>2.5499999999301508</v>
      </c>
      <c r="R792" s="3">
        <f>J792+K792</f>
        <v>40665.686805555553</v>
      </c>
      <c r="S792" s="4">
        <f>(R792-N792)*24</f>
        <v>3.6666666665696539</v>
      </c>
      <c r="T792" t="str">
        <f>IF(S792&lt;0,"Ignore LOS","Keep LOS")</f>
        <v>Keep LOS</v>
      </c>
      <c r="U792" t="str">
        <f>IF(OR(G792=6,G792=7),"Adm","NonAdm")</f>
        <v>NonAdm</v>
      </c>
      <c r="V792" t="str">
        <f>IF(OR(D792=1,D792=2,D792=3),"High",IF(OR(D792=4,D792=5),"Low","No CTAS"))</f>
        <v>Low</v>
      </c>
      <c r="W792">
        <f>IF(S792&gt;4,0,1)</f>
        <v>1</v>
      </c>
      <c r="X792">
        <f>IF(S792&gt;8,0,1)</f>
        <v>1</v>
      </c>
    </row>
    <row r="793" spans="1:24" x14ac:dyDescent="0.25">
      <c r="A793">
        <v>4414</v>
      </c>
      <c r="B793" s="1">
        <v>40665</v>
      </c>
      <c r="C793" s="2">
        <v>0.54513888888888895</v>
      </c>
      <c r="D793">
        <v>2</v>
      </c>
      <c r="E793" s="1">
        <v>40665</v>
      </c>
      <c r="F793" s="2">
        <v>0.61458333333333337</v>
      </c>
      <c r="G793">
        <v>1</v>
      </c>
      <c r="H793" s="1">
        <v>40665</v>
      </c>
      <c r="I793" s="2">
        <v>0.70833333333333337</v>
      </c>
      <c r="J793" s="1">
        <v>40665</v>
      </c>
      <c r="K793" s="2">
        <v>0.70833333333333337</v>
      </c>
      <c r="L793" t="s">
        <v>29</v>
      </c>
      <c r="M793">
        <v>56</v>
      </c>
      <c r="N793" s="3">
        <f>B793+C793</f>
        <v>40665.545138888891</v>
      </c>
      <c r="O793" s="3">
        <f>E793+F793</f>
        <v>40665.614583333336</v>
      </c>
      <c r="P793" t="str">
        <f>IF(OR(E793="**",F793=9999),"Ignore PIA","Keep PIA")</f>
        <v>Keep PIA</v>
      </c>
      <c r="Q793" s="5">
        <f>(O793-N793)*24</f>
        <v>1.6666666666860692</v>
      </c>
      <c r="R793" s="3">
        <f>J793+K793</f>
        <v>40665.708333333336</v>
      </c>
      <c r="S793" s="4">
        <f>(R793-N793)*24</f>
        <v>3.9166666666860692</v>
      </c>
      <c r="T793" t="str">
        <f>IF(S793&lt;0,"Ignore LOS","Keep LOS")</f>
        <v>Keep LOS</v>
      </c>
      <c r="U793" t="str">
        <f>IF(OR(G793=6,G793=7),"Adm","NonAdm")</f>
        <v>NonAdm</v>
      </c>
      <c r="V793" t="str">
        <f>IF(OR(D793=1,D793=2,D793=3),"High",IF(OR(D793=4,D793=5),"Low","No CTAS"))</f>
        <v>High</v>
      </c>
      <c r="W793">
        <f>IF(S793&gt;4,0,1)</f>
        <v>1</v>
      </c>
      <c r="X793">
        <f>IF(S793&gt;8,0,1)</f>
        <v>1</v>
      </c>
    </row>
    <row r="794" spans="1:24" x14ac:dyDescent="0.25">
      <c r="A794">
        <v>4414</v>
      </c>
      <c r="B794" s="1">
        <v>40665</v>
      </c>
      <c r="C794" s="2">
        <v>0.55208333333333337</v>
      </c>
      <c r="D794">
        <v>3</v>
      </c>
      <c r="E794" s="1">
        <v>40665</v>
      </c>
      <c r="F794" s="2">
        <v>0.875</v>
      </c>
      <c r="G794">
        <v>7</v>
      </c>
      <c r="H794" s="1">
        <v>40665</v>
      </c>
      <c r="I794" s="2">
        <v>0.92291666666666661</v>
      </c>
      <c r="J794" s="1">
        <v>40666</v>
      </c>
      <c r="K794" s="2">
        <v>8.3333333333333329E-2</v>
      </c>
      <c r="L794" t="s">
        <v>104</v>
      </c>
      <c r="M794">
        <v>87</v>
      </c>
      <c r="N794" s="3">
        <f>B794+C794</f>
        <v>40665.552083333336</v>
      </c>
      <c r="O794" s="3">
        <f>E794+F794</f>
        <v>40665.875</v>
      </c>
      <c r="P794" t="str">
        <f>IF(OR(E794="**",F794=9999),"Ignore PIA","Keep PIA")</f>
        <v>Keep PIA</v>
      </c>
      <c r="Q794" s="5">
        <f>(O794-N794)*24</f>
        <v>7.7499999999417923</v>
      </c>
      <c r="R794" s="3">
        <f>J794+K794</f>
        <v>40666.083333333336</v>
      </c>
      <c r="S794" s="4">
        <f>(R794-N794)*24</f>
        <v>12.75</v>
      </c>
      <c r="T794" t="str">
        <f>IF(S794&lt;0,"Ignore LOS","Keep LOS")</f>
        <v>Keep LOS</v>
      </c>
      <c r="U794" t="str">
        <f>IF(OR(G794=6,G794=7),"Adm","NonAdm")</f>
        <v>Adm</v>
      </c>
      <c r="V794" t="str">
        <f>IF(OR(D794=1,D794=2,D794=3),"High",IF(OR(D794=4,D794=5),"Low","No CTAS"))</f>
        <v>High</v>
      </c>
      <c r="W794">
        <f>IF(S794&gt;4,0,1)</f>
        <v>0</v>
      </c>
      <c r="X794">
        <f>IF(S794&gt;8,0,1)</f>
        <v>0</v>
      </c>
    </row>
    <row r="795" spans="1:24" x14ac:dyDescent="0.25">
      <c r="A795">
        <v>4414</v>
      </c>
      <c r="B795" s="1">
        <v>40665</v>
      </c>
      <c r="C795" s="2">
        <v>0.55902777777777779</v>
      </c>
      <c r="D795">
        <v>3</v>
      </c>
      <c r="E795" s="1">
        <v>40665</v>
      </c>
      <c r="F795" s="2">
        <v>0.65972222222222221</v>
      </c>
      <c r="G795">
        <v>1</v>
      </c>
      <c r="H795" s="1">
        <v>40665</v>
      </c>
      <c r="I795" s="2">
        <v>0.72222222222222221</v>
      </c>
      <c r="J795" s="1">
        <v>40665</v>
      </c>
      <c r="K795" s="2">
        <v>0.8881944444444444</v>
      </c>
      <c r="L795" t="s">
        <v>88</v>
      </c>
      <c r="M795">
        <v>27</v>
      </c>
      <c r="N795" s="3">
        <f>B795+C795</f>
        <v>40665.559027777781</v>
      </c>
      <c r="O795" s="3">
        <f>E795+F795</f>
        <v>40665.659722222219</v>
      </c>
      <c r="P795" t="str">
        <f>IF(OR(E795="**",F795=9999),"Ignore PIA","Keep PIA")</f>
        <v>Keep PIA</v>
      </c>
      <c r="Q795" s="5">
        <f>(O795-N795)*24</f>
        <v>2.4166666665114462</v>
      </c>
      <c r="R795" s="3">
        <f>J795+K795</f>
        <v>40665.888194444444</v>
      </c>
      <c r="S795" s="4">
        <f>(R795-N795)*24</f>
        <v>7.8999999999068677</v>
      </c>
      <c r="T795" t="str">
        <f>IF(S795&lt;0,"Ignore LOS","Keep LOS")</f>
        <v>Keep LOS</v>
      </c>
      <c r="U795" t="str">
        <f>IF(OR(G795=6,G795=7),"Adm","NonAdm")</f>
        <v>NonAdm</v>
      </c>
      <c r="V795" t="str">
        <f>IF(OR(D795=1,D795=2,D795=3),"High",IF(OR(D795=4,D795=5),"Low","No CTAS"))</f>
        <v>High</v>
      </c>
      <c r="W795">
        <f>IF(S795&gt;4,0,1)</f>
        <v>0</v>
      </c>
      <c r="X795">
        <f>IF(S795&gt;8,0,1)</f>
        <v>1</v>
      </c>
    </row>
    <row r="796" spans="1:24" x14ac:dyDescent="0.25">
      <c r="A796">
        <v>4414</v>
      </c>
      <c r="B796" s="1">
        <v>40665</v>
      </c>
      <c r="C796" s="2">
        <v>0.56805555555555554</v>
      </c>
      <c r="D796">
        <v>2</v>
      </c>
      <c r="E796" s="1">
        <v>40665</v>
      </c>
      <c r="F796" s="2">
        <v>0.83333333333333337</v>
      </c>
      <c r="G796">
        <v>7</v>
      </c>
      <c r="H796" s="1">
        <v>40665</v>
      </c>
      <c r="I796" s="2">
        <v>0.93888888888888899</v>
      </c>
      <c r="J796" s="1">
        <v>40665</v>
      </c>
      <c r="K796" s="2">
        <v>0.96180555555555547</v>
      </c>
      <c r="L796" t="s">
        <v>171</v>
      </c>
      <c r="M796">
        <v>44</v>
      </c>
      <c r="N796" s="3">
        <f>B796+C796</f>
        <v>40665.568055555559</v>
      </c>
      <c r="O796" s="3">
        <f>E796+F796</f>
        <v>40665.833333333336</v>
      </c>
      <c r="P796" t="str">
        <f>IF(OR(E796="**",F796=9999),"Ignore PIA","Keep PIA")</f>
        <v>Keep PIA</v>
      </c>
      <c r="Q796" s="5">
        <f>(O796-N796)*24</f>
        <v>6.3666666666395031</v>
      </c>
      <c r="R796" s="3">
        <f>J796+K796</f>
        <v>40665.961805555555</v>
      </c>
      <c r="S796" s="4">
        <f>(R796-N796)*24</f>
        <v>9.4499999998952262</v>
      </c>
      <c r="T796" t="str">
        <f>IF(S796&lt;0,"Ignore LOS","Keep LOS")</f>
        <v>Keep LOS</v>
      </c>
      <c r="U796" t="str">
        <f>IF(OR(G796=6,G796=7),"Adm","NonAdm")</f>
        <v>Adm</v>
      </c>
      <c r="V796" t="str">
        <f>IF(OR(D796=1,D796=2,D796=3),"High",IF(OR(D796=4,D796=5),"Low","No CTAS"))</f>
        <v>High</v>
      </c>
      <c r="W796">
        <f>IF(S796&gt;4,0,1)</f>
        <v>0</v>
      </c>
      <c r="X796">
        <f>IF(S796&gt;8,0,1)</f>
        <v>0</v>
      </c>
    </row>
    <row r="797" spans="1:24" x14ac:dyDescent="0.25">
      <c r="A797">
        <v>4414</v>
      </c>
      <c r="B797" s="1">
        <v>40665</v>
      </c>
      <c r="C797" s="2">
        <v>0.57291666666666663</v>
      </c>
      <c r="D797">
        <v>2</v>
      </c>
      <c r="E797" s="1">
        <v>40665</v>
      </c>
      <c r="F797" s="2">
        <v>0.82638888888888884</v>
      </c>
      <c r="G797">
        <v>1</v>
      </c>
      <c r="H797" s="1">
        <v>40665</v>
      </c>
      <c r="I797" s="2">
        <v>0.83263888888888893</v>
      </c>
      <c r="J797" s="1">
        <v>40665</v>
      </c>
      <c r="K797" s="2">
        <v>0.84444444444444444</v>
      </c>
      <c r="L797" t="s">
        <v>29</v>
      </c>
      <c r="M797">
        <v>68</v>
      </c>
      <c r="N797" s="3">
        <f>B797+C797</f>
        <v>40665.572916666664</v>
      </c>
      <c r="O797" s="3">
        <f>E797+F797</f>
        <v>40665.826388888891</v>
      </c>
      <c r="P797" t="str">
        <f>IF(OR(E797="**",F797=9999),"Ignore PIA","Keep PIA")</f>
        <v>Keep PIA</v>
      </c>
      <c r="Q797" s="5">
        <f>(O797-N797)*24</f>
        <v>6.0833333334303461</v>
      </c>
      <c r="R797" s="3">
        <f>J797+K797</f>
        <v>40665.844444444447</v>
      </c>
      <c r="S797" s="4">
        <f>(R797-N797)*24</f>
        <v>6.5166666667792015</v>
      </c>
      <c r="T797" t="str">
        <f>IF(S797&lt;0,"Ignore LOS","Keep LOS")</f>
        <v>Keep LOS</v>
      </c>
      <c r="U797" t="str">
        <f>IF(OR(G797=6,G797=7),"Adm","NonAdm")</f>
        <v>NonAdm</v>
      </c>
      <c r="V797" t="str">
        <f>IF(OR(D797=1,D797=2,D797=3),"High",IF(OR(D797=4,D797=5),"Low","No CTAS"))</f>
        <v>High</v>
      </c>
      <c r="W797">
        <f>IF(S797&gt;4,0,1)</f>
        <v>0</v>
      </c>
      <c r="X797">
        <f>IF(S797&gt;8,0,1)</f>
        <v>1</v>
      </c>
    </row>
    <row r="798" spans="1:24" x14ac:dyDescent="0.25">
      <c r="A798">
        <v>4414</v>
      </c>
      <c r="B798" s="1">
        <v>40665</v>
      </c>
      <c r="C798" s="2">
        <v>0.5756944444444444</v>
      </c>
      <c r="D798">
        <v>4</v>
      </c>
      <c r="E798" s="1">
        <v>40665</v>
      </c>
      <c r="F798" s="2">
        <v>0.67013888888888884</v>
      </c>
      <c r="G798">
        <v>1</v>
      </c>
      <c r="H798" s="1">
        <v>40665</v>
      </c>
      <c r="I798" s="2">
        <v>0.68402777777777779</v>
      </c>
      <c r="J798" s="1">
        <v>40665</v>
      </c>
      <c r="K798" s="2">
        <v>0.68402777777777779</v>
      </c>
      <c r="L798" t="s">
        <v>125</v>
      </c>
      <c r="M798">
        <v>55</v>
      </c>
      <c r="N798" s="3">
        <f>B798+C798</f>
        <v>40665.575694444444</v>
      </c>
      <c r="O798" s="3">
        <f>E798+F798</f>
        <v>40665.670138888891</v>
      </c>
      <c r="P798" t="str">
        <f>IF(OR(E798="**",F798=9999),"Ignore PIA","Keep PIA")</f>
        <v>Keep PIA</v>
      </c>
      <c r="Q798" s="5">
        <f>(O798-N798)*24</f>
        <v>2.2666666667209938</v>
      </c>
      <c r="R798" s="3">
        <f>J798+K798</f>
        <v>40665.684027777781</v>
      </c>
      <c r="S798" s="4">
        <f>(R798-N798)*24</f>
        <v>2.6000000000931323</v>
      </c>
      <c r="T798" t="str">
        <f>IF(S798&lt;0,"Ignore LOS","Keep LOS")</f>
        <v>Keep LOS</v>
      </c>
      <c r="U798" t="str">
        <f>IF(OR(G798=6,G798=7),"Adm","NonAdm")</f>
        <v>NonAdm</v>
      </c>
      <c r="V798" t="str">
        <f>IF(OR(D798=1,D798=2,D798=3),"High",IF(OR(D798=4,D798=5),"Low","No CTAS"))</f>
        <v>Low</v>
      </c>
      <c r="W798">
        <f>IF(S798&gt;4,0,1)</f>
        <v>1</v>
      </c>
      <c r="X798">
        <f>IF(S798&gt;8,0,1)</f>
        <v>1</v>
      </c>
    </row>
    <row r="799" spans="1:24" x14ac:dyDescent="0.25">
      <c r="A799">
        <v>4414</v>
      </c>
      <c r="B799" s="1">
        <v>40665</v>
      </c>
      <c r="C799" s="2">
        <v>0.59444444444444444</v>
      </c>
      <c r="D799">
        <v>2</v>
      </c>
      <c r="E799" s="1">
        <v>40665</v>
      </c>
      <c r="F799" s="2">
        <v>0.68055555555555547</v>
      </c>
      <c r="G799">
        <v>1</v>
      </c>
      <c r="H799" s="1">
        <v>40665</v>
      </c>
      <c r="I799" s="2">
        <v>0.69097222222222221</v>
      </c>
      <c r="J799" s="1">
        <v>40665</v>
      </c>
      <c r="K799" s="2">
        <v>0.69097222222222221</v>
      </c>
      <c r="L799" t="s">
        <v>157</v>
      </c>
      <c r="M799">
        <v>14</v>
      </c>
      <c r="N799" s="3">
        <f>B799+C799</f>
        <v>40665.594444444447</v>
      </c>
      <c r="O799" s="3">
        <f>E799+F799</f>
        <v>40665.680555555555</v>
      </c>
      <c r="P799" t="str">
        <f>IF(OR(E799="**",F799=9999),"Ignore PIA","Keep PIA")</f>
        <v>Keep PIA</v>
      </c>
      <c r="Q799" s="5">
        <f>(O799-N799)*24</f>
        <v>2.066666666592937</v>
      </c>
      <c r="R799" s="3">
        <f>J799+K799</f>
        <v>40665.690972222219</v>
      </c>
      <c r="S799" s="4">
        <f>(R799-N799)*24</f>
        <v>2.3166666665347293</v>
      </c>
      <c r="T799" t="str">
        <f>IF(S799&lt;0,"Ignore LOS","Keep LOS")</f>
        <v>Keep LOS</v>
      </c>
      <c r="U799" t="str">
        <f>IF(OR(G799=6,G799=7),"Adm","NonAdm")</f>
        <v>NonAdm</v>
      </c>
      <c r="V799" t="str">
        <f>IF(OR(D799=1,D799=2,D799=3),"High",IF(OR(D799=4,D799=5),"Low","No CTAS"))</f>
        <v>High</v>
      </c>
      <c r="W799">
        <f>IF(S799&gt;4,0,1)</f>
        <v>1</v>
      </c>
      <c r="X799">
        <f>IF(S799&gt;8,0,1)</f>
        <v>1</v>
      </c>
    </row>
    <row r="800" spans="1:24" x14ac:dyDescent="0.25">
      <c r="A800">
        <v>4414</v>
      </c>
      <c r="B800" s="1">
        <v>40665</v>
      </c>
      <c r="C800" s="2">
        <v>0.625</v>
      </c>
      <c r="D800">
        <v>3</v>
      </c>
      <c r="E800" s="1">
        <v>40665</v>
      </c>
      <c r="F800" s="2">
        <v>0.70486111111111116</v>
      </c>
      <c r="G800">
        <v>1</v>
      </c>
      <c r="H800" s="1">
        <v>40665</v>
      </c>
      <c r="I800" s="2">
        <v>0.70624999999999993</v>
      </c>
      <c r="J800" s="1">
        <v>40665</v>
      </c>
      <c r="K800" s="2">
        <v>0.70624999999999993</v>
      </c>
      <c r="L800" t="s">
        <v>176</v>
      </c>
      <c r="M800">
        <v>34</v>
      </c>
      <c r="N800" s="3">
        <f>B800+C800</f>
        <v>40665.625</v>
      </c>
      <c r="O800" s="3">
        <f>E800+F800</f>
        <v>40665.704861111109</v>
      </c>
      <c r="P800" t="str">
        <f>IF(OR(E800="**",F800=9999),"Ignore PIA","Keep PIA")</f>
        <v>Keep PIA</v>
      </c>
      <c r="Q800" s="5">
        <f>(O800-N800)*24</f>
        <v>1.9166666666278616</v>
      </c>
      <c r="R800" s="3">
        <f>J800+K800</f>
        <v>40665.706250000003</v>
      </c>
      <c r="S800" s="4">
        <f>(R800-N800)*24</f>
        <v>1.9500000000698492</v>
      </c>
      <c r="T800" t="str">
        <f>IF(S800&lt;0,"Ignore LOS","Keep LOS")</f>
        <v>Keep LOS</v>
      </c>
      <c r="U800" t="str">
        <f>IF(OR(G800=6,G800=7),"Adm","NonAdm")</f>
        <v>NonAdm</v>
      </c>
      <c r="V800" t="str">
        <f>IF(OR(D800=1,D800=2,D800=3),"High",IF(OR(D800=4,D800=5),"Low","No CTAS"))</f>
        <v>High</v>
      </c>
      <c r="W800">
        <f>IF(S800&gt;4,0,1)</f>
        <v>1</v>
      </c>
      <c r="X800">
        <f>IF(S800&gt;8,0,1)</f>
        <v>1</v>
      </c>
    </row>
    <row r="801" spans="1:24" x14ac:dyDescent="0.25">
      <c r="A801">
        <v>4414</v>
      </c>
      <c r="B801" s="1">
        <v>40665</v>
      </c>
      <c r="C801" s="2">
        <v>0.64027777777777783</v>
      </c>
      <c r="D801">
        <v>3</v>
      </c>
      <c r="E801" s="1">
        <v>40665</v>
      </c>
      <c r="F801" s="2">
        <v>0.69791666666666663</v>
      </c>
      <c r="G801">
        <v>1</v>
      </c>
      <c r="H801" s="1">
        <v>40665</v>
      </c>
      <c r="I801" s="2">
        <v>0.8208333333333333</v>
      </c>
      <c r="J801" s="1">
        <v>40665</v>
      </c>
      <c r="K801" s="2">
        <v>0.8208333333333333</v>
      </c>
      <c r="L801" t="s">
        <v>173</v>
      </c>
      <c r="M801">
        <v>36</v>
      </c>
      <c r="N801" s="3">
        <f>B801+C801</f>
        <v>40665.640277777777</v>
      </c>
      <c r="O801" s="3">
        <f>E801+F801</f>
        <v>40665.697916666664</v>
      </c>
      <c r="P801" t="str">
        <f>IF(OR(E801="**",F801=9999),"Ignore PIA","Keep PIA")</f>
        <v>Keep PIA</v>
      </c>
      <c r="Q801" s="5">
        <f>(O801-N801)*24</f>
        <v>1.3833333333022892</v>
      </c>
      <c r="R801" s="3">
        <f>J801+K801</f>
        <v>40665.820833333331</v>
      </c>
      <c r="S801" s="4">
        <f>(R801-N801)*24</f>
        <v>4.3333333333139308</v>
      </c>
      <c r="T801" t="str">
        <f>IF(S801&lt;0,"Ignore LOS","Keep LOS")</f>
        <v>Keep LOS</v>
      </c>
      <c r="U801" t="str">
        <f>IF(OR(G801=6,G801=7),"Adm","NonAdm")</f>
        <v>NonAdm</v>
      </c>
      <c r="V801" t="str">
        <f>IF(OR(D801=1,D801=2,D801=3),"High",IF(OR(D801=4,D801=5),"Low","No CTAS"))</f>
        <v>High</v>
      </c>
      <c r="W801">
        <f>IF(S801&gt;4,0,1)</f>
        <v>0</v>
      </c>
      <c r="X801">
        <f>IF(S801&gt;8,0,1)</f>
        <v>1</v>
      </c>
    </row>
    <row r="802" spans="1:24" x14ac:dyDescent="0.25">
      <c r="A802">
        <v>4414</v>
      </c>
      <c r="B802" s="1">
        <v>40665</v>
      </c>
      <c r="C802" s="2">
        <v>0.64930555555555558</v>
      </c>
      <c r="D802">
        <v>2</v>
      </c>
      <c r="E802" s="1">
        <v>40665</v>
      </c>
      <c r="F802">
        <v>9999</v>
      </c>
      <c r="G802">
        <v>4</v>
      </c>
      <c r="H802" s="1">
        <v>40665</v>
      </c>
      <c r="I802" s="2">
        <v>0.73749999999999993</v>
      </c>
      <c r="J802" s="1">
        <v>40665</v>
      </c>
      <c r="K802" s="2">
        <v>0.73749999999999993</v>
      </c>
      <c r="L802" t="s">
        <v>29</v>
      </c>
      <c r="M802">
        <v>40</v>
      </c>
      <c r="N802" s="3">
        <f>B802+C802</f>
        <v>40665.649305555555</v>
      </c>
      <c r="O802" s="3">
        <f>E802+F802</f>
        <v>50664</v>
      </c>
      <c r="P802" t="str">
        <f>IF(OR(E802="**",F802=9999),"Ignore PIA","Keep PIA")</f>
        <v>Ignore PIA</v>
      </c>
      <c r="Q802" s="5">
        <f>(O802-N802)*24</f>
        <v>239960.41666666669</v>
      </c>
      <c r="R802" s="3">
        <f>J802+K802</f>
        <v>40665.737500000003</v>
      </c>
      <c r="S802" s="4">
        <f>(R802-N802)*24</f>
        <v>2.1166666667559184</v>
      </c>
      <c r="T802" t="str">
        <f>IF(S802&lt;0,"Ignore LOS","Keep LOS")</f>
        <v>Keep LOS</v>
      </c>
      <c r="U802" t="str">
        <f>IF(OR(G802=6,G802=7),"Adm","NonAdm")</f>
        <v>NonAdm</v>
      </c>
      <c r="V802" t="str">
        <f>IF(OR(D802=1,D802=2,D802=3),"High",IF(OR(D802=4,D802=5),"Low","No CTAS"))</f>
        <v>High</v>
      </c>
      <c r="W802">
        <f>IF(S802&gt;4,0,1)</f>
        <v>1</v>
      </c>
      <c r="X802">
        <f>IF(S802&gt;8,0,1)</f>
        <v>1</v>
      </c>
    </row>
    <row r="803" spans="1:24" x14ac:dyDescent="0.25">
      <c r="A803">
        <v>4414</v>
      </c>
      <c r="B803" s="1">
        <v>40665</v>
      </c>
      <c r="C803" s="2">
        <v>0.66111111111111109</v>
      </c>
      <c r="D803">
        <v>2</v>
      </c>
      <c r="E803" s="1">
        <v>40665</v>
      </c>
      <c r="F803" s="2">
        <v>0.6875</v>
      </c>
      <c r="G803">
        <v>1</v>
      </c>
      <c r="H803" s="1">
        <v>40665</v>
      </c>
      <c r="I803" s="2">
        <v>0.8125</v>
      </c>
      <c r="J803" s="1">
        <v>40665</v>
      </c>
      <c r="K803" s="2">
        <v>0.8125</v>
      </c>
      <c r="L803" t="s">
        <v>82</v>
      </c>
      <c r="M803">
        <v>68</v>
      </c>
      <c r="N803" s="3">
        <f>B803+C803</f>
        <v>40665.661111111112</v>
      </c>
      <c r="O803" s="3">
        <f>E803+F803</f>
        <v>40665.6875</v>
      </c>
      <c r="P803" t="str">
        <f>IF(OR(E803="**",F803=9999),"Ignore PIA","Keep PIA")</f>
        <v>Keep PIA</v>
      </c>
      <c r="Q803" s="5">
        <f>(O803-N803)*24</f>
        <v>0.63333333330228925</v>
      </c>
      <c r="R803" s="3">
        <f>J803+K803</f>
        <v>40665.8125</v>
      </c>
      <c r="S803" s="4">
        <f>(R803-N803)*24</f>
        <v>3.6333333333022892</v>
      </c>
      <c r="T803" t="str">
        <f>IF(S803&lt;0,"Ignore LOS","Keep LOS")</f>
        <v>Keep LOS</v>
      </c>
      <c r="U803" t="str">
        <f>IF(OR(G803=6,G803=7),"Adm","NonAdm")</f>
        <v>NonAdm</v>
      </c>
      <c r="V803" t="str">
        <f>IF(OR(D803=1,D803=2,D803=3),"High",IF(OR(D803=4,D803=5),"Low","No CTAS"))</f>
        <v>High</v>
      </c>
      <c r="W803">
        <f>IF(S803&gt;4,0,1)</f>
        <v>1</v>
      </c>
      <c r="X803">
        <f>IF(S803&gt;8,0,1)</f>
        <v>1</v>
      </c>
    </row>
    <row r="804" spans="1:24" x14ac:dyDescent="0.25">
      <c r="A804">
        <v>4414</v>
      </c>
      <c r="B804" s="1">
        <v>40665</v>
      </c>
      <c r="C804" s="2">
        <v>0.66180555555555554</v>
      </c>
      <c r="D804">
        <v>2</v>
      </c>
      <c r="E804" s="1">
        <v>40665</v>
      </c>
      <c r="F804" s="2">
        <v>0.74652777777777779</v>
      </c>
      <c r="G804">
        <v>1</v>
      </c>
      <c r="H804" s="1">
        <v>40665</v>
      </c>
      <c r="I804" s="2">
        <v>0.78125</v>
      </c>
      <c r="J804" s="1">
        <v>40665</v>
      </c>
      <c r="K804" s="2">
        <v>0.78125</v>
      </c>
      <c r="L804" t="s">
        <v>180</v>
      </c>
      <c r="M804">
        <v>35</v>
      </c>
      <c r="N804" s="3">
        <f>B804+C804</f>
        <v>40665.661805555559</v>
      </c>
      <c r="O804" s="3">
        <f>E804+F804</f>
        <v>40665.746527777781</v>
      </c>
      <c r="P804" t="str">
        <f>IF(OR(E804="**",F804=9999),"Ignore PIA","Keep PIA")</f>
        <v>Keep PIA</v>
      </c>
      <c r="Q804" s="5">
        <f>(O804-N804)*24</f>
        <v>2.0333333333255723</v>
      </c>
      <c r="R804" s="3">
        <f>J804+K804</f>
        <v>40665.78125</v>
      </c>
      <c r="S804" s="4">
        <f>(R804-N804)*24</f>
        <v>2.8666666665812954</v>
      </c>
      <c r="T804" t="str">
        <f>IF(S804&lt;0,"Ignore LOS","Keep LOS")</f>
        <v>Keep LOS</v>
      </c>
      <c r="U804" t="str">
        <f>IF(OR(G804=6,G804=7),"Adm","NonAdm")</f>
        <v>NonAdm</v>
      </c>
      <c r="V804" t="str">
        <f>IF(OR(D804=1,D804=2,D804=3),"High",IF(OR(D804=4,D804=5),"Low","No CTAS"))</f>
        <v>High</v>
      </c>
      <c r="W804">
        <f>IF(S804&gt;4,0,1)</f>
        <v>1</v>
      </c>
      <c r="X804">
        <f>IF(S804&gt;8,0,1)</f>
        <v>1</v>
      </c>
    </row>
    <row r="805" spans="1:24" x14ac:dyDescent="0.25">
      <c r="A805">
        <v>4414</v>
      </c>
      <c r="B805" s="1">
        <v>40665</v>
      </c>
      <c r="C805" s="2">
        <v>0.67291666666666661</v>
      </c>
      <c r="D805">
        <v>4</v>
      </c>
      <c r="E805" s="1">
        <v>40665</v>
      </c>
      <c r="F805" s="2">
        <v>0.71527777777777779</v>
      </c>
      <c r="G805">
        <v>1</v>
      </c>
      <c r="H805" s="1">
        <v>40665</v>
      </c>
      <c r="I805" s="2">
        <v>0.80208333333333337</v>
      </c>
      <c r="J805" s="1">
        <v>40665</v>
      </c>
      <c r="K805" s="2">
        <v>0.80208333333333337</v>
      </c>
      <c r="L805" t="s">
        <v>181</v>
      </c>
      <c r="M805">
        <v>29</v>
      </c>
      <c r="N805" s="3">
        <f>B805+C805</f>
        <v>40665.67291666667</v>
      </c>
      <c r="O805" s="3">
        <f>E805+F805</f>
        <v>40665.715277777781</v>
      </c>
      <c r="P805" t="str">
        <f>IF(OR(E805="**",F805=9999),"Ignore PIA","Keep PIA")</f>
        <v>Keep PIA</v>
      </c>
      <c r="Q805" s="5">
        <f>(O805-N805)*24</f>
        <v>1.0166666666627862</v>
      </c>
      <c r="R805" s="3">
        <f>J805+K805</f>
        <v>40665.802083333336</v>
      </c>
      <c r="S805" s="4">
        <f>(R805-N805)*24</f>
        <v>3.0999999999767169</v>
      </c>
      <c r="T805" t="str">
        <f>IF(S805&lt;0,"Ignore LOS","Keep LOS")</f>
        <v>Keep LOS</v>
      </c>
      <c r="U805" t="str">
        <f>IF(OR(G805=6,G805=7),"Adm","NonAdm")</f>
        <v>NonAdm</v>
      </c>
      <c r="V805" t="str">
        <f>IF(OR(D805=1,D805=2,D805=3),"High",IF(OR(D805=4,D805=5),"Low","No CTAS"))</f>
        <v>Low</v>
      </c>
      <c r="W805">
        <f>IF(S805&gt;4,0,1)</f>
        <v>1</v>
      </c>
      <c r="X805">
        <f>IF(S805&gt;8,0,1)</f>
        <v>1</v>
      </c>
    </row>
    <row r="806" spans="1:24" x14ac:dyDescent="0.25">
      <c r="A806">
        <v>4414</v>
      </c>
      <c r="B806" s="1">
        <v>40665</v>
      </c>
      <c r="C806" s="2">
        <v>0.69444444444444453</v>
      </c>
      <c r="D806">
        <v>2</v>
      </c>
      <c r="E806" s="1">
        <v>40665</v>
      </c>
      <c r="F806" s="2">
        <v>0.89583333333333337</v>
      </c>
      <c r="G806">
        <v>1</v>
      </c>
      <c r="H806" s="1">
        <v>40665</v>
      </c>
      <c r="I806" s="2">
        <v>0.94791666666666663</v>
      </c>
      <c r="J806" s="1">
        <v>40665</v>
      </c>
      <c r="K806" s="2">
        <v>0.94791666666666663</v>
      </c>
      <c r="L806" t="s">
        <v>149</v>
      </c>
      <c r="M806">
        <v>38</v>
      </c>
      <c r="N806" s="3">
        <f>B806+C806</f>
        <v>40665.694444444445</v>
      </c>
      <c r="O806" s="3">
        <f>E806+F806</f>
        <v>40665.895833333336</v>
      </c>
      <c r="P806" t="str">
        <f>IF(OR(E806="**",F806=9999),"Ignore PIA","Keep PIA")</f>
        <v>Keep PIA</v>
      </c>
      <c r="Q806" s="5">
        <f>(O806-N806)*24</f>
        <v>4.8333333333721384</v>
      </c>
      <c r="R806" s="3">
        <f>J806+K806</f>
        <v>40665.947916666664</v>
      </c>
      <c r="S806" s="4">
        <f>(R806-N806)*24</f>
        <v>6.0833333332557231</v>
      </c>
      <c r="T806" t="str">
        <f>IF(S806&lt;0,"Ignore LOS","Keep LOS")</f>
        <v>Keep LOS</v>
      </c>
      <c r="U806" t="str">
        <f>IF(OR(G806=6,G806=7),"Adm","NonAdm")</f>
        <v>NonAdm</v>
      </c>
      <c r="V806" t="str">
        <f>IF(OR(D806=1,D806=2,D806=3),"High",IF(OR(D806=4,D806=5),"Low","No CTAS"))</f>
        <v>High</v>
      </c>
      <c r="W806">
        <f>IF(S806&gt;4,0,1)</f>
        <v>0</v>
      </c>
      <c r="X806">
        <f>IF(S806&gt;8,0,1)</f>
        <v>1</v>
      </c>
    </row>
    <row r="807" spans="1:24" x14ac:dyDescent="0.25">
      <c r="A807">
        <v>4414</v>
      </c>
      <c r="B807" s="1">
        <v>40665</v>
      </c>
      <c r="C807" s="2">
        <v>0.70763888888888893</v>
      </c>
      <c r="D807">
        <v>3</v>
      </c>
      <c r="E807" s="1">
        <v>40665</v>
      </c>
      <c r="F807" s="2">
        <v>0.75347222222222221</v>
      </c>
      <c r="G807">
        <v>7</v>
      </c>
      <c r="H807" s="1">
        <v>40665</v>
      </c>
      <c r="I807" s="2">
        <v>0.90833333333333333</v>
      </c>
      <c r="J807" s="1">
        <v>40666</v>
      </c>
      <c r="K807" s="2">
        <v>0.54375000000000007</v>
      </c>
      <c r="L807" t="s">
        <v>88</v>
      </c>
      <c r="M807">
        <v>86</v>
      </c>
      <c r="N807" s="3">
        <f>B807+C807</f>
        <v>40665.707638888889</v>
      </c>
      <c r="O807" s="3">
        <f>E807+F807</f>
        <v>40665.753472222219</v>
      </c>
      <c r="P807" t="str">
        <f>IF(OR(E807="**",F807=9999),"Ignore PIA","Keep PIA")</f>
        <v>Keep PIA</v>
      </c>
      <c r="Q807" s="5">
        <f>(O807-N807)*24</f>
        <v>1.0999999999185093</v>
      </c>
      <c r="R807" s="3">
        <f>J807+K807</f>
        <v>40666.543749999997</v>
      </c>
      <c r="S807" s="4">
        <f>(R807-N807)*24</f>
        <v>20.066666666592937</v>
      </c>
      <c r="T807" t="str">
        <f>IF(S807&lt;0,"Ignore LOS","Keep LOS")</f>
        <v>Keep LOS</v>
      </c>
      <c r="U807" t="str">
        <f>IF(OR(G807=6,G807=7),"Adm","NonAdm")</f>
        <v>Adm</v>
      </c>
      <c r="V807" t="str">
        <f>IF(OR(D807=1,D807=2,D807=3),"High",IF(OR(D807=4,D807=5),"Low","No CTAS"))</f>
        <v>High</v>
      </c>
      <c r="W807">
        <f>IF(S807&gt;4,0,1)</f>
        <v>0</v>
      </c>
      <c r="X807">
        <f>IF(S807&gt;8,0,1)</f>
        <v>0</v>
      </c>
    </row>
    <row r="808" spans="1:24" x14ac:dyDescent="0.25">
      <c r="A808">
        <v>4414</v>
      </c>
      <c r="B808" s="1">
        <v>40665</v>
      </c>
      <c r="C808" s="2">
        <v>0.71736111111111101</v>
      </c>
      <c r="D808">
        <v>2</v>
      </c>
      <c r="E808" s="1">
        <v>40665</v>
      </c>
      <c r="F808" s="2">
        <v>0.75</v>
      </c>
      <c r="G808">
        <v>7</v>
      </c>
      <c r="H808" s="1">
        <v>40665</v>
      </c>
      <c r="I808" s="2">
        <v>0.88888888888888884</v>
      </c>
      <c r="J808" s="1">
        <v>40666</v>
      </c>
      <c r="K808" s="2">
        <v>0.22222222222222221</v>
      </c>
      <c r="L808" t="s">
        <v>124</v>
      </c>
      <c r="M808">
        <v>50</v>
      </c>
      <c r="N808" s="3">
        <f>B808+C808</f>
        <v>40665.717361111114</v>
      </c>
      <c r="O808" s="3">
        <f>E808+F808</f>
        <v>40665.75</v>
      </c>
      <c r="P808" t="str">
        <f>IF(OR(E808="**",F808=9999),"Ignore PIA","Keep PIA")</f>
        <v>Keep PIA</v>
      </c>
      <c r="Q808" s="5">
        <f>(O808-N808)*24</f>
        <v>0.78333333326736465</v>
      </c>
      <c r="R808" s="3">
        <f>J808+K808</f>
        <v>40666.222222222219</v>
      </c>
      <c r="S808" s="4">
        <f>(R808-N808)*24</f>
        <v>12.116666666523088</v>
      </c>
      <c r="T808" t="str">
        <f>IF(S808&lt;0,"Ignore LOS","Keep LOS")</f>
        <v>Keep LOS</v>
      </c>
      <c r="U808" t="str">
        <f>IF(OR(G808=6,G808=7),"Adm","NonAdm")</f>
        <v>Adm</v>
      </c>
      <c r="V808" t="str">
        <f>IF(OR(D808=1,D808=2,D808=3),"High",IF(OR(D808=4,D808=5),"Low","No CTAS"))</f>
        <v>High</v>
      </c>
      <c r="W808">
        <f>IF(S808&gt;4,0,1)</f>
        <v>0</v>
      </c>
      <c r="X808">
        <f>IF(S808&gt;8,0,1)</f>
        <v>0</v>
      </c>
    </row>
    <row r="809" spans="1:24" x14ac:dyDescent="0.25">
      <c r="A809">
        <v>4414</v>
      </c>
      <c r="B809" s="1">
        <v>40665</v>
      </c>
      <c r="C809" s="2">
        <v>0.87986111111111109</v>
      </c>
      <c r="D809">
        <v>3</v>
      </c>
      <c r="E809" s="1">
        <v>40665</v>
      </c>
      <c r="F809" s="2">
        <v>0.98958333333333337</v>
      </c>
      <c r="G809">
        <v>1</v>
      </c>
      <c r="H809" s="1">
        <v>40665</v>
      </c>
      <c r="I809" s="2">
        <v>0.99305555555555547</v>
      </c>
      <c r="J809" s="1">
        <v>40666</v>
      </c>
      <c r="K809" s="2">
        <v>0.99305555555555547</v>
      </c>
      <c r="L809" t="s">
        <v>53</v>
      </c>
      <c r="M809">
        <v>0</v>
      </c>
      <c r="N809" s="3">
        <f>B809+C809</f>
        <v>40665.879861111112</v>
      </c>
      <c r="O809" s="3">
        <f>E809+F809</f>
        <v>40665.989583333336</v>
      </c>
      <c r="P809" t="str">
        <f>IF(OR(E809="**",F809=9999),"Ignore PIA","Keep PIA")</f>
        <v>Keep PIA</v>
      </c>
      <c r="Q809" s="5">
        <f>(O809-N809)*24</f>
        <v>2.6333333333604969</v>
      </c>
      <c r="R809" s="3">
        <f>J809+K809</f>
        <v>40666.993055555555</v>
      </c>
      <c r="S809" s="4">
        <f>(R809-N809)*24</f>
        <v>26.71666666661622</v>
      </c>
      <c r="T809" t="str">
        <f>IF(S809&lt;0,"Ignore LOS","Keep LOS")</f>
        <v>Keep LOS</v>
      </c>
      <c r="U809" t="str">
        <f>IF(OR(G809=6,G809=7),"Adm","NonAdm")</f>
        <v>NonAdm</v>
      </c>
      <c r="V809" t="str">
        <f>IF(OR(D809=1,D809=2,D809=3),"High",IF(OR(D809=4,D809=5),"Low","No CTAS"))</f>
        <v>High</v>
      </c>
      <c r="W809">
        <f>IF(S809&gt;4,0,1)</f>
        <v>0</v>
      </c>
      <c r="X809">
        <f>IF(S809&gt;8,0,1)</f>
        <v>0</v>
      </c>
    </row>
    <row r="810" spans="1:24" x14ac:dyDescent="0.25">
      <c r="A810">
        <v>4414</v>
      </c>
      <c r="B810" s="1">
        <v>40665</v>
      </c>
      <c r="C810" s="2">
        <v>0.8847222222222223</v>
      </c>
      <c r="D810">
        <v>2</v>
      </c>
      <c r="E810" s="1">
        <v>40665</v>
      </c>
      <c r="F810" s="2">
        <v>0.96875</v>
      </c>
      <c r="G810">
        <v>1</v>
      </c>
      <c r="H810" s="1">
        <v>40665</v>
      </c>
      <c r="I810" s="2">
        <v>0.97222222222222221</v>
      </c>
      <c r="J810" s="1">
        <v>40665</v>
      </c>
      <c r="K810" s="2">
        <v>0.97222222222222221</v>
      </c>
      <c r="L810" t="s">
        <v>197</v>
      </c>
      <c r="M810">
        <v>0</v>
      </c>
      <c r="N810" s="3">
        <f>B810+C810</f>
        <v>40665.884722222225</v>
      </c>
      <c r="O810" s="3">
        <f>E810+F810</f>
        <v>40665.96875</v>
      </c>
      <c r="P810" t="str">
        <f>IF(OR(E810="**",F810=9999),"Ignore PIA","Keep PIA")</f>
        <v>Keep PIA</v>
      </c>
      <c r="Q810" s="5">
        <f>(O810-N810)*24</f>
        <v>2.0166666666045785</v>
      </c>
      <c r="R810" s="3">
        <f>J810+K810</f>
        <v>40665.972222222219</v>
      </c>
      <c r="S810" s="4">
        <f>(R810-N810)*24</f>
        <v>2.0999999998603016</v>
      </c>
      <c r="T810" t="str">
        <f>IF(S810&lt;0,"Ignore LOS","Keep LOS")</f>
        <v>Keep LOS</v>
      </c>
      <c r="U810" t="str">
        <f>IF(OR(G810=6,G810=7),"Adm","NonAdm")</f>
        <v>NonAdm</v>
      </c>
      <c r="V810" t="str">
        <f>IF(OR(D810=1,D810=2,D810=3),"High",IF(OR(D810=4,D810=5),"Low","No CTAS"))</f>
        <v>High</v>
      </c>
      <c r="W810">
        <f>IF(S810&gt;4,0,1)</f>
        <v>1</v>
      </c>
      <c r="X810">
        <f>IF(S810&gt;8,0,1)</f>
        <v>1</v>
      </c>
    </row>
    <row r="811" spans="1:24" x14ac:dyDescent="0.25">
      <c r="A811">
        <v>4414</v>
      </c>
      <c r="B811" s="1">
        <v>40665</v>
      </c>
      <c r="C811" s="2">
        <v>0.88750000000000007</v>
      </c>
      <c r="D811">
        <v>3</v>
      </c>
      <c r="E811" s="1">
        <v>40665</v>
      </c>
      <c r="F811" s="2">
        <v>0.95833333333333337</v>
      </c>
      <c r="G811">
        <v>1</v>
      </c>
      <c r="H811" s="1">
        <v>40666</v>
      </c>
      <c r="I811" s="2">
        <v>2.2916666666666669E-2</v>
      </c>
      <c r="J811" s="1">
        <v>40666</v>
      </c>
      <c r="K811" s="2">
        <v>2.2916666666666669E-2</v>
      </c>
      <c r="L811" t="s">
        <v>198</v>
      </c>
      <c r="M811">
        <v>13</v>
      </c>
      <c r="N811" s="3">
        <f>B811+C811</f>
        <v>40665.887499999997</v>
      </c>
      <c r="O811" s="3">
        <f>E811+F811</f>
        <v>40665.958333333336</v>
      </c>
      <c r="P811" t="str">
        <f>IF(OR(E811="**",F811=9999),"Ignore PIA","Keep PIA")</f>
        <v>Keep PIA</v>
      </c>
      <c r="Q811" s="5">
        <f>(O811-N811)*24</f>
        <v>1.7000000001280569</v>
      </c>
      <c r="R811" s="3">
        <f>J811+K811</f>
        <v>40666.022916666669</v>
      </c>
      <c r="S811" s="4">
        <f>(R811-N811)*24</f>
        <v>3.2500000001164153</v>
      </c>
      <c r="T811" t="str">
        <f>IF(S811&lt;0,"Ignore LOS","Keep LOS")</f>
        <v>Keep LOS</v>
      </c>
      <c r="U811" t="str">
        <f>IF(OR(G811=6,G811=7),"Adm","NonAdm")</f>
        <v>NonAdm</v>
      </c>
      <c r="V811" t="str">
        <f>IF(OR(D811=1,D811=2,D811=3),"High",IF(OR(D811=4,D811=5),"Low","No CTAS"))</f>
        <v>High</v>
      </c>
      <c r="W811">
        <f>IF(S811&gt;4,0,1)</f>
        <v>1</v>
      </c>
      <c r="X811">
        <f>IF(S811&gt;8,0,1)</f>
        <v>1</v>
      </c>
    </row>
    <row r="812" spans="1:24" x14ac:dyDescent="0.25">
      <c r="A812">
        <v>4414</v>
      </c>
      <c r="B812" s="1">
        <v>40665</v>
      </c>
      <c r="C812" s="2">
        <v>0.90486111111111101</v>
      </c>
      <c r="D812">
        <v>4</v>
      </c>
      <c r="E812" s="1">
        <v>40666</v>
      </c>
      <c r="F812" s="2">
        <v>1.0416666666666666E-2</v>
      </c>
      <c r="G812">
        <v>1</v>
      </c>
      <c r="H812" s="1">
        <v>40666</v>
      </c>
      <c r="I812" s="2">
        <v>2.361111111111111E-2</v>
      </c>
      <c r="J812" s="1">
        <v>40666</v>
      </c>
      <c r="K812" s="2">
        <v>2.361111111111111E-2</v>
      </c>
      <c r="L812" t="s">
        <v>37</v>
      </c>
      <c r="M812">
        <v>31</v>
      </c>
      <c r="N812" s="3">
        <f>B812+C812</f>
        <v>40665.904861111114</v>
      </c>
      <c r="O812" s="3">
        <f>E812+F812</f>
        <v>40666.010416666664</v>
      </c>
      <c r="P812" t="str">
        <f>IF(OR(E812="**",F812=9999),"Ignore PIA","Keep PIA")</f>
        <v>Keep PIA</v>
      </c>
      <c r="Q812" s="5">
        <f>(O812-N812)*24</f>
        <v>2.533333333209157</v>
      </c>
      <c r="R812" s="3">
        <f>J812+K812</f>
        <v>40666.023611111108</v>
      </c>
      <c r="S812" s="4">
        <f>(R812-N812)*24</f>
        <v>2.8499999998603016</v>
      </c>
      <c r="T812" t="str">
        <f>IF(S812&lt;0,"Ignore LOS","Keep LOS")</f>
        <v>Keep LOS</v>
      </c>
      <c r="U812" t="str">
        <f>IF(OR(G812=6,G812=7),"Adm","NonAdm")</f>
        <v>NonAdm</v>
      </c>
      <c r="V812" t="str">
        <f>IF(OR(D812=1,D812=2,D812=3),"High",IF(OR(D812=4,D812=5),"Low","No CTAS"))</f>
        <v>Low</v>
      </c>
      <c r="W812">
        <f>IF(S812&gt;4,0,1)</f>
        <v>1</v>
      </c>
      <c r="X812">
        <f>IF(S812&gt;8,0,1)</f>
        <v>1</v>
      </c>
    </row>
    <row r="813" spans="1:24" x14ac:dyDescent="0.25">
      <c r="A813">
        <v>4414</v>
      </c>
      <c r="B813" s="1">
        <v>40665</v>
      </c>
      <c r="C813" s="2">
        <v>0.90833333333333333</v>
      </c>
      <c r="D813">
        <v>3</v>
      </c>
      <c r="E813" s="1">
        <v>40666</v>
      </c>
      <c r="F813" s="2">
        <v>2.0833333333333332E-2</v>
      </c>
      <c r="G813">
        <v>1</v>
      </c>
      <c r="H813" s="1">
        <v>40666</v>
      </c>
      <c r="I813" s="2">
        <v>2.4305555555555556E-2</v>
      </c>
      <c r="J813" s="1">
        <v>40666</v>
      </c>
      <c r="K813" s="2">
        <v>4.0972222222222222E-2</v>
      </c>
      <c r="L813" t="s">
        <v>201</v>
      </c>
      <c r="M813">
        <v>47</v>
      </c>
      <c r="N813" s="3">
        <f>B813+C813</f>
        <v>40665.908333333333</v>
      </c>
      <c r="O813" s="3">
        <f>E813+F813</f>
        <v>40666.020833333336</v>
      </c>
      <c r="P813" t="str">
        <f>IF(OR(E813="**",F813=9999),"Ignore PIA","Keep PIA")</f>
        <v>Keep PIA</v>
      </c>
      <c r="Q813" s="5">
        <f>(O813-N813)*24</f>
        <v>2.7000000000698492</v>
      </c>
      <c r="R813" s="3">
        <f>J813+K813</f>
        <v>40666.040972222225</v>
      </c>
      <c r="S813" s="4">
        <f>(R813-N813)*24</f>
        <v>3.183333333407063</v>
      </c>
      <c r="T813" t="str">
        <f>IF(S813&lt;0,"Ignore LOS","Keep LOS")</f>
        <v>Keep LOS</v>
      </c>
      <c r="U813" t="str">
        <f>IF(OR(G813=6,G813=7),"Adm","NonAdm")</f>
        <v>NonAdm</v>
      </c>
      <c r="V813" t="str">
        <f>IF(OR(D813=1,D813=2,D813=3),"High",IF(OR(D813=4,D813=5),"Low","No CTAS"))</f>
        <v>High</v>
      </c>
      <c r="W813">
        <f>IF(S813&gt;4,0,1)</f>
        <v>1</v>
      </c>
      <c r="X813">
        <f>IF(S813&gt;8,0,1)</f>
        <v>1</v>
      </c>
    </row>
    <row r="814" spans="1:24" x14ac:dyDescent="0.25">
      <c r="A814">
        <v>4414</v>
      </c>
      <c r="B814" s="1">
        <v>40666</v>
      </c>
      <c r="C814" s="2">
        <v>2.9166666666666664E-2</v>
      </c>
      <c r="D814">
        <v>3</v>
      </c>
      <c r="E814" s="1">
        <v>40666</v>
      </c>
      <c r="F814" s="2">
        <v>3.4722222222222224E-2</v>
      </c>
      <c r="G814">
        <v>1</v>
      </c>
      <c r="H814" s="1">
        <v>40666</v>
      </c>
      <c r="I814" s="2">
        <v>7.1527777777777787E-2</v>
      </c>
      <c r="J814" s="1">
        <v>40666</v>
      </c>
      <c r="K814" s="2">
        <v>7.1527777777777787E-2</v>
      </c>
      <c r="L814" t="s">
        <v>82</v>
      </c>
      <c r="M814">
        <v>30</v>
      </c>
      <c r="N814" s="3">
        <f>B814+C814</f>
        <v>40666.029166666667</v>
      </c>
      <c r="O814" s="3">
        <f>E814+F814</f>
        <v>40666.034722222219</v>
      </c>
      <c r="P814" t="str">
        <f>IF(OR(E814="**",F814=9999),"Ignore PIA","Keep PIA")</f>
        <v>Keep PIA</v>
      </c>
      <c r="Q814" s="5">
        <f>(O814-N814)*24</f>
        <v>0.13333333324408159</v>
      </c>
      <c r="R814" s="3">
        <f>J814+K814</f>
        <v>40666.071527777778</v>
      </c>
      <c r="S814" s="4">
        <f>(R814-N814)*24</f>
        <v>1.0166666666627862</v>
      </c>
      <c r="T814" t="str">
        <f>IF(S814&lt;0,"Ignore LOS","Keep LOS")</f>
        <v>Keep LOS</v>
      </c>
      <c r="U814" t="str">
        <f>IF(OR(G814=6,G814=7),"Adm","NonAdm")</f>
        <v>NonAdm</v>
      </c>
      <c r="V814" t="str">
        <f>IF(OR(D814=1,D814=2,D814=3),"High",IF(OR(D814=4,D814=5),"Low","No CTAS"))</f>
        <v>High</v>
      </c>
      <c r="W814">
        <f>IF(S814&gt;4,0,1)</f>
        <v>1</v>
      </c>
      <c r="X814">
        <f>IF(S814&gt;8,0,1)</f>
        <v>1</v>
      </c>
    </row>
    <row r="815" spans="1:24" x14ac:dyDescent="0.25">
      <c r="A815">
        <v>4414</v>
      </c>
      <c r="B815" s="1">
        <v>40668</v>
      </c>
      <c r="C815" s="2">
        <v>0.26250000000000001</v>
      </c>
      <c r="D815">
        <v>3</v>
      </c>
      <c r="E815" s="1">
        <v>40668</v>
      </c>
      <c r="F815" s="2">
        <v>0.38541666666666669</v>
      </c>
      <c r="G815">
        <v>1</v>
      </c>
      <c r="H815" s="1">
        <v>40668</v>
      </c>
      <c r="I815" s="2">
        <v>0.40763888888888888</v>
      </c>
      <c r="J815" s="1">
        <v>40668</v>
      </c>
      <c r="K815" s="2">
        <v>0.40763888888888888</v>
      </c>
      <c r="L815" t="s">
        <v>224</v>
      </c>
      <c r="M815">
        <v>23</v>
      </c>
      <c r="N815" s="3">
        <f>B815+C815</f>
        <v>40668.262499999997</v>
      </c>
      <c r="O815" s="3">
        <f>E815+F815</f>
        <v>40668.385416666664</v>
      </c>
      <c r="P815" t="str">
        <f>IF(OR(E815="**",F815=9999),"Ignore PIA","Keep PIA")</f>
        <v>Keep PIA</v>
      </c>
      <c r="Q815" s="5">
        <f>(O815-N815)*24</f>
        <v>2.9500000000116415</v>
      </c>
      <c r="R815" s="3">
        <f>J815+K815</f>
        <v>40668.407638888886</v>
      </c>
      <c r="S815" s="4">
        <f>(R815-N815)*24</f>
        <v>3.4833333333372138</v>
      </c>
      <c r="T815" t="str">
        <f>IF(S815&lt;0,"Ignore LOS","Keep LOS")</f>
        <v>Keep LOS</v>
      </c>
      <c r="U815" t="str">
        <f>IF(OR(G815=6,G815=7),"Adm","NonAdm")</f>
        <v>NonAdm</v>
      </c>
      <c r="V815" t="str">
        <f>IF(OR(D815=1,D815=2,D815=3),"High",IF(OR(D815=4,D815=5),"Low","No CTAS"))</f>
        <v>High</v>
      </c>
      <c r="W815">
        <f>IF(S815&gt;4,0,1)</f>
        <v>1</v>
      </c>
      <c r="X815">
        <f>IF(S815&gt;8,0,1)</f>
        <v>1</v>
      </c>
    </row>
    <row r="816" spans="1:24" x14ac:dyDescent="0.25">
      <c r="A816">
        <v>4414</v>
      </c>
      <c r="B816" s="1">
        <v>40668</v>
      </c>
      <c r="C816" s="2">
        <v>0.27777777777777779</v>
      </c>
      <c r="D816">
        <v>3</v>
      </c>
      <c r="E816" s="1">
        <v>40668</v>
      </c>
      <c r="F816" s="2">
        <v>0.36805555555555558</v>
      </c>
      <c r="G816">
        <v>1</v>
      </c>
      <c r="H816" s="1">
        <v>40668</v>
      </c>
      <c r="I816" s="2">
        <v>0.72430555555555554</v>
      </c>
      <c r="J816" s="1">
        <v>40668</v>
      </c>
      <c r="K816" s="2">
        <v>0.72569444444444453</v>
      </c>
      <c r="L816" t="s">
        <v>149</v>
      </c>
      <c r="M816">
        <v>79</v>
      </c>
      <c r="N816" s="3">
        <f>B816+C816</f>
        <v>40668.277777777781</v>
      </c>
      <c r="O816" s="3">
        <f>E816+F816</f>
        <v>40668.368055555555</v>
      </c>
      <c r="P816" t="str">
        <f>IF(OR(E816="**",F816=9999),"Ignore PIA","Keep PIA")</f>
        <v>Keep PIA</v>
      </c>
      <c r="Q816" s="5">
        <f>(O816-N816)*24</f>
        <v>2.1666666665696539</v>
      </c>
      <c r="R816" s="3">
        <f>J816+K816</f>
        <v>40668.725694444445</v>
      </c>
      <c r="S816" s="4">
        <f>(R816-N816)*24</f>
        <v>10.749999999941792</v>
      </c>
      <c r="T816" t="str">
        <f>IF(S816&lt;0,"Ignore LOS","Keep LOS")</f>
        <v>Keep LOS</v>
      </c>
      <c r="U816" t="str">
        <f>IF(OR(G816=6,G816=7),"Adm","NonAdm")</f>
        <v>NonAdm</v>
      </c>
      <c r="V816" t="str">
        <f>IF(OR(D816=1,D816=2,D816=3),"High",IF(OR(D816=4,D816=5),"Low","No CTAS"))</f>
        <v>High</v>
      </c>
      <c r="W816">
        <f>IF(S816&gt;4,0,1)</f>
        <v>0</v>
      </c>
      <c r="X816">
        <f>IF(S816&gt;8,0,1)</f>
        <v>0</v>
      </c>
    </row>
    <row r="817" spans="1:24" x14ac:dyDescent="0.25">
      <c r="A817">
        <v>4414</v>
      </c>
      <c r="B817" s="1">
        <v>40668</v>
      </c>
      <c r="C817" s="2">
        <v>0.31180555555555556</v>
      </c>
      <c r="D817">
        <v>4</v>
      </c>
      <c r="E817" s="1">
        <v>40668</v>
      </c>
      <c r="F817" s="2">
        <v>0.375</v>
      </c>
      <c r="G817">
        <v>1</v>
      </c>
      <c r="H817" s="1">
        <v>40668</v>
      </c>
      <c r="I817" s="2">
        <v>0.4236111111111111</v>
      </c>
      <c r="J817" s="1">
        <v>40668</v>
      </c>
      <c r="K817" s="2">
        <v>0.4236111111111111</v>
      </c>
      <c r="L817" t="s">
        <v>161</v>
      </c>
      <c r="M817">
        <v>30</v>
      </c>
      <c r="N817" s="3">
        <f>B817+C817</f>
        <v>40668.311805555553</v>
      </c>
      <c r="O817" s="3">
        <f>E817+F817</f>
        <v>40668.375</v>
      </c>
      <c r="P817" t="str">
        <f>IF(OR(E817="**",F817=9999),"Ignore PIA","Keep PIA")</f>
        <v>Keep PIA</v>
      </c>
      <c r="Q817" s="5">
        <f>(O817-N817)*24</f>
        <v>1.5166666667209938</v>
      </c>
      <c r="R817" s="3">
        <f>J817+K817</f>
        <v>40668.423611111109</v>
      </c>
      <c r="S817" s="4">
        <f>(R817-N817)*24</f>
        <v>2.6833333333488554</v>
      </c>
      <c r="T817" t="str">
        <f>IF(S817&lt;0,"Ignore LOS","Keep LOS")</f>
        <v>Keep LOS</v>
      </c>
      <c r="U817" t="str">
        <f>IF(OR(G817=6,G817=7),"Adm","NonAdm")</f>
        <v>NonAdm</v>
      </c>
      <c r="V817" t="str">
        <f>IF(OR(D817=1,D817=2,D817=3),"High",IF(OR(D817=4,D817=5),"Low","No CTAS"))</f>
        <v>Low</v>
      </c>
      <c r="W817">
        <f>IF(S817&gt;4,0,1)</f>
        <v>1</v>
      </c>
      <c r="X817">
        <f>IF(S817&gt;8,0,1)</f>
        <v>1</v>
      </c>
    </row>
    <row r="818" spans="1:24" x14ac:dyDescent="0.25">
      <c r="A818">
        <v>4414</v>
      </c>
      <c r="B818" s="1">
        <v>40668</v>
      </c>
      <c r="C818" s="2">
        <v>0.33819444444444446</v>
      </c>
      <c r="D818">
        <v>3</v>
      </c>
      <c r="E818" s="1">
        <v>40668</v>
      </c>
      <c r="F818" s="2">
        <v>0.4375</v>
      </c>
      <c r="G818">
        <v>1</v>
      </c>
      <c r="H818" s="1">
        <v>40669</v>
      </c>
      <c r="I818" s="2">
        <v>5.5555555555555552E-2</v>
      </c>
      <c r="J818" s="1">
        <v>40669</v>
      </c>
      <c r="K818" s="2">
        <v>5.5555555555555552E-2</v>
      </c>
      <c r="L818" t="s">
        <v>221</v>
      </c>
      <c r="M818">
        <v>69</v>
      </c>
      <c r="N818" s="3">
        <f>B818+C818</f>
        <v>40668.338194444441</v>
      </c>
      <c r="O818" s="3">
        <f>E818+F818</f>
        <v>40668.4375</v>
      </c>
      <c r="P818" t="str">
        <f>IF(OR(E818="**",F818=9999),"Ignore PIA","Keep PIA")</f>
        <v>Keep PIA</v>
      </c>
      <c r="Q818" s="5">
        <f>(O818-N818)*24</f>
        <v>2.3833333334187046</v>
      </c>
      <c r="R818" s="3">
        <f>J818+K818</f>
        <v>40669.055555555555</v>
      </c>
      <c r="S818" s="4">
        <f>(R818-N818)*24</f>
        <v>17.216666666732635</v>
      </c>
      <c r="T818" t="str">
        <f>IF(S818&lt;0,"Ignore LOS","Keep LOS")</f>
        <v>Keep LOS</v>
      </c>
      <c r="U818" t="str">
        <f>IF(OR(G818=6,G818=7),"Adm","NonAdm")</f>
        <v>NonAdm</v>
      </c>
      <c r="V818" t="str">
        <f>IF(OR(D818=1,D818=2,D818=3),"High",IF(OR(D818=4,D818=5),"Low","No CTAS"))</f>
        <v>High</v>
      </c>
      <c r="W818">
        <f>IF(S818&gt;4,0,1)</f>
        <v>0</v>
      </c>
      <c r="X818">
        <f>IF(S818&gt;8,0,1)</f>
        <v>0</v>
      </c>
    </row>
    <row r="819" spans="1:24" x14ac:dyDescent="0.25">
      <c r="A819">
        <v>4414</v>
      </c>
      <c r="B819" s="1">
        <v>40668</v>
      </c>
      <c r="C819" s="2">
        <v>0.35347222222222219</v>
      </c>
      <c r="D819">
        <v>4</v>
      </c>
      <c r="E819" s="1">
        <v>40668</v>
      </c>
      <c r="F819">
        <v>9999</v>
      </c>
      <c r="G819">
        <v>1</v>
      </c>
      <c r="H819" s="1">
        <v>40668</v>
      </c>
      <c r="I819" s="2">
        <v>0.43402777777777773</v>
      </c>
      <c r="J819" s="1">
        <v>40668</v>
      </c>
      <c r="K819" s="2">
        <v>0.43402777777777773</v>
      </c>
      <c r="L819" t="s">
        <v>48</v>
      </c>
      <c r="M819">
        <v>60</v>
      </c>
      <c r="N819" s="3">
        <f>B819+C819</f>
        <v>40668.353472222225</v>
      </c>
      <c r="O819" s="3">
        <f>E819+F819</f>
        <v>50667</v>
      </c>
      <c r="P819" t="str">
        <f>IF(OR(E819="**",F819=9999),"Ignore PIA","Keep PIA")</f>
        <v>Ignore PIA</v>
      </c>
      <c r="Q819" s="5">
        <f>(O819-N819)*24</f>
        <v>239967.5166666666</v>
      </c>
      <c r="R819" s="3">
        <f>J819+K819</f>
        <v>40668.434027777781</v>
      </c>
      <c r="S819" s="4">
        <f>(R819-N819)*24</f>
        <v>1.9333333333488554</v>
      </c>
      <c r="T819" t="str">
        <f>IF(S819&lt;0,"Ignore LOS","Keep LOS")</f>
        <v>Keep LOS</v>
      </c>
      <c r="U819" t="str">
        <f>IF(OR(G819=6,G819=7),"Adm","NonAdm")</f>
        <v>NonAdm</v>
      </c>
      <c r="V819" t="str">
        <f>IF(OR(D819=1,D819=2,D819=3),"High",IF(OR(D819=4,D819=5),"Low","No CTAS"))</f>
        <v>Low</v>
      </c>
      <c r="W819">
        <f>IF(S819&gt;4,0,1)</f>
        <v>1</v>
      </c>
      <c r="X819">
        <f>IF(S819&gt;8,0,1)</f>
        <v>1</v>
      </c>
    </row>
    <row r="820" spans="1:24" x14ac:dyDescent="0.25">
      <c r="A820">
        <v>4414</v>
      </c>
      <c r="B820" s="1">
        <v>40668</v>
      </c>
      <c r="C820" s="2">
        <v>0.3611111111111111</v>
      </c>
      <c r="D820">
        <v>3</v>
      </c>
      <c r="E820" s="1">
        <v>40668</v>
      </c>
      <c r="F820" s="2">
        <v>0.4826388888888889</v>
      </c>
      <c r="G820">
        <v>1</v>
      </c>
      <c r="H820" s="1">
        <v>40668</v>
      </c>
      <c r="I820" s="2">
        <v>0.48958333333333331</v>
      </c>
      <c r="J820" s="1">
        <v>40668</v>
      </c>
      <c r="K820" s="2">
        <v>0.48958333333333331</v>
      </c>
      <c r="L820" t="s">
        <v>308</v>
      </c>
      <c r="M820">
        <v>85</v>
      </c>
      <c r="N820" s="3">
        <f>B820+C820</f>
        <v>40668.361111111109</v>
      </c>
      <c r="O820" s="3">
        <f>E820+F820</f>
        <v>40668.482638888891</v>
      </c>
      <c r="P820" t="str">
        <f>IF(OR(E820="**",F820=9999),"Ignore PIA","Keep PIA")</f>
        <v>Keep PIA</v>
      </c>
      <c r="Q820" s="5">
        <f>(O820-N820)*24</f>
        <v>2.9166666667442769</v>
      </c>
      <c r="R820" s="3">
        <f>J820+K820</f>
        <v>40668.489583333336</v>
      </c>
      <c r="S820" s="4">
        <f>(R820-N820)*24</f>
        <v>3.0833333334303461</v>
      </c>
      <c r="T820" t="str">
        <f>IF(S820&lt;0,"Ignore LOS","Keep LOS")</f>
        <v>Keep LOS</v>
      </c>
      <c r="U820" t="str">
        <f>IF(OR(G820=6,G820=7),"Adm","NonAdm")</f>
        <v>NonAdm</v>
      </c>
      <c r="V820" t="str">
        <f>IF(OR(D820=1,D820=2,D820=3),"High",IF(OR(D820=4,D820=5),"Low","No CTAS"))</f>
        <v>High</v>
      </c>
      <c r="W820">
        <f>IF(S820&gt;4,0,1)</f>
        <v>1</v>
      </c>
      <c r="X820">
        <f>IF(S820&gt;8,0,1)</f>
        <v>1</v>
      </c>
    </row>
    <row r="821" spans="1:24" x14ac:dyDescent="0.25">
      <c r="A821">
        <v>4414</v>
      </c>
      <c r="B821" s="1">
        <v>40668</v>
      </c>
      <c r="C821" s="2">
        <v>0.37777777777777777</v>
      </c>
      <c r="D821">
        <v>3</v>
      </c>
      <c r="E821" s="1">
        <v>40668</v>
      </c>
      <c r="F821" s="2">
        <v>0.44444444444444442</v>
      </c>
      <c r="G821">
        <v>7</v>
      </c>
      <c r="H821" s="1">
        <v>40668</v>
      </c>
      <c r="I821" s="2">
        <v>0.71527777777777779</v>
      </c>
      <c r="J821" s="1">
        <v>40668</v>
      </c>
      <c r="K821" s="2">
        <v>0.78472222222222221</v>
      </c>
      <c r="L821" t="s">
        <v>141</v>
      </c>
      <c r="M821">
        <v>24</v>
      </c>
      <c r="N821" s="3">
        <f>B821+C821</f>
        <v>40668.37777777778</v>
      </c>
      <c r="O821" s="3">
        <f>E821+F821</f>
        <v>40668.444444444445</v>
      </c>
      <c r="P821" t="str">
        <f>IF(OR(E821="**",F821=9999),"Ignore PIA","Keep PIA")</f>
        <v>Keep PIA</v>
      </c>
      <c r="Q821" s="5">
        <f>(O821-N821)*24</f>
        <v>1.5999999999767169</v>
      </c>
      <c r="R821" s="3">
        <f>J821+K821</f>
        <v>40668.784722222219</v>
      </c>
      <c r="S821" s="4">
        <f>(R821-N821)*24</f>
        <v>9.7666666665463708</v>
      </c>
      <c r="T821" t="str">
        <f>IF(S821&lt;0,"Ignore LOS","Keep LOS")</f>
        <v>Keep LOS</v>
      </c>
      <c r="U821" t="str">
        <f>IF(OR(G821=6,G821=7),"Adm","NonAdm")</f>
        <v>Adm</v>
      </c>
      <c r="V821" t="str">
        <f>IF(OR(D821=1,D821=2,D821=3),"High",IF(OR(D821=4,D821=5),"Low","No CTAS"))</f>
        <v>High</v>
      </c>
      <c r="W821">
        <f>IF(S821&gt;4,0,1)</f>
        <v>0</v>
      </c>
      <c r="X821">
        <f>IF(S821&gt;8,0,1)</f>
        <v>0</v>
      </c>
    </row>
    <row r="822" spans="1:24" x14ac:dyDescent="0.25">
      <c r="A822">
        <v>4414</v>
      </c>
      <c r="B822" s="1">
        <v>40668</v>
      </c>
      <c r="C822" s="2">
        <v>0.3972222222222222</v>
      </c>
      <c r="D822">
        <v>4</v>
      </c>
      <c r="E822" s="1">
        <v>40668</v>
      </c>
      <c r="F822" s="2">
        <v>0.4375</v>
      </c>
      <c r="G822">
        <v>1</v>
      </c>
      <c r="H822" s="1">
        <v>40668</v>
      </c>
      <c r="I822" s="2">
        <v>0.45347222222222222</v>
      </c>
      <c r="J822" s="1">
        <v>40668</v>
      </c>
      <c r="K822" s="2">
        <v>0.45347222222222222</v>
      </c>
      <c r="L822" t="s">
        <v>312</v>
      </c>
      <c r="M822">
        <v>17</v>
      </c>
      <c r="N822" s="3">
        <f>B822+C822</f>
        <v>40668.397222222222</v>
      </c>
      <c r="O822" s="3">
        <f>E822+F822</f>
        <v>40668.4375</v>
      </c>
      <c r="P822" t="str">
        <f>IF(OR(E822="**",F822=9999),"Ignore PIA","Keep PIA")</f>
        <v>Keep PIA</v>
      </c>
      <c r="Q822" s="5">
        <f>(O822-N822)*24</f>
        <v>0.96666666667442769</v>
      </c>
      <c r="R822" s="3">
        <f>J822+K822</f>
        <v>40668.453472222223</v>
      </c>
      <c r="S822" s="4">
        <f>(R822-N822)*24</f>
        <v>1.3500000000349246</v>
      </c>
      <c r="T822" t="str">
        <f>IF(S822&lt;0,"Ignore LOS","Keep LOS")</f>
        <v>Keep LOS</v>
      </c>
      <c r="U822" t="str">
        <f>IF(OR(G822=6,G822=7),"Adm","NonAdm")</f>
        <v>NonAdm</v>
      </c>
      <c r="V822" t="str">
        <f>IF(OR(D822=1,D822=2,D822=3),"High",IF(OR(D822=4,D822=5),"Low","No CTAS"))</f>
        <v>Low</v>
      </c>
      <c r="W822">
        <f>IF(S822&gt;4,0,1)</f>
        <v>1</v>
      </c>
      <c r="X822">
        <f>IF(S822&gt;8,0,1)</f>
        <v>1</v>
      </c>
    </row>
    <row r="823" spans="1:24" x14ac:dyDescent="0.25">
      <c r="A823">
        <v>4414</v>
      </c>
      <c r="B823" s="1">
        <v>40668</v>
      </c>
      <c r="C823" s="2">
        <v>0.40069444444444446</v>
      </c>
      <c r="D823">
        <v>4</v>
      </c>
      <c r="E823" s="1">
        <v>40668</v>
      </c>
      <c r="F823" s="2">
        <v>0.4375</v>
      </c>
      <c r="G823">
        <v>1</v>
      </c>
      <c r="H823" s="1">
        <v>40668</v>
      </c>
      <c r="I823" s="2">
        <v>0.45347222222222222</v>
      </c>
      <c r="J823" s="1">
        <v>40668</v>
      </c>
      <c r="K823" s="2">
        <v>0.45347222222222222</v>
      </c>
      <c r="L823" t="s">
        <v>89</v>
      </c>
      <c r="M823">
        <v>58</v>
      </c>
      <c r="N823" s="3">
        <f>B823+C823</f>
        <v>40668.400694444441</v>
      </c>
      <c r="O823" s="3">
        <f>E823+F823</f>
        <v>40668.4375</v>
      </c>
      <c r="P823" t="str">
        <f>IF(OR(E823="**",F823=9999),"Ignore PIA","Keep PIA")</f>
        <v>Keep PIA</v>
      </c>
      <c r="Q823" s="5">
        <f>(O823-N823)*24</f>
        <v>0.88333333341870457</v>
      </c>
      <c r="R823" s="3">
        <f>J823+K823</f>
        <v>40668.453472222223</v>
      </c>
      <c r="S823" s="4">
        <f>(R823-N823)*24</f>
        <v>1.2666666667792015</v>
      </c>
      <c r="T823" t="str">
        <f>IF(S823&lt;0,"Ignore LOS","Keep LOS")</f>
        <v>Keep LOS</v>
      </c>
      <c r="U823" t="str">
        <f>IF(OR(G823=6,G823=7),"Adm","NonAdm")</f>
        <v>NonAdm</v>
      </c>
      <c r="V823" t="str">
        <f>IF(OR(D823=1,D823=2,D823=3),"High",IF(OR(D823=4,D823=5),"Low","No CTAS"))</f>
        <v>Low</v>
      </c>
      <c r="W823">
        <f>IF(S823&gt;4,0,1)</f>
        <v>1</v>
      </c>
      <c r="X823">
        <f>IF(S823&gt;8,0,1)</f>
        <v>1</v>
      </c>
    </row>
    <row r="824" spans="1:24" x14ac:dyDescent="0.25">
      <c r="A824">
        <v>4414</v>
      </c>
      <c r="B824" s="1">
        <v>40668</v>
      </c>
      <c r="C824" s="2">
        <v>0.41250000000000003</v>
      </c>
      <c r="D824">
        <v>3</v>
      </c>
      <c r="E824" s="1">
        <v>40668</v>
      </c>
      <c r="F824">
        <v>9999</v>
      </c>
      <c r="G824">
        <v>12</v>
      </c>
      <c r="H824" s="1">
        <v>40668</v>
      </c>
      <c r="I824" s="2">
        <v>0.62847222222222221</v>
      </c>
      <c r="J824" s="1">
        <v>40668</v>
      </c>
      <c r="K824" s="2">
        <v>0.62847222222222221</v>
      </c>
      <c r="L824" t="s">
        <v>51</v>
      </c>
      <c r="M824">
        <v>49</v>
      </c>
      <c r="N824" s="3">
        <f>B824+C824</f>
        <v>40668.412499999999</v>
      </c>
      <c r="O824" s="3">
        <f>E824+F824</f>
        <v>50667</v>
      </c>
      <c r="P824" t="str">
        <f>IF(OR(E824="**",F824=9999),"Ignore PIA","Keep PIA")</f>
        <v>Ignore PIA</v>
      </c>
      <c r="Q824" s="5">
        <f>(O824-N824)*24</f>
        <v>239966.10000000003</v>
      </c>
      <c r="R824" s="3">
        <f>J824+K824</f>
        <v>40668.628472222219</v>
      </c>
      <c r="S824" s="4">
        <f>(R824-N824)*24</f>
        <v>5.1833333332906477</v>
      </c>
      <c r="T824" t="str">
        <f>IF(S824&lt;0,"Ignore LOS","Keep LOS")</f>
        <v>Keep LOS</v>
      </c>
      <c r="U824" t="str">
        <f>IF(OR(G824=6,G824=7),"Adm","NonAdm")</f>
        <v>NonAdm</v>
      </c>
      <c r="V824" t="str">
        <f>IF(OR(D824=1,D824=2,D824=3),"High",IF(OR(D824=4,D824=5),"Low","No CTAS"))</f>
        <v>High</v>
      </c>
      <c r="W824">
        <f>IF(S824&gt;4,0,1)</f>
        <v>0</v>
      </c>
      <c r="X824">
        <f>IF(S824&gt;8,0,1)</f>
        <v>1</v>
      </c>
    </row>
    <row r="825" spans="1:24" x14ac:dyDescent="0.25">
      <c r="A825">
        <v>4414</v>
      </c>
      <c r="B825" s="1">
        <v>40668</v>
      </c>
      <c r="C825" s="2">
        <v>0.41944444444444445</v>
      </c>
      <c r="D825">
        <v>2</v>
      </c>
      <c r="E825" s="1">
        <v>40668</v>
      </c>
      <c r="F825" s="2">
        <v>0.4375</v>
      </c>
      <c r="G825">
        <v>1</v>
      </c>
      <c r="H825" s="1">
        <v>40668</v>
      </c>
      <c r="I825" s="2">
        <v>0.55555555555555558</v>
      </c>
      <c r="J825" s="1">
        <v>40668</v>
      </c>
      <c r="K825" s="2">
        <v>0.55555555555555558</v>
      </c>
      <c r="L825" t="s">
        <v>314</v>
      </c>
      <c r="M825">
        <v>35</v>
      </c>
      <c r="N825" s="3">
        <f>B825+C825</f>
        <v>40668.419444444444</v>
      </c>
      <c r="O825" s="3">
        <f>E825+F825</f>
        <v>40668.4375</v>
      </c>
      <c r="P825" t="str">
        <f>IF(OR(E825="**",F825=9999),"Ignore PIA","Keep PIA")</f>
        <v>Keep PIA</v>
      </c>
      <c r="Q825" s="5">
        <f>(O825-N825)*24</f>
        <v>0.43333333334885538</v>
      </c>
      <c r="R825" s="3">
        <f>J825+K825</f>
        <v>40668.555555555555</v>
      </c>
      <c r="S825" s="4">
        <f>(R825-N825)*24</f>
        <v>3.2666666666627862</v>
      </c>
      <c r="T825" t="str">
        <f>IF(S825&lt;0,"Ignore LOS","Keep LOS")</f>
        <v>Keep LOS</v>
      </c>
      <c r="U825" t="str">
        <f>IF(OR(G825=6,G825=7),"Adm","NonAdm")</f>
        <v>NonAdm</v>
      </c>
      <c r="V825" t="str">
        <f>IF(OR(D825=1,D825=2,D825=3),"High",IF(OR(D825=4,D825=5),"Low","No CTAS"))</f>
        <v>High</v>
      </c>
      <c r="W825">
        <f>IF(S825&gt;4,0,1)</f>
        <v>1</v>
      </c>
      <c r="X825">
        <f>IF(S825&gt;8,0,1)</f>
        <v>1</v>
      </c>
    </row>
    <row r="826" spans="1:24" x14ac:dyDescent="0.25">
      <c r="A826">
        <v>4414</v>
      </c>
      <c r="B826" s="1">
        <v>40668</v>
      </c>
      <c r="C826" s="2">
        <v>0.42499999999999999</v>
      </c>
      <c r="D826">
        <v>3</v>
      </c>
      <c r="E826" s="1">
        <v>40668</v>
      </c>
      <c r="F826" s="2">
        <v>0.57291666666666663</v>
      </c>
      <c r="G826">
        <v>1</v>
      </c>
      <c r="H826" s="1">
        <v>40668</v>
      </c>
      <c r="I826" s="2">
        <v>0.64583333333333337</v>
      </c>
      <c r="J826" s="1">
        <v>40668</v>
      </c>
      <c r="K826" s="2">
        <v>0.66597222222222219</v>
      </c>
      <c r="L826" t="s">
        <v>15</v>
      </c>
      <c r="M826">
        <v>38</v>
      </c>
      <c r="N826" s="3">
        <f>B826+C826</f>
        <v>40668.425000000003</v>
      </c>
      <c r="O826" s="3">
        <f>E826+F826</f>
        <v>40668.572916666664</v>
      </c>
      <c r="P826" t="str">
        <f>IF(OR(E826="**",F826=9999),"Ignore PIA","Keep PIA")</f>
        <v>Keep PIA</v>
      </c>
      <c r="Q826" s="5">
        <f>(O826-N826)*24</f>
        <v>3.5499999998719431</v>
      </c>
      <c r="R826" s="3">
        <f>J826+K826</f>
        <v>40668.665972222225</v>
      </c>
      <c r="S826" s="4">
        <f>(R826-N826)*24</f>
        <v>5.7833333333255723</v>
      </c>
      <c r="T826" t="str">
        <f>IF(S826&lt;0,"Ignore LOS","Keep LOS")</f>
        <v>Keep LOS</v>
      </c>
      <c r="U826" t="str">
        <f>IF(OR(G826=6,G826=7),"Adm","NonAdm")</f>
        <v>NonAdm</v>
      </c>
      <c r="V826" t="str">
        <f>IF(OR(D826=1,D826=2,D826=3),"High",IF(OR(D826=4,D826=5),"Low","No CTAS"))</f>
        <v>High</v>
      </c>
      <c r="W826">
        <f>IF(S826&gt;4,0,1)</f>
        <v>0</v>
      </c>
      <c r="X826">
        <f>IF(S826&gt;8,0,1)</f>
        <v>1</v>
      </c>
    </row>
    <row r="827" spans="1:24" x14ac:dyDescent="0.25">
      <c r="A827">
        <v>4414</v>
      </c>
      <c r="B827" s="1">
        <v>40668</v>
      </c>
      <c r="C827" s="2">
        <v>0.43472222222222223</v>
      </c>
      <c r="D827">
        <v>4</v>
      </c>
      <c r="E827" s="1">
        <v>40668</v>
      </c>
      <c r="F827" s="2">
        <v>0.48958333333333331</v>
      </c>
      <c r="G827">
        <v>1</v>
      </c>
      <c r="H827" s="1">
        <v>40668</v>
      </c>
      <c r="I827" s="2">
        <v>0.53125</v>
      </c>
      <c r="J827" s="1">
        <v>40668</v>
      </c>
      <c r="K827" s="2">
        <v>0.53125</v>
      </c>
      <c r="L827" t="s">
        <v>316</v>
      </c>
      <c r="M827">
        <v>38</v>
      </c>
      <c r="N827" s="3">
        <f>B827+C827</f>
        <v>40668.43472222222</v>
      </c>
      <c r="O827" s="3">
        <f>E827+F827</f>
        <v>40668.489583333336</v>
      </c>
      <c r="P827" t="str">
        <f>IF(OR(E827="**",F827=9999),"Ignore PIA","Keep PIA")</f>
        <v>Keep PIA</v>
      </c>
      <c r="Q827" s="5">
        <f>(O827-N827)*24</f>
        <v>1.3166666667675599</v>
      </c>
      <c r="R827" s="3">
        <f>J827+K827</f>
        <v>40668.53125</v>
      </c>
      <c r="S827" s="4">
        <f>(R827-N827)*24</f>
        <v>2.3166666667093523</v>
      </c>
      <c r="T827" t="str">
        <f>IF(S827&lt;0,"Ignore LOS","Keep LOS")</f>
        <v>Keep LOS</v>
      </c>
      <c r="U827" t="str">
        <f>IF(OR(G827=6,G827=7),"Adm","NonAdm")</f>
        <v>NonAdm</v>
      </c>
      <c r="V827" t="str">
        <f>IF(OR(D827=1,D827=2,D827=3),"High",IF(OR(D827=4,D827=5),"Low","No CTAS"))</f>
        <v>Low</v>
      </c>
      <c r="W827">
        <f>IF(S827&gt;4,0,1)</f>
        <v>1</v>
      </c>
      <c r="X827">
        <f>IF(S827&gt;8,0,1)</f>
        <v>1</v>
      </c>
    </row>
    <row r="828" spans="1:24" x14ac:dyDescent="0.25">
      <c r="A828">
        <v>4414</v>
      </c>
      <c r="B828" s="1">
        <v>40668</v>
      </c>
      <c r="C828" s="2">
        <v>0.45069444444444445</v>
      </c>
      <c r="D828">
        <v>4</v>
      </c>
      <c r="E828" s="1">
        <v>40668</v>
      </c>
      <c r="F828" s="2">
        <v>0.50347222222222221</v>
      </c>
      <c r="G828">
        <v>1</v>
      </c>
      <c r="H828" s="1">
        <v>40668</v>
      </c>
      <c r="I828" s="2">
        <v>0.64166666666666672</v>
      </c>
      <c r="J828" s="1">
        <v>40668</v>
      </c>
      <c r="K828" s="2">
        <v>0.64236111111111105</v>
      </c>
      <c r="L828" t="s">
        <v>317</v>
      </c>
      <c r="M828">
        <v>43</v>
      </c>
      <c r="N828" s="3">
        <f>B828+C828</f>
        <v>40668.450694444444</v>
      </c>
      <c r="O828" s="3">
        <f>E828+F828</f>
        <v>40668.503472222219</v>
      </c>
      <c r="P828" t="str">
        <f>IF(OR(E828="**",F828=9999),"Ignore PIA","Keep PIA")</f>
        <v>Keep PIA</v>
      </c>
      <c r="Q828" s="5">
        <f>(O828-N828)*24</f>
        <v>1.2666666666045785</v>
      </c>
      <c r="R828" s="3">
        <f>J828+K828</f>
        <v>40668.642361111109</v>
      </c>
      <c r="S828" s="4">
        <f>(R828-N828)*24</f>
        <v>4.5999999999767169</v>
      </c>
      <c r="T828" t="str">
        <f>IF(S828&lt;0,"Ignore LOS","Keep LOS")</f>
        <v>Keep LOS</v>
      </c>
      <c r="U828" t="str">
        <f>IF(OR(G828=6,G828=7),"Adm","NonAdm")</f>
        <v>NonAdm</v>
      </c>
      <c r="V828" t="str">
        <f>IF(OR(D828=1,D828=2,D828=3),"High",IF(OR(D828=4,D828=5),"Low","No CTAS"))</f>
        <v>Low</v>
      </c>
      <c r="W828">
        <f>IF(S828&gt;4,0,1)</f>
        <v>0</v>
      </c>
      <c r="X828">
        <f>IF(S828&gt;8,0,1)</f>
        <v>1</v>
      </c>
    </row>
    <row r="829" spans="1:24" x14ac:dyDescent="0.25">
      <c r="A829">
        <v>4414</v>
      </c>
      <c r="B829" s="1">
        <v>40668</v>
      </c>
      <c r="C829" s="2">
        <v>0.4861111111111111</v>
      </c>
      <c r="D829">
        <v>2</v>
      </c>
      <c r="E829" s="1">
        <v>40668</v>
      </c>
      <c r="F829" s="2">
        <v>0.52083333333333337</v>
      </c>
      <c r="G829">
        <v>1</v>
      </c>
      <c r="H829" s="1">
        <v>40668</v>
      </c>
      <c r="I829" s="2">
        <v>0.625</v>
      </c>
      <c r="J829" s="1">
        <v>40668</v>
      </c>
      <c r="K829" s="2">
        <v>0.625</v>
      </c>
      <c r="L829" t="s">
        <v>24</v>
      </c>
      <c r="M829">
        <v>61</v>
      </c>
      <c r="N829" s="3">
        <f>B829+C829</f>
        <v>40668.486111111109</v>
      </c>
      <c r="O829" s="3">
        <f>E829+F829</f>
        <v>40668.520833333336</v>
      </c>
      <c r="P829" t="str">
        <f>IF(OR(E829="**",F829=9999),"Ignore PIA","Keep PIA")</f>
        <v>Keep PIA</v>
      </c>
      <c r="Q829" s="5">
        <f>(O829-N829)*24</f>
        <v>0.8333333334303461</v>
      </c>
      <c r="R829" s="3">
        <f>J829+K829</f>
        <v>40668.625</v>
      </c>
      <c r="S829" s="4">
        <f>(R829-N829)*24</f>
        <v>3.3333333333721384</v>
      </c>
      <c r="T829" t="str">
        <f>IF(S829&lt;0,"Ignore LOS","Keep LOS")</f>
        <v>Keep LOS</v>
      </c>
      <c r="U829" t="str">
        <f>IF(OR(G829=6,G829=7),"Adm","NonAdm")</f>
        <v>NonAdm</v>
      </c>
      <c r="V829" t="str">
        <f>IF(OR(D829=1,D829=2,D829=3),"High",IF(OR(D829=4,D829=5),"Low","No CTAS"))</f>
        <v>High</v>
      </c>
      <c r="W829">
        <f>IF(S829&gt;4,0,1)</f>
        <v>1</v>
      </c>
      <c r="X829">
        <f>IF(S829&gt;8,0,1)</f>
        <v>1</v>
      </c>
    </row>
    <row r="830" spans="1:24" x14ac:dyDescent="0.25">
      <c r="A830">
        <v>4414</v>
      </c>
      <c r="B830" s="1">
        <v>40668</v>
      </c>
      <c r="C830" s="2">
        <v>0.52152777777777781</v>
      </c>
      <c r="D830">
        <v>4</v>
      </c>
      <c r="E830" s="1">
        <v>40668</v>
      </c>
      <c r="F830" s="2">
        <v>0.5625</v>
      </c>
      <c r="G830">
        <v>1</v>
      </c>
      <c r="H830" s="1">
        <v>40668</v>
      </c>
      <c r="I830" s="2">
        <v>0.59027777777777779</v>
      </c>
      <c r="J830" s="1">
        <v>40668</v>
      </c>
      <c r="K830" s="2">
        <v>0.59375</v>
      </c>
      <c r="L830" t="s">
        <v>53</v>
      </c>
      <c r="M830">
        <v>84</v>
      </c>
      <c r="N830" s="3">
        <f>B830+C830</f>
        <v>40668.521527777775</v>
      </c>
      <c r="O830" s="3">
        <f>E830+F830</f>
        <v>40668.5625</v>
      </c>
      <c r="P830" t="str">
        <f>IF(OR(E830="**",F830=9999),"Ignore PIA","Keep PIA")</f>
        <v>Keep PIA</v>
      </c>
      <c r="Q830" s="5">
        <f>(O830-N830)*24</f>
        <v>0.9833333333954215</v>
      </c>
      <c r="R830" s="3">
        <f>J830+K830</f>
        <v>40668.59375</v>
      </c>
      <c r="S830" s="4">
        <f>(R830-N830)*24</f>
        <v>1.7333333333954215</v>
      </c>
      <c r="T830" t="str">
        <f>IF(S830&lt;0,"Ignore LOS","Keep LOS")</f>
        <v>Keep LOS</v>
      </c>
      <c r="U830" t="str">
        <f>IF(OR(G830=6,G830=7),"Adm","NonAdm")</f>
        <v>NonAdm</v>
      </c>
      <c r="V830" t="str">
        <f>IF(OR(D830=1,D830=2,D830=3),"High",IF(OR(D830=4,D830=5),"Low","No CTAS"))</f>
        <v>Low</v>
      </c>
      <c r="W830">
        <f>IF(S830&gt;4,0,1)</f>
        <v>1</v>
      </c>
      <c r="X830">
        <f>IF(S830&gt;8,0,1)</f>
        <v>1</v>
      </c>
    </row>
    <row r="831" spans="1:24" x14ac:dyDescent="0.25">
      <c r="A831">
        <v>4414</v>
      </c>
      <c r="B831" s="1">
        <v>40668</v>
      </c>
      <c r="C831" s="2">
        <v>0.52986111111111112</v>
      </c>
      <c r="D831">
        <v>2</v>
      </c>
      <c r="E831" s="1">
        <v>40668</v>
      </c>
      <c r="F831" s="2">
        <v>0.66666666666666663</v>
      </c>
      <c r="G831">
        <v>1</v>
      </c>
      <c r="H831" s="1">
        <v>40668</v>
      </c>
      <c r="I831" s="2">
        <v>0.70833333333333337</v>
      </c>
      <c r="J831" s="1">
        <v>40668</v>
      </c>
      <c r="K831" s="2">
        <v>0.70972222222222225</v>
      </c>
      <c r="L831" t="s">
        <v>29</v>
      </c>
      <c r="M831">
        <v>51</v>
      </c>
      <c r="N831" s="3">
        <f>B831+C831</f>
        <v>40668.529861111114</v>
      </c>
      <c r="O831" s="3">
        <f>E831+F831</f>
        <v>40668.666666666664</v>
      </c>
      <c r="P831" t="str">
        <f>IF(OR(E831="**",F831=9999),"Ignore PIA","Keep PIA")</f>
        <v>Keep PIA</v>
      </c>
      <c r="Q831" s="5">
        <f>(O831-N831)*24</f>
        <v>3.283333333209157</v>
      </c>
      <c r="R831" s="3">
        <f>J831+K831</f>
        <v>40668.709722222222</v>
      </c>
      <c r="S831" s="4">
        <f>(R831-N831)*24</f>
        <v>4.316666666592937</v>
      </c>
      <c r="T831" t="str">
        <f>IF(S831&lt;0,"Ignore LOS","Keep LOS")</f>
        <v>Keep LOS</v>
      </c>
      <c r="U831" t="str">
        <f>IF(OR(G831=6,G831=7),"Adm","NonAdm")</f>
        <v>NonAdm</v>
      </c>
      <c r="V831" t="str">
        <f>IF(OR(D831=1,D831=2,D831=3),"High",IF(OR(D831=4,D831=5),"Low","No CTAS"))</f>
        <v>High</v>
      </c>
      <c r="W831">
        <f>IF(S831&gt;4,0,1)</f>
        <v>0</v>
      </c>
      <c r="X831">
        <f>IF(S831&gt;8,0,1)</f>
        <v>1</v>
      </c>
    </row>
    <row r="832" spans="1:24" x14ac:dyDescent="0.25">
      <c r="A832">
        <v>4414</v>
      </c>
      <c r="B832" s="1">
        <v>40668</v>
      </c>
      <c r="C832" s="2">
        <v>0.54722222222222217</v>
      </c>
      <c r="D832">
        <v>4</v>
      </c>
      <c r="E832" s="1">
        <v>40668</v>
      </c>
      <c r="F832" s="2">
        <v>0.58333333333333337</v>
      </c>
      <c r="G832">
        <v>1</v>
      </c>
      <c r="H832" s="1">
        <v>40668</v>
      </c>
      <c r="I832" s="2">
        <v>0.6479166666666667</v>
      </c>
      <c r="J832" s="1">
        <v>40668</v>
      </c>
      <c r="K832" s="2">
        <v>0.65138888888888891</v>
      </c>
      <c r="L832" t="s">
        <v>323</v>
      </c>
      <c r="M832">
        <v>82</v>
      </c>
      <c r="N832" s="3">
        <f>B832+C832</f>
        <v>40668.547222222223</v>
      </c>
      <c r="O832" s="3">
        <f>E832+F832</f>
        <v>40668.583333333336</v>
      </c>
      <c r="P832" t="str">
        <f>IF(OR(E832="**",F832=9999),"Ignore PIA","Keep PIA")</f>
        <v>Keep PIA</v>
      </c>
      <c r="Q832" s="5">
        <f>(O832-N832)*24</f>
        <v>0.86666666669771075</v>
      </c>
      <c r="R832" s="3">
        <f>J832+K832</f>
        <v>40668.651388888888</v>
      </c>
      <c r="S832" s="4">
        <f>(R832-N832)*24</f>
        <v>2.4999999999417923</v>
      </c>
      <c r="T832" t="str">
        <f>IF(S832&lt;0,"Ignore LOS","Keep LOS")</f>
        <v>Keep LOS</v>
      </c>
      <c r="U832" t="str">
        <f>IF(OR(G832=6,G832=7),"Adm","NonAdm")</f>
        <v>NonAdm</v>
      </c>
      <c r="V832" t="str">
        <f>IF(OR(D832=1,D832=2,D832=3),"High",IF(OR(D832=4,D832=5),"Low","No CTAS"))</f>
        <v>Low</v>
      </c>
      <c r="W832">
        <f>IF(S832&gt;4,0,1)</f>
        <v>1</v>
      </c>
      <c r="X832">
        <f>IF(S832&gt;8,0,1)</f>
        <v>1</v>
      </c>
    </row>
    <row r="833" spans="1:24" x14ac:dyDescent="0.25">
      <c r="A833">
        <v>4414</v>
      </c>
      <c r="B833" s="1">
        <v>40668</v>
      </c>
      <c r="C833" s="2">
        <v>0.66736111111111107</v>
      </c>
      <c r="D833">
        <v>4</v>
      </c>
      <c r="E833" s="1">
        <v>40668</v>
      </c>
      <c r="F833" s="2">
        <v>0.69097222222222221</v>
      </c>
      <c r="G833">
        <v>1</v>
      </c>
      <c r="H833" s="1">
        <v>40668</v>
      </c>
      <c r="I833" s="2">
        <v>0.69097222222222221</v>
      </c>
      <c r="J833" s="1">
        <v>40668</v>
      </c>
      <c r="K833" s="2">
        <v>0.69166666666666676</v>
      </c>
      <c r="L833" t="s">
        <v>22</v>
      </c>
      <c r="M833">
        <v>55</v>
      </c>
      <c r="N833" s="3">
        <f>B833+C833</f>
        <v>40668.667361111111</v>
      </c>
      <c r="O833" s="3">
        <f>E833+F833</f>
        <v>40668.690972222219</v>
      </c>
      <c r="P833" t="str">
        <f>IF(OR(E833="**",F833=9999),"Ignore PIA","Keep PIA")</f>
        <v>Keep PIA</v>
      </c>
      <c r="Q833" s="5">
        <f>(O833-N833)*24</f>
        <v>0.56666666659293696</v>
      </c>
      <c r="R833" s="3">
        <f>J833+K833</f>
        <v>40668.691666666666</v>
      </c>
      <c r="S833" s="4">
        <f>(R833-N833)*24</f>
        <v>0.58333333331393078</v>
      </c>
      <c r="T833" t="str">
        <f>IF(S833&lt;0,"Ignore LOS","Keep LOS")</f>
        <v>Keep LOS</v>
      </c>
      <c r="U833" t="str">
        <f>IF(OR(G833=6,G833=7),"Adm","NonAdm")</f>
        <v>NonAdm</v>
      </c>
      <c r="V833" t="str">
        <f>IF(OR(D833=1,D833=2,D833=3),"High",IF(OR(D833=4,D833=5),"Low","No CTAS"))</f>
        <v>Low</v>
      </c>
      <c r="W833">
        <f>IF(S833&gt;4,0,1)</f>
        <v>1</v>
      </c>
      <c r="X833">
        <f>IF(S833&gt;8,0,1)</f>
        <v>1</v>
      </c>
    </row>
    <row r="834" spans="1:24" x14ac:dyDescent="0.25">
      <c r="A834">
        <v>4414</v>
      </c>
      <c r="B834" s="1">
        <v>40668</v>
      </c>
      <c r="C834" s="2">
        <v>0.68472222222222223</v>
      </c>
      <c r="D834">
        <v>3</v>
      </c>
      <c r="E834" s="1">
        <v>40668</v>
      </c>
      <c r="F834">
        <v>9999</v>
      </c>
      <c r="G834">
        <v>1</v>
      </c>
      <c r="H834" s="1">
        <v>40668</v>
      </c>
      <c r="I834" s="2">
        <v>0.71527777777777779</v>
      </c>
      <c r="J834" s="1">
        <v>40668</v>
      </c>
      <c r="K834" s="2">
        <v>0.72152777777777777</v>
      </c>
      <c r="L834" t="s">
        <v>41</v>
      </c>
      <c r="M834">
        <v>21</v>
      </c>
      <c r="N834" s="3">
        <f>B834+C834</f>
        <v>40668.68472222222</v>
      </c>
      <c r="O834" s="3">
        <f>E834+F834</f>
        <v>50667</v>
      </c>
      <c r="P834" t="str">
        <f>IF(OR(E834="**",F834=9999),"Ignore PIA","Keep PIA")</f>
        <v>Ignore PIA</v>
      </c>
      <c r="Q834" s="5">
        <f>(O834-N834)*24</f>
        <v>239959.56666666671</v>
      </c>
      <c r="R834" s="3">
        <f>J834+K834</f>
        <v>40668.72152777778</v>
      </c>
      <c r="S834" s="4">
        <f>(R834-N834)*24</f>
        <v>0.88333333341870457</v>
      </c>
      <c r="T834" t="str">
        <f>IF(S834&lt;0,"Ignore LOS","Keep LOS")</f>
        <v>Keep LOS</v>
      </c>
      <c r="U834" t="str">
        <f>IF(OR(G834=6,G834=7),"Adm","NonAdm")</f>
        <v>NonAdm</v>
      </c>
      <c r="V834" t="str">
        <f>IF(OR(D834=1,D834=2,D834=3),"High",IF(OR(D834=4,D834=5),"Low","No CTAS"))</f>
        <v>High</v>
      </c>
      <c r="W834">
        <f>IF(S834&gt;4,0,1)</f>
        <v>1</v>
      </c>
      <c r="X834">
        <f>IF(S834&gt;8,0,1)</f>
        <v>1</v>
      </c>
    </row>
    <row r="835" spans="1:24" x14ac:dyDescent="0.25">
      <c r="A835">
        <v>4414</v>
      </c>
      <c r="B835" s="1">
        <v>40669</v>
      </c>
      <c r="C835" s="2">
        <v>0.48472222222222222</v>
      </c>
      <c r="D835">
        <v>3</v>
      </c>
      <c r="E835" s="1">
        <v>40669</v>
      </c>
      <c r="F835" s="2">
        <v>0.75694444444444453</v>
      </c>
      <c r="G835">
        <v>1</v>
      </c>
      <c r="H835" s="1">
        <v>40669</v>
      </c>
      <c r="I835" s="2">
        <v>0.79513888888888884</v>
      </c>
      <c r="J835" s="1">
        <v>40669</v>
      </c>
      <c r="K835" s="2">
        <v>0.80555555555555547</v>
      </c>
      <c r="L835" t="s">
        <v>51</v>
      </c>
      <c r="M835">
        <v>53</v>
      </c>
      <c r="N835" s="3">
        <f>B835+C835</f>
        <v>40669.484722222223</v>
      </c>
      <c r="O835" s="3">
        <f>E835+F835</f>
        <v>40669.756944444445</v>
      </c>
      <c r="P835" t="str">
        <f>IF(OR(E835="**",F835=9999),"Ignore PIA","Keep PIA")</f>
        <v>Keep PIA</v>
      </c>
      <c r="Q835" s="5">
        <f>(O835-N835)*24</f>
        <v>6.5333333333255723</v>
      </c>
      <c r="R835" s="3">
        <f>J835+K835</f>
        <v>40669.805555555555</v>
      </c>
      <c r="S835" s="4">
        <f>(R835-N835)*24</f>
        <v>7.6999999999534339</v>
      </c>
      <c r="T835" t="str">
        <f>IF(S835&lt;0,"Ignore LOS","Keep LOS")</f>
        <v>Keep LOS</v>
      </c>
      <c r="U835" t="str">
        <f>IF(OR(G835=6,G835=7),"Adm","NonAdm")</f>
        <v>NonAdm</v>
      </c>
      <c r="V835" t="str">
        <f>IF(OR(D835=1,D835=2,D835=3),"High",IF(OR(D835=4,D835=5),"Low","No CTAS"))</f>
        <v>High</v>
      </c>
      <c r="W835">
        <f>IF(S835&gt;4,0,1)</f>
        <v>0</v>
      </c>
      <c r="X835">
        <f>IF(S835&gt;8,0,1)</f>
        <v>1</v>
      </c>
    </row>
    <row r="836" spans="1:24" x14ac:dyDescent="0.25">
      <c r="A836">
        <v>4414</v>
      </c>
      <c r="B836" s="1">
        <v>40669</v>
      </c>
      <c r="C836" s="2">
        <v>0.49583333333333335</v>
      </c>
      <c r="D836">
        <v>2</v>
      </c>
      <c r="E836" s="1">
        <v>40669</v>
      </c>
      <c r="F836" s="2">
        <v>0.74305555555555547</v>
      </c>
      <c r="G836">
        <v>1</v>
      </c>
      <c r="H836" s="1">
        <v>40669</v>
      </c>
      <c r="I836" s="2">
        <v>0.79861111111111116</v>
      </c>
      <c r="J836" s="1">
        <v>40669</v>
      </c>
      <c r="K836" s="2">
        <v>0.79861111111111116</v>
      </c>
      <c r="L836" t="s">
        <v>22</v>
      </c>
      <c r="M836">
        <v>71</v>
      </c>
      <c r="N836" s="3">
        <f>B836+C836</f>
        <v>40669.495833333334</v>
      </c>
      <c r="O836" s="3">
        <f>E836+F836</f>
        <v>40669.743055555555</v>
      </c>
      <c r="P836" t="str">
        <f>IF(OR(E836="**",F836=9999),"Ignore PIA","Keep PIA")</f>
        <v>Keep PIA</v>
      </c>
      <c r="Q836" s="5">
        <f>(O836-N836)*24</f>
        <v>5.9333333332906477</v>
      </c>
      <c r="R836" s="3">
        <f>J836+K836</f>
        <v>40669.798611111109</v>
      </c>
      <c r="S836" s="4">
        <f>(R836-N836)*24</f>
        <v>7.2666666666045785</v>
      </c>
      <c r="T836" t="str">
        <f>IF(S836&lt;0,"Ignore LOS","Keep LOS")</f>
        <v>Keep LOS</v>
      </c>
      <c r="U836" t="str">
        <f>IF(OR(G836=6,G836=7),"Adm","NonAdm")</f>
        <v>NonAdm</v>
      </c>
      <c r="V836" t="str">
        <f>IF(OR(D836=1,D836=2,D836=3),"High",IF(OR(D836=4,D836=5),"Low","No CTAS"))</f>
        <v>High</v>
      </c>
      <c r="W836">
        <f>IF(S836&gt;4,0,1)</f>
        <v>0</v>
      </c>
      <c r="X836">
        <f>IF(S836&gt;8,0,1)</f>
        <v>1</v>
      </c>
    </row>
    <row r="837" spans="1:24" x14ac:dyDescent="0.25">
      <c r="A837">
        <v>4414</v>
      </c>
      <c r="B837" s="1">
        <v>40669</v>
      </c>
      <c r="C837" s="2">
        <v>0.5083333333333333</v>
      </c>
      <c r="D837">
        <v>2</v>
      </c>
      <c r="E837" s="1">
        <v>40669</v>
      </c>
      <c r="F837" s="2">
        <v>0.7909722222222223</v>
      </c>
      <c r="G837">
        <v>1</v>
      </c>
      <c r="H837" s="1">
        <v>40669</v>
      </c>
      <c r="I837" s="2">
        <v>0.875</v>
      </c>
      <c r="J837" s="1">
        <v>40669</v>
      </c>
      <c r="K837" s="2">
        <v>0.875</v>
      </c>
      <c r="L837" t="s">
        <v>33</v>
      </c>
      <c r="M837">
        <v>76</v>
      </c>
      <c r="N837" s="3">
        <f>B837+C837</f>
        <v>40669.508333333331</v>
      </c>
      <c r="O837" s="3">
        <f>E837+F837</f>
        <v>40669.790972222225</v>
      </c>
      <c r="P837" t="str">
        <f>IF(OR(E837="**",F837=9999),"Ignore PIA","Keep PIA")</f>
        <v>Keep PIA</v>
      </c>
      <c r="Q837" s="5">
        <f>(O837-N837)*24</f>
        <v>6.7833333334419876</v>
      </c>
      <c r="R837" s="3">
        <f>J837+K837</f>
        <v>40669.875</v>
      </c>
      <c r="S837" s="4">
        <f>(R837-N837)*24</f>
        <v>8.8000000000465661</v>
      </c>
      <c r="T837" t="str">
        <f>IF(S837&lt;0,"Ignore LOS","Keep LOS")</f>
        <v>Keep LOS</v>
      </c>
      <c r="U837" t="str">
        <f>IF(OR(G837=6,G837=7),"Adm","NonAdm")</f>
        <v>NonAdm</v>
      </c>
      <c r="V837" t="str">
        <f>IF(OR(D837=1,D837=2,D837=3),"High",IF(OR(D837=4,D837=5),"Low","No CTAS"))</f>
        <v>High</v>
      </c>
      <c r="W837">
        <f>IF(S837&gt;4,0,1)</f>
        <v>0</v>
      </c>
      <c r="X837">
        <f>IF(S837&gt;8,0,1)</f>
        <v>0</v>
      </c>
    </row>
    <row r="838" spans="1:24" x14ac:dyDescent="0.25">
      <c r="A838">
        <v>4414</v>
      </c>
      <c r="B838" s="1">
        <v>40669</v>
      </c>
      <c r="C838" s="2">
        <v>0.52569444444444446</v>
      </c>
      <c r="D838">
        <v>2</v>
      </c>
      <c r="E838" s="1">
        <v>40669</v>
      </c>
      <c r="F838" s="2">
        <v>0.77083333333333337</v>
      </c>
      <c r="G838">
        <v>1</v>
      </c>
      <c r="H838" s="1">
        <v>40669</v>
      </c>
      <c r="I838" s="2">
        <v>0.86458333333333337</v>
      </c>
      <c r="J838" s="1">
        <v>40669</v>
      </c>
      <c r="K838" s="2">
        <v>0.87083333333333324</v>
      </c>
      <c r="L838" t="s">
        <v>29</v>
      </c>
      <c r="M838">
        <v>75</v>
      </c>
      <c r="N838" s="3">
        <f>B838+C838</f>
        <v>40669.525694444441</v>
      </c>
      <c r="O838" s="3">
        <f>E838+F838</f>
        <v>40669.770833333336</v>
      </c>
      <c r="P838" t="str">
        <f>IF(OR(E838="**",F838=9999),"Ignore PIA","Keep PIA")</f>
        <v>Keep PIA</v>
      </c>
      <c r="Q838" s="5">
        <f>(O838-N838)*24</f>
        <v>5.8833333334769122</v>
      </c>
      <c r="R838" s="3">
        <f>J838+K838</f>
        <v>40669.870833333334</v>
      </c>
      <c r="S838" s="4">
        <f>(R838-N838)*24</f>
        <v>8.2833333334419876</v>
      </c>
      <c r="T838" t="str">
        <f>IF(S838&lt;0,"Ignore LOS","Keep LOS")</f>
        <v>Keep LOS</v>
      </c>
      <c r="U838" t="str">
        <f>IF(OR(G838=6,G838=7),"Adm","NonAdm")</f>
        <v>NonAdm</v>
      </c>
      <c r="V838" t="str">
        <f>IF(OR(D838=1,D838=2,D838=3),"High",IF(OR(D838=4,D838=5),"Low","No CTAS"))</f>
        <v>High</v>
      </c>
      <c r="W838">
        <f>IF(S838&gt;4,0,1)</f>
        <v>0</v>
      </c>
      <c r="X838">
        <f>IF(S838&gt;8,0,1)</f>
        <v>0</v>
      </c>
    </row>
    <row r="839" spans="1:24" x14ac:dyDescent="0.25">
      <c r="A839">
        <v>4414</v>
      </c>
      <c r="B839" s="1">
        <v>40669</v>
      </c>
      <c r="C839" s="2">
        <v>0.56041666666666667</v>
      </c>
      <c r="D839">
        <v>3</v>
      </c>
      <c r="E839" s="1">
        <v>40669</v>
      </c>
      <c r="F839" s="2">
        <v>0.80208333333333337</v>
      </c>
      <c r="G839">
        <v>1</v>
      </c>
      <c r="H839" s="1">
        <v>40669</v>
      </c>
      <c r="I839" s="2">
        <v>0.91666666666666663</v>
      </c>
      <c r="J839" s="1">
        <v>40669</v>
      </c>
      <c r="K839" s="2">
        <v>0.91736111111111107</v>
      </c>
      <c r="L839" t="s">
        <v>24</v>
      </c>
      <c r="M839">
        <v>60</v>
      </c>
      <c r="N839" s="3">
        <f>B839+C839</f>
        <v>40669.560416666667</v>
      </c>
      <c r="O839" s="3">
        <f>E839+F839</f>
        <v>40669.802083333336</v>
      </c>
      <c r="P839" t="str">
        <f>IF(OR(E839="**",F839=9999),"Ignore PIA","Keep PIA")</f>
        <v>Keep PIA</v>
      </c>
      <c r="Q839" s="5">
        <f>(O839-N839)*24</f>
        <v>5.8000000000465661</v>
      </c>
      <c r="R839" s="3">
        <f>J839+K839</f>
        <v>40669.917361111111</v>
      </c>
      <c r="S839" s="4">
        <f>(R839-N839)*24</f>
        <v>8.5666666666511446</v>
      </c>
      <c r="T839" t="str">
        <f>IF(S839&lt;0,"Ignore LOS","Keep LOS")</f>
        <v>Keep LOS</v>
      </c>
      <c r="U839" t="str">
        <f>IF(OR(G839=6,G839=7),"Adm","NonAdm")</f>
        <v>NonAdm</v>
      </c>
      <c r="V839" t="str">
        <f>IF(OR(D839=1,D839=2,D839=3),"High",IF(OR(D839=4,D839=5),"Low","No CTAS"))</f>
        <v>High</v>
      </c>
      <c r="W839">
        <f>IF(S839&gt;4,0,1)</f>
        <v>0</v>
      </c>
      <c r="X839">
        <f>IF(S839&gt;8,0,1)</f>
        <v>0</v>
      </c>
    </row>
    <row r="840" spans="1:24" x14ac:dyDescent="0.25">
      <c r="A840">
        <v>4414</v>
      </c>
      <c r="B840" s="1">
        <v>40669</v>
      </c>
      <c r="C840" s="2">
        <v>0.57361111111111118</v>
      </c>
      <c r="D840">
        <v>3</v>
      </c>
      <c r="E840" s="1">
        <v>40669</v>
      </c>
      <c r="F840" s="2">
        <v>0.70833333333333337</v>
      </c>
      <c r="G840">
        <v>1</v>
      </c>
      <c r="H840" s="1">
        <v>40669</v>
      </c>
      <c r="I840" s="2">
        <v>0.75</v>
      </c>
      <c r="J840" s="1">
        <v>40669</v>
      </c>
      <c r="K840" s="2">
        <v>0.7729166666666667</v>
      </c>
      <c r="L840" t="s">
        <v>70</v>
      </c>
      <c r="M840">
        <v>25</v>
      </c>
      <c r="N840" s="3">
        <f>B840+C840</f>
        <v>40669.573611111111</v>
      </c>
      <c r="O840" s="3">
        <f>E840+F840</f>
        <v>40669.708333333336</v>
      </c>
      <c r="P840" t="str">
        <f>IF(OR(E840="**",F840=9999),"Ignore PIA","Keep PIA")</f>
        <v>Keep PIA</v>
      </c>
      <c r="Q840" s="5">
        <f>(O840-N840)*24</f>
        <v>3.2333333333954215</v>
      </c>
      <c r="R840" s="3">
        <f>J840+K840</f>
        <v>40669.772916666669</v>
      </c>
      <c r="S840" s="4">
        <f>(R840-N840)*24</f>
        <v>4.78333333338378</v>
      </c>
      <c r="T840" t="str">
        <f>IF(S840&lt;0,"Ignore LOS","Keep LOS")</f>
        <v>Keep LOS</v>
      </c>
      <c r="U840" t="str">
        <f>IF(OR(G840=6,G840=7),"Adm","NonAdm")</f>
        <v>NonAdm</v>
      </c>
      <c r="V840" t="str">
        <f>IF(OR(D840=1,D840=2,D840=3),"High",IF(OR(D840=4,D840=5),"Low","No CTAS"))</f>
        <v>High</v>
      </c>
      <c r="W840">
        <f>IF(S840&gt;4,0,1)</f>
        <v>0</v>
      </c>
      <c r="X840">
        <f>IF(S840&gt;8,0,1)</f>
        <v>1</v>
      </c>
    </row>
    <row r="841" spans="1:24" x14ac:dyDescent="0.25">
      <c r="A841">
        <v>4414</v>
      </c>
      <c r="B841" s="1">
        <v>40669</v>
      </c>
      <c r="C841" s="2">
        <v>0.6118055555555556</v>
      </c>
      <c r="D841">
        <v>3</v>
      </c>
      <c r="E841" s="1">
        <v>40669</v>
      </c>
      <c r="F841" s="2">
        <v>0.65277777777777779</v>
      </c>
      <c r="G841">
        <v>1</v>
      </c>
      <c r="H841" s="1">
        <v>40669</v>
      </c>
      <c r="I841" s="2">
        <v>0.67708333333333337</v>
      </c>
      <c r="J841" s="1">
        <v>40669</v>
      </c>
      <c r="K841" s="2">
        <v>0.67708333333333337</v>
      </c>
      <c r="L841" t="s">
        <v>84</v>
      </c>
      <c r="M841">
        <v>22</v>
      </c>
      <c r="N841" s="3">
        <f>B841+C841</f>
        <v>40669.611805555556</v>
      </c>
      <c r="O841" s="3">
        <f>E841+F841</f>
        <v>40669.652777777781</v>
      </c>
      <c r="P841" t="str">
        <f>IF(OR(E841="**",F841=9999),"Ignore PIA","Keep PIA")</f>
        <v>Keep PIA</v>
      </c>
      <c r="Q841" s="5">
        <f>(O841-N841)*24</f>
        <v>0.9833333333954215</v>
      </c>
      <c r="R841" s="3">
        <f>J841+K841</f>
        <v>40669.677083333336</v>
      </c>
      <c r="S841" s="4">
        <f>(R841-N841)*24</f>
        <v>1.5666666667093523</v>
      </c>
      <c r="T841" t="str">
        <f>IF(S841&lt;0,"Ignore LOS","Keep LOS")</f>
        <v>Keep LOS</v>
      </c>
      <c r="U841" t="str">
        <f>IF(OR(G841=6,G841=7),"Adm","NonAdm")</f>
        <v>NonAdm</v>
      </c>
      <c r="V841" t="str">
        <f>IF(OR(D841=1,D841=2,D841=3),"High",IF(OR(D841=4,D841=5),"Low","No CTAS"))</f>
        <v>High</v>
      </c>
      <c r="W841">
        <f>IF(S841&gt;4,0,1)</f>
        <v>1</v>
      </c>
      <c r="X841">
        <f>IF(S841&gt;8,0,1)</f>
        <v>1</v>
      </c>
    </row>
    <row r="842" spans="1:24" x14ac:dyDescent="0.25">
      <c r="A842">
        <v>4414</v>
      </c>
      <c r="B842" s="1">
        <v>40669</v>
      </c>
      <c r="C842" s="2">
        <v>0.61458333333333337</v>
      </c>
      <c r="D842">
        <v>3</v>
      </c>
      <c r="E842" s="1">
        <v>40669</v>
      </c>
      <c r="F842" s="2">
        <v>0.65277777777777779</v>
      </c>
      <c r="G842">
        <v>1</v>
      </c>
      <c r="H842" s="1">
        <v>40669</v>
      </c>
      <c r="I842" s="2">
        <v>0.67708333333333337</v>
      </c>
      <c r="J842" s="1">
        <v>40669</v>
      </c>
      <c r="K842" s="2">
        <v>0.67708333333333337</v>
      </c>
      <c r="L842" t="s">
        <v>367</v>
      </c>
      <c r="M842">
        <v>21</v>
      </c>
      <c r="N842" s="3">
        <f>B842+C842</f>
        <v>40669.614583333336</v>
      </c>
      <c r="O842" s="3">
        <f>E842+F842</f>
        <v>40669.652777777781</v>
      </c>
      <c r="P842" t="str">
        <f>IF(OR(E842="**",F842=9999),"Ignore PIA","Keep PIA")</f>
        <v>Keep PIA</v>
      </c>
      <c r="Q842" s="5">
        <f>(O842-N842)*24</f>
        <v>0.91666666668606922</v>
      </c>
      <c r="R842" s="3">
        <f>J842+K842</f>
        <v>40669.677083333336</v>
      </c>
      <c r="S842" s="4">
        <f>(R842-N842)*24</f>
        <v>1.5</v>
      </c>
      <c r="T842" t="str">
        <f>IF(S842&lt;0,"Ignore LOS","Keep LOS")</f>
        <v>Keep LOS</v>
      </c>
      <c r="U842" t="str">
        <f>IF(OR(G842=6,G842=7),"Adm","NonAdm")</f>
        <v>NonAdm</v>
      </c>
      <c r="V842" t="str">
        <f>IF(OR(D842=1,D842=2,D842=3),"High",IF(OR(D842=4,D842=5),"Low","No CTAS"))</f>
        <v>High</v>
      </c>
      <c r="W842">
        <f>IF(S842&gt;4,0,1)</f>
        <v>1</v>
      </c>
      <c r="X842">
        <f>IF(S842&gt;8,0,1)</f>
        <v>1</v>
      </c>
    </row>
    <row r="843" spans="1:24" x14ac:dyDescent="0.25">
      <c r="A843">
        <v>4414</v>
      </c>
      <c r="B843" s="1">
        <v>40669</v>
      </c>
      <c r="C843" s="2">
        <v>0.62013888888888891</v>
      </c>
      <c r="D843">
        <v>2</v>
      </c>
      <c r="E843" s="1">
        <v>40669</v>
      </c>
      <c r="F843" s="2">
        <v>0.66319444444444442</v>
      </c>
      <c r="G843">
        <v>1</v>
      </c>
      <c r="H843" s="1">
        <v>40669</v>
      </c>
      <c r="I843" s="2">
        <v>0.68611111111111101</v>
      </c>
      <c r="J843" s="1">
        <v>40669</v>
      </c>
      <c r="K843" s="2">
        <v>0.68611111111111101</v>
      </c>
      <c r="L843" t="s">
        <v>44</v>
      </c>
      <c r="M843">
        <v>2</v>
      </c>
      <c r="N843" s="3">
        <f>B843+C843</f>
        <v>40669.620138888888</v>
      </c>
      <c r="O843" s="3">
        <f>E843+F843</f>
        <v>40669.663194444445</v>
      </c>
      <c r="P843" t="str">
        <f>IF(OR(E843="**",F843=9999),"Ignore PIA","Keep PIA")</f>
        <v>Keep PIA</v>
      </c>
      <c r="Q843" s="5">
        <f>(O843-N843)*24</f>
        <v>1.03333333338378</v>
      </c>
      <c r="R843" s="3">
        <f>J843+K843</f>
        <v>40669.686111111114</v>
      </c>
      <c r="S843" s="4">
        <f>(R843-N843)*24</f>
        <v>1.5833333334303461</v>
      </c>
      <c r="T843" t="str">
        <f>IF(S843&lt;0,"Ignore LOS","Keep LOS")</f>
        <v>Keep LOS</v>
      </c>
      <c r="U843" t="str">
        <f>IF(OR(G843=6,G843=7),"Adm","NonAdm")</f>
        <v>NonAdm</v>
      </c>
      <c r="V843" t="str">
        <f>IF(OR(D843=1,D843=2,D843=3),"High",IF(OR(D843=4,D843=5),"Low","No CTAS"))</f>
        <v>High</v>
      </c>
      <c r="W843">
        <f>IF(S843&gt;4,0,1)</f>
        <v>1</v>
      </c>
      <c r="X843">
        <f>IF(S843&gt;8,0,1)</f>
        <v>1</v>
      </c>
    </row>
    <row r="844" spans="1:24" x14ac:dyDescent="0.25">
      <c r="A844">
        <v>4414</v>
      </c>
      <c r="B844" s="1">
        <v>40669</v>
      </c>
      <c r="C844" s="2">
        <v>0.63472222222222219</v>
      </c>
      <c r="D844">
        <v>3</v>
      </c>
      <c r="E844" s="1">
        <v>40669</v>
      </c>
      <c r="F844" s="2">
        <v>0.67361111111111116</v>
      </c>
      <c r="G844">
        <v>15</v>
      </c>
      <c r="H844" s="1">
        <v>40669</v>
      </c>
      <c r="I844" s="2">
        <v>0.70833333333333337</v>
      </c>
      <c r="J844" s="1">
        <v>40669</v>
      </c>
      <c r="K844" s="2">
        <v>0.70833333333333337</v>
      </c>
      <c r="L844" t="s">
        <v>126</v>
      </c>
      <c r="M844">
        <v>90</v>
      </c>
      <c r="N844" s="3">
        <f>B844+C844</f>
        <v>40669.634722222225</v>
      </c>
      <c r="O844" s="3">
        <f>E844+F844</f>
        <v>40669.673611111109</v>
      </c>
      <c r="P844" t="str">
        <f>IF(OR(E844="**",F844=9999),"Ignore PIA","Keep PIA")</f>
        <v>Keep PIA</v>
      </c>
      <c r="Q844" s="5">
        <f>(O844-N844)*24</f>
        <v>0.93333333323244005</v>
      </c>
      <c r="R844" s="3">
        <f>J844+K844</f>
        <v>40669.708333333336</v>
      </c>
      <c r="S844" s="4">
        <f>(R844-N844)*24</f>
        <v>1.7666666666627862</v>
      </c>
      <c r="T844" t="str">
        <f>IF(S844&lt;0,"Ignore LOS","Keep LOS")</f>
        <v>Keep LOS</v>
      </c>
      <c r="U844" t="str">
        <f>IF(OR(G844=6,G844=7),"Adm","NonAdm")</f>
        <v>NonAdm</v>
      </c>
      <c r="V844" t="str">
        <f>IF(OR(D844=1,D844=2,D844=3),"High",IF(OR(D844=4,D844=5),"Low","No CTAS"))</f>
        <v>High</v>
      </c>
      <c r="W844">
        <f>IF(S844&gt;4,0,1)</f>
        <v>1</v>
      </c>
      <c r="X844">
        <f>IF(S844&gt;8,0,1)</f>
        <v>1</v>
      </c>
    </row>
    <row r="845" spans="1:24" x14ac:dyDescent="0.25">
      <c r="A845">
        <v>4414</v>
      </c>
      <c r="B845" s="1">
        <v>40669</v>
      </c>
      <c r="C845" s="2">
        <v>0.63680555555555551</v>
      </c>
      <c r="D845">
        <v>3</v>
      </c>
      <c r="E845" s="1">
        <v>40669</v>
      </c>
      <c r="F845" s="2">
        <v>0.71180555555555547</v>
      </c>
      <c r="G845">
        <v>1</v>
      </c>
      <c r="H845" s="1">
        <v>40669</v>
      </c>
      <c r="I845" s="2">
        <v>0.71875</v>
      </c>
      <c r="J845" s="1">
        <v>40669</v>
      </c>
      <c r="K845" s="2">
        <v>0.72291666666666676</v>
      </c>
      <c r="L845" t="s">
        <v>77</v>
      </c>
      <c r="M845">
        <v>35</v>
      </c>
      <c r="N845" s="3">
        <f>B845+C845</f>
        <v>40669.636805555558</v>
      </c>
      <c r="O845" s="3">
        <f>E845+F845</f>
        <v>40669.711805555555</v>
      </c>
      <c r="P845" t="str">
        <f>IF(OR(E845="**",F845=9999),"Ignore PIA","Keep PIA")</f>
        <v>Keep PIA</v>
      </c>
      <c r="Q845" s="5">
        <f>(O845-N845)*24</f>
        <v>1.7999999999301508</v>
      </c>
      <c r="R845" s="3">
        <f>J845+K845</f>
        <v>40669.722916666666</v>
      </c>
      <c r="S845" s="4">
        <f>(R845-N845)*24</f>
        <v>2.066666666592937</v>
      </c>
      <c r="T845" t="str">
        <f>IF(S845&lt;0,"Ignore LOS","Keep LOS")</f>
        <v>Keep LOS</v>
      </c>
      <c r="U845" t="str">
        <f>IF(OR(G845=6,G845=7),"Adm","NonAdm")</f>
        <v>NonAdm</v>
      </c>
      <c r="V845" t="str">
        <f>IF(OR(D845=1,D845=2,D845=3),"High",IF(OR(D845=4,D845=5),"Low","No CTAS"))</f>
        <v>High</v>
      </c>
      <c r="W845">
        <f>IF(S845&gt;4,0,1)</f>
        <v>1</v>
      </c>
      <c r="X845">
        <f>IF(S845&gt;8,0,1)</f>
        <v>1</v>
      </c>
    </row>
    <row r="846" spans="1:24" x14ac:dyDescent="0.25">
      <c r="A846">
        <v>4414</v>
      </c>
      <c r="B846" s="1">
        <v>40669</v>
      </c>
      <c r="C846" s="2">
        <v>0.68611111111111101</v>
      </c>
      <c r="D846">
        <v>3</v>
      </c>
      <c r="E846" s="1">
        <v>40669</v>
      </c>
      <c r="F846" s="2">
        <v>0.72569444444444453</v>
      </c>
      <c r="G846">
        <v>1</v>
      </c>
      <c r="H846" s="1">
        <v>40669</v>
      </c>
      <c r="I846" s="2">
        <v>0.7368055555555556</v>
      </c>
      <c r="J846" s="1">
        <v>40669</v>
      </c>
      <c r="K846" s="2">
        <v>0.73749999999999993</v>
      </c>
      <c r="L846" t="s">
        <v>283</v>
      </c>
      <c r="M846">
        <v>11</v>
      </c>
      <c r="N846" s="3">
        <f>B846+C846</f>
        <v>40669.686111111114</v>
      </c>
      <c r="O846" s="3">
        <f>E846+F846</f>
        <v>40669.725694444445</v>
      </c>
      <c r="P846" t="str">
        <f>IF(OR(E846="**",F846=9999),"Ignore PIA","Keep PIA")</f>
        <v>Keep PIA</v>
      </c>
      <c r="Q846" s="5">
        <f>(O846-N846)*24</f>
        <v>0.94999999995343387</v>
      </c>
      <c r="R846" s="3">
        <f>J846+K846</f>
        <v>40669.737500000003</v>
      </c>
      <c r="S846" s="4">
        <f>(R846-N846)*24</f>
        <v>1.2333333333372138</v>
      </c>
      <c r="T846" t="str">
        <f>IF(S846&lt;0,"Ignore LOS","Keep LOS")</f>
        <v>Keep LOS</v>
      </c>
      <c r="U846" t="str">
        <f>IF(OR(G846=6,G846=7),"Adm","NonAdm")</f>
        <v>NonAdm</v>
      </c>
      <c r="V846" t="str">
        <f>IF(OR(D846=1,D846=2,D846=3),"High",IF(OR(D846=4,D846=5),"Low","No CTAS"))</f>
        <v>High</v>
      </c>
      <c r="W846">
        <f>IF(S846&gt;4,0,1)</f>
        <v>1</v>
      </c>
      <c r="X846">
        <f>IF(S846&gt;8,0,1)</f>
        <v>1</v>
      </c>
    </row>
    <row r="847" spans="1:24" x14ac:dyDescent="0.25">
      <c r="A847">
        <v>4414</v>
      </c>
      <c r="B847" s="1">
        <v>40669</v>
      </c>
      <c r="C847" s="2">
        <v>0.71111111111111114</v>
      </c>
      <c r="D847">
        <v>3</v>
      </c>
      <c r="E847" s="1">
        <v>40669</v>
      </c>
      <c r="F847" s="2">
        <v>0.83333333333333337</v>
      </c>
      <c r="G847">
        <v>1</v>
      </c>
      <c r="H847" s="1">
        <v>40669</v>
      </c>
      <c r="I847" s="2">
        <v>0.95833333333333337</v>
      </c>
      <c r="J847" s="1">
        <v>40669</v>
      </c>
      <c r="K847" s="2">
        <v>0.98749999999999993</v>
      </c>
      <c r="L847" t="s">
        <v>68</v>
      </c>
      <c r="M847">
        <v>53</v>
      </c>
      <c r="N847" s="3">
        <f>B847+C847</f>
        <v>40669.711111111108</v>
      </c>
      <c r="O847" s="3">
        <f>E847+F847</f>
        <v>40669.833333333336</v>
      </c>
      <c r="P847" t="str">
        <f>IF(OR(E847="**",F847=9999),"Ignore PIA","Keep PIA")</f>
        <v>Keep PIA</v>
      </c>
      <c r="Q847" s="5">
        <f>(O847-N847)*24</f>
        <v>2.9333333334652707</v>
      </c>
      <c r="R847" s="3">
        <f>J847+K847</f>
        <v>40669.987500000003</v>
      </c>
      <c r="S847" s="4">
        <f>(R847-N847)*24</f>
        <v>6.6333333334769122</v>
      </c>
      <c r="T847" t="str">
        <f>IF(S847&lt;0,"Ignore LOS","Keep LOS")</f>
        <v>Keep LOS</v>
      </c>
      <c r="U847" t="str">
        <f>IF(OR(G847=6,G847=7),"Adm","NonAdm")</f>
        <v>NonAdm</v>
      </c>
      <c r="V847" t="str">
        <f>IF(OR(D847=1,D847=2,D847=3),"High",IF(OR(D847=4,D847=5),"Low","No CTAS"))</f>
        <v>High</v>
      </c>
      <c r="W847">
        <f>IF(S847&gt;4,0,1)</f>
        <v>0</v>
      </c>
      <c r="X847">
        <f>IF(S847&gt;8,0,1)</f>
        <v>1</v>
      </c>
    </row>
    <row r="848" spans="1:24" x14ac:dyDescent="0.25">
      <c r="A848">
        <v>4414</v>
      </c>
      <c r="B848" s="1">
        <v>40669</v>
      </c>
      <c r="C848" s="2">
        <v>0.76666666666666661</v>
      </c>
      <c r="D848">
        <v>3</v>
      </c>
      <c r="E848" s="1">
        <v>40669</v>
      </c>
      <c r="F848" s="2">
        <v>0.8125</v>
      </c>
      <c r="G848">
        <v>1</v>
      </c>
      <c r="H848" s="1">
        <v>40669</v>
      </c>
      <c r="I848" s="2">
        <v>0.82291666666666663</v>
      </c>
      <c r="J848" s="1">
        <v>40669</v>
      </c>
      <c r="K848" s="2">
        <v>0.82430555555555562</v>
      </c>
      <c r="L848" t="s">
        <v>201</v>
      </c>
      <c r="M848">
        <v>1</v>
      </c>
      <c r="N848" s="3">
        <f>B848+C848</f>
        <v>40669.76666666667</v>
      </c>
      <c r="O848" s="3">
        <f>E848+F848</f>
        <v>40669.8125</v>
      </c>
      <c r="P848" t="str">
        <f>IF(OR(E848="**",F848=9999),"Ignore PIA","Keep PIA")</f>
        <v>Keep PIA</v>
      </c>
      <c r="Q848" s="5">
        <f>(O848-N848)*24</f>
        <v>1.0999999999185093</v>
      </c>
      <c r="R848" s="3">
        <f>J848+K848</f>
        <v>40669.824305555558</v>
      </c>
      <c r="S848" s="4">
        <f>(R848-N848)*24</f>
        <v>1.3833333333022892</v>
      </c>
      <c r="T848" t="str">
        <f>IF(S848&lt;0,"Ignore LOS","Keep LOS")</f>
        <v>Keep LOS</v>
      </c>
      <c r="U848" t="str">
        <f>IF(OR(G848=6,G848=7),"Adm","NonAdm")</f>
        <v>NonAdm</v>
      </c>
      <c r="V848" t="str">
        <f>IF(OR(D848=1,D848=2,D848=3),"High",IF(OR(D848=4,D848=5),"Low","No CTAS"))</f>
        <v>High</v>
      </c>
      <c r="W848">
        <f>IF(S848&gt;4,0,1)</f>
        <v>1</v>
      </c>
      <c r="X848">
        <f>IF(S848&gt;8,0,1)</f>
        <v>1</v>
      </c>
    </row>
    <row r="849" spans="1:24" x14ac:dyDescent="0.25">
      <c r="A849">
        <v>4414</v>
      </c>
      <c r="B849" s="1">
        <v>40669</v>
      </c>
      <c r="C849" s="2">
        <v>0.78819444444444453</v>
      </c>
      <c r="D849">
        <v>2</v>
      </c>
      <c r="E849" s="1">
        <v>40669</v>
      </c>
      <c r="F849" s="2">
        <v>0.8256944444444444</v>
      </c>
      <c r="G849">
        <v>1</v>
      </c>
      <c r="H849" s="1">
        <v>40669</v>
      </c>
      <c r="I849" s="2">
        <v>0.90972222222222221</v>
      </c>
      <c r="J849" s="1">
        <v>40669</v>
      </c>
      <c r="K849" s="2">
        <v>0.90972222222222221</v>
      </c>
      <c r="L849" t="s">
        <v>374</v>
      </c>
      <c r="M849">
        <v>11</v>
      </c>
      <c r="N849" s="3">
        <f>B849+C849</f>
        <v>40669.788194444445</v>
      </c>
      <c r="O849" s="3">
        <f>E849+F849</f>
        <v>40669.825694444444</v>
      </c>
      <c r="P849" t="str">
        <f>IF(OR(E849="**",F849=9999),"Ignore PIA","Keep PIA")</f>
        <v>Keep PIA</v>
      </c>
      <c r="Q849" s="5">
        <f>(O849-N849)*24</f>
        <v>0.8999999999650754</v>
      </c>
      <c r="R849" s="3">
        <f>J849+K849</f>
        <v>40669.909722222219</v>
      </c>
      <c r="S849" s="4">
        <f>(R849-N849)*24</f>
        <v>2.9166666665696539</v>
      </c>
      <c r="T849" t="str">
        <f>IF(S849&lt;0,"Ignore LOS","Keep LOS")</f>
        <v>Keep LOS</v>
      </c>
      <c r="U849" t="str">
        <f>IF(OR(G849=6,G849=7),"Adm","NonAdm")</f>
        <v>NonAdm</v>
      </c>
      <c r="V849" t="str">
        <f>IF(OR(D849=1,D849=2,D849=3),"High",IF(OR(D849=4,D849=5),"Low","No CTAS"))</f>
        <v>High</v>
      </c>
      <c r="W849">
        <f>IF(S849&gt;4,0,1)</f>
        <v>1</v>
      </c>
      <c r="X849">
        <f>IF(S849&gt;8,0,1)</f>
        <v>1</v>
      </c>
    </row>
    <row r="850" spans="1:24" x14ac:dyDescent="0.25">
      <c r="A850">
        <v>4414</v>
      </c>
      <c r="B850" s="1">
        <v>40669</v>
      </c>
      <c r="C850" s="2">
        <v>0.79861111111111116</v>
      </c>
      <c r="D850">
        <v>3</v>
      </c>
      <c r="E850" s="1">
        <v>40669</v>
      </c>
      <c r="F850" s="2">
        <v>0.82291666666666663</v>
      </c>
      <c r="G850">
        <v>1</v>
      </c>
      <c r="H850" s="1">
        <v>40669</v>
      </c>
      <c r="I850" s="2">
        <v>0.8354166666666667</v>
      </c>
      <c r="J850" s="1">
        <v>40669</v>
      </c>
      <c r="K850" s="2">
        <v>0.84652777777777777</v>
      </c>
      <c r="L850" t="s">
        <v>204</v>
      </c>
      <c r="M850">
        <v>41</v>
      </c>
      <c r="N850" s="3">
        <f>B850+C850</f>
        <v>40669.798611111109</v>
      </c>
      <c r="O850" s="3">
        <f>E850+F850</f>
        <v>40669.822916666664</v>
      </c>
      <c r="P850" t="str">
        <f>IF(OR(E850="**",F850=9999),"Ignore PIA","Keep PIA")</f>
        <v>Keep PIA</v>
      </c>
      <c r="Q850" s="5">
        <f>(O850-N850)*24</f>
        <v>0.58333333331393078</v>
      </c>
      <c r="R850" s="3">
        <f>J850+K850</f>
        <v>40669.84652777778</v>
      </c>
      <c r="S850" s="4">
        <f>(R850-N850)*24</f>
        <v>1.1500000000814907</v>
      </c>
      <c r="T850" t="str">
        <f>IF(S850&lt;0,"Ignore LOS","Keep LOS")</f>
        <v>Keep LOS</v>
      </c>
      <c r="U850" t="str">
        <f>IF(OR(G850=6,G850=7),"Adm","NonAdm")</f>
        <v>NonAdm</v>
      </c>
      <c r="V850" t="str">
        <f>IF(OR(D850=1,D850=2,D850=3),"High",IF(OR(D850=4,D850=5),"Low","No CTAS"))</f>
        <v>High</v>
      </c>
      <c r="W850">
        <f>IF(S850&gt;4,0,1)</f>
        <v>1</v>
      </c>
      <c r="X850">
        <f>IF(S850&gt;8,0,1)</f>
        <v>1</v>
      </c>
    </row>
    <row r="851" spans="1:24" x14ac:dyDescent="0.25">
      <c r="A851">
        <v>4414</v>
      </c>
      <c r="B851" s="1">
        <v>40669</v>
      </c>
      <c r="C851" s="2">
        <v>0.8881944444444444</v>
      </c>
      <c r="D851">
        <v>3</v>
      </c>
      <c r="E851" s="1">
        <v>40669</v>
      </c>
      <c r="F851" s="2">
        <v>0.96527777777777779</v>
      </c>
      <c r="G851">
        <v>1</v>
      </c>
      <c r="H851" s="1">
        <v>40669</v>
      </c>
      <c r="I851" s="2">
        <v>0.97430555555555554</v>
      </c>
      <c r="J851" s="1">
        <v>40669</v>
      </c>
      <c r="K851" s="2">
        <v>0.97430555555555554</v>
      </c>
      <c r="L851" t="s">
        <v>103</v>
      </c>
      <c r="M851">
        <v>4</v>
      </c>
      <c r="N851" s="3">
        <f>B851+C851</f>
        <v>40669.888194444444</v>
      </c>
      <c r="O851" s="3">
        <f>E851+F851</f>
        <v>40669.965277777781</v>
      </c>
      <c r="P851" t="str">
        <f>IF(OR(E851="**",F851=9999),"Ignore PIA","Keep PIA")</f>
        <v>Keep PIA</v>
      </c>
      <c r="Q851" s="5">
        <f>(O851-N851)*24</f>
        <v>1.8500000000931323</v>
      </c>
      <c r="R851" s="3">
        <f>J851+K851</f>
        <v>40669.974305555559</v>
      </c>
      <c r="S851" s="4">
        <f>(R851-N851)*24</f>
        <v>2.0666666667675599</v>
      </c>
      <c r="T851" t="str">
        <f>IF(S851&lt;0,"Ignore LOS","Keep LOS")</f>
        <v>Keep LOS</v>
      </c>
      <c r="U851" t="str">
        <f>IF(OR(G851=6,G851=7),"Adm","NonAdm")</f>
        <v>NonAdm</v>
      </c>
      <c r="V851" t="str">
        <f>IF(OR(D851=1,D851=2,D851=3),"High",IF(OR(D851=4,D851=5),"Low","No CTAS"))</f>
        <v>High</v>
      </c>
      <c r="W851">
        <f>IF(S851&gt;4,0,1)</f>
        <v>1</v>
      </c>
      <c r="X851">
        <f>IF(S851&gt;8,0,1)</f>
        <v>1</v>
      </c>
    </row>
    <row r="852" spans="1:24" x14ac:dyDescent="0.25">
      <c r="A852">
        <v>4414</v>
      </c>
      <c r="B852" s="1">
        <v>40669</v>
      </c>
      <c r="C852" s="2">
        <v>0.90486111111111101</v>
      </c>
      <c r="D852">
        <v>3</v>
      </c>
      <c r="E852" s="1">
        <v>40669</v>
      </c>
      <c r="F852" s="2">
        <v>0.99305555555555547</v>
      </c>
      <c r="G852">
        <v>1</v>
      </c>
      <c r="H852" s="1">
        <v>40670</v>
      </c>
      <c r="I852" s="2">
        <v>4.4444444444444446E-2</v>
      </c>
      <c r="J852" s="1">
        <v>40670</v>
      </c>
      <c r="K852" s="2">
        <v>4.4444444444444446E-2</v>
      </c>
      <c r="L852" t="s">
        <v>383</v>
      </c>
      <c r="M852">
        <v>4</v>
      </c>
      <c r="N852" s="3">
        <f>B852+C852</f>
        <v>40669.904861111114</v>
      </c>
      <c r="O852" s="3">
        <f>E852+F852</f>
        <v>40669.993055555555</v>
      </c>
      <c r="P852" t="str">
        <f>IF(OR(E852="**",F852=9999),"Ignore PIA","Keep PIA")</f>
        <v>Keep PIA</v>
      </c>
      <c r="Q852" s="5">
        <f>(O852-N852)*24</f>
        <v>2.1166666665812954</v>
      </c>
      <c r="R852" s="3">
        <f>J852+K852</f>
        <v>40670.044444444444</v>
      </c>
      <c r="S852" s="4">
        <f>(R852-N852)*24</f>
        <v>3.3499999999185093</v>
      </c>
      <c r="T852" t="str">
        <f>IF(S852&lt;0,"Ignore LOS","Keep LOS")</f>
        <v>Keep LOS</v>
      </c>
      <c r="U852" t="str">
        <f>IF(OR(G852=6,G852=7),"Adm","NonAdm")</f>
        <v>NonAdm</v>
      </c>
      <c r="V852" t="str">
        <f>IF(OR(D852=1,D852=2,D852=3),"High",IF(OR(D852=4,D852=5),"Low","No CTAS"))</f>
        <v>High</v>
      </c>
      <c r="W852">
        <f>IF(S852&gt;4,0,1)</f>
        <v>1</v>
      </c>
      <c r="X852">
        <f>IF(S852&gt;8,0,1)</f>
        <v>1</v>
      </c>
    </row>
    <row r="853" spans="1:24" x14ac:dyDescent="0.25">
      <c r="A853">
        <v>4414</v>
      </c>
      <c r="B853" s="1">
        <v>40669</v>
      </c>
      <c r="C853" s="2">
        <v>0.90902777777777777</v>
      </c>
      <c r="D853">
        <v>4</v>
      </c>
      <c r="E853" s="1">
        <v>40670</v>
      </c>
      <c r="F853" s="2">
        <v>2.0833333333333332E-2</v>
      </c>
      <c r="G853">
        <v>1</v>
      </c>
      <c r="H853" s="1">
        <v>40670</v>
      </c>
      <c r="I853" s="2">
        <v>3.7499999999999999E-2</v>
      </c>
      <c r="J853" s="1">
        <v>40670</v>
      </c>
      <c r="K853" s="2">
        <v>3.8194444444444441E-2</v>
      </c>
      <c r="L853" t="s">
        <v>71</v>
      </c>
      <c r="M853">
        <v>18</v>
      </c>
      <c r="N853" s="3">
        <f>B853+C853</f>
        <v>40669.90902777778</v>
      </c>
      <c r="O853" s="3">
        <f>E853+F853</f>
        <v>40670.020833333336</v>
      </c>
      <c r="P853" t="str">
        <f>IF(OR(E853="**",F853=9999),"Ignore PIA","Keep PIA")</f>
        <v>Keep PIA</v>
      </c>
      <c r="Q853" s="5">
        <f>(O853-N853)*24</f>
        <v>2.6833333333488554</v>
      </c>
      <c r="R853" s="3">
        <f>J853+K853</f>
        <v>40670.038194444445</v>
      </c>
      <c r="S853" s="4">
        <f>(R853-N853)*24</f>
        <v>3.0999999999767169</v>
      </c>
      <c r="T853" t="str">
        <f>IF(S853&lt;0,"Ignore LOS","Keep LOS")</f>
        <v>Keep LOS</v>
      </c>
      <c r="U853" t="str">
        <f>IF(OR(G853=6,G853=7),"Adm","NonAdm")</f>
        <v>NonAdm</v>
      </c>
      <c r="V853" t="str">
        <f>IF(OR(D853=1,D853=2,D853=3),"High",IF(OR(D853=4,D853=5),"Low","No CTAS"))</f>
        <v>Low</v>
      </c>
      <c r="W853">
        <f>IF(S853&gt;4,0,1)</f>
        <v>1</v>
      </c>
      <c r="X853">
        <f>IF(S853&gt;8,0,1)</f>
        <v>1</v>
      </c>
    </row>
    <row r="854" spans="1:24" x14ac:dyDescent="0.25">
      <c r="A854">
        <v>4414</v>
      </c>
      <c r="B854" s="1">
        <v>40669</v>
      </c>
      <c r="C854" s="2">
        <v>0.94166666666666676</v>
      </c>
      <c r="D854">
        <v>3</v>
      </c>
      <c r="E854" s="1">
        <v>40670</v>
      </c>
      <c r="F854" s="2">
        <v>2.4305555555555556E-2</v>
      </c>
      <c r="G854">
        <v>1</v>
      </c>
      <c r="H854" s="1">
        <v>40670</v>
      </c>
      <c r="I854" s="2">
        <v>2.7777777777777776E-2</v>
      </c>
      <c r="J854" s="1">
        <v>40670</v>
      </c>
      <c r="K854" s="2">
        <v>2.7777777777777776E-2</v>
      </c>
      <c r="L854" t="s">
        <v>281</v>
      </c>
      <c r="M854">
        <v>20</v>
      </c>
      <c r="N854" s="3">
        <f>B854+C854</f>
        <v>40669.941666666666</v>
      </c>
      <c r="O854" s="3">
        <f>E854+F854</f>
        <v>40670.024305555555</v>
      </c>
      <c r="P854" t="str">
        <f>IF(OR(E854="**",F854=9999),"Ignore PIA","Keep PIA")</f>
        <v>Keep PIA</v>
      </c>
      <c r="Q854" s="5">
        <f>(O854-N854)*24</f>
        <v>1.9833333333372138</v>
      </c>
      <c r="R854" s="3">
        <f>J854+K854</f>
        <v>40670.027777777781</v>
      </c>
      <c r="S854" s="4">
        <f>(R854-N854)*24</f>
        <v>2.0666666667675599</v>
      </c>
      <c r="T854" t="str">
        <f>IF(S854&lt;0,"Ignore LOS","Keep LOS")</f>
        <v>Keep LOS</v>
      </c>
      <c r="U854" t="str">
        <f>IF(OR(G854=6,G854=7),"Adm","NonAdm")</f>
        <v>NonAdm</v>
      </c>
      <c r="V854" t="str">
        <f>IF(OR(D854=1,D854=2,D854=3),"High",IF(OR(D854=4,D854=5),"Low","No CTAS"))</f>
        <v>High</v>
      </c>
      <c r="W854">
        <f>IF(S854&gt;4,0,1)</f>
        <v>1</v>
      </c>
      <c r="X854">
        <f>IF(S854&gt;8,0,1)</f>
        <v>1</v>
      </c>
    </row>
    <row r="855" spans="1:24" x14ac:dyDescent="0.25">
      <c r="A855">
        <v>4414</v>
      </c>
      <c r="B855" s="1">
        <v>40670</v>
      </c>
      <c r="C855" s="2">
        <v>0.52638888888888891</v>
      </c>
      <c r="D855">
        <v>3</v>
      </c>
      <c r="E855" s="1">
        <v>40670</v>
      </c>
      <c r="F855" s="2">
        <v>0.69791666666666663</v>
      </c>
      <c r="G855">
        <v>1</v>
      </c>
      <c r="H855" s="1">
        <v>40670</v>
      </c>
      <c r="I855" s="2">
        <v>0.77083333333333337</v>
      </c>
      <c r="J855" s="1">
        <v>40670</v>
      </c>
      <c r="K855" s="2">
        <v>0.77083333333333337</v>
      </c>
      <c r="L855" t="s">
        <v>33</v>
      </c>
      <c r="M855">
        <v>39</v>
      </c>
      <c r="N855" s="3">
        <f>B855+C855</f>
        <v>40670.526388888888</v>
      </c>
      <c r="O855" s="3">
        <f>E855+F855</f>
        <v>40670.697916666664</v>
      </c>
      <c r="P855" t="str">
        <f>IF(OR(E855="**",F855=9999),"Ignore PIA","Keep PIA")</f>
        <v>Keep PIA</v>
      </c>
      <c r="Q855" s="5">
        <f>(O855-N855)*24</f>
        <v>4.1166666666395031</v>
      </c>
      <c r="R855" s="3">
        <f>J855+K855</f>
        <v>40670.770833333336</v>
      </c>
      <c r="S855" s="4">
        <f>(R855-N855)*24</f>
        <v>5.8666666667559184</v>
      </c>
      <c r="T855" t="str">
        <f>IF(S855&lt;0,"Ignore LOS","Keep LOS")</f>
        <v>Keep LOS</v>
      </c>
      <c r="U855" t="str">
        <f>IF(OR(G855=6,G855=7),"Adm","NonAdm")</f>
        <v>NonAdm</v>
      </c>
      <c r="V855" t="str">
        <f>IF(OR(D855=1,D855=2,D855=3),"High",IF(OR(D855=4,D855=5),"Low","No CTAS"))</f>
        <v>High</v>
      </c>
      <c r="W855">
        <f>IF(S855&gt;4,0,1)</f>
        <v>0</v>
      </c>
      <c r="X855">
        <f>IF(S855&gt;8,0,1)</f>
        <v>1</v>
      </c>
    </row>
    <row r="856" spans="1:24" x14ac:dyDescent="0.25">
      <c r="A856">
        <v>4414</v>
      </c>
      <c r="B856" s="1">
        <v>40670</v>
      </c>
      <c r="C856" s="2">
        <v>0.52986111111111112</v>
      </c>
      <c r="D856">
        <v>3</v>
      </c>
      <c r="E856" s="1">
        <v>40670</v>
      </c>
      <c r="F856" s="2">
        <v>0.64583333333333337</v>
      </c>
      <c r="G856">
        <v>1</v>
      </c>
      <c r="H856" s="1">
        <v>40670</v>
      </c>
      <c r="I856" s="2">
        <v>0.73611111111111116</v>
      </c>
      <c r="J856" s="1">
        <v>40670</v>
      </c>
      <c r="K856" s="2">
        <v>0.73611111111111116</v>
      </c>
      <c r="L856" t="s">
        <v>408</v>
      </c>
      <c r="M856">
        <v>14</v>
      </c>
      <c r="N856" s="3">
        <f>B856+C856</f>
        <v>40670.529861111114</v>
      </c>
      <c r="O856" s="3">
        <f>E856+F856</f>
        <v>40670.645833333336</v>
      </c>
      <c r="P856" t="str">
        <f>IF(OR(E856="**",F856=9999),"Ignore PIA","Keep PIA")</f>
        <v>Keep PIA</v>
      </c>
      <c r="Q856" s="5">
        <f>(O856-N856)*24</f>
        <v>2.7833333333255723</v>
      </c>
      <c r="R856" s="3">
        <f>J856+K856</f>
        <v>40670.736111111109</v>
      </c>
      <c r="S856" s="4">
        <f>(R856-N856)*24</f>
        <v>4.9499999998952262</v>
      </c>
      <c r="T856" t="str">
        <f>IF(S856&lt;0,"Ignore LOS","Keep LOS")</f>
        <v>Keep LOS</v>
      </c>
      <c r="U856" t="str">
        <f>IF(OR(G856=6,G856=7),"Adm","NonAdm")</f>
        <v>NonAdm</v>
      </c>
      <c r="V856" t="str">
        <f>IF(OR(D856=1,D856=2,D856=3),"High",IF(OR(D856=4,D856=5),"Low","No CTAS"))</f>
        <v>High</v>
      </c>
      <c r="W856">
        <f>IF(S856&gt;4,0,1)</f>
        <v>0</v>
      </c>
      <c r="X856">
        <f>IF(S856&gt;8,0,1)</f>
        <v>1</v>
      </c>
    </row>
    <row r="857" spans="1:24" x14ac:dyDescent="0.25">
      <c r="A857">
        <v>4414</v>
      </c>
      <c r="B857" s="1">
        <v>40670</v>
      </c>
      <c r="C857" s="2">
        <v>0.53402777777777777</v>
      </c>
      <c r="D857">
        <v>3</v>
      </c>
      <c r="E857" s="1">
        <v>40670</v>
      </c>
      <c r="F857" s="2">
        <v>0.64583333333333337</v>
      </c>
      <c r="G857">
        <v>1</v>
      </c>
      <c r="H857" s="1">
        <v>40670</v>
      </c>
      <c r="I857" s="2">
        <v>0.69097222222222221</v>
      </c>
      <c r="J857" s="1">
        <v>40670</v>
      </c>
      <c r="K857" s="2">
        <v>0.69236111111111109</v>
      </c>
      <c r="L857" t="s">
        <v>16</v>
      </c>
      <c r="M857">
        <v>4</v>
      </c>
      <c r="N857" s="3">
        <f>B857+C857</f>
        <v>40670.53402777778</v>
      </c>
      <c r="O857" s="3">
        <f>E857+F857</f>
        <v>40670.645833333336</v>
      </c>
      <c r="P857" t="str">
        <f>IF(OR(E857="**",F857=9999),"Ignore PIA","Keep PIA")</f>
        <v>Keep PIA</v>
      </c>
      <c r="Q857" s="5">
        <f>(O857-N857)*24</f>
        <v>2.6833333333488554</v>
      </c>
      <c r="R857" s="3">
        <f>J857+K857</f>
        <v>40670.692361111112</v>
      </c>
      <c r="S857" s="4">
        <f>(R857-N857)*24</f>
        <v>3.7999999999883585</v>
      </c>
      <c r="T857" t="str">
        <f>IF(S857&lt;0,"Ignore LOS","Keep LOS")</f>
        <v>Keep LOS</v>
      </c>
      <c r="U857" t="str">
        <f>IF(OR(G857=6,G857=7),"Adm","NonAdm")</f>
        <v>NonAdm</v>
      </c>
      <c r="V857" t="str">
        <f>IF(OR(D857=1,D857=2,D857=3),"High",IF(OR(D857=4,D857=5),"Low","No CTAS"))</f>
        <v>High</v>
      </c>
      <c r="W857">
        <f>IF(S857&gt;4,0,1)</f>
        <v>1</v>
      </c>
      <c r="X857">
        <f>IF(S857&gt;8,0,1)</f>
        <v>1</v>
      </c>
    </row>
    <row r="858" spans="1:24" x14ac:dyDescent="0.25">
      <c r="A858">
        <v>4414</v>
      </c>
      <c r="B858" s="1">
        <v>40670</v>
      </c>
      <c r="C858" s="2">
        <v>0.59236111111111112</v>
      </c>
      <c r="D858">
        <v>3</v>
      </c>
      <c r="E858" s="1">
        <v>40670</v>
      </c>
      <c r="F858" s="2">
        <v>0.78472222222222221</v>
      </c>
      <c r="G858">
        <v>1</v>
      </c>
      <c r="H858" s="1">
        <v>40670</v>
      </c>
      <c r="I858" s="2">
        <v>0.79166666666666663</v>
      </c>
      <c r="J858" s="1">
        <v>40670</v>
      </c>
      <c r="K858" s="2">
        <v>0.79375000000000007</v>
      </c>
      <c r="L858" t="s">
        <v>219</v>
      </c>
      <c r="M858">
        <v>6</v>
      </c>
      <c r="N858" s="3">
        <f>B858+C858</f>
        <v>40670.592361111114</v>
      </c>
      <c r="O858" s="3">
        <f>E858+F858</f>
        <v>40670.784722222219</v>
      </c>
      <c r="P858" t="str">
        <f>IF(OR(E858="**",F858=9999),"Ignore PIA","Keep PIA")</f>
        <v>Keep PIA</v>
      </c>
      <c r="Q858" s="5">
        <f>(O858-N858)*24</f>
        <v>4.6166666665230878</v>
      </c>
      <c r="R858" s="3">
        <f>J858+K858</f>
        <v>40670.793749999997</v>
      </c>
      <c r="S858" s="4">
        <f>(R858-N858)*24</f>
        <v>4.8333333331975155</v>
      </c>
      <c r="T858" t="str">
        <f>IF(S858&lt;0,"Ignore LOS","Keep LOS")</f>
        <v>Keep LOS</v>
      </c>
      <c r="U858" t="str">
        <f>IF(OR(G858=6,G858=7),"Adm","NonAdm")</f>
        <v>NonAdm</v>
      </c>
      <c r="V858" t="str">
        <f>IF(OR(D858=1,D858=2,D858=3),"High",IF(OR(D858=4,D858=5),"Low","No CTAS"))</f>
        <v>High</v>
      </c>
      <c r="W858">
        <f>IF(S858&gt;4,0,1)</f>
        <v>0</v>
      </c>
      <c r="X858">
        <f>IF(S858&gt;8,0,1)</f>
        <v>1</v>
      </c>
    </row>
    <row r="859" spans="1:24" x14ac:dyDescent="0.25">
      <c r="A859">
        <v>4414</v>
      </c>
      <c r="B859" s="1">
        <v>40670</v>
      </c>
      <c r="C859" s="2">
        <v>0.59652777777777777</v>
      </c>
      <c r="D859">
        <v>2</v>
      </c>
      <c r="E859" s="1">
        <v>40670</v>
      </c>
      <c r="F859" s="2">
        <v>0.69444444444444453</v>
      </c>
      <c r="G859">
        <v>1</v>
      </c>
      <c r="H859" s="1">
        <v>40670</v>
      </c>
      <c r="I859" s="2">
        <v>0.77777777777777779</v>
      </c>
      <c r="J859" s="1">
        <v>40670</v>
      </c>
      <c r="K859" s="2">
        <v>0.77777777777777779</v>
      </c>
      <c r="L859" t="s">
        <v>412</v>
      </c>
      <c r="M859">
        <v>2</v>
      </c>
      <c r="N859" s="3">
        <f>B859+C859</f>
        <v>40670.59652777778</v>
      </c>
      <c r="O859" s="3">
        <f>E859+F859</f>
        <v>40670.694444444445</v>
      </c>
      <c r="P859" t="str">
        <f>IF(OR(E859="**",F859=9999),"Ignore PIA","Keep PIA")</f>
        <v>Keep PIA</v>
      </c>
      <c r="Q859" s="5">
        <f>(O859-N859)*24</f>
        <v>2.3499999999767169</v>
      </c>
      <c r="R859" s="3">
        <f>J859+K859</f>
        <v>40670.777777777781</v>
      </c>
      <c r="S859" s="4">
        <f>(R859-N859)*24</f>
        <v>4.3500000000349246</v>
      </c>
      <c r="T859" t="str">
        <f>IF(S859&lt;0,"Ignore LOS","Keep LOS")</f>
        <v>Keep LOS</v>
      </c>
      <c r="U859" t="str">
        <f>IF(OR(G859=6,G859=7),"Adm","NonAdm")</f>
        <v>NonAdm</v>
      </c>
      <c r="V859" t="str">
        <f>IF(OR(D859=1,D859=2,D859=3),"High",IF(OR(D859=4,D859=5),"Low","No CTAS"))</f>
        <v>High</v>
      </c>
      <c r="W859">
        <f>IF(S859&gt;4,0,1)</f>
        <v>0</v>
      </c>
      <c r="X859">
        <f>IF(S859&gt;8,0,1)</f>
        <v>1</v>
      </c>
    </row>
    <row r="860" spans="1:24" x14ac:dyDescent="0.25">
      <c r="A860">
        <v>4414</v>
      </c>
      <c r="B860" s="1">
        <v>40670</v>
      </c>
      <c r="C860" s="2">
        <v>0.60972222222222217</v>
      </c>
      <c r="D860">
        <v>3</v>
      </c>
      <c r="E860" s="1">
        <v>40670</v>
      </c>
      <c r="F860" s="2">
        <v>0.80208333333333337</v>
      </c>
      <c r="G860">
        <v>1</v>
      </c>
      <c r="H860" s="1">
        <v>40670</v>
      </c>
      <c r="I860" s="2">
        <v>0.82708333333333339</v>
      </c>
      <c r="J860" s="1">
        <v>40670</v>
      </c>
      <c r="K860" s="2">
        <v>0.83611111111111114</v>
      </c>
      <c r="L860" t="s">
        <v>413</v>
      </c>
      <c r="M860">
        <v>11</v>
      </c>
      <c r="N860" s="3">
        <f>B860+C860</f>
        <v>40670.609722222223</v>
      </c>
      <c r="O860" s="3">
        <f>E860+F860</f>
        <v>40670.802083333336</v>
      </c>
      <c r="P860" t="str">
        <f>IF(OR(E860="**",F860=9999),"Ignore PIA","Keep PIA")</f>
        <v>Keep PIA</v>
      </c>
      <c r="Q860" s="5">
        <f>(O860-N860)*24</f>
        <v>4.6166666666977108</v>
      </c>
      <c r="R860" s="3">
        <f>J860+K860</f>
        <v>40670.836111111108</v>
      </c>
      <c r="S860" s="4">
        <f>(R860-N860)*24</f>
        <v>5.4333333332324401</v>
      </c>
      <c r="T860" t="str">
        <f>IF(S860&lt;0,"Ignore LOS","Keep LOS")</f>
        <v>Keep LOS</v>
      </c>
      <c r="U860" t="str">
        <f>IF(OR(G860=6,G860=7),"Adm","NonAdm")</f>
        <v>NonAdm</v>
      </c>
      <c r="V860" t="str">
        <f>IF(OR(D860=1,D860=2,D860=3),"High",IF(OR(D860=4,D860=5),"Low","No CTAS"))</f>
        <v>High</v>
      </c>
      <c r="W860">
        <f>IF(S860&gt;4,0,1)</f>
        <v>0</v>
      </c>
      <c r="X860">
        <f>IF(S860&gt;8,0,1)</f>
        <v>1</v>
      </c>
    </row>
    <row r="861" spans="1:24" x14ac:dyDescent="0.25">
      <c r="A861">
        <v>4414</v>
      </c>
      <c r="B861" s="1">
        <v>40670</v>
      </c>
      <c r="C861" s="2">
        <v>0.62569444444444444</v>
      </c>
      <c r="D861">
        <v>1</v>
      </c>
      <c r="E861" s="1">
        <v>40670</v>
      </c>
      <c r="F861" s="2">
        <v>0.63541666666666663</v>
      </c>
      <c r="G861">
        <v>7</v>
      </c>
      <c r="H861" s="1">
        <v>40670</v>
      </c>
      <c r="I861" s="2">
        <v>0.90972222222222221</v>
      </c>
      <c r="J861" s="1">
        <v>40671</v>
      </c>
      <c r="K861" s="2">
        <v>0.4777777777777778</v>
      </c>
      <c r="L861" t="s">
        <v>170</v>
      </c>
      <c r="M861">
        <v>71</v>
      </c>
      <c r="N861" s="3">
        <f>B861+C861</f>
        <v>40670.625694444447</v>
      </c>
      <c r="O861" s="3">
        <f>E861+F861</f>
        <v>40670.635416666664</v>
      </c>
      <c r="P861" t="str">
        <f>IF(OR(E861="**",F861=9999),"Ignore PIA","Keep PIA")</f>
        <v>Keep PIA</v>
      </c>
      <c r="Q861" s="5">
        <f>(O861-N861)*24</f>
        <v>0.23333333322079852</v>
      </c>
      <c r="R861" s="3">
        <f>J861+K861</f>
        <v>40671.477777777778</v>
      </c>
      <c r="S861" s="4">
        <f>(R861-N861)*24</f>
        <v>20.449999999953434</v>
      </c>
      <c r="T861" t="str">
        <f>IF(S861&lt;0,"Ignore LOS","Keep LOS")</f>
        <v>Keep LOS</v>
      </c>
      <c r="U861" t="str">
        <f>IF(OR(G861=6,G861=7),"Adm","NonAdm")</f>
        <v>Adm</v>
      </c>
      <c r="V861" t="str">
        <f>IF(OR(D861=1,D861=2,D861=3),"High",IF(OR(D861=4,D861=5),"Low","No CTAS"))</f>
        <v>High</v>
      </c>
      <c r="W861">
        <f>IF(S861&gt;4,0,1)</f>
        <v>0</v>
      </c>
      <c r="X861">
        <f>IF(S861&gt;8,0,1)</f>
        <v>0</v>
      </c>
    </row>
    <row r="862" spans="1:24" x14ac:dyDescent="0.25">
      <c r="A862">
        <v>4414</v>
      </c>
      <c r="B862" s="1">
        <v>40670</v>
      </c>
      <c r="C862" s="2">
        <v>0.64166666666666672</v>
      </c>
      <c r="D862">
        <v>3</v>
      </c>
      <c r="E862" s="1">
        <v>40670</v>
      </c>
      <c r="F862" s="2">
        <v>0.65277777777777779</v>
      </c>
      <c r="G862">
        <v>1</v>
      </c>
      <c r="H862" s="1">
        <v>40670</v>
      </c>
      <c r="I862" s="2">
        <v>0.66666666666666663</v>
      </c>
      <c r="J862" s="1">
        <v>40670</v>
      </c>
      <c r="K862" s="2">
        <v>0.66666666666666663</v>
      </c>
      <c r="L862" t="s">
        <v>283</v>
      </c>
      <c r="M862">
        <v>31</v>
      </c>
      <c r="N862" s="3">
        <f>B862+C862</f>
        <v>40670.64166666667</v>
      </c>
      <c r="O862" s="3">
        <f>E862+F862</f>
        <v>40670.652777777781</v>
      </c>
      <c r="P862" t="str">
        <f>IF(OR(E862="**",F862=9999),"Ignore PIA","Keep PIA")</f>
        <v>Keep PIA</v>
      </c>
      <c r="Q862" s="5">
        <f>(O862-N862)*24</f>
        <v>0.26666666666278616</v>
      </c>
      <c r="R862" s="3">
        <f>J862+K862</f>
        <v>40670.666666666664</v>
      </c>
      <c r="S862" s="4">
        <f>(R862-N862)*24</f>
        <v>0.59999999986030161</v>
      </c>
      <c r="T862" t="str">
        <f>IF(S862&lt;0,"Ignore LOS","Keep LOS")</f>
        <v>Keep LOS</v>
      </c>
      <c r="U862" t="str">
        <f>IF(OR(G862=6,G862=7),"Adm","NonAdm")</f>
        <v>NonAdm</v>
      </c>
      <c r="V862" t="str">
        <f>IF(OR(D862=1,D862=2,D862=3),"High",IF(OR(D862=4,D862=5),"Low","No CTAS"))</f>
        <v>High</v>
      </c>
      <c r="W862">
        <f>IF(S862&gt;4,0,1)</f>
        <v>1</v>
      </c>
      <c r="X862">
        <f>IF(S862&gt;8,0,1)</f>
        <v>1</v>
      </c>
    </row>
    <row r="863" spans="1:24" x14ac:dyDescent="0.25">
      <c r="A863">
        <v>4414</v>
      </c>
      <c r="B863" s="1">
        <v>40670</v>
      </c>
      <c r="C863" s="2">
        <v>0.65833333333333333</v>
      </c>
      <c r="D863">
        <v>3</v>
      </c>
      <c r="E863" s="1">
        <v>40670</v>
      </c>
      <c r="F863" s="2">
        <v>0.875</v>
      </c>
      <c r="G863">
        <v>1</v>
      </c>
      <c r="H863" s="1">
        <v>40670</v>
      </c>
      <c r="I863" s="2">
        <v>0.94097222222222221</v>
      </c>
      <c r="J863" s="1">
        <v>40670</v>
      </c>
      <c r="K863" s="2">
        <v>0.94097222222222221</v>
      </c>
      <c r="L863" t="s">
        <v>416</v>
      </c>
      <c r="M863">
        <v>15</v>
      </c>
      <c r="N863" s="3">
        <f>B863+C863</f>
        <v>40670.658333333333</v>
      </c>
      <c r="O863" s="3">
        <f>E863+F863</f>
        <v>40670.875</v>
      </c>
      <c r="P863" t="str">
        <f>IF(OR(E863="**",F863=9999),"Ignore PIA","Keep PIA")</f>
        <v>Keep PIA</v>
      </c>
      <c r="Q863" s="5">
        <f>(O863-N863)*24</f>
        <v>5.2000000000116415</v>
      </c>
      <c r="R863" s="3">
        <f>J863+K863</f>
        <v>40670.940972222219</v>
      </c>
      <c r="S863" s="4">
        <f>(R863-N863)*24</f>
        <v>6.7833333332673647</v>
      </c>
      <c r="T863" t="str">
        <f>IF(S863&lt;0,"Ignore LOS","Keep LOS")</f>
        <v>Keep LOS</v>
      </c>
      <c r="U863" t="str">
        <f>IF(OR(G863=6,G863=7),"Adm","NonAdm")</f>
        <v>NonAdm</v>
      </c>
      <c r="V863" t="str">
        <f>IF(OR(D863=1,D863=2,D863=3),"High",IF(OR(D863=4,D863=5),"Low","No CTAS"))</f>
        <v>High</v>
      </c>
      <c r="W863">
        <f>IF(S863&gt;4,0,1)</f>
        <v>0</v>
      </c>
      <c r="X863">
        <f>IF(S863&gt;8,0,1)</f>
        <v>1</v>
      </c>
    </row>
    <row r="864" spans="1:24" x14ac:dyDescent="0.25">
      <c r="A864">
        <v>4414</v>
      </c>
      <c r="B864" s="1">
        <v>40670</v>
      </c>
      <c r="C864" s="2">
        <v>0.67152777777777783</v>
      </c>
      <c r="D864">
        <v>3</v>
      </c>
      <c r="E864" s="1">
        <v>40670</v>
      </c>
      <c r="F864" s="2">
        <v>0.98958333333333337</v>
      </c>
      <c r="G864">
        <v>1</v>
      </c>
      <c r="H864" s="1">
        <v>40670</v>
      </c>
      <c r="I864" s="2">
        <v>0.99791666666666667</v>
      </c>
      <c r="J864" s="1">
        <v>40670</v>
      </c>
      <c r="K864" s="2">
        <v>0.99791666666666667</v>
      </c>
      <c r="L864" t="s">
        <v>41</v>
      </c>
      <c r="M864">
        <v>47</v>
      </c>
      <c r="N864" s="3">
        <f>B864+C864</f>
        <v>40670.671527777777</v>
      </c>
      <c r="O864" s="3">
        <f>E864+F864</f>
        <v>40670.989583333336</v>
      </c>
      <c r="P864" t="str">
        <f>IF(OR(E864="**",F864=9999),"Ignore PIA","Keep PIA")</f>
        <v>Keep PIA</v>
      </c>
      <c r="Q864" s="5">
        <f>(O864-N864)*24</f>
        <v>7.6333333334187046</v>
      </c>
      <c r="R864" s="3">
        <f>J864+K864</f>
        <v>40670.997916666667</v>
      </c>
      <c r="S864" s="4">
        <f>(R864-N864)*24</f>
        <v>7.8333333333721384</v>
      </c>
      <c r="T864" t="str">
        <f>IF(S864&lt;0,"Ignore LOS","Keep LOS")</f>
        <v>Keep LOS</v>
      </c>
      <c r="U864" t="str">
        <f>IF(OR(G864=6,G864=7),"Adm","NonAdm")</f>
        <v>NonAdm</v>
      </c>
      <c r="V864" t="str">
        <f>IF(OR(D864=1,D864=2,D864=3),"High",IF(OR(D864=4,D864=5),"Low","No CTAS"))</f>
        <v>High</v>
      </c>
      <c r="W864">
        <f>IF(S864&gt;4,0,1)</f>
        <v>0</v>
      </c>
      <c r="X864">
        <f>IF(S864&gt;8,0,1)</f>
        <v>1</v>
      </c>
    </row>
    <row r="865" spans="1:24" x14ac:dyDescent="0.25">
      <c r="A865">
        <v>4414</v>
      </c>
      <c r="B865" s="1">
        <v>40670</v>
      </c>
      <c r="C865" s="2">
        <v>0.68402777777777779</v>
      </c>
      <c r="D865">
        <v>2</v>
      </c>
      <c r="E865" s="1">
        <v>40670</v>
      </c>
      <c r="F865" s="2">
        <v>0.69097222222222221</v>
      </c>
      <c r="G865">
        <v>1</v>
      </c>
      <c r="H865" s="1">
        <v>40670</v>
      </c>
      <c r="I865" s="2">
        <v>0.85416666666666663</v>
      </c>
      <c r="J865" s="1">
        <v>40670</v>
      </c>
      <c r="K865" s="2">
        <v>0.875</v>
      </c>
      <c r="L865" t="s">
        <v>81</v>
      </c>
      <c r="M865">
        <v>7</v>
      </c>
      <c r="N865" s="3">
        <f>B865+C865</f>
        <v>40670.684027777781</v>
      </c>
      <c r="O865" s="3">
        <f>E865+F865</f>
        <v>40670.690972222219</v>
      </c>
      <c r="P865" t="str">
        <f>IF(OR(E865="**",F865=9999),"Ignore PIA","Keep PIA")</f>
        <v>Keep PIA</v>
      </c>
      <c r="Q865" s="5">
        <f>(O865-N865)*24</f>
        <v>0.16666666651144624</v>
      </c>
      <c r="R865" s="3">
        <f>J865+K865</f>
        <v>40670.875</v>
      </c>
      <c r="S865" s="4">
        <f>(R865-N865)*24</f>
        <v>4.5833333332557231</v>
      </c>
      <c r="T865" t="str">
        <f>IF(S865&lt;0,"Ignore LOS","Keep LOS")</f>
        <v>Keep LOS</v>
      </c>
      <c r="U865" t="str">
        <f>IF(OR(G865=6,G865=7),"Adm","NonAdm")</f>
        <v>NonAdm</v>
      </c>
      <c r="V865" t="str">
        <f>IF(OR(D865=1,D865=2,D865=3),"High",IF(OR(D865=4,D865=5),"Low","No CTAS"))</f>
        <v>High</v>
      </c>
      <c r="W865">
        <f>IF(S865&gt;4,0,1)</f>
        <v>0</v>
      </c>
      <c r="X865">
        <f>IF(S865&gt;8,0,1)</f>
        <v>1</v>
      </c>
    </row>
    <row r="866" spans="1:24" x14ac:dyDescent="0.25">
      <c r="A866">
        <v>4414</v>
      </c>
      <c r="B866" s="1">
        <v>40670</v>
      </c>
      <c r="C866" s="2">
        <v>0.7284722222222223</v>
      </c>
      <c r="D866">
        <v>4</v>
      </c>
      <c r="E866" s="1">
        <v>40670</v>
      </c>
      <c r="F866" s="2">
        <v>0.73611111111111116</v>
      </c>
      <c r="G866">
        <v>1</v>
      </c>
      <c r="H866" s="1">
        <v>40670</v>
      </c>
      <c r="I866" s="2">
        <v>0.77083333333333337</v>
      </c>
      <c r="J866" s="1">
        <v>40670</v>
      </c>
      <c r="K866" s="2">
        <v>0.79652777777777783</v>
      </c>
      <c r="L866" t="s">
        <v>421</v>
      </c>
      <c r="M866">
        <v>46</v>
      </c>
      <c r="N866" s="3">
        <f>B866+C866</f>
        <v>40670.728472222225</v>
      </c>
      <c r="O866" s="3">
        <f>E866+F866</f>
        <v>40670.736111111109</v>
      </c>
      <c r="P866" t="str">
        <f>IF(OR(E866="**",F866=9999),"Ignore PIA","Keep PIA")</f>
        <v>Keep PIA</v>
      </c>
      <c r="Q866" s="5">
        <f>(O866-N866)*24</f>
        <v>0.18333333323244005</v>
      </c>
      <c r="R866" s="3">
        <f>J866+K866</f>
        <v>40670.796527777777</v>
      </c>
      <c r="S866" s="4">
        <f>(R866-N866)*24</f>
        <v>1.6333333332440816</v>
      </c>
      <c r="T866" t="str">
        <f>IF(S866&lt;0,"Ignore LOS","Keep LOS")</f>
        <v>Keep LOS</v>
      </c>
      <c r="U866" t="str">
        <f>IF(OR(G866=6,G866=7),"Adm","NonAdm")</f>
        <v>NonAdm</v>
      </c>
      <c r="V866" t="str">
        <f>IF(OR(D866=1,D866=2,D866=3),"High",IF(OR(D866=4,D866=5),"Low","No CTAS"))</f>
        <v>Low</v>
      </c>
      <c r="W866">
        <f>IF(S866&gt;4,0,1)</f>
        <v>1</v>
      </c>
      <c r="X866">
        <f>IF(S866&gt;8,0,1)</f>
        <v>1</v>
      </c>
    </row>
    <row r="867" spans="1:24" x14ac:dyDescent="0.25">
      <c r="A867">
        <v>4414</v>
      </c>
      <c r="B867" s="1">
        <v>40670</v>
      </c>
      <c r="C867" s="2">
        <v>0.73888888888888893</v>
      </c>
      <c r="D867">
        <v>2</v>
      </c>
      <c r="E867" s="1">
        <v>40670</v>
      </c>
      <c r="F867" s="2">
        <v>0.74305555555555547</v>
      </c>
      <c r="G867">
        <v>6</v>
      </c>
      <c r="H867" s="1">
        <v>40670</v>
      </c>
      <c r="I867" s="2">
        <v>0.84027777777777779</v>
      </c>
      <c r="J867" s="1">
        <v>40670</v>
      </c>
      <c r="K867" s="2">
        <v>0.92499999999999993</v>
      </c>
      <c r="L867" t="s">
        <v>375</v>
      </c>
      <c r="M867">
        <v>74</v>
      </c>
      <c r="N867" s="3">
        <f>B867+C867</f>
        <v>40670.738888888889</v>
      </c>
      <c r="O867" s="3">
        <f>E867+F867</f>
        <v>40670.743055555555</v>
      </c>
      <c r="P867" t="str">
        <f>IF(OR(E867="**",F867=9999),"Ignore PIA","Keep PIA")</f>
        <v>Keep PIA</v>
      </c>
      <c r="Q867" s="5">
        <f>(O867-N867)*24</f>
        <v>9.9999999976716936E-2</v>
      </c>
      <c r="R867" s="3">
        <f>J867+K867</f>
        <v>40670.925000000003</v>
      </c>
      <c r="S867" s="4">
        <f>(R867-N867)*24</f>
        <v>4.4666666667326353</v>
      </c>
      <c r="T867" t="str">
        <f>IF(S867&lt;0,"Ignore LOS","Keep LOS")</f>
        <v>Keep LOS</v>
      </c>
      <c r="U867" t="str">
        <f>IF(OR(G867=6,G867=7),"Adm","NonAdm")</f>
        <v>Adm</v>
      </c>
      <c r="V867" t="str">
        <f>IF(OR(D867=1,D867=2,D867=3),"High",IF(OR(D867=4,D867=5),"Low","No CTAS"))</f>
        <v>High</v>
      </c>
      <c r="W867">
        <f>IF(S867&gt;4,0,1)</f>
        <v>0</v>
      </c>
      <c r="X867">
        <f>IF(S867&gt;8,0,1)</f>
        <v>1</v>
      </c>
    </row>
    <row r="868" spans="1:24" x14ac:dyDescent="0.25">
      <c r="A868">
        <v>4414</v>
      </c>
      <c r="B868" s="1">
        <v>40670</v>
      </c>
      <c r="C868" s="2">
        <v>0.75416666666666676</v>
      </c>
      <c r="D868">
        <v>3</v>
      </c>
      <c r="E868" s="1">
        <v>40670</v>
      </c>
      <c r="F868">
        <v>9999</v>
      </c>
      <c r="G868">
        <v>4</v>
      </c>
      <c r="H868" s="1">
        <v>40670</v>
      </c>
      <c r="I868" s="2">
        <v>0.9375</v>
      </c>
      <c r="J868" s="1">
        <v>40670</v>
      </c>
      <c r="K868" s="2">
        <v>0.9375</v>
      </c>
      <c r="L868" t="s">
        <v>22</v>
      </c>
      <c r="M868">
        <v>49</v>
      </c>
      <c r="N868" s="3">
        <f>B868+C868</f>
        <v>40670.754166666666</v>
      </c>
      <c r="O868" s="3">
        <f>E868+F868</f>
        <v>50669</v>
      </c>
      <c r="P868" t="str">
        <f>IF(OR(E868="**",F868=9999),"Ignore PIA","Keep PIA")</f>
        <v>Ignore PIA</v>
      </c>
      <c r="Q868" s="5">
        <f>(O868-N868)*24</f>
        <v>239957.90000000002</v>
      </c>
      <c r="R868" s="3">
        <f>J868+K868</f>
        <v>40670.9375</v>
      </c>
      <c r="S868" s="4">
        <f>(R868-N868)*24</f>
        <v>4.4000000000232831</v>
      </c>
      <c r="T868" t="str">
        <f>IF(S868&lt;0,"Ignore LOS","Keep LOS")</f>
        <v>Keep LOS</v>
      </c>
      <c r="U868" t="str">
        <f>IF(OR(G868=6,G868=7),"Adm","NonAdm")</f>
        <v>NonAdm</v>
      </c>
      <c r="V868" t="str">
        <f>IF(OR(D868=1,D868=2,D868=3),"High",IF(OR(D868=4,D868=5),"Low","No CTAS"))</f>
        <v>High</v>
      </c>
      <c r="W868">
        <f>IF(S868&gt;4,0,1)</f>
        <v>0</v>
      </c>
      <c r="X868">
        <f>IF(S868&gt;8,0,1)</f>
        <v>1</v>
      </c>
    </row>
    <row r="869" spans="1:24" x14ac:dyDescent="0.25">
      <c r="A869">
        <v>4414</v>
      </c>
      <c r="B869" s="1">
        <v>40670</v>
      </c>
      <c r="C869" s="2">
        <v>0.79027777777777775</v>
      </c>
      <c r="D869">
        <v>3</v>
      </c>
      <c r="E869" s="1">
        <v>40670</v>
      </c>
      <c r="F869" s="2">
        <v>0.8930555555555556</v>
      </c>
      <c r="G869">
        <v>1</v>
      </c>
      <c r="H869" s="1">
        <v>40670</v>
      </c>
      <c r="I869" s="2">
        <v>0.9375</v>
      </c>
      <c r="J869" s="1">
        <v>40670</v>
      </c>
      <c r="K869" s="2">
        <v>0.9375</v>
      </c>
      <c r="L869" t="s">
        <v>125</v>
      </c>
      <c r="M869">
        <v>73</v>
      </c>
      <c r="N869" s="3">
        <f>B869+C869</f>
        <v>40670.790277777778</v>
      </c>
      <c r="O869" s="3">
        <f>E869+F869</f>
        <v>40670.893055555556</v>
      </c>
      <c r="P869" t="str">
        <f>IF(OR(E869="**",F869=9999),"Ignore PIA","Keep PIA")</f>
        <v>Keep PIA</v>
      </c>
      <c r="Q869" s="5">
        <f>(O869-N869)*24</f>
        <v>2.4666666666744277</v>
      </c>
      <c r="R869" s="3">
        <f>J869+K869</f>
        <v>40670.9375</v>
      </c>
      <c r="S869" s="4">
        <f>(R869-N869)*24</f>
        <v>3.5333333333255723</v>
      </c>
      <c r="T869" t="str">
        <f>IF(S869&lt;0,"Ignore LOS","Keep LOS")</f>
        <v>Keep LOS</v>
      </c>
      <c r="U869" t="str">
        <f>IF(OR(G869=6,G869=7),"Adm","NonAdm")</f>
        <v>NonAdm</v>
      </c>
      <c r="V869" t="str">
        <f>IF(OR(D869=1,D869=2,D869=3),"High",IF(OR(D869=4,D869=5),"Low","No CTAS"))</f>
        <v>High</v>
      </c>
      <c r="W869">
        <f>IF(S869&gt;4,0,1)</f>
        <v>1</v>
      </c>
      <c r="X869">
        <f>IF(S869&gt;8,0,1)</f>
        <v>1</v>
      </c>
    </row>
    <row r="870" spans="1:24" x14ac:dyDescent="0.25">
      <c r="A870">
        <v>4414</v>
      </c>
      <c r="B870" s="1">
        <v>40670</v>
      </c>
      <c r="C870" s="2">
        <v>0.83263888888888893</v>
      </c>
      <c r="D870">
        <v>2</v>
      </c>
      <c r="E870" s="1">
        <v>40670</v>
      </c>
      <c r="F870" s="2">
        <v>0.87847222222222221</v>
      </c>
      <c r="G870">
        <v>1</v>
      </c>
      <c r="H870" s="1">
        <v>40670</v>
      </c>
      <c r="I870" s="2">
        <v>0.95972222222222225</v>
      </c>
      <c r="J870" s="1">
        <v>40671</v>
      </c>
      <c r="K870" s="2">
        <v>1.0416666666666666E-2</v>
      </c>
      <c r="L870" t="s">
        <v>36</v>
      </c>
      <c r="M870">
        <v>2</v>
      </c>
      <c r="N870" s="3">
        <f>B870+C870</f>
        <v>40670.832638888889</v>
      </c>
      <c r="O870" s="3">
        <f>E870+F870</f>
        <v>40670.878472222219</v>
      </c>
      <c r="P870" t="str">
        <f>IF(OR(E870="**",F870=9999),"Ignore PIA","Keep PIA")</f>
        <v>Keep PIA</v>
      </c>
      <c r="Q870" s="5">
        <f>(O870-N870)*24</f>
        <v>1.0999999999185093</v>
      </c>
      <c r="R870" s="3">
        <f>J870+K870</f>
        <v>40671.010416666664</v>
      </c>
      <c r="S870" s="4">
        <f>(R870-N870)*24</f>
        <v>4.2666666666045785</v>
      </c>
      <c r="T870" t="str">
        <f>IF(S870&lt;0,"Ignore LOS","Keep LOS")</f>
        <v>Keep LOS</v>
      </c>
      <c r="U870" t="str">
        <f>IF(OR(G870=6,G870=7),"Adm","NonAdm")</f>
        <v>NonAdm</v>
      </c>
      <c r="V870" t="str">
        <f>IF(OR(D870=1,D870=2,D870=3),"High",IF(OR(D870=4,D870=5),"Low","No CTAS"))</f>
        <v>High</v>
      </c>
      <c r="W870">
        <f>IF(S870&gt;4,0,1)</f>
        <v>0</v>
      </c>
      <c r="X870">
        <f>IF(S870&gt;8,0,1)</f>
        <v>1</v>
      </c>
    </row>
    <row r="871" spans="1:24" x14ac:dyDescent="0.25">
      <c r="A871">
        <v>4414</v>
      </c>
      <c r="B871" s="1">
        <v>40670</v>
      </c>
      <c r="C871" s="2">
        <v>0.85277777777777775</v>
      </c>
      <c r="D871">
        <v>1</v>
      </c>
      <c r="E871" s="1">
        <v>40670</v>
      </c>
      <c r="F871">
        <v>9999</v>
      </c>
      <c r="G871">
        <v>6</v>
      </c>
      <c r="H871" s="1">
        <v>40670</v>
      </c>
      <c r="I871" s="2">
        <v>0.93055555555555547</v>
      </c>
      <c r="J871" s="1">
        <v>40671</v>
      </c>
      <c r="K871" s="2">
        <v>1.3888888888888889E-3</v>
      </c>
      <c r="L871" t="s">
        <v>414</v>
      </c>
      <c r="M871">
        <v>44</v>
      </c>
      <c r="N871" s="3">
        <f>B871+C871</f>
        <v>40670.852777777778</v>
      </c>
      <c r="O871" s="3">
        <f>E871+F871</f>
        <v>50669</v>
      </c>
      <c r="P871" t="str">
        <f>IF(OR(E871="**",F871=9999),"Ignore PIA","Keep PIA")</f>
        <v>Ignore PIA</v>
      </c>
      <c r="Q871" s="5">
        <f>(O871-N871)*24</f>
        <v>239955.53333333333</v>
      </c>
      <c r="R871" s="3">
        <f>J871+K871</f>
        <v>40671.001388888886</v>
      </c>
      <c r="S871" s="4">
        <f>(R871-N871)*24</f>
        <v>3.566666666592937</v>
      </c>
      <c r="T871" t="str">
        <f>IF(S871&lt;0,"Ignore LOS","Keep LOS")</f>
        <v>Keep LOS</v>
      </c>
      <c r="U871" t="str">
        <f>IF(OR(G871=6,G871=7),"Adm","NonAdm")</f>
        <v>Adm</v>
      </c>
      <c r="V871" t="str">
        <f>IF(OR(D871=1,D871=2,D871=3),"High",IF(OR(D871=4,D871=5),"Low","No CTAS"))</f>
        <v>High</v>
      </c>
      <c r="W871">
        <f>IF(S871&gt;4,0,1)</f>
        <v>1</v>
      </c>
      <c r="X871">
        <f>IF(S871&gt;8,0,1)</f>
        <v>1</v>
      </c>
    </row>
    <row r="872" spans="1:24" x14ac:dyDescent="0.25">
      <c r="A872">
        <v>4414</v>
      </c>
      <c r="B872" s="1">
        <v>40670</v>
      </c>
      <c r="C872" s="2">
        <v>0.86805555555555547</v>
      </c>
      <c r="D872">
        <v>2</v>
      </c>
      <c r="E872" s="1">
        <v>40670</v>
      </c>
      <c r="F872" s="2">
        <v>0.87847222222222221</v>
      </c>
      <c r="G872">
        <v>1</v>
      </c>
      <c r="H872" s="1">
        <v>40670</v>
      </c>
      <c r="I872" s="2">
        <v>0.97222222222222221</v>
      </c>
      <c r="J872" s="1">
        <v>40670</v>
      </c>
      <c r="K872" s="2">
        <v>0.98125000000000007</v>
      </c>
      <c r="L872" t="s">
        <v>419</v>
      </c>
      <c r="M872">
        <v>42</v>
      </c>
      <c r="N872" s="3">
        <f>B872+C872</f>
        <v>40670.868055555555</v>
      </c>
      <c r="O872" s="3">
        <f>E872+F872</f>
        <v>40670.878472222219</v>
      </c>
      <c r="P872" t="str">
        <f>IF(OR(E872="**",F872=9999),"Ignore PIA","Keep PIA")</f>
        <v>Keep PIA</v>
      </c>
      <c r="Q872" s="5">
        <f>(O872-N872)*24</f>
        <v>0.24999999994179234</v>
      </c>
      <c r="R872" s="3">
        <f>J872+K872</f>
        <v>40670.981249999997</v>
      </c>
      <c r="S872" s="4">
        <f>(R872-N872)*24</f>
        <v>2.71666666661622</v>
      </c>
      <c r="T872" t="str">
        <f>IF(S872&lt;0,"Ignore LOS","Keep LOS")</f>
        <v>Keep LOS</v>
      </c>
      <c r="U872" t="str">
        <f>IF(OR(G872=6,G872=7),"Adm","NonAdm")</f>
        <v>NonAdm</v>
      </c>
      <c r="V872" t="str">
        <f>IF(OR(D872=1,D872=2,D872=3),"High",IF(OR(D872=4,D872=5),"Low","No CTAS"))</f>
        <v>High</v>
      </c>
      <c r="W872">
        <f>IF(S872&gt;4,0,1)</f>
        <v>1</v>
      </c>
      <c r="X872">
        <f>IF(S872&gt;8,0,1)</f>
        <v>1</v>
      </c>
    </row>
    <row r="873" spans="1:24" x14ac:dyDescent="0.25">
      <c r="A873">
        <v>4414</v>
      </c>
      <c r="B873" s="1">
        <v>40670</v>
      </c>
      <c r="C873" s="2">
        <v>0.8847222222222223</v>
      </c>
      <c r="D873">
        <v>3</v>
      </c>
      <c r="E873" s="1">
        <v>40670</v>
      </c>
      <c r="F873" s="2">
        <v>0.9375</v>
      </c>
      <c r="G873">
        <v>1</v>
      </c>
      <c r="H873" s="1">
        <v>40670</v>
      </c>
      <c r="I873" s="2">
        <v>0.95833333333333337</v>
      </c>
      <c r="J873" s="1">
        <v>40671</v>
      </c>
      <c r="K873" s="2">
        <v>4.9999999999999996E-2</v>
      </c>
      <c r="L873" t="s">
        <v>22</v>
      </c>
      <c r="M873">
        <v>28</v>
      </c>
      <c r="N873" s="3">
        <f>B873+C873</f>
        <v>40670.884722222225</v>
      </c>
      <c r="O873" s="3">
        <f>E873+F873</f>
        <v>40670.9375</v>
      </c>
      <c r="P873" t="str">
        <f>IF(OR(E873="**",F873=9999),"Ignore PIA","Keep PIA")</f>
        <v>Keep PIA</v>
      </c>
      <c r="Q873" s="5">
        <f>(O873-N873)*24</f>
        <v>1.2666666666045785</v>
      </c>
      <c r="R873" s="3">
        <f>J873+K873</f>
        <v>40671.050000000003</v>
      </c>
      <c r="S873" s="4">
        <f>(R873-N873)*24</f>
        <v>3.9666666666744277</v>
      </c>
      <c r="T873" t="str">
        <f>IF(S873&lt;0,"Ignore LOS","Keep LOS")</f>
        <v>Keep LOS</v>
      </c>
      <c r="U873" t="str">
        <f>IF(OR(G873=6,G873=7),"Adm","NonAdm")</f>
        <v>NonAdm</v>
      </c>
      <c r="V873" t="str">
        <f>IF(OR(D873=1,D873=2,D873=3),"High",IF(OR(D873=4,D873=5),"Low","No CTAS"))</f>
        <v>High</v>
      </c>
      <c r="W873">
        <f>IF(S873&gt;4,0,1)</f>
        <v>1</v>
      </c>
      <c r="X873">
        <f>IF(S873&gt;8,0,1)</f>
        <v>1</v>
      </c>
    </row>
    <row r="874" spans="1:24" x14ac:dyDescent="0.25">
      <c r="A874">
        <v>4414</v>
      </c>
      <c r="B874" s="1">
        <v>40664</v>
      </c>
      <c r="C874" s="2">
        <v>0.76944444444444438</v>
      </c>
      <c r="D874">
        <v>5</v>
      </c>
      <c r="E874" s="1">
        <v>40664</v>
      </c>
      <c r="F874" s="2">
        <v>0.80208333333333337</v>
      </c>
      <c r="G874">
        <v>1</v>
      </c>
      <c r="H874" s="1">
        <v>40664</v>
      </c>
      <c r="I874" s="2">
        <v>0.80555555555555547</v>
      </c>
      <c r="J874" s="1">
        <v>40664</v>
      </c>
      <c r="K874" s="2">
        <v>0.80555555555555547</v>
      </c>
      <c r="L874" t="s">
        <v>56</v>
      </c>
      <c r="M874">
        <v>19</v>
      </c>
      <c r="N874" s="3">
        <f>B874+C874</f>
        <v>40664.769444444442</v>
      </c>
      <c r="O874" s="3">
        <f>E874+F874</f>
        <v>40664.802083333336</v>
      </c>
      <c r="P874" t="str">
        <f>IF(OR(E874="**",F874=9999),"Ignore PIA","Keep PIA")</f>
        <v>Keep PIA</v>
      </c>
      <c r="Q874" s="5">
        <f>(O874-N874)*24</f>
        <v>0.78333333344198763</v>
      </c>
      <c r="R874" s="3">
        <f>J874+K874</f>
        <v>40664.805555555555</v>
      </c>
      <c r="S874" s="4">
        <f>(R874-N874)*24</f>
        <v>0.86666666669771075</v>
      </c>
      <c r="T874" t="str">
        <f>IF(S874&lt;0,"Ignore LOS","Keep LOS")</f>
        <v>Keep LOS</v>
      </c>
      <c r="U874" t="str">
        <f>IF(OR(G874=6,G874=7),"Adm","NonAdm")</f>
        <v>NonAdm</v>
      </c>
      <c r="V874" t="str">
        <f>IF(OR(D874=1,D874=2,D874=3),"High",IF(OR(D874=4,D874=5),"Low","No CTAS"))</f>
        <v>Low</v>
      </c>
      <c r="W874">
        <f>IF(S874&gt;4,0,1)</f>
        <v>1</v>
      </c>
      <c r="X874">
        <f>IF(S874&gt;8,0,1)</f>
        <v>1</v>
      </c>
    </row>
    <row r="875" spans="1:24" x14ac:dyDescent="0.25">
      <c r="A875">
        <v>4414</v>
      </c>
      <c r="B875" s="1">
        <v>40664</v>
      </c>
      <c r="C875" s="2">
        <v>0.78263888888888899</v>
      </c>
      <c r="D875">
        <v>3</v>
      </c>
      <c r="E875" s="1">
        <v>40664</v>
      </c>
      <c r="F875" s="2">
        <v>0.80208333333333337</v>
      </c>
      <c r="G875">
        <v>1</v>
      </c>
      <c r="H875" s="1">
        <v>40664</v>
      </c>
      <c r="I875" s="2">
        <v>0.8666666666666667</v>
      </c>
      <c r="J875" s="1">
        <v>40664</v>
      </c>
      <c r="K875" s="2">
        <v>0.8666666666666667</v>
      </c>
      <c r="L875" t="s">
        <v>115</v>
      </c>
      <c r="M875">
        <v>23</v>
      </c>
      <c r="N875" s="3">
        <f>B875+C875</f>
        <v>40664.782638888886</v>
      </c>
      <c r="O875" s="3">
        <f>E875+F875</f>
        <v>40664.802083333336</v>
      </c>
      <c r="P875" t="str">
        <f>IF(OR(E875="**",F875=9999),"Ignore PIA","Keep PIA")</f>
        <v>Keep PIA</v>
      </c>
      <c r="Q875" s="5">
        <f>(O875-N875)*24</f>
        <v>0.46666666679084301</v>
      </c>
      <c r="R875" s="3">
        <f>J875+K875</f>
        <v>40664.866666666669</v>
      </c>
      <c r="S875" s="4">
        <f>(R875-N875)*24</f>
        <v>2.0166666667792015</v>
      </c>
      <c r="T875" t="str">
        <f>IF(S875&lt;0,"Ignore LOS","Keep LOS")</f>
        <v>Keep LOS</v>
      </c>
      <c r="U875" t="str">
        <f>IF(OR(G875=6,G875=7),"Adm","NonAdm")</f>
        <v>NonAdm</v>
      </c>
      <c r="V875" t="str">
        <f>IF(OR(D875=1,D875=2,D875=3),"High",IF(OR(D875=4,D875=5),"Low","No CTAS"))</f>
        <v>High</v>
      </c>
      <c r="W875">
        <f>IF(S875&gt;4,0,1)</f>
        <v>1</v>
      </c>
      <c r="X875">
        <f>IF(S875&gt;8,0,1)</f>
        <v>1</v>
      </c>
    </row>
    <row r="876" spans="1:24" x14ac:dyDescent="0.25">
      <c r="A876">
        <v>4414</v>
      </c>
      <c r="B876" s="1">
        <v>40664</v>
      </c>
      <c r="C876" s="2">
        <v>0.84583333333333333</v>
      </c>
      <c r="D876">
        <v>3</v>
      </c>
      <c r="E876" s="1">
        <v>40664</v>
      </c>
      <c r="F876">
        <v>9999</v>
      </c>
      <c r="G876">
        <v>1</v>
      </c>
      <c r="H876" s="1">
        <v>40664</v>
      </c>
      <c r="I876" s="2">
        <v>0.92361111111111116</v>
      </c>
      <c r="J876" s="1">
        <v>40664</v>
      </c>
      <c r="K876" s="2">
        <v>0.92361111111111116</v>
      </c>
      <c r="L876" t="s">
        <v>74</v>
      </c>
      <c r="M876">
        <v>32</v>
      </c>
      <c r="N876" s="3">
        <f>B876+C876</f>
        <v>40664.845833333333</v>
      </c>
      <c r="O876" s="3">
        <f>E876+F876</f>
        <v>50663</v>
      </c>
      <c r="P876" t="str">
        <f>IF(OR(E876="**",F876=9999),"Ignore PIA","Keep PIA")</f>
        <v>Ignore PIA</v>
      </c>
      <c r="Q876" s="5">
        <f>(O876-N876)*24</f>
        <v>239955.7</v>
      </c>
      <c r="R876" s="3">
        <f>J876+K876</f>
        <v>40664.923611111109</v>
      </c>
      <c r="S876" s="4">
        <f>(R876-N876)*24</f>
        <v>1.8666666666395031</v>
      </c>
      <c r="T876" t="str">
        <f>IF(S876&lt;0,"Ignore LOS","Keep LOS")</f>
        <v>Keep LOS</v>
      </c>
      <c r="U876" t="str">
        <f>IF(OR(G876=6,G876=7),"Adm","NonAdm")</f>
        <v>NonAdm</v>
      </c>
      <c r="V876" t="str">
        <f>IF(OR(D876=1,D876=2,D876=3),"High",IF(OR(D876=4,D876=5),"Low","No CTAS"))</f>
        <v>High</v>
      </c>
      <c r="W876">
        <f>IF(S876&gt;4,0,1)</f>
        <v>1</v>
      </c>
      <c r="X876">
        <f>IF(S876&gt;8,0,1)</f>
        <v>1</v>
      </c>
    </row>
    <row r="877" spans="1:24" x14ac:dyDescent="0.25">
      <c r="A877">
        <v>4414</v>
      </c>
      <c r="B877" s="1">
        <v>40664</v>
      </c>
      <c r="C877" s="2">
        <v>0.93194444444444446</v>
      </c>
      <c r="D877">
        <v>3</v>
      </c>
      <c r="E877" s="1">
        <v>40664</v>
      </c>
      <c r="F877" s="2">
        <v>0.97222222222222221</v>
      </c>
      <c r="G877">
        <v>1</v>
      </c>
      <c r="H877" s="1">
        <v>40665</v>
      </c>
      <c r="I877" s="2">
        <v>2.2222222222222223E-2</v>
      </c>
      <c r="J877" s="1">
        <v>40665</v>
      </c>
      <c r="K877" s="2">
        <v>2.2222222222222223E-2</v>
      </c>
      <c r="L877" t="s">
        <v>129</v>
      </c>
      <c r="M877">
        <v>33</v>
      </c>
      <c r="N877" s="3">
        <f>B877+C877</f>
        <v>40664.931944444441</v>
      </c>
      <c r="O877" s="3">
        <f>E877+F877</f>
        <v>40664.972222222219</v>
      </c>
      <c r="P877" t="str">
        <f>IF(OR(E877="**",F877=9999),"Ignore PIA","Keep PIA")</f>
        <v>Keep PIA</v>
      </c>
      <c r="Q877" s="5">
        <f>(O877-N877)*24</f>
        <v>0.96666666667442769</v>
      </c>
      <c r="R877" s="3">
        <f>J877+K877</f>
        <v>40665.022222222222</v>
      </c>
      <c r="S877" s="4">
        <f>(R877-N877)*24</f>
        <v>2.1666666667442769</v>
      </c>
      <c r="T877" t="str">
        <f>IF(S877&lt;0,"Ignore LOS","Keep LOS")</f>
        <v>Keep LOS</v>
      </c>
      <c r="U877" t="str">
        <f>IF(OR(G877=6,G877=7),"Adm","NonAdm")</f>
        <v>NonAdm</v>
      </c>
      <c r="V877" t="str">
        <f>IF(OR(D877=1,D877=2,D877=3),"High",IF(OR(D877=4,D877=5),"Low","No CTAS"))</f>
        <v>High</v>
      </c>
      <c r="W877">
        <f>IF(S877&gt;4,0,1)</f>
        <v>1</v>
      </c>
      <c r="X877">
        <f>IF(S877&gt;8,0,1)</f>
        <v>1</v>
      </c>
    </row>
    <row r="878" spans="1:24" x14ac:dyDescent="0.25">
      <c r="A878">
        <v>4414</v>
      </c>
      <c r="B878" s="1">
        <v>40665</v>
      </c>
      <c r="C878" s="2">
        <v>2.8472222222222222E-2</v>
      </c>
      <c r="D878">
        <v>4</v>
      </c>
      <c r="E878" s="1">
        <v>40665</v>
      </c>
      <c r="F878">
        <v>9999</v>
      </c>
      <c r="G878">
        <v>7</v>
      </c>
      <c r="H878" s="1">
        <v>40665</v>
      </c>
      <c r="I878" s="2">
        <v>4.8611111111111112E-2</v>
      </c>
      <c r="J878" s="1">
        <v>40665</v>
      </c>
      <c r="K878" s="2">
        <v>5.2083333333333336E-2</v>
      </c>
      <c r="L878" t="s">
        <v>90</v>
      </c>
      <c r="M878">
        <v>30</v>
      </c>
      <c r="N878" s="3">
        <f>B878+C878</f>
        <v>40665.02847222222</v>
      </c>
      <c r="O878" s="3">
        <f>E878+F878</f>
        <v>50664</v>
      </c>
      <c r="P878" t="str">
        <f>IF(OR(E878="**",F878=9999),"Ignore PIA","Keep PIA")</f>
        <v>Ignore PIA</v>
      </c>
      <c r="Q878" s="5">
        <f>(O878-N878)*24</f>
        <v>239975.31666666671</v>
      </c>
      <c r="R878" s="3">
        <f>J878+K878</f>
        <v>40665.052083333336</v>
      </c>
      <c r="S878" s="4">
        <f>(R878-N878)*24</f>
        <v>0.56666666676755995</v>
      </c>
      <c r="T878" t="str">
        <f>IF(S878&lt;0,"Ignore LOS","Keep LOS")</f>
        <v>Keep LOS</v>
      </c>
      <c r="U878" t="str">
        <f>IF(OR(G878=6,G878=7),"Adm","NonAdm")</f>
        <v>Adm</v>
      </c>
      <c r="V878" t="str">
        <f>IF(OR(D878=1,D878=2,D878=3),"High",IF(OR(D878=4,D878=5),"Low","No CTAS"))</f>
        <v>Low</v>
      </c>
      <c r="W878">
        <f>IF(S878&gt;4,0,1)</f>
        <v>1</v>
      </c>
      <c r="X878">
        <f>IF(S878&gt;8,0,1)</f>
        <v>1</v>
      </c>
    </row>
    <row r="879" spans="1:24" x14ac:dyDescent="0.25">
      <c r="A879">
        <v>4414</v>
      </c>
      <c r="B879" s="1">
        <v>40665</v>
      </c>
      <c r="C879" s="2">
        <v>9.9999999999999992E-2</v>
      </c>
      <c r="D879">
        <v>3</v>
      </c>
      <c r="E879" s="1">
        <v>40665</v>
      </c>
      <c r="F879">
        <v>9999</v>
      </c>
      <c r="G879">
        <v>7</v>
      </c>
      <c r="H879" s="1">
        <v>40665</v>
      </c>
      <c r="I879" s="2">
        <v>0.17361111111111113</v>
      </c>
      <c r="J879" s="1">
        <v>40665</v>
      </c>
      <c r="K879" s="2">
        <v>0.19444444444444445</v>
      </c>
      <c r="L879" t="s">
        <v>90</v>
      </c>
      <c r="M879">
        <v>27</v>
      </c>
      <c r="N879" s="3">
        <f>B879+C879</f>
        <v>40665.1</v>
      </c>
      <c r="O879" s="3">
        <f>E879+F879</f>
        <v>50664</v>
      </c>
      <c r="P879" t="str">
        <f>IF(OR(E879="**",F879=9999),"Ignore PIA","Keep PIA")</f>
        <v>Ignore PIA</v>
      </c>
      <c r="Q879" s="5">
        <f>(O879-N879)*24</f>
        <v>239973.60000000003</v>
      </c>
      <c r="R879" s="3">
        <f>J879+K879</f>
        <v>40665.194444444445</v>
      </c>
      <c r="S879" s="4">
        <f>(R879-N879)*24</f>
        <v>2.2666666667209938</v>
      </c>
      <c r="T879" t="str">
        <f>IF(S879&lt;0,"Ignore LOS","Keep LOS")</f>
        <v>Keep LOS</v>
      </c>
      <c r="U879" t="str">
        <f>IF(OR(G879=6,G879=7),"Adm","NonAdm")</f>
        <v>Adm</v>
      </c>
      <c r="V879" t="str">
        <f>IF(OR(D879=1,D879=2,D879=3),"High",IF(OR(D879=4,D879=5),"Low","No CTAS"))</f>
        <v>High</v>
      </c>
      <c r="W879">
        <f>IF(S879&gt;4,0,1)</f>
        <v>1</v>
      </c>
      <c r="X879">
        <f>IF(S879&gt;8,0,1)</f>
        <v>1</v>
      </c>
    </row>
    <row r="880" spans="1:24" x14ac:dyDescent="0.25">
      <c r="A880">
        <v>4414</v>
      </c>
      <c r="B880" s="1">
        <v>40665</v>
      </c>
      <c r="C880" s="2">
        <v>0.23333333333333331</v>
      </c>
      <c r="D880">
        <v>4</v>
      </c>
      <c r="E880" s="1">
        <v>40665</v>
      </c>
      <c r="F880">
        <v>9999</v>
      </c>
      <c r="G880">
        <v>7</v>
      </c>
      <c r="H880" s="1">
        <v>40665</v>
      </c>
      <c r="I880" s="2">
        <v>0.25</v>
      </c>
      <c r="J880" s="1">
        <v>40665</v>
      </c>
      <c r="K880" s="2">
        <v>0.2638888888888889</v>
      </c>
      <c r="L880" t="s">
        <v>90</v>
      </c>
      <c r="M880">
        <v>26</v>
      </c>
      <c r="N880" s="3">
        <f>B880+C880</f>
        <v>40665.23333333333</v>
      </c>
      <c r="O880" s="3">
        <f>E880+F880</f>
        <v>50664</v>
      </c>
      <c r="P880" t="str">
        <f>IF(OR(E880="**",F880=9999),"Ignore PIA","Keep PIA")</f>
        <v>Ignore PIA</v>
      </c>
      <c r="Q880" s="5">
        <f>(O880-N880)*24</f>
        <v>239970.40000000008</v>
      </c>
      <c r="R880" s="3">
        <f>J880+K880</f>
        <v>40665.263888888891</v>
      </c>
      <c r="S880" s="4">
        <f>(R880-N880)*24</f>
        <v>0.73333333345362917</v>
      </c>
      <c r="T880" t="str">
        <f>IF(S880&lt;0,"Ignore LOS","Keep LOS")</f>
        <v>Keep LOS</v>
      </c>
      <c r="U880" t="str">
        <f>IF(OR(G880=6,G880=7),"Adm","NonAdm")</f>
        <v>Adm</v>
      </c>
      <c r="V880" t="str">
        <f>IF(OR(D880=1,D880=2,D880=3),"High",IF(OR(D880=4,D880=5),"Low","No CTAS"))</f>
        <v>Low</v>
      </c>
      <c r="W880">
        <f>IF(S880&gt;4,0,1)</f>
        <v>1</v>
      </c>
      <c r="X880">
        <f>IF(S880&gt;8,0,1)</f>
        <v>1</v>
      </c>
    </row>
    <row r="881" spans="1:24" x14ac:dyDescent="0.25">
      <c r="A881">
        <v>4414</v>
      </c>
      <c r="B881" s="1">
        <v>40665</v>
      </c>
      <c r="C881" s="2">
        <v>0.25763888888888892</v>
      </c>
      <c r="D881">
        <v>4</v>
      </c>
      <c r="E881" s="1">
        <v>40665</v>
      </c>
      <c r="F881">
        <v>9999</v>
      </c>
      <c r="G881">
        <v>1</v>
      </c>
      <c r="H881" s="1">
        <v>40665</v>
      </c>
      <c r="I881" s="2">
        <v>0.28819444444444448</v>
      </c>
      <c r="J881" s="1">
        <v>40665</v>
      </c>
      <c r="K881" s="2">
        <v>0.35416666666666669</v>
      </c>
      <c r="L881" t="s">
        <v>144</v>
      </c>
      <c r="M881">
        <v>32</v>
      </c>
      <c r="N881" s="3">
        <f>B881+C881</f>
        <v>40665.257638888892</v>
      </c>
      <c r="O881" s="3">
        <f>E881+F881</f>
        <v>50664</v>
      </c>
      <c r="P881" t="str">
        <f>IF(OR(E881="**",F881=9999),"Ignore PIA","Keep PIA")</f>
        <v>Ignore PIA</v>
      </c>
      <c r="Q881" s="5">
        <f>(O881-N881)*24</f>
        <v>239969.81666666659</v>
      </c>
      <c r="R881" s="3">
        <f>J881+K881</f>
        <v>40665.354166666664</v>
      </c>
      <c r="S881" s="4">
        <f>(R881-N881)*24</f>
        <v>2.3166666665347293</v>
      </c>
      <c r="T881" t="str">
        <f>IF(S881&lt;0,"Ignore LOS","Keep LOS")</f>
        <v>Keep LOS</v>
      </c>
      <c r="U881" t="str">
        <f>IF(OR(G881=6,G881=7),"Adm","NonAdm")</f>
        <v>NonAdm</v>
      </c>
      <c r="V881" t="str">
        <f>IF(OR(D881=1,D881=2,D881=3),"High",IF(OR(D881=4,D881=5),"Low","No CTAS"))</f>
        <v>Low</v>
      </c>
      <c r="W881">
        <f>IF(S881&gt;4,0,1)</f>
        <v>1</v>
      </c>
      <c r="X881">
        <f>IF(S881&gt;8,0,1)</f>
        <v>1</v>
      </c>
    </row>
    <row r="882" spans="1:24" x14ac:dyDescent="0.25">
      <c r="A882">
        <v>4414</v>
      </c>
      <c r="B882" s="1">
        <v>40665</v>
      </c>
      <c r="C882" s="2">
        <v>0.58888888888888891</v>
      </c>
      <c r="D882">
        <v>4</v>
      </c>
      <c r="E882" s="1">
        <v>40665</v>
      </c>
      <c r="F882" s="2">
        <v>0.59722222222222221</v>
      </c>
      <c r="G882">
        <v>1</v>
      </c>
      <c r="H882" s="1">
        <v>40665</v>
      </c>
      <c r="I882" s="2">
        <v>0.61458333333333337</v>
      </c>
      <c r="J882" s="1">
        <v>40665</v>
      </c>
      <c r="K882" s="2">
        <v>0.61458333333333337</v>
      </c>
      <c r="L882" t="s">
        <v>38</v>
      </c>
      <c r="M882">
        <v>29</v>
      </c>
      <c r="N882" s="3">
        <f>B882+C882</f>
        <v>40665.588888888888</v>
      </c>
      <c r="O882" s="3">
        <f>E882+F882</f>
        <v>40665.597222222219</v>
      </c>
      <c r="P882" t="str">
        <f>IF(OR(E882="**",F882=9999),"Ignore PIA","Keep PIA")</f>
        <v>Keep PIA</v>
      </c>
      <c r="Q882" s="5">
        <f>(O882-N882)*24</f>
        <v>0.19999999995343387</v>
      </c>
      <c r="R882" s="3">
        <f>J882+K882</f>
        <v>40665.614583333336</v>
      </c>
      <c r="S882" s="4">
        <f>(R882-N882)*24</f>
        <v>0.61666666675591841</v>
      </c>
      <c r="T882" t="str">
        <f>IF(S882&lt;0,"Ignore LOS","Keep LOS")</f>
        <v>Keep LOS</v>
      </c>
      <c r="U882" t="str">
        <f>IF(OR(G882=6,G882=7),"Adm","NonAdm")</f>
        <v>NonAdm</v>
      </c>
      <c r="V882" t="str">
        <f>IF(OR(D882=1,D882=2,D882=3),"High",IF(OR(D882=4,D882=5),"Low","No CTAS"))</f>
        <v>Low</v>
      </c>
      <c r="W882">
        <f>IF(S882&gt;4,0,1)</f>
        <v>1</v>
      </c>
      <c r="X882">
        <f>IF(S882&gt;8,0,1)</f>
        <v>1</v>
      </c>
    </row>
    <row r="883" spans="1:24" x14ac:dyDescent="0.25">
      <c r="A883">
        <v>4414</v>
      </c>
      <c r="B883" s="1">
        <v>40666</v>
      </c>
      <c r="C883" s="2">
        <v>0.72986111111111107</v>
      </c>
      <c r="D883">
        <v>3</v>
      </c>
      <c r="E883" s="1">
        <v>40666</v>
      </c>
      <c r="F883" s="2">
        <v>0.76388888888888884</v>
      </c>
      <c r="G883">
        <v>7</v>
      </c>
      <c r="H883" s="1">
        <v>40666</v>
      </c>
      <c r="I883" s="2">
        <v>0.84027777777777779</v>
      </c>
      <c r="J883" s="1">
        <v>40666</v>
      </c>
      <c r="K883" s="2">
        <v>0.91666666666666663</v>
      </c>
      <c r="L883" t="s">
        <v>241</v>
      </c>
      <c r="M883">
        <v>20</v>
      </c>
      <c r="N883" s="3">
        <f>B883+C883</f>
        <v>40666.729861111111</v>
      </c>
      <c r="O883" s="3">
        <f>E883+F883</f>
        <v>40666.763888888891</v>
      </c>
      <c r="P883" t="str">
        <f>IF(OR(E883="**",F883=9999),"Ignore PIA","Keep PIA")</f>
        <v>Keep PIA</v>
      </c>
      <c r="Q883" s="5">
        <f>(O883-N883)*24</f>
        <v>0.81666666670935228</v>
      </c>
      <c r="R883" s="3">
        <f>J883+K883</f>
        <v>40666.916666666664</v>
      </c>
      <c r="S883" s="4">
        <f>(R883-N883)*24</f>
        <v>4.4833333332790062</v>
      </c>
      <c r="T883" t="str">
        <f>IF(S883&lt;0,"Ignore LOS","Keep LOS")</f>
        <v>Keep LOS</v>
      </c>
      <c r="U883" t="str">
        <f>IF(OR(G883=6,G883=7),"Adm","NonAdm")</f>
        <v>Adm</v>
      </c>
      <c r="V883" t="str">
        <f>IF(OR(D883=1,D883=2,D883=3),"High",IF(OR(D883=4,D883=5),"Low","No CTAS"))</f>
        <v>High</v>
      </c>
      <c r="W883">
        <f>IF(S883&gt;4,0,1)</f>
        <v>0</v>
      </c>
      <c r="X883">
        <f>IF(S883&gt;8,0,1)</f>
        <v>1</v>
      </c>
    </row>
    <row r="884" spans="1:24" x14ac:dyDescent="0.25">
      <c r="A884">
        <v>4414</v>
      </c>
      <c r="B884" s="1">
        <v>40667</v>
      </c>
      <c r="C884" s="2">
        <v>3.1944444444444449E-2</v>
      </c>
      <c r="D884">
        <v>3</v>
      </c>
      <c r="E884" s="1">
        <v>40667</v>
      </c>
      <c r="F884" s="2">
        <v>4.1666666666666664E-2</v>
      </c>
      <c r="G884">
        <v>7</v>
      </c>
      <c r="H884" s="1">
        <v>40667</v>
      </c>
      <c r="I884" s="2">
        <v>4.5138888888888888E-2</v>
      </c>
      <c r="J884" s="1">
        <v>40667</v>
      </c>
      <c r="K884" s="2">
        <v>0.15625</v>
      </c>
      <c r="L884" t="s">
        <v>59</v>
      </c>
      <c r="M884">
        <v>29</v>
      </c>
      <c r="N884" s="3">
        <f>B884+C884</f>
        <v>40667.031944444447</v>
      </c>
      <c r="O884" s="3">
        <f>E884+F884</f>
        <v>40667.041666666664</v>
      </c>
      <c r="P884" t="str">
        <f>IF(OR(E884="**",F884=9999),"Ignore PIA","Keep PIA")</f>
        <v>Keep PIA</v>
      </c>
      <c r="Q884" s="5">
        <f>(O884-N884)*24</f>
        <v>0.23333333322079852</v>
      </c>
      <c r="R884" s="3">
        <f>J884+K884</f>
        <v>40667.15625</v>
      </c>
      <c r="S884" s="4">
        <f>(R884-N884)*24</f>
        <v>2.9833333332790062</v>
      </c>
      <c r="T884" t="str">
        <f>IF(S884&lt;0,"Ignore LOS","Keep LOS")</f>
        <v>Keep LOS</v>
      </c>
      <c r="U884" t="str">
        <f>IF(OR(G884=6,G884=7),"Adm","NonAdm")</f>
        <v>Adm</v>
      </c>
      <c r="V884" t="str">
        <f>IF(OR(D884=1,D884=2,D884=3),"High",IF(OR(D884=4,D884=5),"Low","No CTAS"))</f>
        <v>High</v>
      </c>
      <c r="W884">
        <f>IF(S884&gt;4,0,1)</f>
        <v>1</v>
      </c>
      <c r="X884">
        <f>IF(S884&gt;8,0,1)</f>
        <v>1</v>
      </c>
    </row>
    <row r="885" spans="1:24" x14ac:dyDescent="0.25">
      <c r="A885">
        <v>4414</v>
      </c>
      <c r="B885" s="1">
        <v>40667</v>
      </c>
      <c r="C885" s="2">
        <v>0.27361111111111108</v>
      </c>
      <c r="D885">
        <v>3</v>
      </c>
      <c r="E885" s="1">
        <v>40667</v>
      </c>
      <c r="F885" s="2">
        <v>0.31944444444444448</v>
      </c>
      <c r="G885">
        <v>1</v>
      </c>
      <c r="H885" s="1">
        <v>40667</v>
      </c>
      <c r="I885" s="2">
        <v>0.32291666666666669</v>
      </c>
      <c r="J885" s="1">
        <v>40667</v>
      </c>
      <c r="K885" s="2">
        <v>0.32291666666666669</v>
      </c>
      <c r="L885" t="s">
        <v>56</v>
      </c>
      <c r="M885">
        <v>29</v>
      </c>
      <c r="N885" s="3">
        <f>B885+C885</f>
        <v>40667.273611111108</v>
      </c>
      <c r="O885" s="3">
        <f>E885+F885</f>
        <v>40667.319444444445</v>
      </c>
      <c r="P885" t="str">
        <f>IF(OR(E885="**",F885=9999),"Ignore PIA","Keep PIA")</f>
        <v>Keep PIA</v>
      </c>
      <c r="Q885" s="5">
        <f>(O885-N885)*24</f>
        <v>1.1000000000931323</v>
      </c>
      <c r="R885" s="3">
        <f>J885+K885</f>
        <v>40667.322916666664</v>
      </c>
      <c r="S885" s="4">
        <f>(R885-N885)*24</f>
        <v>1.1833333333488554</v>
      </c>
      <c r="T885" t="str">
        <f>IF(S885&lt;0,"Ignore LOS","Keep LOS")</f>
        <v>Keep LOS</v>
      </c>
      <c r="U885" t="str">
        <f>IF(OR(G885=6,G885=7),"Adm","NonAdm")</f>
        <v>NonAdm</v>
      </c>
      <c r="V885" t="str">
        <f>IF(OR(D885=1,D885=2,D885=3),"High",IF(OR(D885=4,D885=5),"Low","No CTAS"))</f>
        <v>High</v>
      </c>
      <c r="W885">
        <f>IF(S885&gt;4,0,1)</f>
        <v>1</v>
      </c>
      <c r="X885">
        <f>IF(S885&gt;8,0,1)</f>
        <v>1</v>
      </c>
    </row>
    <row r="886" spans="1:24" x14ac:dyDescent="0.25">
      <c r="A886">
        <v>4414</v>
      </c>
      <c r="B886" s="1">
        <v>40667</v>
      </c>
      <c r="C886" s="2">
        <v>0.3888888888888889</v>
      </c>
      <c r="D886">
        <v>3</v>
      </c>
      <c r="E886" s="1">
        <v>40667</v>
      </c>
      <c r="F886" s="2">
        <v>0.40277777777777773</v>
      </c>
      <c r="G886">
        <v>1</v>
      </c>
      <c r="H886" s="1">
        <v>40667</v>
      </c>
      <c r="I886" s="2">
        <v>0.47222222222222227</v>
      </c>
      <c r="J886" s="1">
        <v>40667</v>
      </c>
      <c r="K886" s="2">
        <v>0.47222222222222227</v>
      </c>
      <c r="L886" t="s">
        <v>59</v>
      </c>
      <c r="M886">
        <v>33</v>
      </c>
      <c r="N886" s="3">
        <f>B886+C886</f>
        <v>40667.388888888891</v>
      </c>
      <c r="O886" s="3">
        <f>E886+F886</f>
        <v>40667.402777777781</v>
      </c>
      <c r="P886" t="str">
        <f>IF(OR(E886="**",F886=9999),"Ignore PIA","Keep PIA")</f>
        <v>Keep PIA</v>
      </c>
      <c r="Q886" s="5">
        <f>(O886-N886)*24</f>
        <v>0.33333333337213844</v>
      </c>
      <c r="R886" s="3">
        <f>J886+K886</f>
        <v>40667.472222222219</v>
      </c>
      <c r="S886" s="4">
        <f>(R886-N886)*24</f>
        <v>1.9999999998835847</v>
      </c>
      <c r="T886" t="str">
        <f>IF(S886&lt;0,"Ignore LOS","Keep LOS")</f>
        <v>Keep LOS</v>
      </c>
      <c r="U886" t="str">
        <f>IF(OR(G886=6,G886=7),"Adm","NonAdm")</f>
        <v>NonAdm</v>
      </c>
      <c r="V886" t="str">
        <f>IF(OR(D886=1,D886=2,D886=3),"High",IF(OR(D886=4,D886=5),"Low","No CTAS"))</f>
        <v>High</v>
      </c>
      <c r="W886">
        <f>IF(S886&gt;4,0,1)</f>
        <v>1</v>
      </c>
      <c r="X886">
        <f>IF(S886&gt;8,0,1)</f>
        <v>1</v>
      </c>
    </row>
    <row r="887" spans="1:24" x14ac:dyDescent="0.25">
      <c r="A887">
        <v>4414</v>
      </c>
      <c r="B887" s="1">
        <v>40667</v>
      </c>
      <c r="C887" s="2">
        <v>0.39444444444444443</v>
      </c>
      <c r="D887">
        <v>3</v>
      </c>
      <c r="E887" s="1">
        <v>40667</v>
      </c>
      <c r="F887" s="2">
        <v>0.44444444444444442</v>
      </c>
      <c r="G887">
        <v>1</v>
      </c>
      <c r="H887" s="1">
        <v>40667</v>
      </c>
      <c r="I887" s="2">
        <v>0.44791666666666669</v>
      </c>
      <c r="J887" s="1">
        <v>40667</v>
      </c>
      <c r="K887" s="2">
        <v>0.44791666666666669</v>
      </c>
      <c r="L887" t="s">
        <v>90</v>
      </c>
      <c r="M887">
        <v>31</v>
      </c>
      <c r="N887" s="3">
        <f>B887+C887</f>
        <v>40667.394444444442</v>
      </c>
      <c r="O887" s="3">
        <f>E887+F887</f>
        <v>40667.444444444445</v>
      </c>
      <c r="P887" t="str">
        <f>IF(OR(E887="**",F887=9999),"Ignore PIA","Keep PIA")</f>
        <v>Keep PIA</v>
      </c>
      <c r="Q887" s="5">
        <f>(O887-N887)*24</f>
        <v>1.2000000000698492</v>
      </c>
      <c r="R887" s="3">
        <f>J887+K887</f>
        <v>40667.447916666664</v>
      </c>
      <c r="S887" s="4">
        <f>(R887-N887)*24</f>
        <v>1.2833333333255723</v>
      </c>
      <c r="T887" t="str">
        <f>IF(S887&lt;0,"Ignore LOS","Keep LOS")</f>
        <v>Keep LOS</v>
      </c>
      <c r="U887" t="str">
        <f>IF(OR(G887=6,G887=7),"Adm","NonAdm")</f>
        <v>NonAdm</v>
      </c>
      <c r="V887" t="str">
        <f>IF(OR(D887=1,D887=2,D887=3),"High",IF(OR(D887=4,D887=5),"Low","No CTAS"))</f>
        <v>High</v>
      </c>
      <c r="W887">
        <f>IF(S887&gt;4,0,1)</f>
        <v>1</v>
      </c>
      <c r="X887">
        <f>IF(S887&gt;8,0,1)</f>
        <v>1</v>
      </c>
    </row>
    <row r="888" spans="1:24" x14ac:dyDescent="0.25">
      <c r="A888">
        <v>4414</v>
      </c>
      <c r="B888" s="1">
        <v>40667</v>
      </c>
      <c r="C888" s="2">
        <v>0.4152777777777778</v>
      </c>
      <c r="D888">
        <v>5</v>
      </c>
      <c r="E888" s="1">
        <v>40667</v>
      </c>
      <c r="F888">
        <v>9999</v>
      </c>
      <c r="G888">
        <v>1</v>
      </c>
      <c r="H888" s="1">
        <v>40667</v>
      </c>
      <c r="I888" s="2">
        <v>0.57986111111111105</v>
      </c>
      <c r="J888" s="1">
        <v>40667</v>
      </c>
      <c r="K888" s="2">
        <v>0.57986111111111105</v>
      </c>
      <c r="L888" t="s">
        <v>59</v>
      </c>
      <c r="M888">
        <v>26</v>
      </c>
      <c r="N888" s="3">
        <f>B888+C888</f>
        <v>40667.415277777778</v>
      </c>
      <c r="O888" s="3">
        <f>E888+F888</f>
        <v>50666</v>
      </c>
      <c r="P888" t="str">
        <f>IF(OR(E888="**",F888=9999),"Ignore PIA","Keep PIA")</f>
        <v>Ignore PIA</v>
      </c>
      <c r="Q888" s="5">
        <f>(O888-N888)*24</f>
        <v>239966.03333333333</v>
      </c>
      <c r="R888" s="3">
        <f>J888+K888</f>
        <v>40667.579861111109</v>
      </c>
      <c r="S888" s="4">
        <f>(R888-N888)*24</f>
        <v>3.9499999999534339</v>
      </c>
      <c r="T888" t="str">
        <f>IF(S888&lt;0,"Ignore LOS","Keep LOS")</f>
        <v>Keep LOS</v>
      </c>
      <c r="U888" t="str">
        <f>IF(OR(G888=6,G888=7),"Adm","NonAdm")</f>
        <v>NonAdm</v>
      </c>
      <c r="V888" t="str">
        <f>IF(OR(D888=1,D888=2,D888=3),"High",IF(OR(D888=4,D888=5),"Low","No CTAS"))</f>
        <v>Low</v>
      </c>
      <c r="W888">
        <f>IF(S888&gt;4,0,1)</f>
        <v>1</v>
      </c>
      <c r="X888">
        <f>IF(S888&gt;8,0,1)</f>
        <v>1</v>
      </c>
    </row>
    <row r="889" spans="1:24" x14ac:dyDescent="0.25">
      <c r="A889">
        <v>4414</v>
      </c>
      <c r="B889" s="1">
        <v>40667</v>
      </c>
      <c r="C889" s="2">
        <v>0.42152777777777778</v>
      </c>
      <c r="D889">
        <v>5</v>
      </c>
      <c r="E889" s="1">
        <v>40667</v>
      </c>
      <c r="F889" s="2">
        <v>0.48958333333333331</v>
      </c>
      <c r="G889">
        <v>1</v>
      </c>
      <c r="H889" s="1">
        <v>40667</v>
      </c>
      <c r="I889" s="2">
        <v>0.49305555555555558</v>
      </c>
      <c r="J889" s="1">
        <v>40667</v>
      </c>
      <c r="K889" s="2">
        <v>0.49305555555555558</v>
      </c>
      <c r="L889" t="s">
        <v>59</v>
      </c>
      <c r="M889">
        <v>34</v>
      </c>
      <c r="N889" s="3">
        <f>B889+C889</f>
        <v>40667.421527777777</v>
      </c>
      <c r="O889" s="3">
        <f>E889+F889</f>
        <v>40667.489583333336</v>
      </c>
      <c r="P889" t="str">
        <f>IF(OR(E889="**",F889=9999),"Ignore PIA","Keep PIA")</f>
        <v>Keep PIA</v>
      </c>
      <c r="Q889" s="5">
        <f>(O889-N889)*24</f>
        <v>1.6333333334187046</v>
      </c>
      <c r="R889" s="3">
        <f>J889+K889</f>
        <v>40667.493055555555</v>
      </c>
      <c r="S889" s="4">
        <f>(R889-N889)*24</f>
        <v>1.7166666666744277</v>
      </c>
      <c r="T889" t="str">
        <f>IF(S889&lt;0,"Ignore LOS","Keep LOS")</f>
        <v>Keep LOS</v>
      </c>
      <c r="U889" t="str">
        <f>IF(OR(G889=6,G889=7),"Adm","NonAdm")</f>
        <v>NonAdm</v>
      </c>
      <c r="V889" t="str">
        <f>IF(OR(D889=1,D889=2,D889=3),"High",IF(OR(D889=4,D889=5),"Low","No CTAS"))</f>
        <v>Low</v>
      </c>
      <c r="W889">
        <f>IF(S889&gt;4,0,1)</f>
        <v>1</v>
      </c>
      <c r="X889">
        <f>IF(S889&gt;8,0,1)</f>
        <v>1</v>
      </c>
    </row>
    <row r="890" spans="1:24" x14ac:dyDescent="0.25">
      <c r="A890">
        <v>4414</v>
      </c>
      <c r="B890" s="1">
        <v>40667</v>
      </c>
      <c r="C890" s="2">
        <v>0.44166666666666665</v>
      </c>
      <c r="D890">
        <v>3</v>
      </c>
      <c r="E890" s="1">
        <v>40667</v>
      </c>
      <c r="F890" s="2">
        <v>0.44236111111111115</v>
      </c>
      <c r="G890">
        <v>1</v>
      </c>
      <c r="H890" s="1">
        <v>40667</v>
      </c>
      <c r="I890" s="2">
        <v>0.44236111111111115</v>
      </c>
      <c r="J890" s="1">
        <v>40667</v>
      </c>
      <c r="K890" s="2">
        <v>0.44236111111111115</v>
      </c>
      <c r="L890" t="s">
        <v>271</v>
      </c>
      <c r="M890">
        <v>25</v>
      </c>
      <c r="N890" s="3">
        <f>B890+C890</f>
        <v>40667.441666666666</v>
      </c>
      <c r="O890" s="3">
        <f>E890+F890</f>
        <v>40667.442361111112</v>
      </c>
      <c r="P890" t="str">
        <f>IF(OR(E890="**",F890=9999),"Ignore PIA","Keep PIA")</f>
        <v>Keep PIA</v>
      </c>
      <c r="Q890" s="5">
        <f>(O890-N890)*24</f>
        <v>1.6666666720993817E-2</v>
      </c>
      <c r="R890" s="3">
        <f>J890+K890</f>
        <v>40667.442361111112</v>
      </c>
      <c r="S890" s="4">
        <f>(R890-N890)*24</f>
        <v>1.6666666720993817E-2</v>
      </c>
      <c r="T890" t="str">
        <f>IF(S890&lt;0,"Ignore LOS","Keep LOS")</f>
        <v>Keep LOS</v>
      </c>
      <c r="U890" t="str">
        <f>IF(OR(G890=6,G890=7),"Adm","NonAdm")</f>
        <v>NonAdm</v>
      </c>
      <c r="V890" t="str">
        <f>IF(OR(D890=1,D890=2,D890=3),"High",IF(OR(D890=4,D890=5),"Low","No CTAS"))</f>
        <v>High</v>
      </c>
      <c r="W890">
        <f>IF(S890&gt;4,0,1)</f>
        <v>1</v>
      </c>
      <c r="X890">
        <f>IF(S890&gt;8,0,1)</f>
        <v>1</v>
      </c>
    </row>
    <row r="891" spans="1:24" x14ac:dyDescent="0.25">
      <c r="A891">
        <v>4414</v>
      </c>
      <c r="B891" s="1">
        <v>40667</v>
      </c>
      <c r="C891" s="2">
        <v>0.45</v>
      </c>
      <c r="D891">
        <v>5</v>
      </c>
      <c r="E891" s="1">
        <v>40667</v>
      </c>
      <c r="F891" s="2">
        <v>0.5</v>
      </c>
      <c r="G891">
        <v>1</v>
      </c>
      <c r="H891" s="1">
        <v>40667</v>
      </c>
      <c r="I891" s="2">
        <v>0.50347222222222221</v>
      </c>
      <c r="J891" s="1">
        <v>40667</v>
      </c>
      <c r="K891" s="2">
        <v>0.50347222222222221</v>
      </c>
      <c r="L891" t="s">
        <v>56</v>
      </c>
      <c r="M891">
        <v>29</v>
      </c>
      <c r="N891" s="3">
        <f>B891+C891</f>
        <v>40667.449999999997</v>
      </c>
      <c r="O891" s="3">
        <f>E891+F891</f>
        <v>40667.5</v>
      </c>
      <c r="P891" t="str">
        <f>IF(OR(E891="**",F891=9999),"Ignore PIA","Keep PIA")</f>
        <v>Keep PIA</v>
      </c>
      <c r="Q891" s="5">
        <f>(O891-N891)*24</f>
        <v>1.2000000000698492</v>
      </c>
      <c r="R891" s="3">
        <f>J891+K891</f>
        <v>40667.503472222219</v>
      </c>
      <c r="S891" s="4">
        <f>(R891-N891)*24</f>
        <v>1.2833333333255723</v>
      </c>
      <c r="T891" t="str">
        <f>IF(S891&lt;0,"Ignore LOS","Keep LOS")</f>
        <v>Keep LOS</v>
      </c>
      <c r="U891" t="str">
        <f>IF(OR(G891=6,G891=7),"Adm","NonAdm")</f>
        <v>NonAdm</v>
      </c>
      <c r="V891" t="str">
        <f>IF(OR(D891=1,D891=2,D891=3),"High",IF(OR(D891=4,D891=5),"Low","No CTAS"))</f>
        <v>Low</v>
      </c>
      <c r="W891">
        <f>IF(S891&gt;4,0,1)</f>
        <v>1</v>
      </c>
      <c r="X891">
        <f>IF(S891&gt;8,0,1)</f>
        <v>1</v>
      </c>
    </row>
    <row r="892" spans="1:24" x14ac:dyDescent="0.25">
      <c r="A892">
        <v>4414</v>
      </c>
      <c r="B892" s="1">
        <v>40667</v>
      </c>
      <c r="C892" s="2">
        <v>0.45694444444444443</v>
      </c>
      <c r="D892">
        <v>3</v>
      </c>
      <c r="E892" s="1">
        <v>40667</v>
      </c>
      <c r="F892" s="2">
        <v>0.47916666666666669</v>
      </c>
      <c r="G892">
        <v>1</v>
      </c>
      <c r="H892" s="1">
        <v>40667</v>
      </c>
      <c r="I892" s="2">
        <v>0.72916666666666663</v>
      </c>
      <c r="J892" s="1">
        <v>40667</v>
      </c>
      <c r="K892" s="2">
        <v>0.74791666666666667</v>
      </c>
      <c r="L892" t="s">
        <v>56</v>
      </c>
      <c r="M892">
        <v>19</v>
      </c>
      <c r="N892" s="3">
        <f>B892+C892</f>
        <v>40667.456944444442</v>
      </c>
      <c r="O892" s="3">
        <f>E892+F892</f>
        <v>40667.479166666664</v>
      </c>
      <c r="P892" t="str">
        <f>IF(OR(E892="**",F892=9999),"Ignore PIA","Keep PIA")</f>
        <v>Keep PIA</v>
      </c>
      <c r="Q892" s="5">
        <f>(O892-N892)*24</f>
        <v>0.53333333332557231</v>
      </c>
      <c r="R892" s="3">
        <f>J892+K892</f>
        <v>40667.747916666667</v>
      </c>
      <c r="S892" s="4">
        <f>(R892-N892)*24</f>
        <v>6.9833333333954215</v>
      </c>
      <c r="T892" t="str">
        <f>IF(S892&lt;0,"Ignore LOS","Keep LOS")</f>
        <v>Keep LOS</v>
      </c>
      <c r="U892" t="str">
        <f>IF(OR(G892=6,G892=7),"Adm","NonAdm")</f>
        <v>NonAdm</v>
      </c>
      <c r="V892" t="str">
        <f>IF(OR(D892=1,D892=2,D892=3),"High",IF(OR(D892=4,D892=5),"Low","No CTAS"))</f>
        <v>High</v>
      </c>
      <c r="W892">
        <f>IF(S892&gt;4,0,1)</f>
        <v>0</v>
      </c>
      <c r="X892">
        <f>IF(S892&gt;8,0,1)</f>
        <v>1</v>
      </c>
    </row>
    <row r="893" spans="1:24" x14ac:dyDescent="0.25">
      <c r="A893">
        <v>4414</v>
      </c>
      <c r="B893" s="1">
        <v>40667</v>
      </c>
      <c r="C893" s="2">
        <v>0.61805555555555558</v>
      </c>
      <c r="D893">
        <v>3</v>
      </c>
      <c r="E893" s="1">
        <v>40667</v>
      </c>
      <c r="F893" s="2">
        <v>0.72222222222222221</v>
      </c>
      <c r="G893">
        <v>1</v>
      </c>
      <c r="H893" s="1">
        <v>40667</v>
      </c>
      <c r="I893" s="2">
        <v>0.72222222222222221</v>
      </c>
      <c r="J893" s="1">
        <v>40667</v>
      </c>
      <c r="K893" s="2">
        <v>0.72222222222222221</v>
      </c>
      <c r="L893" t="s">
        <v>90</v>
      </c>
      <c r="M893">
        <v>24</v>
      </c>
      <c r="N893" s="3">
        <f>B893+C893</f>
        <v>40667.618055555555</v>
      </c>
      <c r="O893" s="3">
        <f>E893+F893</f>
        <v>40667.722222222219</v>
      </c>
      <c r="P893" t="str">
        <f>IF(OR(E893="**",F893=9999),"Ignore PIA","Keep PIA")</f>
        <v>Keep PIA</v>
      </c>
      <c r="Q893" s="5">
        <f>(O893-N893)*24</f>
        <v>2.4999999999417923</v>
      </c>
      <c r="R893" s="3">
        <f>J893+K893</f>
        <v>40667.722222222219</v>
      </c>
      <c r="S893" s="4">
        <f>(R893-N893)*24</f>
        <v>2.4999999999417923</v>
      </c>
      <c r="T893" t="str">
        <f>IF(S893&lt;0,"Ignore LOS","Keep LOS")</f>
        <v>Keep LOS</v>
      </c>
      <c r="U893" t="str">
        <f>IF(OR(G893=6,G893=7),"Adm","NonAdm")</f>
        <v>NonAdm</v>
      </c>
      <c r="V893" t="str">
        <f>IF(OR(D893=1,D893=2,D893=3),"High",IF(OR(D893=4,D893=5),"Low","No CTAS"))</f>
        <v>High</v>
      </c>
      <c r="W893">
        <f>IF(S893&gt;4,0,1)</f>
        <v>1</v>
      </c>
      <c r="X893">
        <f>IF(S893&gt;8,0,1)</f>
        <v>1</v>
      </c>
    </row>
    <row r="894" spans="1:24" x14ac:dyDescent="0.25">
      <c r="A894">
        <v>4414</v>
      </c>
      <c r="B894" s="1">
        <v>40667</v>
      </c>
      <c r="C894" s="2">
        <v>0.625</v>
      </c>
      <c r="D894">
        <v>4</v>
      </c>
      <c r="E894" s="1">
        <v>40667</v>
      </c>
      <c r="F894" s="2">
        <v>0.67013888888888884</v>
      </c>
      <c r="G894">
        <v>1</v>
      </c>
      <c r="H894" s="1">
        <v>40667</v>
      </c>
      <c r="I894" s="2">
        <v>0.73611111111111116</v>
      </c>
      <c r="J894" s="1">
        <v>40667</v>
      </c>
      <c r="K894" s="2">
        <v>0.73611111111111116</v>
      </c>
      <c r="L894" t="s">
        <v>90</v>
      </c>
      <c r="M894">
        <v>26</v>
      </c>
      <c r="N894" s="3">
        <f>B894+C894</f>
        <v>40667.625</v>
      </c>
      <c r="O894" s="3">
        <f>E894+F894</f>
        <v>40667.670138888891</v>
      </c>
      <c r="P894" t="str">
        <f>IF(OR(E894="**",F894=9999),"Ignore PIA","Keep PIA")</f>
        <v>Keep PIA</v>
      </c>
      <c r="Q894" s="5">
        <f>(O894-N894)*24</f>
        <v>1.0833333333721384</v>
      </c>
      <c r="R894" s="3">
        <f>J894+K894</f>
        <v>40667.736111111109</v>
      </c>
      <c r="S894" s="4">
        <f>(R894-N894)*24</f>
        <v>2.6666666666278616</v>
      </c>
      <c r="T894" t="str">
        <f>IF(S894&lt;0,"Ignore LOS","Keep LOS")</f>
        <v>Keep LOS</v>
      </c>
      <c r="U894" t="str">
        <f>IF(OR(G894=6,G894=7),"Adm","NonAdm")</f>
        <v>NonAdm</v>
      </c>
      <c r="V894" t="str">
        <f>IF(OR(D894=1,D894=2,D894=3),"High",IF(OR(D894=4,D894=5),"Low","No CTAS"))</f>
        <v>Low</v>
      </c>
      <c r="W894">
        <f>IF(S894&gt;4,0,1)</f>
        <v>1</v>
      </c>
      <c r="X894">
        <f>IF(S894&gt;8,0,1)</f>
        <v>1</v>
      </c>
    </row>
    <row r="895" spans="1:24" x14ac:dyDescent="0.25">
      <c r="A895">
        <v>4414</v>
      </c>
      <c r="B895" s="1">
        <v>40667</v>
      </c>
      <c r="C895" s="2">
        <v>0.6645833333333333</v>
      </c>
      <c r="D895">
        <v>5</v>
      </c>
      <c r="E895" s="1">
        <v>40667</v>
      </c>
      <c r="F895" s="2">
        <v>0.73958333333333337</v>
      </c>
      <c r="G895">
        <v>1</v>
      </c>
      <c r="H895" s="1">
        <v>40667</v>
      </c>
      <c r="I895" s="2">
        <v>0.74305555555555547</v>
      </c>
      <c r="J895" s="1">
        <v>40667</v>
      </c>
      <c r="K895" s="2">
        <v>0.74305555555555547</v>
      </c>
      <c r="L895" t="s">
        <v>90</v>
      </c>
      <c r="M895">
        <v>27</v>
      </c>
      <c r="N895" s="3">
        <f>B895+C895</f>
        <v>40667.664583333331</v>
      </c>
      <c r="O895" s="3">
        <f>E895+F895</f>
        <v>40667.739583333336</v>
      </c>
      <c r="P895" t="str">
        <f>IF(OR(E895="**",F895=9999),"Ignore PIA","Keep PIA")</f>
        <v>Keep PIA</v>
      </c>
      <c r="Q895" s="5">
        <f>(O895-N895)*24</f>
        <v>1.8000000001047738</v>
      </c>
      <c r="R895" s="3">
        <f>J895+K895</f>
        <v>40667.743055555555</v>
      </c>
      <c r="S895" s="4">
        <f>(R895-N895)*24</f>
        <v>1.8833333333604969</v>
      </c>
      <c r="T895" t="str">
        <f>IF(S895&lt;0,"Ignore LOS","Keep LOS")</f>
        <v>Keep LOS</v>
      </c>
      <c r="U895" t="str">
        <f>IF(OR(G895=6,G895=7),"Adm","NonAdm")</f>
        <v>NonAdm</v>
      </c>
      <c r="V895" t="str">
        <f>IF(OR(D895=1,D895=2,D895=3),"High",IF(OR(D895=4,D895=5),"Low","No CTAS"))</f>
        <v>Low</v>
      </c>
      <c r="W895">
        <f>IF(S895&gt;4,0,1)</f>
        <v>1</v>
      </c>
      <c r="X895">
        <f>IF(S895&gt;8,0,1)</f>
        <v>1</v>
      </c>
    </row>
    <row r="896" spans="1:24" x14ac:dyDescent="0.25">
      <c r="A896">
        <v>4414</v>
      </c>
      <c r="B896" s="1">
        <v>40664</v>
      </c>
      <c r="C896" s="2">
        <v>9.7222222222222224E-3</v>
      </c>
      <c r="D896">
        <v>3</v>
      </c>
      <c r="E896" t="s">
        <v>13</v>
      </c>
      <c r="F896" s="2">
        <v>0</v>
      </c>
      <c r="G896">
        <v>3</v>
      </c>
      <c r="H896" s="1">
        <v>40664</v>
      </c>
      <c r="I896" s="2">
        <v>0.13541666666666666</v>
      </c>
      <c r="J896" s="1">
        <v>40664</v>
      </c>
      <c r="K896" s="2">
        <v>0.13541666666666666</v>
      </c>
      <c r="L896" t="s">
        <v>15</v>
      </c>
      <c r="M896">
        <v>3</v>
      </c>
      <c r="N896" s="3">
        <f>B896+C896</f>
        <v>40664.009722222225</v>
      </c>
      <c r="O896" s="3" t="e">
        <f>E896+F896</f>
        <v>#VALUE!</v>
      </c>
      <c r="P896" t="str">
        <f>IF(OR(E896="**",F896=9999),"Ignore PIA","Keep PIA")</f>
        <v>Ignore PIA</v>
      </c>
      <c r="Q896" s="5" t="e">
        <f>(O896-N896)*24</f>
        <v>#VALUE!</v>
      </c>
      <c r="R896" s="3">
        <f>J896+K896</f>
        <v>40664.135416666664</v>
      </c>
      <c r="S896" s="4">
        <f>(R896-N896)*24</f>
        <v>3.0166666665463708</v>
      </c>
      <c r="T896" t="str">
        <f>IF(S896&lt;0,"Ignore LOS","Keep LOS")</f>
        <v>Keep LOS</v>
      </c>
      <c r="U896" t="str">
        <f>IF(OR(G896=6,G896=7),"Adm","NonAdm")</f>
        <v>NonAdm</v>
      </c>
      <c r="V896" t="str">
        <f>IF(OR(D896=1,D896=2,D896=3),"High",IF(OR(D896=4,D896=5),"Low","No CTAS"))</f>
        <v>High</v>
      </c>
      <c r="W896">
        <f>IF(S896&gt;4,0,1)</f>
        <v>1</v>
      </c>
      <c r="X896">
        <f>IF(S896&gt;8,0,1)</f>
        <v>1</v>
      </c>
    </row>
    <row r="897" spans="1:24" x14ac:dyDescent="0.25">
      <c r="A897">
        <v>4414</v>
      </c>
      <c r="B897" s="1">
        <v>40664</v>
      </c>
      <c r="C897" s="2">
        <v>1.9444444444444445E-2</v>
      </c>
      <c r="D897">
        <v>3</v>
      </c>
      <c r="E897" t="s">
        <v>13</v>
      </c>
      <c r="F897" s="2">
        <v>0</v>
      </c>
      <c r="G897">
        <v>3</v>
      </c>
      <c r="H897" s="1">
        <v>40664</v>
      </c>
      <c r="I897" s="2">
        <v>9.0277777777777776E-2</v>
      </c>
      <c r="J897" s="1">
        <v>40664</v>
      </c>
      <c r="K897" s="2">
        <v>9.0277777777777776E-2</v>
      </c>
      <c r="L897" t="s">
        <v>18</v>
      </c>
      <c r="M897">
        <v>56</v>
      </c>
      <c r="N897" s="3">
        <f>B897+C897</f>
        <v>40664.019444444442</v>
      </c>
      <c r="O897" s="3" t="e">
        <f>E897+F897</f>
        <v>#VALUE!</v>
      </c>
      <c r="P897" t="str">
        <f>IF(OR(E897="**",F897=9999),"Ignore PIA","Keep PIA")</f>
        <v>Ignore PIA</v>
      </c>
      <c r="Q897" s="5" t="e">
        <f>(O897-N897)*24</f>
        <v>#VALUE!</v>
      </c>
      <c r="R897" s="3">
        <f>J897+K897</f>
        <v>40664.090277777781</v>
      </c>
      <c r="S897" s="4">
        <f>(R897-N897)*24</f>
        <v>1.7000000001280569</v>
      </c>
      <c r="T897" t="str">
        <f>IF(S897&lt;0,"Ignore LOS","Keep LOS")</f>
        <v>Keep LOS</v>
      </c>
      <c r="U897" t="str">
        <f>IF(OR(G897=6,G897=7),"Adm","NonAdm")</f>
        <v>NonAdm</v>
      </c>
      <c r="V897" t="str">
        <f>IF(OR(D897=1,D897=2,D897=3),"High",IF(OR(D897=4,D897=5),"Low","No CTAS"))</f>
        <v>High</v>
      </c>
      <c r="W897">
        <f>IF(S897&gt;4,0,1)</f>
        <v>1</v>
      </c>
      <c r="X897">
        <f>IF(S897&gt;8,0,1)</f>
        <v>1</v>
      </c>
    </row>
    <row r="898" spans="1:24" x14ac:dyDescent="0.25">
      <c r="A898">
        <v>4414</v>
      </c>
      <c r="B898" s="1">
        <v>40664</v>
      </c>
      <c r="C898" s="2">
        <v>7.8472222222222221E-2</v>
      </c>
      <c r="D898">
        <v>3</v>
      </c>
      <c r="E898" t="s">
        <v>13</v>
      </c>
      <c r="F898" s="2">
        <v>0</v>
      </c>
      <c r="G898">
        <v>3</v>
      </c>
      <c r="H898" s="1">
        <v>40664</v>
      </c>
      <c r="I898" s="2">
        <v>0.13958333333333334</v>
      </c>
      <c r="J898" s="1">
        <v>40664</v>
      </c>
      <c r="K898" s="2">
        <v>0.13958333333333334</v>
      </c>
      <c r="L898" t="s">
        <v>28</v>
      </c>
      <c r="M898">
        <v>12</v>
      </c>
      <c r="N898" s="3">
        <f>B898+C898</f>
        <v>40664.078472222223</v>
      </c>
      <c r="O898" s="3" t="e">
        <f>E898+F898</f>
        <v>#VALUE!</v>
      </c>
      <c r="P898" t="str">
        <f>IF(OR(E898="**",F898=9999),"Ignore PIA","Keep PIA")</f>
        <v>Ignore PIA</v>
      </c>
      <c r="Q898" s="5" t="e">
        <f>(O898-N898)*24</f>
        <v>#VALUE!</v>
      </c>
      <c r="R898" s="3">
        <f>J898+K898</f>
        <v>40664.13958333333</v>
      </c>
      <c r="S898" s="4">
        <f>(R898-N898)*24</f>
        <v>1.4666666665580124</v>
      </c>
      <c r="T898" t="str">
        <f>IF(S898&lt;0,"Ignore LOS","Keep LOS")</f>
        <v>Keep LOS</v>
      </c>
      <c r="U898" t="str">
        <f>IF(OR(G898=6,G898=7),"Adm","NonAdm")</f>
        <v>NonAdm</v>
      </c>
      <c r="V898" t="str">
        <f>IF(OR(D898=1,D898=2,D898=3),"High",IF(OR(D898=4,D898=5),"Low","No CTAS"))</f>
        <v>High</v>
      </c>
      <c r="W898">
        <f>IF(S898&gt;4,0,1)</f>
        <v>1</v>
      </c>
      <c r="X898">
        <f>IF(S898&gt;8,0,1)</f>
        <v>1</v>
      </c>
    </row>
    <row r="899" spans="1:24" x14ac:dyDescent="0.25">
      <c r="A899">
        <v>4414</v>
      </c>
      <c r="B899" s="1">
        <v>40664</v>
      </c>
      <c r="C899" s="2">
        <v>0.13125000000000001</v>
      </c>
      <c r="D899">
        <v>3</v>
      </c>
      <c r="E899" t="s">
        <v>13</v>
      </c>
      <c r="F899" s="2">
        <v>0</v>
      </c>
      <c r="G899">
        <v>3</v>
      </c>
      <c r="H899" s="1">
        <v>40664</v>
      </c>
      <c r="I899" s="2">
        <v>0.1986111111111111</v>
      </c>
      <c r="J899" s="1">
        <v>40664</v>
      </c>
      <c r="K899" s="2">
        <v>0.1986111111111111</v>
      </c>
      <c r="L899" t="s">
        <v>34</v>
      </c>
      <c r="M899">
        <v>6</v>
      </c>
      <c r="N899" s="3">
        <f>B899+C899</f>
        <v>40664.131249999999</v>
      </c>
      <c r="O899" s="3" t="e">
        <f>E899+F899</f>
        <v>#VALUE!</v>
      </c>
      <c r="P899" t="str">
        <f>IF(OR(E899="**",F899=9999),"Ignore PIA","Keep PIA")</f>
        <v>Ignore PIA</v>
      </c>
      <c r="Q899" s="5" t="e">
        <f>(O899-N899)*24</f>
        <v>#VALUE!</v>
      </c>
      <c r="R899" s="3">
        <f>J899+K899</f>
        <v>40664.198611111111</v>
      </c>
      <c r="S899" s="4">
        <f>(R899-N899)*24</f>
        <v>1.6166666666977108</v>
      </c>
      <c r="T899" t="str">
        <f>IF(S899&lt;0,"Ignore LOS","Keep LOS")</f>
        <v>Keep LOS</v>
      </c>
      <c r="U899" t="str">
        <f>IF(OR(G899=6,G899=7),"Adm","NonAdm")</f>
        <v>NonAdm</v>
      </c>
      <c r="V899" t="str">
        <f>IF(OR(D899=1,D899=2,D899=3),"High",IF(OR(D899=4,D899=5),"Low","No CTAS"))</f>
        <v>High</v>
      </c>
      <c r="W899">
        <f>IF(S899&gt;4,0,1)</f>
        <v>1</v>
      </c>
      <c r="X899">
        <f>IF(S899&gt;8,0,1)</f>
        <v>1</v>
      </c>
    </row>
    <row r="900" spans="1:24" x14ac:dyDescent="0.25">
      <c r="A900">
        <v>4414</v>
      </c>
      <c r="B900" s="1">
        <v>40664</v>
      </c>
      <c r="C900" s="2">
        <v>0.13749999999999998</v>
      </c>
      <c r="D900">
        <v>3</v>
      </c>
      <c r="E900" t="s">
        <v>13</v>
      </c>
      <c r="F900" s="2">
        <v>0</v>
      </c>
      <c r="G900">
        <v>3</v>
      </c>
      <c r="H900" s="1">
        <v>40664</v>
      </c>
      <c r="I900" s="2">
        <v>0.1875</v>
      </c>
      <c r="J900" s="1">
        <v>40664</v>
      </c>
      <c r="K900" s="2">
        <v>0.1875</v>
      </c>
      <c r="L900" t="s">
        <v>35</v>
      </c>
      <c r="M900">
        <v>0</v>
      </c>
      <c r="N900" s="3">
        <f>B900+C900</f>
        <v>40664.137499999997</v>
      </c>
      <c r="O900" s="3" t="e">
        <f>E900+F900</f>
        <v>#VALUE!</v>
      </c>
      <c r="P900" t="str">
        <f>IF(OR(E900="**",F900=9999),"Ignore PIA","Keep PIA")</f>
        <v>Ignore PIA</v>
      </c>
      <c r="Q900" s="5" t="e">
        <f>(O900-N900)*24</f>
        <v>#VALUE!</v>
      </c>
      <c r="R900" s="3">
        <f>J900+K900</f>
        <v>40664.1875</v>
      </c>
      <c r="S900" s="4">
        <f>(R900-N900)*24</f>
        <v>1.2000000000698492</v>
      </c>
      <c r="T900" t="str">
        <f>IF(S900&lt;0,"Ignore LOS","Keep LOS")</f>
        <v>Keep LOS</v>
      </c>
      <c r="U900" t="str">
        <f>IF(OR(G900=6,G900=7),"Adm","NonAdm")</f>
        <v>NonAdm</v>
      </c>
      <c r="V900" t="str">
        <f>IF(OR(D900=1,D900=2,D900=3),"High",IF(OR(D900=4,D900=5),"Low","No CTAS"))</f>
        <v>High</v>
      </c>
      <c r="W900">
        <f>IF(S900&gt;4,0,1)</f>
        <v>1</v>
      </c>
      <c r="X900">
        <f>IF(S900&gt;8,0,1)</f>
        <v>1</v>
      </c>
    </row>
    <row r="901" spans="1:24" x14ac:dyDescent="0.25">
      <c r="A901">
        <v>4414</v>
      </c>
      <c r="B901" s="1">
        <v>40664</v>
      </c>
      <c r="C901" s="2">
        <v>0.19930555555555554</v>
      </c>
      <c r="D901">
        <v>3</v>
      </c>
      <c r="E901" t="s">
        <v>13</v>
      </c>
      <c r="F901" s="2">
        <v>0</v>
      </c>
      <c r="G901">
        <v>3</v>
      </c>
      <c r="H901" s="1">
        <v>40664</v>
      </c>
      <c r="I901" s="2">
        <v>0.22847222222222222</v>
      </c>
      <c r="J901" s="1">
        <v>40664</v>
      </c>
      <c r="K901" s="2">
        <v>0.22847222222222222</v>
      </c>
      <c r="L901" t="s">
        <v>41</v>
      </c>
      <c r="M901">
        <v>40</v>
      </c>
      <c r="N901" s="3">
        <f>B901+C901</f>
        <v>40664.199305555558</v>
      </c>
      <c r="O901" s="3" t="e">
        <f>E901+F901</f>
        <v>#VALUE!</v>
      </c>
      <c r="P901" t="str">
        <f>IF(OR(E901="**",F901=9999),"Ignore PIA","Keep PIA")</f>
        <v>Ignore PIA</v>
      </c>
      <c r="Q901" s="5" t="e">
        <f>(O901-N901)*24</f>
        <v>#VALUE!</v>
      </c>
      <c r="R901" s="3">
        <f>J901+K901</f>
        <v>40664.228472222225</v>
      </c>
      <c r="S901" s="4">
        <f>(R901-N901)*24</f>
        <v>0.70000000001164153</v>
      </c>
      <c r="T901" t="str">
        <f>IF(S901&lt;0,"Ignore LOS","Keep LOS")</f>
        <v>Keep LOS</v>
      </c>
      <c r="U901" t="str">
        <f>IF(OR(G901=6,G901=7),"Adm","NonAdm")</f>
        <v>NonAdm</v>
      </c>
      <c r="V901" t="str">
        <f>IF(OR(D901=1,D901=2,D901=3),"High",IF(OR(D901=4,D901=5),"Low","No CTAS"))</f>
        <v>High</v>
      </c>
      <c r="W901">
        <f>IF(S901&gt;4,0,1)</f>
        <v>1</v>
      </c>
      <c r="X901">
        <f>IF(S901&gt;8,0,1)</f>
        <v>1</v>
      </c>
    </row>
    <row r="902" spans="1:24" x14ac:dyDescent="0.25">
      <c r="A902">
        <v>4414</v>
      </c>
      <c r="B902" s="1">
        <v>40664</v>
      </c>
      <c r="C902" s="2">
        <v>0.30138888888888887</v>
      </c>
      <c r="D902">
        <v>4</v>
      </c>
      <c r="E902" t="s">
        <v>13</v>
      </c>
      <c r="F902" s="2">
        <v>0</v>
      </c>
      <c r="G902">
        <v>3</v>
      </c>
      <c r="H902" s="1">
        <v>40664</v>
      </c>
      <c r="I902" s="2">
        <v>0.41250000000000003</v>
      </c>
      <c r="J902" s="1">
        <v>40664</v>
      </c>
      <c r="K902" s="2">
        <v>0.41250000000000003</v>
      </c>
      <c r="L902" t="s">
        <v>43</v>
      </c>
      <c r="M902">
        <v>65</v>
      </c>
      <c r="N902" s="3">
        <f>B902+C902</f>
        <v>40664.301388888889</v>
      </c>
      <c r="O902" s="3" t="e">
        <f>E902+F902</f>
        <v>#VALUE!</v>
      </c>
      <c r="P902" t="str">
        <f>IF(OR(E902="**",F902=9999),"Ignore PIA","Keep PIA")</f>
        <v>Ignore PIA</v>
      </c>
      <c r="Q902" s="5" t="e">
        <f>(O902-N902)*24</f>
        <v>#VALUE!</v>
      </c>
      <c r="R902" s="3">
        <f>J902+K902</f>
        <v>40664.412499999999</v>
      </c>
      <c r="S902" s="4">
        <f>(R902-N902)*24</f>
        <v>2.6666666666278616</v>
      </c>
      <c r="T902" t="str">
        <f>IF(S902&lt;0,"Ignore LOS","Keep LOS")</f>
        <v>Keep LOS</v>
      </c>
      <c r="U902" t="str">
        <f>IF(OR(G902=6,G902=7),"Adm","NonAdm")</f>
        <v>NonAdm</v>
      </c>
      <c r="V902" t="str">
        <f>IF(OR(D902=1,D902=2,D902=3),"High",IF(OR(D902=4,D902=5),"Low","No CTAS"))</f>
        <v>Low</v>
      </c>
      <c r="W902">
        <f>IF(S902&gt;4,0,1)</f>
        <v>1</v>
      </c>
      <c r="X902">
        <f>IF(S902&gt;8,0,1)</f>
        <v>1</v>
      </c>
    </row>
    <row r="903" spans="1:24" x14ac:dyDescent="0.25">
      <c r="A903">
        <v>4414</v>
      </c>
      <c r="B903" s="1">
        <v>40664</v>
      </c>
      <c r="C903" s="2">
        <v>0.4597222222222222</v>
      </c>
      <c r="D903">
        <v>4</v>
      </c>
      <c r="E903" t="s">
        <v>13</v>
      </c>
      <c r="F903" s="2">
        <v>0</v>
      </c>
      <c r="G903">
        <v>3</v>
      </c>
      <c r="H903" s="1">
        <v>40664</v>
      </c>
      <c r="I903" s="2">
        <v>0.59722222222222221</v>
      </c>
      <c r="J903" s="1">
        <v>40664</v>
      </c>
      <c r="K903" s="2">
        <v>0.59722222222222221</v>
      </c>
      <c r="L903" t="s">
        <v>28</v>
      </c>
      <c r="M903">
        <v>41</v>
      </c>
      <c r="N903" s="3">
        <f>B903+C903</f>
        <v>40664.459722222222</v>
      </c>
      <c r="O903" s="3" t="e">
        <f>E903+F903</f>
        <v>#VALUE!</v>
      </c>
      <c r="P903" t="str">
        <f>IF(OR(E903="**",F903=9999),"Ignore PIA","Keep PIA")</f>
        <v>Ignore PIA</v>
      </c>
      <c r="Q903" s="5" t="e">
        <f>(O903-N903)*24</f>
        <v>#VALUE!</v>
      </c>
      <c r="R903" s="3">
        <f>J903+K903</f>
        <v>40664.597222222219</v>
      </c>
      <c r="S903" s="4">
        <f>(R903-N903)*24</f>
        <v>3.2999999999301508</v>
      </c>
      <c r="T903" t="str">
        <f>IF(S903&lt;0,"Ignore LOS","Keep LOS")</f>
        <v>Keep LOS</v>
      </c>
      <c r="U903" t="str">
        <f>IF(OR(G903=6,G903=7),"Adm","NonAdm")</f>
        <v>NonAdm</v>
      </c>
      <c r="V903" t="str">
        <f>IF(OR(D903=1,D903=2,D903=3),"High",IF(OR(D903=4,D903=5),"Low","No CTAS"))</f>
        <v>Low</v>
      </c>
      <c r="W903">
        <f>IF(S903&gt;4,0,1)</f>
        <v>1</v>
      </c>
      <c r="X903">
        <f>IF(S903&gt;8,0,1)</f>
        <v>1</v>
      </c>
    </row>
    <row r="904" spans="1:24" x14ac:dyDescent="0.25">
      <c r="A904">
        <v>4414</v>
      </c>
      <c r="B904" s="1">
        <v>40664</v>
      </c>
      <c r="C904" s="2">
        <v>0.65694444444444444</v>
      </c>
      <c r="D904">
        <v>4</v>
      </c>
      <c r="E904" t="s">
        <v>13</v>
      </c>
      <c r="F904" s="2">
        <v>0</v>
      </c>
      <c r="G904">
        <v>3</v>
      </c>
      <c r="H904" s="1">
        <v>40664</v>
      </c>
      <c r="I904" s="2">
        <v>0.81111111111111101</v>
      </c>
      <c r="J904" s="1">
        <v>40664</v>
      </c>
      <c r="K904" s="2">
        <v>0.81111111111111101</v>
      </c>
      <c r="L904" t="s">
        <v>94</v>
      </c>
      <c r="M904">
        <v>49</v>
      </c>
      <c r="N904" s="3">
        <f>B904+C904</f>
        <v>40664.656944444447</v>
      </c>
      <c r="O904" s="3" t="e">
        <f>E904+F904</f>
        <v>#VALUE!</v>
      </c>
      <c r="P904" t="str">
        <f>IF(OR(E904="**",F904=9999),"Ignore PIA","Keep PIA")</f>
        <v>Ignore PIA</v>
      </c>
      <c r="Q904" s="5" t="e">
        <f>(O904-N904)*24</f>
        <v>#VALUE!</v>
      </c>
      <c r="R904" s="3">
        <f>J904+K904</f>
        <v>40664.811111111114</v>
      </c>
      <c r="S904" s="4">
        <f>(R904-N904)*24</f>
        <v>3.7000000000116415</v>
      </c>
      <c r="T904" t="str">
        <f>IF(S904&lt;0,"Ignore LOS","Keep LOS")</f>
        <v>Keep LOS</v>
      </c>
      <c r="U904" t="str">
        <f>IF(OR(G904=6,G904=7),"Adm","NonAdm")</f>
        <v>NonAdm</v>
      </c>
      <c r="V904" t="str">
        <f>IF(OR(D904=1,D904=2,D904=3),"High",IF(OR(D904=4,D904=5),"Low","No CTAS"))</f>
        <v>Low</v>
      </c>
      <c r="W904">
        <f>IF(S904&gt;4,0,1)</f>
        <v>1</v>
      </c>
      <c r="X904">
        <f>IF(S904&gt;8,0,1)</f>
        <v>1</v>
      </c>
    </row>
    <row r="905" spans="1:24" x14ac:dyDescent="0.25">
      <c r="A905">
        <v>4414</v>
      </c>
      <c r="B905" s="1">
        <v>40664</v>
      </c>
      <c r="C905" s="2">
        <v>0.66597222222222219</v>
      </c>
      <c r="D905">
        <v>4</v>
      </c>
      <c r="E905" t="s">
        <v>13</v>
      </c>
      <c r="F905" s="2">
        <v>0</v>
      </c>
      <c r="G905">
        <v>3</v>
      </c>
      <c r="H905" s="1">
        <v>40664</v>
      </c>
      <c r="I905" s="2">
        <v>0.68055555555555547</v>
      </c>
      <c r="J905" s="1">
        <v>40664</v>
      </c>
      <c r="K905" s="2">
        <v>0.68055555555555547</v>
      </c>
      <c r="L905" t="s">
        <v>36</v>
      </c>
      <c r="M905">
        <v>3</v>
      </c>
      <c r="N905" s="3">
        <f>B905+C905</f>
        <v>40664.665972222225</v>
      </c>
      <c r="O905" s="3" t="e">
        <f>E905+F905</f>
        <v>#VALUE!</v>
      </c>
      <c r="P905" t="str">
        <f>IF(OR(E905="**",F905=9999),"Ignore PIA","Keep PIA")</f>
        <v>Ignore PIA</v>
      </c>
      <c r="Q905" s="5" t="e">
        <f>(O905-N905)*24</f>
        <v>#VALUE!</v>
      </c>
      <c r="R905" s="3">
        <f>J905+K905</f>
        <v>40664.680555555555</v>
      </c>
      <c r="S905" s="4">
        <f>(R905-N905)*24</f>
        <v>0.34999999991850927</v>
      </c>
      <c r="T905" t="str">
        <f>IF(S905&lt;0,"Ignore LOS","Keep LOS")</f>
        <v>Keep LOS</v>
      </c>
      <c r="U905" t="str">
        <f>IF(OR(G905=6,G905=7),"Adm","NonAdm")</f>
        <v>NonAdm</v>
      </c>
      <c r="V905" t="str">
        <f>IF(OR(D905=1,D905=2,D905=3),"High",IF(OR(D905=4,D905=5),"Low","No CTAS"))</f>
        <v>Low</v>
      </c>
      <c r="W905">
        <f>IF(S905&gt;4,0,1)</f>
        <v>1</v>
      </c>
      <c r="X905">
        <f>IF(S905&gt;8,0,1)</f>
        <v>1</v>
      </c>
    </row>
    <row r="906" spans="1:24" x14ac:dyDescent="0.25">
      <c r="A906">
        <v>4414</v>
      </c>
      <c r="B906" s="1">
        <v>40664</v>
      </c>
      <c r="C906" s="2">
        <v>0.69444444444444453</v>
      </c>
      <c r="D906">
        <v>3</v>
      </c>
      <c r="E906" t="s">
        <v>13</v>
      </c>
      <c r="F906" s="2">
        <v>0</v>
      </c>
      <c r="G906">
        <v>3</v>
      </c>
      <c r="H906" s="1">
        <v>40664</v>
      </c>
      <c r="I906" s="2">
        <v>0.82638888888888884</v>
      </c>
      <c r="J906" s="1">
        <v>40664</v>
      </c>
      <c r="K906" s="2">
        <v>0.82638888888888884</v>
      </c>
      <c r="L906" t="s">
        <v>42</v>
      </c>
      <c r="M906">
        <v>18</v>
      </c>
      <c r="N906" s="3">
        <f>B906+C906</f>
        <v>40664.694444444445</v>
      </c>
      <c r="O906" s="3" t="e">
        <f>E906+F906</f>
        <v>#VALUE!</v>
      </c>
      <c r="P906" t="str">
        <f>IF(OR(E906="**",F906=9999),"Ignore PIA","Keep PIA")</f>
        <v>Ignore PIA</v>
      </c>
      <c r="Q906" s="5" t="e">
        <f>(O906-N906)*24</f>
        <v>#VALUE!</v>
      </c>
      <c r="R906" s="3">
        <f>J906+K906</f>
        <v>40664.826388888891</v>
      </c>
      <c r="S906" s="4">
        <f>(R906-N906)*24</f>
        <v>3.1666666666860692</v>
      </c>
      <c r="T906" t="str">
        <f>IF(S906&lt;0,"Ignore LOS","Keep LOS")</f>
        <v>Keep LOS</v>
      </c>
      <c r="U906" t="str">
        <f>IF(OR(G906=6,G906=7),"Adm","NonAdm")</f>
        <v>NonAdm</v>
      </c>
      <c r="V906" t="str">
        <f>IF(OR(D906=1,D906=2,D906=3),"High",IF(OR(D906=4,D906=5),"Low","No CTAS"))</f>
        <v>High</v>
      </c>
      <c r="W906">
        <f>IF(S906&gt;4,0,1)</f>
        <v>1</v>
      </c>
      <c r="X906">
        <f>IF(S906&gt;8,0,1)</f>
        <v>1</v>
      </c>
    </row>
    <row r="907" spans="1:24" x14ac:dyDescent="0.25">
      <c r="A907">
        <v>4414</v>
      </c>
      <c r="B907" s="1">
        <v>40664</v>
      </c>
      <c r="C907" s="2">
        <v>0.7006944444444444</v>
      </c>
      <c r="D907">
        <v>4</v>
      </c>
      <c r="E907" t="s">
        <v>13</v>
      </c>
      <c r="F907" s="2">
        <v>0</v>
      </c>
      <c r="G907">
        <v>3</v>
      </c>
      <c r="H907" s="1">
        <v>40664</v>
      </c>
      <c r="I907" s="2">
        <v>0.76736111111111116</v>
      </c>
      <c r="J907" s="1">
        <v>40664</v>
      </c>
      <c r="K907" s="2">
        <v>0.76736111111111116</v>
      </c>
      <c r="L907" t="s">
        <v>105</v>
      </c>
      <c r="M907">
        <v>2</v>
      </c>
      <c r="N907" s="3">
        <f>B907+C907</f>
        <v>40664.700694444444</v>
      </c>
      <c r="O907" s="3" t="e">
        <f>E907+F907</f>
        <v>#VALUE!</v>
      </c>
      <c r="P907" t="str">
        <f>IF(OR(E907="**",F907=9999),"Ignore PIA","Keep PIA")</f>
        <v>Ignore PIA</v>
      </c>
      <c r="Q907" s="5" t="e">
        <f>(O907-N907)*24</f>
        <v>#VALUE!</v>
      </c>
      <c r="R907" s="3">
        <f>J907+K907</f>
        <v>40664.767361111109</v>
      </c>
      <c r="S907" s="4">
        <f>(R907-N907)*24</f>
        <v>1.5999999999767169</v>
      </c>
      <c r="T907" t="str">
        <f>IF(S907&lt;0,"Ignore LOS","Keep LOS")</f>
        <v>Keep LOS</v>
      </c>
      <c r="U907" t="str">
        <f>IF(OR(G907=6,G907=7),"Adm","NonAdm")</f>
        <v>NonAdm</v>
      </c>
      <c r="V907" t="str">
        <f>IF(OR(D907=1,D907=2,D907=3),"High",IF(OR(D907=4,D907=5),"Low","No CTAS"))</f>
        <v>Low</v>
      </c>
      <c r="W907">
        <f>IF(S907&gt;4,0,1)</f>
        <v>1</v>
      </c>
      <c r="X907">
        <f>IF(S907&gt;8,0,1)</f>
        <v>1</v>
      </c>
    </row>
    <row r="908" spans="1:24" x14ac:dyDescent="0.25">
      <c r="A908">
        <v>4414</v>
      </c>
      <c r="B908" s="1">
        <v>40664</v>
      </c>
      <c r="C908" s="2">
        <v>0.74305555555555547</v>
      </c>
      <c r="D908">
        <v>3</v>
      </c>
      <c r="E908" t="s">
        <v>13</v>
      </c>
      <c r="F908" s="2">
        <v>0</v>
      </c>
      <c r="G908">
        <v>3</v>
      </c>
      <c r="H908" s="1">
        <v>40664</v>
      </c>
      <c r="I908" s="2">
        <v>0.76944444444444438</v>
      </c>
      <c r="J908" s="1">
        <v>40664</v>
      </c>
      <c r="K908" s="2">
        <v>0.76944444444444438</v>
      </c>
      <c r="L908" t="s">
        <v>110</v>
      </c>
      <c r="M908">
        <v>0</v>
      </c>
      <c r="N908" s="3">
        <f>B908+C908</f>
        <v>40664.743055555555</v>
      </c>
      <c r="O908" s="3" t="e">
        <f>E908+F908</f>
        <v>#VALUE!</v>
      </c>
      <c r="P908" t="str">
        <f>IF(OR(E908="**",F908=9999),"Ignore PIA","Keep PIA")</f>
        <v>Ignore PIA</v>
      </c>
      <c r="Q908" s="5" t="e">
        <f>(O908-N908)*24</f>
        <v>#VALUE!</v>
      </c>
      <c r="R908" s="3">
        <f>J908+K908</f>
        <v>40664.769444444442</v>
      </c>
      <c r="S908" s="4">
        <f>(R908-N908)*24</f>
        <v>0.63333333330228925</v>
      </c>
      <c r="T908" t="str">
        <f>IF(S908&lt;0,"Ignore LOS","Keep LOS")</f>
        <v>Keep LOS</v>
      </c>
      <c r="U908" t="str">
        <f>IF(OR(G908=6,G908=7),"Adm","NonAdm")</f>
        <v>NonAdm</v>
      </c>
      <c r="V908" t="str">
        <f>IF(OR(D908=1,D908=2,D908=3),"High",IF(OR(D908=4,D908=5),"Low","No CTAS"))</f>
        <v>High</v>
      </c>
      <c r="W908">
        <f>IF(S908&gt;4,0,1)</f>
        <v>1</v>
      </c>
      <c r="X908">
        <f>IF(S908&gt;8,0,1)</f>
        <v>1</v>
      </c>
    </row>
    <row r="909" spans="1:24" x14ac:dyDescent="0.25">
      <c r="A909">
        <v>4414</v>
      </c>
      <c r="B909" s="1">
        <v>40664</v>
      </c>
      <c r="C909" s="2">
        <v>0.7583333333333333</v>
      </c>
      <c r="D909">
        <v>3</v>
      </c>
      <c r="E909" t="s">
        <v>13</v>
      </c>
      <c r="F909" s="2">
        <v>0</v>
      </c>
      <c r="G909">
        <v>3</v>
      </c>
      <c r="H909" s="1">
        <v>40664</v>
      </c>
      <c r="I909" s="2">
        <v>0.91875000000000007</v>
      </c>
      <c r="J909" s="1">
        <v>40664</v>
      </c>
      <c r="K909" s="2">
        <v>0.91875000000000007</v>
      </c>
      <c r="L909" t="s">
        <v>22</v>
      </c>
      <c r="M909">
        <v>3</v>
      </c>
      <c r="N909" s="3">
        <f>B909+C909</f>
        <v>40664.758333333331</v>
      </c>
      <c r="O909" s="3" t="e">
        <f>E909+F909</f>
        <v>#VALUE!</v>
      </c>
      <c r="P909" t="str">
        <f>IF(OR(E909="**",F909=9999),"Ignore PIA","Keep PIA")</f>
        <v>Ignore PIA</v>
      </c>
      <c r="Q909" s="5" t="e">
        <f>(O909-N909)*24</f>
        <v>#VALUE!</v>
      </c>
      <c r="R909" s="3">
        <f>J909+K909</f>
        <v>40664.918749999997</v>
      </c>
      <c r="S909" s="4">
        <f>(R909-N909)*24</f>
        <v>3.8499999999767169</v>
      </c>
      <c r="T909" t="str">
        <f>IF(S909&lt;0,"Ignore LOS","Keep LOS")</f>
        <v>Keep LOS</v>
      </c>
      <c r="U909" t="str">
        <f>IF(OR(G909=6,G909=7),"Adm","NonAdm")</f>
        <v>NonAdm</v>
      </c>
      <c r="V909" t="str">
        <f>IF(OR(D909=1,D909=2,D909=3),"High",IF(OR(D909=4,D909=5),"Low","No CTAS"))</f>
        <v>High</v>
      </c>
      <c r="W909">
        <f>IF(S909&gt;4,0,1)</f>
        <v>1</v>
      </c>
      <c r="X909">
        <f>IF(S909&gt;8,0,1)</f>
        <v>1</v>
      </c>
    </row>
    <row r="910" spans="1:24" x14ac:dyDescent="0.25">
      <c r="A910">
        <v>4414</v>
      </c>
      <c r="B910" s="1">
        <v>40664</v>
      </c>
      <c r="C910" s="2">
        <v>0.76111111111111107</v>
      </c>
      <c r="D910">
        <v>4</v>
      </c>
      <c r="E910" t="s">
        <v>13</v>
      </c>
      <c r="F910" s="2">
        <v>0</v>
      </c>
      <c r="G910">
        <v>3</v>
      </c>
      <c r="H910" s="1">
        <v>40664</v>
      </c>
      <c r="I910" s="2">
        <v>0.79305555555555562</v>
      </c>
      <c r="J910" s="1">
        <v>40664</v>
      </c>
      <c r="K910" s="2">
        <v>0.79305555555555562</v>
      </c>
      <c r="L910" t="s">
        <v>112</v>
      </c>
      <c r="M910">
        <v>35</v>
      </c>
      <c r="N910" s="3">
        <f>B910+C910</f>
        <v>40664.761111111111</v>
      </c>
      <c r="O910" s="3" t="e">
        <f>E910+F910</f>
        <v>#VALUE!</v>
      </c>
      <c r="P910" t="str">
        <f>IF(OR(E910="**",F910=9999),"Ignore PIA","Keep PIA")</f>
        <v>Ignore PIA</v>
      </c>
      <c r="Q910" s="5" t="e">
        <f>(O910-N910)*24</f>
        <v>#VALUE!</v>
      </c>
      <c r="R910" s="3">
        <f>J910+K910</f>
        <v>40664.793055555558</v>
      </c>
      <c r="S910" s="4">
        <f>(R910-N910)*24</f>
        <v>0.76666666672099382</v>
      </c>
      <c r="T910" t="str">
        <f>IF(S910&lt;0,"Ignore LOS","Keep LOS")</f>
        <v>Keep LOS</v>
      </c>
      <c r="U910" t="str">
        <f>IF(OR(G910=6,G910=7),"Adm","NonAdm")</f>
        <v>NonAdm</v>
      </c>
      <c r="V910" t="str">
        <f>IF(OR(D910=1,D910=2,D910=3),"High",IF(OR(D910=4,D910=5),"Low","No CTAS"))</f>
        <v>Low</v>
      </c>
      <c r="W910">
        <f>IF(S910&gt;4,0,1)</f>
        <v>1</v>
      </c>
      <c r="X910">
        <f>IF(S910&gt;8,0,1)</f>
        <v>1</v>
      </c>
    </row>
    <row r="911" spans="1:24" x14ac:dyDescent="0.25">
      <c r="A911">
        <v>4414</v>
      </c>
      <c r="B911" s="1">
        <v>40664</v>
      </c>
      <c r="C911" s="2">
        <v>0.84722222222222221</v>
      </c>
      <c r="D911">
        <v>3</v>
      </c>
      <c r="E911" t="s">
        <v>13</v>
      </c>
      <c r="F911" s="2">
        <v>0</v>
      </c>
      <c r="G911">
        <v>3</v>
      </c>
      <c r="H911" s="1">
        <v>40664</v>
      </c>
      <c r="I911" s="2">
        <v>0.92013888888888884</v>
      </c>
      <c r="J911" s="1">
        <v>40664</v>
      </c>
      <c r="K911" s="2">
        <v>0.92013888888888884</v>
      </c>
      <c r="L911" t="s">
        <v>119</v>
      </c>
      <c r="M911">
        <v>30</v>
      </c>
      <c r="N911" s="3">
        <f>B911+C911</f>
        <v>40664.847222222219</v>
      </c>
      <c r="O911" s="3" t="e">
        <f>E911+F911</f>
        <v>#VALUE!</v>
      </c>
      <c r="P911" t="str">
        <f>IF(OR(E911="**",F911=9999),"Ignore PIA","Keep PIA")</f>
        <v>Ignore PIA</v>
      </c>
      <c r="Q911" s="5" t="e">
        <f>(O911-N911)*24</f>
        <v>#VALUE!</v>
      </c>
      <c r="R911" s="3">
        <f>J911+K911</f>
        <v>40664.920138888891</v>
      </c>
      <c r="S911" s="4">
        <f>(R911-N911)*24</f>
        <v>1.7500000001164153</v>
      </c>
      <c r="T911" t="str">
        <f>IF(S911&lt;0,"Ignore LOS","Keep LOS")</f>
        <v>Keep LOS</v>
      </c>
      <c r="U911" t="str">
        <f>IF(OR(G911=6,G911=7),"Adm","NonAdm")</f>
        <v>NonAdm</v>
      </c>
      <c r="V911" t="str">
        <f>IF(OR(D911=1,D911=2,D911=3),"High",IF(OR(D911=4,D911=5),"Low","No CTAS"))</f>
        <v>High</v>
      </c>
      <c r="W911">
        <f>IF(S911&gt;4,0,1)</f>
        <v>1</v>
      </c>
      <c r="X911">
        <f>IF(S911&gt;8,0,1)</f>
        <v>1</v>
      </c>
    </row>
    <row r="912" spans="1:24" x14ac:dyDescent="0.25">
      <c r="A912">
        <v>4414</v>
      </c>
      <c r="B912" s="1">
        <v>40664</v>
      </c>
      <c r="C912" s="2">
        <v>0.86319444444444438</v>
      </c>
      <c r="D912">
        <v>2</v>
      </c>
      <c r="E912" t="s">
        <v>13</v>
      </c>
      <c r="F912" s="2">
        <v>0</v>
      </c>
      <c r="G912">
        <v>3</v>
      </c>
      <c r="H912" s="1">
        <v>40665</v>
      </c>
      <c r="I912" s="2">
        <v>0.14583333333333334</v>
      </c>
      <c r="J912" s="1">
        <v>40665</v>
      </c>
      <c r="K912" s="2">
        <v>0.14583333333333334</v>
      </c>
      <c r="L912" t="s">
        <v>120</v>
      </c>
      <c r="M912">
        <v>10</v>
      </c>
      <c r="N912" s="3">
        <f>B912+C912</f>
        <v>40664.863194444442</v>
      </c>
      <c r="O912" s="3" t="e">
        <f>E912+F912</f>
        <v>#VALUE!</v>
      </c>
      <c r="P912" t="str">
        <f>IF(OR(E912="**",F912=9999),"Ignore PIA","Keep PIA")</f>
        <v>Ignore PIA</v>
      </c>
      <c r="Q912" s="5" t="e">
        <f>(O912-N912)*24</f>
        <v>#VALUE!</v>
      </c>
      <c r="R912" s="3">
        <f>J912+K912</f>
        <v>40665.145833333336</v>
      </c>
      <c r="S912" s="4">
        <f>(R912-N912)*24</f>
        <v>6.7833333334419876</v>
      </c>
      <c r="T912" t="str">
        <f>IF(S912&lt;0,"Ignore LOS","Keep LOS")</f>
        <v>Keep LOS</v>
      </c>
      <c r="U912" t="str">
        <f>IF(OR(G912=6,G912=7),"Adm","NonAdm")</f>
        <v>NonAdm</v>
      </c>
      <c r="V912" t="str">
        <f>IF(OR(D912=1,D912=2,D912=3),"High",IF(OR(D912=4,D912=5),"Low","No CTAS"))</f>
        <v>High</v>
      </c>
      <c r="W912">
        <f>IF(S912&gt;4,0,1)</f>
        <v>0</v>
      </c>
      <c r="X912">
        <f>IF(S912&gt;8,0,1)</f>
        <v>1</v>
      </c>
    </row>
    <row r="913" spans="1:24" x14ac:dyDescent="0.25">
      <c r="A913">
        <v>4414</v>
      </c>
      <c r="B913" s="1">
        <v>40665</v>
      </c>
      <c r="C913" s="2">
        <v>3.3333333333333333E-2</v>
      </c>
      <c r="D913">
        <v>4</v>
      </c>
      <c r="E913" t="s">
        <v>13</v>
      </c>
      <c r="F913" s="2">
        <v>0</v>
      </c>
      <c r="G913">
        <v>3</v>
      </c>
      <c r="H913" s="1">
        <v>40665</v>
      </c>
      <c r="I913" s="2">
        <v>0.31805555555555554</v>
      </c>
      <c r="J913" s="1">
        <v>40665</v>
      </c>
      <c r="K913" s="2">
        <v>0.31875000000000003</v>
      </c>
      <c r="L913" t="s">
        <v>88</v>
      </c>
      <c r="M913">
        <v>48</v>
      </c>
      <c r="N913" s="3">
        <f>B913+C913</f>
        <v>40665.033333333333</v>
      </c>
      <c r="O913" s="3" t="e">
        <f>E913+F913</f>
        <v>#VALUE!</v>
      </c>
      <c r="P913" t="str">
        <f>IF(OR(E913="**",F913=9999),"Ignore PIA","Keep PIA")</f>
        <v>Ignore PIA</v>
      </c>
      <c r="Q913" s="5" t="e">
        <f>(O913-N913)*24</f>
        <v>#VALUE!</v>
      </c>
      <c r="R913" s="3">
        <f>J913+K913</f>
        <v>40665.318749999999</v>
      </c>
      <c r="S913" s="4">
        <f>(R913-N913)*24</f>
        <v>6.8499999999767169</v>
      </c>
      <c r="T913" t="str">
        <f>IF(S913&lt;0,"Ignore LOS","Keep LOS")</f>
        <v>Keep LOS</v>
      </c>
      <c r="U913" t="str">
        <f>IF(OR(G913=6,G913=7),"Adm","NonAdm")</f>
        <v>NonAdm</v>
      </c>
      <c r="V913" t="str">
        <f>IF(OR(D913=1,D913=2,D913=3),"High",IF(OR(D913=4,D913=5),"Low","No CTAS"))</f>
        <v>Low</v>
      </c>
      <c r="W913">
        <f>IF(S913&gt;4,0,1)</f>
        <v>0</v>
      </c>
      <c r="X913">
        <f>IF(S913&gt;8,0,1)</f>
        <v>1</v>
      </c>
    </row>
    <row r="914" spans="1:24" x14ac:dyDescent="0.25">
      <c r="A914">
        <v>4414</v>
      </c>
      <c r="B914" s="1">
        <v>40665</v>
      </c>
      <c r="C914" s="2">
        <v>9.4444444444444442E-2</v>
      </c>
      <c r="D914">
        <v>3</v>
      </c>
      <c r="E914" t="s">
        <v>13</v>
      </c>
      <c r="F914" s="2">
        <v>0</v>
      </c>
      <c r="G914">
        <v>3</v>
      </c>
      <c r="H914" s="1">
        <v>40665</v>
      </c>
      <c r="I914" s="2">
        <v>0.31736111111111115</v>
      </c>
      <c r="J914" s="1">
        <v>40665</v>
      </c>
      <c r="K914" s="2">
        <v>0.31875000000000003</v>
      </c>
      <c r="L914" t="s">
        <v>22</v>
      </c>
      <c r="M914">
        <v>4</v>
      </c>
      <c r="N914" s="3">
        <f>B914+C914</f>
        <v>40665.094444444447</v>
      </c>
      <c r="O914" s="3" t="e">
        <f>E914+F914</f>
        <v>#VALUE!</v>
      </c>
      <c r="P914" t="str">
        <f>IF(OR(E914="**",F914=9999),"Ignore PIA","Keep PIA")</f>
        <v>Ignore PIA</v>
      </c>
      <c r="Q914" s="5" t="e">
        <f>(O914-N914)*24</f>
        <v>#VALUE!</v>
      </c>
      <c r="R914" s="3">
        <f>J914+K914</f>
        <v>40665.318749999999</v>
      </c>
      <c r="S914" s="4">
        <f>(R914-N914)*24</f>
        <v>5.3833333332440816</v>
      </c>
      <c r="T914" t="str">
        <f>IF(S914&lt;0,"Ignore LOS","Keep LOS")</f>
        <v>Keep LOS</v>
      </c>
      <c r="U914" t="str">
        <f>IF(OR(G914=6,G914=7),"Adm","NonAdm")</f>
        <v>NonAdm</v>
      </c>
      <c r="V914" t="str">
        <f>IF(OR(D914=1,D914=2,D914=3),"High",IF(OR(D914=4,D914=5),"Low","No CTAS"))</f>
        <v>High</v>
      </c>
      <c r="W914">
        <f>IF(S914&gt;4,0,1)</f>
        <v>0</v>
      </c>
      <c r="X914">
        <f>IF(S914&gt;8,0,1)</f>
        <v>1</v>
      </c>
    </row>
    <row r="915" spans="1:24" x14ac:dyDescent="0.25">
      <c r="A915">
        <v>4414</v>
      </c>
      <c r="B915" s="1">
        <v>40665</v>
      </c>
      <c r="C915" s="2">
        <v>0.20694444444444446</v>
      </c>
      <c r="D915">
        <v>3</v>
      </c>
      <c r="E915" t="s">
        <v>13</v>
      </c>
      <c r="F915" s="2">
        <v>0</v>
      </c>
      <c r="G915">
        <v>3</v>
      </c>
      <c r="H915" s="1">
        <v>40665</v>
      </c>
      <c r="I915" s="2">
        <v>0.2673611111111111</v>
      </c>
      <c r="J915" s="1">
        <v>40665</v>
      </c>
      <c r="K915" s="2">
        <v>0.2673611111111111</v>
      </c>
      <c r="L915" t="s">
        <v>143</v>
      </c>
      <c r="M915">
        <v>16</v>
      </c>
      <c r="N915" s="3">
        <f>B915+C915</f>
        <v>40665.206944444442</v>
      </c>
      <c r="O915" s="3" t="e">
        <f>E915+F915</f>
        <v>#VALUE!</v>
      </c>
      <c r="P915" t="str">
        <f>IF(OR(E915="**",F915=9999),"Ignore PIA","Keep PIA")</f>
        <v>Ignore PIA</v>
      </c>
      <c r="Q915" s="5" t="e">
        <f>(O915-N915)*24</f>
        <v>#VALUE!</v>
      </c>
      <c r="R915" s="3">
        <f>J915+K915</f>
        <v>40665.267361111109</v>
      </c>
      <c r="S915" s="4">
        <f>(R915-N915)*24</f>
        <v>1.4500000000116415</v>
      </c>
      <c r="T915" t="str">
        <f>IF(S915&lt;0,"Ignore LOS","Keep LOS")</f>
        <v>Keep LOS</v>
      </c>
      <c r="U915" t="str">
        <f>IF(OR(G915=6,G915=7),"Adm","NonAdm")</f>
        <v>NonAdm</v>
      </c>
      <c r="V915" t="str">
        <f>IF(OR(D915=1,D915=2,D915=3),"High",IF(OR(D915=4,D915=5),"Low","No CTAS"))</f>
        <v>High</v>
      </c>
      <c r="W915">
        <f>IF(S915&gt;4,0,1)</f>
        <v>1</v>
      </c>
      <c r="X915">
        <f>IF(S915&gt;8,0,1)</f>
        <v>1</v>
      </c>
    </row>
    <row r="916" spans="1:24" x14ac:dyDescent="0.25">
      <c r="A916">
        <v>4414</v>
      </c>
      <c r="B916" s="1">
        <v>40665</v>
      </c>
      <c r="C916" s="2">
        <v>0.25277777777777777</v>
      </c>
      <c r="D916">
        <v>3</v>
      </c>
      <c r="E916" t="s">
        <v>13</v>
      </c>
      <c r="F916" s="2">
        <v>0</v>
      </c>
      <c r="G916">
        <v>3</v>
      </c>
      <c r="H916" s="1">
        <v>40665</v>
      </c>
      <c r="I916" s="2">
        <v>0.36458333333333331</v>
      </c>
      <c r="J916" s="1">
        <v>40665</v>
      </c>
      <c r="K916" s="2">
        <v>0.36527777777777781</v>
      </c>
      <c r="L916" t="s">
        <v>41</v>
      </c>
      <c r="M916">
        <v>45</v>
      </c>
      <c r="N916" s="3">
        <f>B916+C916</f>
        <v>40665.25277777778</v>
      </c>
      <c r="O916" s="3" t="e">
        <f>E916+F916</f>
        <v>#VALUE!</v>
      </c>
      <c r="P916" t="str">
        <f>IF(OR(E916="**",F916=9999),"Ignore PIA","Keep PIA")</f>
        <v>Ignore PIA</v>
      </c>
      <c r="Q916" s="5" t="e">
        <f>(O916-N916)*24</f>
        <v>#VALUE!</v>
      </c>
      <c r="R916" s="3">
        <f>J916+K916</f>
        <v>40665.365277777775</v>
      </c>
      <c r="S916" s="4">
        <f>(R916-N916)*24</f>
        <v>2.6999999998952262</v>
      </c>
      <c r="T916" t="str">
        <f>IF(S916&lt;0,"Ignore LOS","Keep LOS")</f>
        <v>Keep LOS</v>
      </c>
      <c r="U916" t="str">
        <f>IF(OR(G916=6,G916=7),"Adm","NonAdm")</f>
        <v>NonAdm</v>
      </c>
      <c r="V916" t="str">
        <f>IF(OR(D916=1,D916=2,D916=3),"High",IF(OR(D916=4,D916=5),"Low","No CTAS"))</f>
        <v>High</v>
      </c>
      <c r="W916">
        <f>IF(S916&gt;4,0,1)</f>
        <v>1</v>
      </c>
      <c r="X916">
        <f>IF(S916&gt;8,0,1)</f>
        <v>1</v>
      </c>
    </row>
    <row r="917" spans="1:24" x14ac:dyDescent="0.25">
      <c r="A917">
        <v>4414</v>
      </c>
      <c r="B917" s="1">
        <v>40665</v>
      </c>
      <c r="C917" s="2">
        <v>0.61527777777777781</v>
      </c>
      <c r="D917">
        <v>3</v>
      </c>
      <c r="E917" t="s">
        <v>13</v>
      </c>
      <c r="F917" s="2">
        <v>0</v>
      </c>
      <c r="G917">
        <v>3</v>
      </c>
      <c r="H917" s="1">
        <v>40665</v>
      </c>
      <c r="I917" s="2">
        <v>0.65277777777777779</v>
      </c>
      <c r="J917" s="1">
        <v>40665</v>
      </c>
      <c r="K917" s="2">
        <v>0.65277777777777779</v>
      </c>
      <c r="L917" t="s">
        <v>120</v>
      </c>
      <c r="M917">
        <v>37</v>
      </c>
      <c r="N917" s="3">
        <f>B917+C917</f>
        <v>40665.615277777775</v>
      </c>
      <c r="O917" s="3" t="e">
        <f>E917+F917</f>
        <v>#VALUE!</v>
      </c>
      <c r="P917" t="str">
        <f>IF(OR(E917="**",F917=9999),"Ignore PIA","Keep PIA")</f>
        <v>Ignore PIA</v>
      </c>
      <c r="Q917" s="5" t="e">
        <f>(O917-N917)*24</f>
        <v>#VALUE!</v>
      </c>
      <c r="R917" s="3">
        <f>J917+K917</f>
        <v>40665.652777777781</v>
      </c>
      <c r="S917" s="4">
        <f>(R917-N917)*24</f>
        <v>0.90000000013969839</v>
      </c>
      <c r="T917" t="str">
        <f>IF(S917&lt;0,"Ignore LOS","Keep LOS")</f>
        <v>Keep LOS</v>
      </c>
      <c r="U917" t="str">
        <f>IF(OR(G917=6,G917=7),"Adm","NonAdm")</f>
        <v>NonAdm</v>
      </c>
      <c r="V917" t="str">
        <f>IF(OR(D917=1,D917=2,D917=3),"High",IF(OR(D917=4,D917=5),"Low","No CTAS"))</f>
        <v>High</v>
      </c>
      <c r="W917">
        <f>IF(S917&gt;4,0,1)</f>
        <v>1</v>
      </c>
      <c r="X917">
        <f>IF(S917&gt;8,0,1)</f>
        <v>1</v>
      </c>
    </row>
    <row r="918" spans="1:24" x14ac:dyDescent="0.25">
      <c r="A918">
        <v>4414</v>
      </c>
      <c r="B918" s="1">
        <v>40665</v>
      </c>
      <c r="C918" s="2">
        <v>0.8965277777777777</v>
      </c>
      <c r="D918">
        <v>3</v>
      </c>
      <c r="E918" t="s">
        <v>13</v>
      </c>
      <c r="F918" s="2">
        <v>0</v>
      </c>
      <c r="G918">
        <v>3</v>
      </c>
      <c r="H918" s="1">
        <v>40665</v>
      </c>
      <c r="I918" s="2">
        <v>0.93055555555555547</v>
      </c>
      <c r="J918" s="1">
        <v>40665</v>
      </c>
      <c r="K918" s="2">
        <v>0.93055555555555547</v>
      </c>
      <c r="L918" t="s">
        <v>199</v>
      </c>
      <c r="M918">
        <v>29</v>
      </c>
      <c r="N918" s="3">
        <f>B918+C918</f>
        <v>40665.896527777775</v>
      </c>
      <c r="O918" s="3" t="e">
        <f>E918+F918</f>
        <v>#VALUE!</v>
      </c>
      <c r="P918" t="str">
        <f>IF(OR(E918="**",F918=9999),"Ignore PIA","Keep PIA")</f>
        <v>Ignore PIA</v>
      </c>
      <c r="Q918" s="5" t="e">
        <f>(O918-N918)*24</f>
        <v>#VALUE!</v>
      </c>
      <c r="R918" s="3">
        <f>J918+K918</f>
        <v>40665.930555555555</v>
      </c>
      <c r="S918" s="4">
        <f>(R918-N918)*24</f>
        <v>0.81666666670935228</v>
      </c>
      <c r="T918" t="str">
        <f>IF(S918&lt;0,"Ignore LOS","Keep LOS")</f>
        <v>Keep LOS</v>
      </c>
      <c r="U918" t="str">
        <f>IF(OR(G918=6,G918=7),"Adm","NonAdm")</f>
        <v>NonAdm</v>
      </c>
      <c r="V918" t="str">
        <f>IF(OR(D918=1,D918=2,D918=3),"High",IF(OR(D918=4,D918=5),"Low","No CTAS"))</f>
        <v>High</v>
      </c>
      <c r="W918">
        <f>IF(S918&gt;4,0,1)</f>
        <v>1</v>
      </c>
      <c r="X918">
        <f>IF(S918&gt;8,0,1)</f>
        <v>1</v>
      </c>
    </row>
    <row r="919" spans="1:24" x14ac:dyDescent="0.25">
      <c r="A919">
        <v>4414</v>
      </c>
      <c r="B919" s="1">
        <v>40665</v>
      </c>
      <c r="C919" s="2">
        <v>0.93541666666666667</v>
      </c>
      <c r="D919">
        <v>3</v>
      </c>
      <c r="E919" t="s">
        <v>13</v>
      </c>
      <c r="F919" s="2">
        <v>0</v>
      </c>
      <c r="G919">
        <v>3</v>
      </c>
      <c r="H919" s="1">
        <v>40666</v>
      </c>
      <c r="I919" s="2">
        <v>0.11875000000000001</v>
      </c>
      <c r="J919" s="1">
        <v>40666</v>
      </c>
      <c r="K919" s="2">
        <v>0.11875000000000001</v>
      </c>
      <c r="L919" t="s">
        <v>33</v>
      </c>
      <c r="M919">
        <v>20</v>
      </c>
      <c r="N919" s="3">
        <f>B919+C919</f>
        <v>40665.935416666667</v>
      </c>
      <c r="O919" s="3" t="e">
        <f>E919+F919</f>
        <v>#VALUE!</v>
      </c>
      <c r="P919" t="str">
        <f>IF(OR(E919="**",F919=9999),"Ignore PIA","Keep PIA")</f>
        <v>Ignore PIA</v>
      </c>
      <c r="Q919" s="5" t="e">
        <f>(O919-N919)*24</f>
        <v>#VALUE!</v>
      </c>
      <c r="R919" s="3">
        <f>J919+K919</f>
        <v>40666.118750000001</v>
      </c>
      <c r="S919" s="4">
        <f>(R919-N919)*24</f>
        <v>4.4000000000232831</v>
      </c>
      <c r="T919" t="str">
        <f>IF(S919&lt;0,"Ignore LOS","Keep LOS")</f>
        <v>Keep LOS</v>
      </c>
      <c r="U919" t="str">
        <f>IF(OR(G919=6,G919=7),"Adm","NonAdm")</f>
        <v>NonAdm</v>
      </c>
      <c r="V919" t="str">
        <f>IF(OR(D919=1,D919=2,D919=3),"High",IF(OR(D919=4,D919=5),"Low","No CTAS"))</f>
        <v>High</v>
      </c>
      <c r="W919">
        <f>IF(S919&gt;4,0,1)</f>
        <v>0</v>
      </c>
      <c r="X919">
        <f>IF(S919&gt;8,0,1)</f>
        <v>1</v>
      </c>
    </row>
    <row r="920" spans="1:24" x14ac:dyDescent="0.25">
      <c r="A920">
        <v>4414</v>
      </c>
      <c r="B920" s="1">
        <v>40666</v>
      </c>
      <c r="C920" s="2">
        <v>2.4305555555555556E-2</v>
      </c>
      <c r="D920">
        <v>4</v>
      </c>
      <c r="E920" t="s">
        <v>13</v>
      </c>
      <c r="F920" s="2">
        <v>0</v>
      </c>
      <c r="G920">
        <v>3</v>
      </c>
      <c r="H920" s="1">
        <v>40666</v>
      </c>
      <c r="I920" s="2">
        <v>0.17361111111111113</v>
      </c>
      <c r="J920" s="1">
        <v>40666</v>
      </c>
      <c r="K920" s="2">
        <v>0.17361111111111113</v>
      </c>
      <c r="L920" t="s">
        <v>28</v>
      </c>
      <c r="M920">
        <v>23</v>
      </c>
      <c r="N920" s="3">
        <f>B920+C920</f>
        <v>40666.024305555555</v>
      </c>
      <c r="O920" s="3" t="e">
        <f>E920+F920</f>
        <v>#VALUE!</v>
      </c>
      <c r="P920" t="str">
        <f>IF(OR(E920="**",F920=9999),"Ignore PIA","Keep PIA")</f>
        <v>Ignore PIA</v>
      </c>
      <c r="Q920" s="5" t="e">
        <f>(O920-N920)*24</f>
        <v>#VALUE!</v>
      </c>
      <c r="R920" s="3">
        <f>J920+K920</f>
        <v>40666.173611111109</v>
      </c>
      <c r="S920" s="4">
        <f>(R920-N920)*24</f>
        <v>3.5833333333139308</v>
      </c>
      <c r="T920" t="str">
        <f>IF(S920&lt;0,"Ignore LOS","Keep LOS")</f>
        <v>Keep LOS</v>
      </c>
      <c r="U920" t="str">
        <f>IF(OR(G920=6,G920=7),"Adm","NonAdm")</f>
        <v>NonAdm</v>
      </c>
      <c r="V920" t="str">
        <f>IF(OR(D920=1,D920=2,D920=3),"High",IF(OR(D920=4,D920=5),"Low","No CTAS"))</f>
        <v>Low</v>
      </c>
      <c r="W920">
        <f>IF(S920&gt;4,0,1)</f>
        <v>1</v>
      </c>
      <c r="X920">
        <f>IF(S920&gt;8,0,1)</f>
        <v>1</v>
      </c>
    </row>
    <row r="921" spans="1:24" x14ac:dyDescent="0.25">
      <c r="A921">
        <v>4414</v>
      </c>
      <c r="B921" s="1">
        <v>40666</v>
      </c>
      <c r="C921" s="2">
        <v>0.24513888888888888</v>
      </c>
      <c r="D921">
        <v>2</v>
      </c>
      <c r="E921" t="s">
        <v>13</v>
      </c>
      <c r="F921" s="2">
        <v>0</v>
      </c>
      <c r="G921">
        <v>3</v>
      </c>
      <c r="H921" s="1">
        <v>40666</v>
      </c>
      <c r="I921" s="2">
        <v>0.30555555555555552</v>
      </c>
      <c r="J921" s="1">
        <v>40666</v>
      </c>
      <c r="K921" s="2">
        <v>0.30555555555555552</v>
      </c>
      <c r="L921" t="s">
        <v>36</v>
      </c>
      <c r="M921">
        <v>5</v>
      </c>
      <c r="N921" s="3">
        <f>B921+C921</f>
        <v>40666.245138888888</v>
      </c>
      <c r="O921" s="3" t="e">
        <f>E921+F921</f>
        <v>#VALUE!</v>
      </c>
      <c r="P921" t="str">
        <f>IF(OR(E921="**",F921=9999),"Ignore PIA","Keep PIA")</f>
        <v>Ignore PIA</v>
      </c>
      <c r="Q921" s="5" t="e">
        <f>(O921-N921)*24</f>
        <v>#VALUE!</v>
      </c>
      <c r="R921" s="3">
        <f>J921+K921</f>
        <v>40666.305555555555</v>
      </c>
      <c r="S921" s="4">
        <f>(R921-N921)*24</f>
        <v>1.4500000000116415</v>
      </c>
      <c r="T921" t="str">
        <f>IF(S921&lt;0,"Ignore LOS","Keep LOS")</f>
        <v>Keep LOS</v>
      </c>
      <c r="U921" t="str">
        <f>IF(OR(G921=6,G921=7),"Adm","NonAdm")</f>
        <v>NonAdm</v>
      </c>
      <c r="V921" t="str">
        <f>IF(OR(D921=1,D921=2,D921=3),"High",IF(OR(D921=4,D921=5),"Low","No CTAS"))</f>
        <v>High</v>
      </c>
      <c r="W921">
        <f>IF(S921&gt;4,0,1)</f>
        <v>1</v>
      </c>
      <c r="X921">
        <f>IF(S921&gt;8,0,1)</f>
        <v>1</v>
      </c>
    </row>
    <row r="922" spans="1:24" x14ac:dyDescent="0.25">
      <c r="A922">
        <v>4414</v>
      </c>
      <c r="B922" s="1">
        <v>40666</v>
      </c>
      <c r="C922" s="2">
        <v>0.40416666666666662</v>
      </c>
      <c r="D922">
        <v>3</v>
      </c>
      <c r="E922" t="s">
        <v>13</v>
      </c>
      <c r="F922" s="2">
        <v>0</v>
      </c>
      <c r="G922">
        <v>3</v>
      </c>
      <c r="H922" s="1">
        <v>40666</v>
      </c>
      <c r="I922" s="2">
        <v>0.57847222222222217</v>
      </c>
      <c r="J922" s="1">
        <v>40666</v>
      </c>
      <c r="K922" s="2">
        <v>0.57847222222222217</v>
      </c>
      <c r="L922" t="s">
        <v>204</v>
      </c>
      <c r="M922">
        <v>51</v>
      </c>
      <c r="N922" s="3">
        <f>B922+C922</f>
        <v>40666.404166666667</v>
      </c>
      <c r="O922" s="3" t="e">
        <f>E922+F922</f>
        <v>#VALUE!</v>
      </c>
      <c r="P922" t="str">
        <f>IF(OR(E922="**",F922=9999),"Ignore PIA","Keep PIA")</f>
        <v>Ignore PIA</v>
      </c>
      <c r="Q922" s="5" t="e">
        <f>(O922-N922)*24</f>
        <v>#VALUE!</v>
      </c>
      <c r="R922" s="3">
        <f>J922+K922</f>
        <v>40666.578472222223</v>
      </c>
      <c r="S922" s="4">
        <f>(R922-N922)*24</f>
        <v>4.1833333333488554</v>
      </c>
      <c r="T922" t="str">
        <f>IF(S922&lt;0,"Ignore LOS","Keep LOS")</f>
        <v>Keep LOS</v>
      </c>
      <c r="U922" t="str">
        <f>IF(OR(G922=6,G922=7),"Adm","NonAdm")</f>
        <v>NonAdm</v>
      </c>
      <c r="V922" t="str">
        <f>IF(OR(D922=1,D922=2,D922=3),"High",IF(OR(D922=4,D922=5),"Low","No CTAS"))</f>
        <v>High</v>
      </c>
      <c r="W922">
        <f>IF(S922&gt;4,0,1)</f>
        <v>0</v>
      </c>
      <c r="X922">
        <f>IF(S922&gt;8,0,1)</f>
        <v>1</v>
      </c>
    </row>
    <row r="923" spans="1:24" x14ac:dyDescent="0.25">
      <c r="A923">
        <v>4414</v>
      </c>
      <c r="B923" s="1">
        <v>40666</v>
      </c>
      <c r="C923" s="2">
        <v>0.46666666666666662</v>
      </c>
      <c r="D923">
        <v>3</v>
      </c>
      <c r="E923" t="s">
        <v>13</v>
      </c>
      <c r="F923" s="2">
        <v>0</v>
      </c>
      <c r="G923">
        <v>3</v>
      </c>
      <c r="H923" s="1">
        <v>40666</v>
      </c>
      <c r="I923" s="2">
        <v>0.66666666666666663</v>
      </c>
      <c r="J923" s="1">
        <v>40666</v>
      </c>
      <c r="K923" s="2">
        <v>0.66666666666666663</v>
      </c>
      <c r="L923" t="s">
        <v>33</v>
      </c>
      <c r="M923">
        <v>57</v>
      </c>
      <c r="N923" s="3">
        <f>B923+C923</f>
        <v>40666.466666666667</v>
      </c>
      <c r="O923" s="3" t="e">
        <f>E923+F923</f>
        <v>#VALUE!</v>
      </c>
      <c r="P923" t="str">
        <f>IF(OR(E923="**",F923=9999),"Ignore PIA","Keep PIA")</f>
        <v>Ignore PIA</v>
      </c>
      <c r="Q923" s="5" t="e">
        <f>(O923-N923)*24</f>
        <v>#VALUE!</v>
      </c>
      <c r="R923" s="3">
        <f>J923+K923</f>
        <v>40666.666666666664</v>
      </c>
      <c r="S923" s="4">
        <f>(R923-N923)*24</f>
        <v>4.7999999999301508</v>
      </c>
      <c r="T923" t="str">
        <f>IF(S923&lt;0,"Ignore LOS","Keep LOS")</f>
        <v>Keep LOS</v>
      </c>
      <c r="U923" t="str">
        <f>IF(OR(G923=6,G923=7),"Adm","NonAdm")</f>
        <v>NonAdm</v>
      </c>
      <c r="V923" t="str">
        <f>IF(OR(D923=1,D923=2,D923=3),"High",IF(OR(D923=4,D923=5),"Low","No CTAS"))</f>
        <v>High</v>
      </c>
      <c r="W923">
        <f>IF(S923&gt;4,0,1)</f>
        <v>0</v>
      </c>
      <c r="X923">
        <f>IF(S923&gt;8,0,1)</f>
        <v>1</v>
      </c>
    </row>
    <row r="924" spans="1:24" x14ac:dyDescent="0.25">
      <c r="A924">
        <v>4414</v>
      </c>
      <c r="B924" s="1">
        <v>40666</v>
      </c>
      <c r="C924" s="2">
        <v>0.5083333333333333</v>
      </c>
      <c r="D924">
        <v>3</v>
      </c>
      <c r="E924" t="s">
        <v>13</v>
      </c>
      <c r="F924" s="2">
        <v>0</v>
      </c>
      <c r="G924">
        <v>3</v>
      </c>
      <c r="H924" s="1">
        <v>40666</v>
      </c>
      <c r="I924" s="2">
        <v>0.59236111111111112</v>
      </c>
      <c r="J924" s="1">
        <v>40666</v>
      </c>
      <c r="K924" s="2">
        <v>0.59236111111111112</v>
      </c>
      <c r="L924" t="s">
        <v>225</v>
      </c>
      <c r="M924">
        <v>58</v>
      </c>
      <c r="N924" s="3">
        <f>B924+C924</f>
        <v>40666.508333333331</v>
      </c>
      <c r="O924" s="3" t="e">
        <f>E924+F924</f>
        <v>#VALUE!</v>
      </c>
      <c r="P924" t="str">
        <f>IF(OR(E924="**",F924=9999),"Ignore PIA","Keep PIA")</f>
        <v>Ignore PIA</v>
      </c>
      <c r="Q924" s="5" t="e">
        <f>(O924-N924)*24</f>
        <v>#VALUE!</v>
      </c>
      <c r="R924" s="3">
        <f>J924+K924</f>
        <v>40666.592361111114</v>
      </c>
      <c r="S924" s="4">
        <f>(R924-N924)*24</f>
        <v>2.0166666667792015</v>
      </c>
      <c r="T924" t="str">
        <f>IF(S924&lt;0,"Ignore LOS","Keep LOS")</f>
        <v>Keep LOS</v>
      </c>
      <c r="U924" t="str">
        <f>IF(OR(G924=6,G924=7),"Adm","NonAdm")</f>
        <v>NonAdm</v>
      </c>
      <c r="V924" t="str">
        <f>IF(OR(D924=1,D924=2,D924=3),"High",IF(OR(D924=4,D924=5),"Low","No CTAS"))</f>
        <v>High</v>
      </c>
      <c r="W924">
        <f>IF(S924&gt;4,0,1)</f>
        <v>1</v>
      </c>
      <c r="X924">
        <f>IF(S924&gt;8,0,1)</f>
        <v>1</v>
      </c>
    </row>
    <row r="925" spans="1:24" x14ac:dyDescent="0.25">
      <c r="A925">
        <v>4414</v>
      </c>
      <c r="B925" s="1">
        <v>40666</v>
      </c>
      <c r="C925" s="2">
        <v>0.57847222222222217</v>
      </c>
      <c r="D925">
        <v>3</v>
      </c>
      <c r="E925" t="s">
        <v>13</v>
      </c>
      <c r="F925" s="2">
        <v>0</v>
      </c>
      <c r="G925">
        <v>3</v>
      </c>
      <c r="H925" s="1">
        <v>40666</v>
      </c>
      <c r="I925" s="2">
        <v>0.69236111111111109</v>
      </c>
      <c r="J925" s="1">
        <v>40666</v>
      </c>
      <c r="K925" s="2">
        <v>0.69236111111111109</v>
      </c>
      <c r="L925" t="s">
        <v>225</v>
      </c>
      <c r="M925">
        <v>19</v>
      </c>
      <c r="N925" s="3">
        <f>B925+C925</f>
        <v>40666.578472222223</v>
      </c>
      <c r="O925" s="3" t="e">
        <f>E925+F925</f>
        <v>#VALUE!</v>
      </c>
      <c r="P925" t="str">
        <f>IF(OR(E925="**",F925=9999),"Ignore PIA","Keep PIA")</f>
        <v>Ignore PIA</v>
      </c>
      <c r="Q925" s="5" t="e">
        <f>(O925-N925)*24</f>
        <v>#VALUE!</v>
      </c>
      <c r="R925" s="3">
        <f>J925+K925</f>
        <v>40666.692361111112</v>
      </c>
      <c r="S925" s="4">
        <f>(R925-N925)*24</f>
        <v>2.7333333333372138</v>
      </c>
      <c r="T925" t="str">
        <f>IF(S925&lt;0,"Ignore LOS","Keep LOS")</f>
        <v>Keep LOS</v>
      </c>
      <c r="U925" t="str">
        <f>IF(OR(G925=6,G925=7),"Adm","NonAdm")</f>
        <v>NonAdm</v>
      </c>
      <c r="V925" t="str">
        <f>IF(OR(D925=1,D925=2,D925=3),"High",IF(OR(D925=4,D925=5),"Low","No CTAS"))</f>
        <v>High</v>
      </c>
      <c r="W925">
        <f>IF(S925&gt;4,0,1)</f>
        <v>1</v>
      </c>
      <c r="X925">
        <f>IF(S925&gt;8,0,1)</f>
        <v>1</v>
      </c>
    </row>
    <row r="926" spans="1:24" x14ac:dyDescent="0.25">
      <c r="A926">
        <v>4414</v>
      </c>
      <c r="B926" s="1">
        <v>40666</v>
      </c>
      <c r="C926" s="2">
        <v>0.87916666666666676</v>
      </c>
      <c r="D926">
        <v>4</v>
      </c>
      <c r="E926" t="s">
        <v>13</v>
      </c>
      <c r="F926" s="2">
        <v>0</v>
      </c>
      <c r="G926">
        <v>3</v>
      </c>
      <c r="H926" s="1">
        <v>40666</v>
      </c>
      <c r="I926" s="2">
        <v>0.92083333333333339</v>
      </c>
      <c r="J926" s="1">
        <v>40666</v>
      </c>
      <c r="K926" s="2">
        <v>0.92083333333333339</v>
      </c>
      <c r="L926" t="s">
        <v>225</v>
      </c>
      <c r="M926">
        <v>0</v>
      </c>
      <c r="N926" s="3">
        <f>B926+C926</f>
        <v>40666.879166666666</v>
      </c>
      <c r="O926" s="3" t="e">
        <f>E926+F926</f>
        <v>#VALUE!</v>
      </c>
      <c r="P926" t="str">
        <f>IF(OR(E926="**",F926=9999),"Ignore PIA","Keep PIA")</f>
        <v>Ignore PIA</v>
      </c>
      <c r="Q926" s="5" t="e">
        <f>(O926-N926)*24</f>
        <v>#VALUE!</v>
      </c>
      <c r="R926" s="3">
        <f>J926+K926</f>
        <v>40666.92083333333</v>
      </c>
      <c r="S926" s="4">
        <f>(R926-N926)*24</f>
        <v>0.99999999994179234</v>
      </c>
      <c r="T926" t="str">
        <f>IF(S926&lt;0,"Ignore LOS","Keep LOS")</f>
        <v>Keep LOS</v>
      </c>
      <c r="U926" t="str">
        <f>IF(OR(G926=6,G926=7),"Adm","NonAdm")</f>
        <v>NonAdm</v>
      </c>
      <c r="V926" t="str">
        <f>IF(OR(D926=1,D926=2,D926=3),"High",IF(OR(D926=4,D926=5),"Low","No CTAS"))</f>
        <v>Low</v>
      </c>
      <c r="W926">
        <f>IF(S926&gt;4,0,1)</f>
        <v>1</v>
      </c>
      <c r="X926">
        <f>IF(S926&gt;8,0,1)</f>
        <v>1</v>
      </c>
    </row>
    <row r="927" spans="1:24" x14ac:dyDescent="0.25">
      <c r="A927">
        <v>4414</v>
      </c>
      <c r="B927" s="1">
        <v>40666</v>
      </c>
      <c r="C927" s="2">
        <v>0.88611111111111107</v>
      </c>
      <c r="D927">
        <v>2</v>
      </c>
      <c r="E927" t="s">
        <v>13</v>
      </c>
      <c r="F927" s="2">
        <v>0</v>
      </c>
      <c r="G927">
        <v>3</v>
      </c>
      <c r="H927" s="1">
        <v>40667</v>
      </c>
      <c r="I927" s="2">
        <v>1.0416666666666666E-2</v>
      </c>
      <c r="J927" s="1">
        <v>40667</v>
      </c>
      <c r="K927" s="2">
        <v>1.0416666666666666E-2</v>
      </c>
      <c r="L927" t="s">
        <v>140</v>
      </c>
      <c r="M927">
        <v>71</v>
      </c>
      <c r="N927" s="3">
        <f>B927+C927</f>
        <v>40666.886111111111</v>
      </c>
      <c r="O927" s="3" t="e">
        <f>E927+F927</f>
        <v>#VALUE!</v>
      </c>
      <c r="P927" t="str">
        <f>IF(OR(E927="**",F927=9999),"Ignore PIA","Keep PIA")</f>
        <v>Ignore PIA</v>
      </c>
      <c r="Q927" s="5" t="e">
        <f>(O927-N927)*24</f>
        <v>#VALUE!</v>
      </c>
      <c r="R927" s="3">
        <f>J927+K927</f>
        <v>40667.010416666664</v>
      </c>
      <c r="S927" s="4">
        <f>(R927-N927)*24</f>
        <v>2.9833333332790062</v>
      </c>
      <c r="T927" t="str">
        <f>IF(S927&lt;0,"Ignore LOS","Keep LOS")</f>
        <v>Keep LOS</v>
      </c>
      <c r="U927" t="str">
        <f>IF(OR(G927=6,G927=7),"Adm","NonAdm")</f>
        <v>NonAdm</v>
      </c>
      <c r="V927" t="str">
        <f>IF(OR(D927=1,D927=2,D927=3),"High",IF(OR(D927=4,D927=5),"Low","No CTAS"))</f>
        <v>High</v>
      </c>
      <c r="W927">
        <f>IF(S927&gt;4,0,1)</f>
        <v>1</v>
      </c>
      <c r="X927">
        <f>IF(S927&gt;8,0,1)</f>
        <v>1</v>
      </c>
    </row>
    <row r="928" spans="1:24" x14ac:dyDescent="0.25">
      <c r="A928">
        <v>4414</v>
      </c>
      <c r="B928" s="1">
        <v>40666</v>
      </c>
      <c r="C928" s="2">
        <v>0.88888888888888884</v>
      </c>
      <c r="D928">
        <v>4</v>
      </c>
      <c r="E928" t="s">
        <v>13</v>
      </c>
      <c r="F928" s="2">
        <v>0</v>
      </c>
      <c r="G928">
        <v>3</v>
      </c>
      <c r="H928" s="1">
        <v>40666</v>
      </c>
      <c r="I928" s="2">
        <v>0.9375</v>
      </c>
      <c r="J928" s="1">
        <v>40666</v>
      </c>
      <c r="K928" s="2">
        <v>0.9375</v>
      </c>
      <c r="L928" t="s">
        <v>250</v>
      </c>
      <c r="M928">
        <v>11</v>
      </c>
      <c r="N928" s="3">
        <f>B928+C928</f>
        <v>40666.888888888891</v>
      </c>
      <c r="O928" s="3" t="e">
        <f>E928+F928</f>
        <v>#VALUE!</v>
      </c>
      <c r="P928" t="str">
        <f>IF(OR(E928="**",F928=9999),"Ignore PIA","Keep PIA")</f>
        <v>Ignore PIA</v>
      </c>
      <c r="Q928" s="5" t="e">
        <f>(O928-N928)*24</f>
        <v>#VALUE!</v>
      </c>
      <c r="R928" s="3">
        <f>J928+K928</f>
        <v>40666.9375</v>
      </c>
      <c r="S928" s="4">
        <f>(R928-N928)*24</f>
        <v>1.1666666666278616</v>
      </c>
      <c r="T928" t="str">
        <f>IF(S928&lt;0,"Ignore LOS","Keep LOS")</f>
        <v>Keep LOS</v>
      </c>
      <c r="U928" t="str">
        <f>IF(OR(G928=6,G928=7),"Adm","NonAdm")</f>
        <v>NonAdm</v>
      </c>
      <c r="V928" t="str">
        <f>IF(OR(D928=1,D928=2,D928=3),"High",IF(OR(D928=4,D928=5),"Low","No CTAS"))</f>
        <v>Low</v>
      </c>
      <c r="W928">
        <f>IF(S928&gt;4,0,1)</f>
        <v>1</v>
      </c>
      <c r="X928">
        <f>IF(S928&gt;8,0,1)</f>
        <v>1</v>
      </c>
    </row>
    <row r="929" spans="1:24" x14ac:dyDescent="0.25">
      <c r="A929">
        <v>4414</v>
      </c>
      <c r="B929" s="1">
        <v>40666</v>
      </c>
      <c r="C929" s="2">
        <v>0.89166666666666661</v>
      </c>
      <c r="D929">
        <v>4</v>
      </c>
      <c r="E929" t="s">
        <v>13</v>
      </c>
      <c r="F929" s="2">
        <v>0</v>
      </c>
      <c r="G929">
        <v>3</v>
      </c>
      <c r="H929" s="1">
        <v>40666</v>
      </c>
      <c r="I929" s="2">
        <v>0.90138888888888891</v>
      </c>
      <c r="J929" s="1">
        <v>40666</v>
      </c>
      <c r="K929" s="2">
        <v>0.90138888888888891</v>
      </c>
      <c r="L929" t="s">
        <v>252</v>
      </c>
      <c r="M929">
        <v>2</v>
      </c>
      <c r="N929" s="3">
        <f>B929+C929</f>
        <v>40666.89166666667</v>
      </c>
      <c r="O929" s="3" t="e">
        <f>E929+F929</f>
        <v>#VALUE!</v>
      </c>
      <c r="P929" t="str">
        <f>IF(OR(E929="**",F929=9999),"Ignore PIA","Keep PIA")</f>
        <v>Ignore PIA</v>
      </c>
      <c r="Q929" s="5" t="e">
        <f>(O929-N929)*24</f>
        <v>#VALUE!</v>
      </c>
      <c r="R929" s="3">
        <f>J929+K929</f>
        <v>40666.901388888888</v>
      </c>
      <c r="S929" s="4">
        <f>(R929-N929)*24</f>
        <v>0.23333333322079852</v>
      </c>
      <c r="T929" t="str">
        <f>IF(S929&lt;0,"Ignore LOS","Keep LOS")</f>
        <v>Keep LOS</v>
      </c>
      <c r="U929" t="str">
        <f>IF(OR(G929=6,G929=7),"Adm","NonAdm")</f>
        <v>NonAdm</v>
      </c>
      <c r="V929" t="str">
        <f>IF(OR(D929=1,D929=2,D929=3),"High",IF(OR(D929=4,D929=5),"Low","No CTAS"))</f>
        <v>Low</v>
      </c>
      <c r="W929">
        <f>IF(S929&gt;4,0,1)</f>
        <v>1</v>
      </c>
      <c r="X929">
        <f>IF(S929&gt;8,0,1)</f>
        <v>1</v>
      </c>
    </row>
    <row r="930" spans="1:24" x14ac:dyDescent="0.25">
      <c r="A930">
        <v>4414</v>
      </c>
      <c r="B930" s="1">
        <v>40667</v>
      </c>
      <c r="C930" s="2">
        <v>0.42986111111111108</v>
      </c>
      <c r="D930">
        <v>4</v>
      </c>
      <c r="E930" t="s">
        <v>13</v>
      </c>
      <c r="F930" s="2">
        <v>0</v>
      </c>
      <c r="G930">
        <v>3</v>
      </c>
      <c r="H930" s="1">
        <v>40667</v>
      </c>
      <c r="I930" s="2">
        <v>0.52083333333333337</v>
      </c>
      <c r="J930" s="1">
        <v>40667</v>
      </c>
      <c r="K930" s="2">
        <v>0.52083333333333337</v>
      </c>
      <c r="L930" t="s">
        <v>88</v>
      </c>
      <c r="M930">
        <v>52</v>
      </c>
      <c r="N930" s="3">
        <f>B930+C930</f>
        <v>40667.429861111108</v>
      </c>
      <c r="O930" s="3" t="e">
        <f>E930+F930</f>
        <v>#VALUE!</v>
      </c>
      <c r="P930" t="str">
        <f>IF(OR(E930="**",F930=9999),"Ignore PIA","Keep PIA")</f>
        <v>Ignore PIA</v>
      </c>
      <c r="Q930" s="5" t="e">
        <f>(O930-N930)*24</f>
        <v>#VALUE!</v>
      </c>
      <c r="R930" s="3">
        <f>J930+K930</f>
        <v>40667.520833333336</v>
      </c>
      <c r="S930" s="4">
        <f>(R930-N930)*24</f>
        <v>2.1833333334652707</v>
      </c>
      <c r="T930" t="str">
        <f>IF(S930&lt;0,"Ignore LOS","Keep LOS")</f>
        <v>Keep LOS</v>
      </c>
      <c r="U930" t="str">
        <f>IF(OR(G930=6,G930=7),"Adm","NonAdm")</f>
        <v>NonAdm</v>
      </c>
      <c r="V930" t="str">
        <f>IF(OR(D930=1,D930=2,D930=3),"High",IF(OR(D930=4,D930=5),"Low","No CTAS"))</f>
        <v>Low</v>
      </c>
      <c r="W930">
        <f>IF(S930&gt;4,0,1)</f>
        <v>1</v>
      </c>
      <c r="X930">
        <f>IF(S930&gt;8,0,1)</f>
        <v>1</v>
      </c>
    </row>
    <row r="931" spans="1:24" x14ac:dyDescent="0.25">
      <c r="A931">
        <v>4414</v>
      </c>
      <c r="B931" s="1">
        <v>40667</v>
      </c>
      <c r="C931" s="2">
        <v>0.48125000000000001</v>
      </c>
      <c r="D931">
        <v>3</v>
      </c>
      <c r="E931" t="s">
        <v>13</v>
      </c>
      <c r="F931" s="2">
        <v>0</v>
      </c>
      <c r="G931">
        <v>3</v>
      </c>
      <c r="H931" s="1">
        <v>40667</v>
      </c>
      <c r="I931" s="2">
        <v>0.57777777777777783</v>
      </c>
      <c r="J931" s="1">
        <v>40667</v>
      </c>
      <c r="K931" s="2">
        <v>0.57777777777777783</v>
      </c>
      <c r="L931" t="s">
        <v>78</v>
      </c>
      <c r="M931">
        <v>44</v>
      </c>
      <c r="N931" s="3">
        <f>B931+C931</f>
        <v>40667.481249999997</v>
      </c>
      <c r="O931" s="3" t="e">
        <f>E931+F931</f>
        <v>#VALUE!</v>
      </c>
      <c r="P931" t="str">
        <f>IF(OR(E931="**",F931=9999),"Ignore PIA","Keep PIA")</f>
        <v>Ignore PIA</v>
      </c>
      <c r="Q931" s="5" t="e">
        <f>(O931-N931)*24</f>
        <v>#VALUE!</v>
      </c>
      <c r="R931" s="3">
        <f>J931+K931</f>
        <v>40667.577777777777</v>
      </c>
      <c r="S931" s="4">
        <f>(R931-N931)*24</f>
        <v>2.3166666667093523</v>
      </c>
      <c r="T931" t="str">
        <f>IF(S931&lt;0,"Ignore LOS","Keep LOS")</f>
        <v>Keep LOS</v>
      </c>
      <c r="U931" t="str">
        <f>IF(OR(G931=6,G931=7),"Adm","NonAdm")</f>
        <v>NonAdm</v>
      </c>
      <c r="V931" t="str">
        <f>IF(OR(D931=1,D931=2,D931=3),"High",IF(OR(D931=4,D931=5),"Low","No CTAS"))</f>
        <v>High</v>
      </c>
      <c r="W931">
        <f>IF(S931&gt;4,0,1)</f>
        <v>1</v>
      </c>
      <c r="X931">
        <f>IF(S931&gt;8,0,1)</f>
        <v>1</v>
      </c>
    </row>
    <row r="932" spans="1:24" x14ac:dyDescent="0.25">
      <c r="A932">
        <v>4414</v>
      </c>
      <c r="B932" s="1">
        <v>40667</v>
      </c>
      <c r="C932" s="2">
        <v>0.97638888888888886</v>
      </c>
      <c r="D932">
        <v>3</v>
      </c>
      <c r="E932" t="s">
        <v>13</v>
      </c>
      <c r="F932" s="2">
        <v>0</v>
      </c>
      <c r="G932">
        <v>3</v>
      </c>
      <c r="H932" s="1">
        <v>40668</v>
      </c>
      <c r="I932" s="2">
        <v>8.1250000000000003E-2</v>
      </c>
      <c r="J932" s="1">
        <v>40668</v>
      </c>
      <c r="K932" s="2">
        <v>8.1250000000000003E-2</v>
      </c>
      <c r="L932" t="s">
        <v>302</v>
      </c>
      <c r="M932">
        <v>50</v>
      </c>
      <c r="N932" s="3">
        <f>B932+C932</f>
        <v>40667.976388888892</v>
      </c>
      <c r="O932" s="3" t="e">
        <f>E932+F932</f>
        <v>#VALUE!</v>
      </c>
      <c r="P932" t="str">
        <f>IF(OR(E932="**",F932=9999),"Ignore PIA","Keep PIA")</f>
        <v>Ignore PIA</v>
      </c>
      <c r="Q932" s="5" t="e">
        <f>(O932-N932)*24</f>
        <v>#VALUE!</v>
      </c>
      <c r="R932" s="3">
        <f>J932+K932</f>
        <v>40668.081250000003</v>
      </c>
      <c r="S932" s="4">
        <f>(R932-N932)*24</f>
        <v>2.5166666666627862</v>
      </c>
      <c r="T932" t="str">
        <f>IF(S932&lt;0,"Ignore LOS","Keep LOS")</f>
        <v>Keep LOS</v>
      </c>
      <c r="U932" t="str">
        <f>IF(OR(G932=6,G932=7),"Adm","NonAdm")</f>
        <v>NonAdm</v>
      </c>
      <c r="V932" t="str">
        <f>IF(OR(D932=1,D932=2,D932=3),"High",IF(OR(D932=4,D932=5),"Low","No CTAS"))</f>
        <v>High</v>
      </c>
      <c r="W932">
        <f>IF(S932&gt;4,0,1)</f>
        <v>1</v>
      </c>
      <c r="X932">
        <f>IF(S932&gt;8,0,1)</f>
        <v>1</v>
      </c>
    </row>
    <row r="933" spans="1:24" x14ac:dyDescent="0.25">
      <c r="A933">
        <v>4414</v>
      </c>
      <c r="B933" s="1">
        <v>40668</v>
      </c>
      <c r="C933" s="2">
        <v>3.125E-2</v>
      </c>
      <c r="D933">
        <v>3</v>
      </c>
      <c r="E933" t="s">
        <v>13</v>
      </c>
      <c r="F933" s="2">
        <v>0</v>
      </c>
      <c r="G933">
        <v>3</v>
      </c>
      <c r="H933" s="1">
        <v>40668</v>
      </c>
      <c r="I933" s="2">
        <v>0.25</v>
      </c>
      <c r="J933" s="1">
        <v>40668</v>
      </c>
      <c r="K933" s="2">
        <v>0.25</v>
      </c>
      <c r="L933" t="s">
        <v>110</v>
      </c>
      <c r="M933">
        <v>2</v>
      </c>
      <c r="N933" s="3">
        <f>B933+C933</f>
        <v>40668.03125</v>
      </c>
      <c r="O933" s="3" t="e">
        <f>E933+F933</f>
        <v>#VALUE!</v>
      </c>
      <c r="P933" t="str">
        <f>IF(OR(E933="**",F933=9999),"Ignore PIA","Keep PIA")</f>
        <v>Ignore PIA</v>
      </c>
      <c r="Q933" s="5" t="e">
        <f>(O933-N933)*24</f>
        <v>#VALUE!</v>
      </c>
      <c r="R933" s="3">
        <f>J933+K933</f>
        <v>40668.25</v>
      </c>
      <c r="S933" s="4">
        <f>(R933-N933)*24</f>
        <v>5.25</v>
      </c>
      <c r="T933" t="str">
        <f>IF(S933&lt;0,"Ignore LOS","Keep LOS")</f>
        <v>Keep LOS</v>
      </c>
      <c r="U933" t="str">
        <f>IF(OR(G933=6,G933=7),"Adm","NonAdm")</f>
        <v>NonAdm</v>
      </c>
      <c r="V933" t="str">
        <f>IF(OR(D933=1,D933=2,D933=3),"High",IF(OR(D933=4,D933=5),"Low","No CTAS"))</f>
        <v>High</v>
      </c>
      <c r="W933">
        <f>IF(S933&gt;4,0,1)</f>
        <v>0</v>
      </c>
      <c r="X933">
        <f>IF(S933&gt;8,0,1)</f>
        <v>1</v>
      </c>
    </row>
    <row r="934" spans="1:24" x14ac:dyDescent="0.25">
      <c r="A934">
        <v>4414</v>
      </c>
      <c r="B934" s="1">
        <v>40668</v>
      </c>
      <c r="C934" s="2">
        <v>9.5833333333333326E-2</v>
      </c>
      <c r="D934">
        <v>4</v>
      </c>
      <c r="E934" t="s">
        <v>13</v>
      </c>
      <c r="F934" s="2">
        <v>0</v>
      </c>
      <c r="G934">
        <v>3</v>
      </c>
      <c r="H934" s="1">
        <v>40668</v>
      </c>
      <c r="I934" s="2">
        <v>0.32291666666666669</v>
      </c>
      <c r="J934" s="1">
        <v>40668</v>
      </c>
      <c r="K934" s="2">
        <v>0.32291666666666669</v>
      </c>
      <c r="L934" t="s">
        <v>94</v>
      </c>
      <c r="M934">
        <v>54</v>
      </c>
      <c r="N934" s="3">
        <f>B934+C934</f>
        <v>40668.095833333333</v>
      </c>
      <c r="O934" s="3" t="e">
        <f>E934+F934</f>
        <v>#VALUE!</v>
      </c>
      <c r="P934" t="str">
        <f>IF(OR(E934="**",F934=9999),"Ignore PIA","Keep PIA")</f>
        <v>Ignore PIA</v>
      </c>
      <c r="Q934" s="5" t="e">
        <f>(O934-N934)*24</f>
        <v>#VALUE!</v>
      </c>
      <c r="R934" s="3">
        <f>J934+K934</f>
        <v>40668.322916666664</v>
      </c>
      <c r="S934" s="4">
        <f>(R934-N934)*24</f>
        <v>5.4499999999534339</v>
      </c>
      <c r="T934" t="str">
        <f>IF(S934&lt;0,"Ignore LOS","Keep LOS")</f>
        <v>Keep LOS</v>
      </c>
      <c r="U934" t="str">
        <f>IF(OR(G934=6,G934=7),"Adm","NonAdm")</f>
        <v>NonAdm</v>
      </c>
      <c r="V934" t="str">
        <f>IF(OR(D934=1,D934=2,D934=3),"High",IF(OR(D934=4,D934=5),"Low","No CTAS"))</f>
        <v>Low</v>
      </c>
      <c r="W934">
        <f>IF(S934&gt;4,0,1)</f>
        <v>0</v>
      </c>
      <c r="X934">
        <f>IF(S934&gt;8,0,1)</f>
        <v>1</v>
      </c>
    </row>
    <row r="935" spans="1:24" x14ac:dyDescent="0.25">
      <c r="A935">
        <v>4414</v>
      </c>
      <c r="B935" s="1">
        <v>40668</v>
      </c>
      <c r="C935" s="2">
        <v>0.12291666666666667</v>
      </c>
      <c r="D935">
        <v>3</v>
      </c>
      <c r="E935" t="s">
        <v>13</v>
      </c>
      <c r="F935" s="2">
        <v>0</v>
      </c>
      <c r="G935">
        <v>3</v>
      </c>
      <c r="H935" s="1">
        <v>40668</v>
      </c>
      <c r="I935" s="2">
        <v>0.26180555555555557</v>
      </c>
      <c r="J935" s="1">
        <v>40668</v>
      </c>
      <c r="K935" s="2">
        <v>0.26180555555555557</v>
      </c>
      <c r="L935" t="s">
        <v>269</v>
      </c>
      <c r="M935">
        <v>45</v>
      </c>
      <c r="N935" s="3">
        <f>B935+C935</f>
        <v>40668.122916666667</v>
      </c>
      <c r="O935" s="3" t="e">
        <f>E935+F935</f>
        <v>#VALUE!</v>
      </c>
      <c r="P935" t="str">
        <f>IF(OR(E935="**",F935=9999),"Ignore PIA","Keep PIA")</f>
        <v>Ignore PIA</v>
      </c>
      <c r="Q935" s="5" t="e">
        <f>(O935-N935)*24</f>
        <v>#VALUE!</v>
      </c>
      <c r="R935" s="3">
        <f>J935+K935</f>
        <v>40668.261805555558</v>
      </c>
      <c r="S935" s="4">
        <f>(R935-N935)*24</f>
        <v>3.3333333333721384</v>
      </c>
      <c r="T935" t="str">
        <f>IF(S935&lt;0,"Ignore LOS","Keep LOS")</f>
        <v>Keep LOS</v>
      </c>
      <c r="U935" t="str">
        <f>IF(OR(G935=6,G935=7),"Adm","NonAdm")</f>
        <v>NonAdm</v>
      </c>
      <c r="V935" t="str">
        <f>IF(OR(D935=1,D935=2,D935=3),"High",IF(OR(D935=4,D935=5),"Low","No CTAS"))</f>
        <v>High</v>
      </c>
      <c r="W935">
        <f>IF(S935&gt;4,0,1)</f>
        <v>1</v>
      </c>
      <c r="X935">
        <f>IF(S935&gt;8,0,1)</f>
        <v>1</v>
      </c>
    </row>
    <row r="936" spans="1:24" x14ac:dyDescent="0.25">
      <c r="A936">
        <v>4414</v>
      </c>
      <c r="B936" s="1">
        <v>40668</v>
      </c>
      <c r="C936" s="2">
        <v>0.44097222222222227</v>
      </c>
      <c r="D936">
        <v>3</v>
      </c>
      <c r="E936" t="s">
        <v>13</v>
      </c>
      <c r="F936" s="2">
        <v>0</v>
      </c>
      <c r="G936">
        <v>3</v>
      </c>
      <c r="H936" s="1">
        <v>40668</v>
      </c>
      <c r="I936" s="2">
        <v>0.48819444444444443</v>
      </c>
      <c r="J936" s="1">
        <v>40668</v>
      </c>
      <c r="K936" s="2">
        <v>0.48819444444444443</v>
      </c>
      <c r="L936" t="s">
        <v>36</v>
      </c>
      <c r="M936">
        <v>67</v>
      </c>
      <c r="N936" s="3">
        <f>B936+C936</f>
        <v>40668.440972222219</v>
      </c>
      <c r="O936" s="3" t="e">
        <f>E936+F936</f>
        <v>#VALUE!</v>
      </c>
      <c r="P936" t="str">
        <f>IF(OR(E936="**",F936=9999),"Ignore PIA","Keep PIA")</f>
        <v>Ignore PIA</v>
      </c>
      <c r="Q936" s="5" t="e">
        <f>(O936-N936)*24</f>
        <v>#VALUE!</v>
      </c>
      <c r="R936" s="3">
        <f>J936+K936</f>
        <v>40668.488194444442</v>
      </c>
      <c r="S936" s="4">
        <f>(R936-N936)*24</f>
        <v>1.1333333333604969</v>
      </c>
      <c r="T936" t="str">
        <f>IF(S936&lt;0,"Ignore LOS","Keep LOS")</f>
        <v>Keep LOS</v>
      </c>
      <c r="U936" t="str">
        <f>IF(OR(G936=6,G936=7),"Adm","NonAdm")</f>
        <v>NonAdm</v>
      </c>
      <c r="V936" t="str">
        <f>IF(OR(D936=1,D936=2,D936=3),"High",IF(OR(D936=4,D936=5),"Low","No CTAS"))</f>
        <v>High</v>
      </c>
      <c r="W936">
        <f>IF(S936&gt;4,0,1)</f>
        <v>1</v>
      </c>
      <c r="X936">
        <f>IF(S936&gt;8,0,1)</f>
        <v>1</v>
      </c>
    </row>
    <row r="937" spans="1:24" x14ac:dyDescent="0.25">
      <c r="A937">
        <v>4414</v>
      </c>
      <c r="B937" s="1">
        <v>40668</v>
      </c>
      <c r="C937" s="2">
        <v>0.88402777777777775</v>
      </c>
      <c r="D937">
        <v>3</v>
      </c>
      <c r="E937" t="s">
        <v>13</v>
      </c>
      <c r="F937" s="2">
        <v>0</v>
      </c>
      <c r="G937">
        <v>3</v>
      </c>
      <c r="H937" s="1">
        <v>40669</v>
      </c>
      <c r="I937" s="2">
        <v>6.3888888888888884E-2</v>
      </c>
      <c r="J937" s="1">
        <v>40669</v>
      </c>
      <c r="K937" s="2">
        <v>6.3888888888888884E-2</v>
      </c>
      <c r="L937" t="s">
        <v>116</v>
      </c>
      <c r="M937">
        <v>52</v>
      </c>
      <c r="N937" s="3">
        <f>B937+C937</f>
        <v>40668.884027777778</v>
      </c>
      <c r="O937" s="3" t="e">
        <f>E937+F937</f>
        <v>#VALUE!</v>
      </c>
      <c r="P937" t="str">
        <f>IF(OR(E937="**",F937=9999),"Ignore PIA","Keep PIA")</f>
        <v>Ignore PIA</v>
      </c>
      <c r="Q937" s="5" t="e">
        <f>(O937-N937)*24</f>
        <v>#VALUE!</v>
      </c>
      <c r="R937" s="3">
        <f>J937+K937</f>
        <v>40669.063888888886</v>
      </c>
      <c r="S937" s="4">
        <f>(R937-N937)*24</f>
        <v>4.316666666592937</v>
      </c>
      <c r="T937" t="str">
        <f>IF(S937&lt;0,"Ignore LOS","Keep LOS")</f>
        <v>Keep LOS</v>
      </c>
      <c r="U937" t="str">
        <f>IF(OR(G937=6,G937=7),"Adm","NonAdm")</f>
        <v>NonAdm</v>
      </c>
      <c r="V937" t="str">
        <f>IF(OR(D937=1,D937=2,D937=3),"High",IF(OR(D937=4,D937=5),"Low","No CTAS"))</f>
        <v>High</v>
      </c>
      <c r="W937">
        <f>IF(S937&gt;4,0,1)</f>
        <v>0</v>
      </c>
      <c r="X937">
        <f>IF(S937&gt;8,0,1)</f>
        <v>1</v>
      </c>
    </row>
    <row r="938" spans="1:24" x14ac:dyDescent="0.25">
      <c r="A938">
        <v>4414</v>
      </c>
      <c r="B938" s="1">
        <v>40668</v>
      </c>
      <c r="C938" s="2">
        <v>0.92708333333333337</v>
      </c>
      <c r="D938">
        <v>4</v>
      </c>
      <c r="E938" t="s">
        <v>13</v>
      </c>
      <c r="F938" s="2">
        <v>0</v>
      </c>
      <c r="G938">
        <v>3</v>
      </c>
      <c r="H938" s="1">
        <v>40668</v>
      </c>
      <c r="I938" s="2">
        <v>0.98611111111111116</v>
      </c>
      <c r="J938" s="1">
        <v>40668</v>
      </c>
      <c r="K938" s="2">
        <v>0.98611111111111116</v>
      </c>
      <c r="L938" t="s">
        <v>343</v>
      </c>
      <c r="M938">
        <v>25</v>
      </c>
      <c r="N938" s="3">
        <f>B938+C938</f>
        <v>40668.927083333336</v>
      </c>
      <c r="O938" s="3" t="e">
        <f>E938+F938</f>
        <v>#VALUE!</v>
      </c>
      <c r="P938" t="str">
        <f>IF(OR(E938="**",F938=9999),"Ignore PIA","Keep PIA")</f>
        <v>Ignore PIA</v>
      </c>
      <c r="Q938" s="5" t="e">
        <f>(O938-N938)*24</f>
        <v>#VALUE!</v>
      </c>
      <c r="R938" s="3">
        <f>J938+K938</f>
        <v>40668.986111111109</v>
      </c>
      <c r="S938" s="4">
        <f>(R938-N938)*24</f>
        <v>1.4166666665696539</v>
      </c>
      <c r="T938" t="str">
        <f>IF(S938&lt;0,"Ignore LOS","Keep LOS")</f>
        <v>Keep LOS</v>
      </c>
      <c r="U938" t="str">
        <f>IF(OR(G938=6,G938=7),"Adm","NonAdm")</f>
        <v>NonAdm</v>
      </c>
      <c r="V938" t="str">
        <f>IF(OR(D938=1,D938=2,D938=3),"High",IF(OR(D938=4,D938=5),"Low","No CTAS"))</f>
        <v>Low</v>
      </c>
      <c r="W938">
        <f>IF(S938&gt;4,0,1)</f>
        <v>1</v>
      </c>
      <c r="X938">
        <f>IF(S938&gt;8,0,1)</f>
        <v>1</v>
      </c>
    </row>
    <row r="939" spans="1:24" x14ac:dyDescent="0.25">
      <c r="A939">
        <v>4414</v>
      </c>
      <c r="B939" s="1">
        <v>40669</v>
      </c>
      <c r="C939" s="2">
        <v>0.26111111111111113</v>
      </c>
      <c r="D939">
        <v>3</v>
      </c>
      <c r="E939" t="s">
        <v>13</v>
      </c>
      <c r="F939" s="2">
        <v>0</v>
      </c>
      <c r="G939">
        <v>3</v>
      </c>
      <c r="H939" s="1">
        <v>40669</v>
      </c>
      <c r="I939" s="2">
        <v>0.34027777777777773</v>
      </c>
      <c r="J939" s="1">
        <v>40669</v>
      </c>
      <c r="K939" s="2">
        <v>0.34027777777777773</v>
      </c>
      <c r="L939" t="s">
        <v>34</v>
      </c>
      <c r="M939">
        <v>1</v>
      </c>
      <c r="N939" s="3">
        <f>B939+C939</f>
        <v>40669.261111111111</v>
      </c>
      <c r="O939" s="3" t="e">
        <f>E939+F939</f>
        <v>#VALUE!</v>
      </c>
      <c r="P939" t="str">
        <f>IF(OR(E939="**",F939=9999),"Ignore PIA","Keep PIA")</f>
        <v>Ignore PIA</v>
      </c>
      <c r="Q939" s="5" t="e">
        <f>(O939-N939)*24</f>
        <v>#VALUE!</v>
      </c>
      <c r="R939" s="3">
        <f>J939+K939</f>
        <v>40669.340277777781</v>
      </c>
      <c r="S939" s="4">
        <f>(R939-N939)*24</f>
        <v>1.9000000000814907</v>
      </c>
      <c r="T939" t="str">
        <f>IF(S939&lt;0,"Ignore LOS","Keep LOS")</f>
        <v>Keep LOS</v>
      </c>
      <c r="U939" t="str">
        <f>IF(OR(G939=6,G939=7),"Adm","NonAdm")</f>
        <v>NonAdm</v>
      </c>
      <c r="V939" t="str">
        <f>IF(OR(D939=1,D939=2,D939=3),"High",IF(OR(D939=4,D939=5),"Low","No CTAS"))</f>
        <v>High</v>
      </c>
      <c r="W939">
        <f>IF(S939&gt;4,0,1)</f>
        <v>1</v>
      </c>
      <c r="X939">
        <f>IF(S939&gt;8,0,1)</f>
        <v>1</v>
      </c>
    </row>
    <row r="940" spans="1:24" x14ac:dyDescent="0.25">
      <c r="A940">
        <v>4414</v>
      </c>
      <c r="B940" s="1">
        <v>40669</v>
      </c>
      <c r="C940" s="2">
        <v>0.26805555555555555</v>
      </c>
      <c r="D940">
        <v>3</v>
      </c>
      <c r="E940" t="s">
        <v>13</v>
      </c>
      <c r="F940" s="2">
        <v>0</v>
      </c>
      <c r="G940">
        <v>3</v>
      </c>
      <c r="H940" s="1">
        <v>40669</v>
      </c>
      <c r="I940" s="2">
        <v>0.39027777777777778</v>
      </c>
      <c r="J940" s="1">
        <v>40669</v>
      </c>
      <c r="K940" s="2">
        <v>0.39027777777777778</v>
      </c>
      <c r="L940" t="s">
        <v>35</v>
      </c>
      <c r="M940">
        <v>0</v>
      </c>
      <c r="N940" s="3">
        <f>B940+C940</f>
        <v>40669.268055555556</v>
      </c>
      <c r="O940" s="3" t="e">
        <f>E940+F940</f>
        <v>#VALUE!</v>
      </c>
      <c r="P940" t="str">
        <f>IF(OR(E940="**",F940=9999),"Ignore PIA","Keep PIA")</f>
        <v>Ignore PIA</v>
      </c>
      <c r="Q940" s="5" t="e">
        <f>(O940-N940)*24</f>
        <v>#VALUE!</v>
      </c>
      <c r="R940" s="3">
        <f>J940+K940</f>
        <v>40669.390277777777</v>
      </c>
      <c r="S940" s="4">
        <f>(R940-N940)*24</f>
        <v>2.9333333332906477</v>
      </c>
      <c r="T940" t="str">
        <f>IF(S940&lt;0,"Ignore LOS","Keep LOS")</f>
        <v>Keep LOS</v>
      </c>
      <c r="U940" t="str">
        <f>IF(OR(G940=6,G940=7),"Adm","NonAdm")</f>
        <v>NonAdm</v>
      </c>
      <c r="V940" t="str">
        <f>IF(OR(D940=1,D940=2,D940=3),"High",IF(OR(D940=4,D940=5),"Low","No CTAS"))</f>
        <v>High</v>
      </c>
      <c r="W940">
        <f>IF(S940&gt;4,0,1)</f>
        <v>1</v>
      </c>
      <c r="X940">
        <f>IF(S940&gt;8,0,1)</f>
        <v>1</v>
      </c>
    </row>
    <row r="941" spans="1:24" x14ac:dyDescent="0.25">
      <c r="A941">
        <v>4414</v>
      </c>
      <c r="B941" s="1">
        <v>40669</v>
      </c>
      <c r="C941" s="2">
        <v>0.81041666666666667</v>
      </c>
      <c r="D941">
        <v>4</v>
      </c>
      <c r="E941" t="s">
        <v>13</v>
      </c>
      <c r="F941" s="2">
        <v>0</v>
      </c>
      <c r="G941">
        <v>3</v>
      </c>
      <c r="H941" s="1">
        <v>40669</v>
      </c>
      <c r="I941" s="2">
        <v>0.83333333333333337</v>
      </c>
      <c r="J941" s="1">
        <v>40669</v>
      </c>
      <c r="K941" s="2">
        <v>0.83333333333333337</v>
      </c>
      <c r="L941" t="s">
        <v>94</v>
      </c>
      <c r="M941">
        <v>62</v>
      </c>
      <c r="N941" s="3">
        <f>B941+C941</f>
        <v>40669.810416666667</v>
      </c>
      <c r="O941" s="3" t="e">
        <f>E941+F941</f>
        <v>#VALUE!</v>
      </c>
      <c r="P941" t="str">
        <f>IF(OR(E941="**",F941=9999),"Ignore PIA","Keep PIA")</f>
        <v>Ignore PIA</v>
      </c>
      <c r="Q941" s="5" t="e">
        <f>(O941-N941)*24</f>
        <v>#VALUE!</v>
      </c>
      <c r="R941" s="3">
        <f>J941+K941</f>
        <v>40669.833333333336</v>
      </c>
      <c r="S941" s="4">
        <f>(R941-N941)*24</f>
        <v>0.55000000004656613</v>
      </c>
      <c r="T941" t="str">
        <f>IF(S941&lt;0,"Ignore LOS","Keep LOS")</f>
        <v>Keep LOS</v>
      </c>
      <c r="U941" t="str">
        <f>IF(OR(G941=6,G941=7),"Adm","NonAdm")</f>
        <v>NonAdm</v>
      </c>
      <c r="V941" t="str">
        <f>IF(OR(D941=1,D941=2,D941=3),"High",IF(OR(D941=4,D941=5),"Low","No CTAS"))</f>
        <v>Low</v>
      </c>
      <c r="W941">
        <f>IF(S941&gt;4,0,1)</f>
        <v>1</v>
      </c>
      <c r="X941">
        <f>IF(S941&gt;8,0,1)</f>
        <v>1</v>
      </c>
    </row>
    <row r="942" spans="1:24" x14ac:dyDescent="0.25">
      <c r="A942">
        <v>4414</v>
      </c>
      <c r="B942" s="1">
        <v>40669</v>
      </c>
      <c r="C942" s="2">
        <v>0.9375</v>
      </c>
      <c r="D942">
        <v>3</v>
      </c>
      <c r="E942" t="s">
        <v>13</v>
      </c>
      <c r="F942" s="2">
        <v>0</v>
      </c>
      <c r="G942">
        <v>3</v>
      </c>
      <c r="H942" s="1">
        <v>40670</v>
      </c>
      <c r="I942" s="2">
        <v>9.0972222222222218E-2</v>
      </c>
      <c r="J942" s="1">
        <v>40670</v>
      </c>
      <c r="K942" s="2">
        <v>9.0972222222222218E-2</v>
      </c>
      <c r="L942" t="s">
        <v>36</v>
      </c>
      <c r="M942">
        <v>70</v>
      </c>
      <c r="N942" s="3">
        <f>B942+C942</f>
        <v>40669.9375</v>
      </c>
      <c r="O942" s="3" t="e">
        <f>E942+F942</f>
        <v>#VALUE!</v>
      </c>
      <c r="P942" t="str">
        <f>IF(OR(E942="**",F942=9999),"Ignore PIA","Keep PIA")</f>
        <v>Ignore PIA</v>
      </c>
      <c r="Q942" s="5" t="e">
        <f>(O942-N942)*24</f>
        <v>#VALUE!</v>
      </c>
      <c r="R942" s="3">
        <f>J942+K942</f>
        <v>40670.09097222222</v>
      </c>
      <c r="S942" s="4">
        <f>(R942-N942)*24</f>
        <v>3.6833333332906477</v>
      </c>
      <c r="T942" t="str">
        <f>IF(S942&lt;0,"Ignore LOS","Keep LOS")</f>
        <v>Keep LOS</v>
      </c>
      <c r="U942" t="str">
        <f>IF(OR(G942=6,G942=7),"Adm","NonAdm")</f>
        <v>NonAdm</v>
      </c>
      <c r="V942" t="str">
        <f>IF(OR(D942=1,D942=2,D942=3),"High",IF(OR(D942=4,D942=5),"Low","No CTAS"))</f>
        <v>High</v>
      </c>
      <c r="W942">
        <f>IF(S942&gt;4,0,1)</f>
        <v>1</v>
      </c>
      <c r="X942">
        <f>IF(S942&gt;8,0,1)</f>
        <v>1</v>
      </c>
    </row>
    <row r="943" spans="1:24" x14ac:dyDescent="0.25">
      <c r="A943">
        <v>4414</v>
      </c>
      <c r="B943" s="1">
        <v>40669</v>
      </c>
      <c r="C943" s="2">
        <v>0.99930555555555556</v>
      </c>
      <c r="D943">
        <v>3</v>
      </c>
      <c r="E943" t="s">
        <v>13</v>
      </c>
      <c r="F943" s="2">
        <v>0</v>
      </c>
      <c r="G943">
        <v>3</v>
      </c>
      <c r="H943" s="1">
        <v>40670</v>
      </c>
      <c r="I943" s="2">
        <v>6.1805555555555558E-2</v>
      </c>
      <c r="J943" s="1">
        <v>40670</v>
      </c>
      <c r="K943" s="2">
        <v>6.1805555555555558E-2</v>
      </c>
      <c r="L943" t="s">
        <v>204</v>
      </c>
      <c r="M943">
        <v>43</v>
      </c>
      <c r="N943" s="3">
        <f>B943+C943</f>
        <v>40669.999305555553</v>
      </c>
      <c r="O943" s="3" t="e">
        <f>E943+F943</f>
        <v>#VALUE!</v>
      </c>
      <c r="P943" t="str">
        <f>IF(OR(E943="**",F943=9999),"Ignore PIA","Keep PIA")</f>
        <v>Ignore PIA</v>
      </c>
      <c r="Q943" s="5" t="e">
        <f>(O943-N943)*24</f>
        <v>#VALUE!</v>
      </c>
      <c r="R943" s="3">
        <f>J943+K943</f>
        <v>40670.061805555553</v>
      </c>
      <c r="S943" s="4">
        <f>(R943-N943)*24</f>
        <v>1.5</v>
      </c>
      <c r="T943" t="str">
        <f>IF(S943&lt;0,"Ignore LOS","Keep LOS")</f>
        <v>Keep LOS</v>
      </c>
      <c r="U943" t="str">
        <f>IF(OR(G943=6,G943=7),"Adm","NonAdm")</f>
        <v>NonAdm</v>
      </c>
      <c r="V943" t="str">
        <f>IF(OR(D943=1,D943=2,D943=3),"High",IF(OR(D943=4,D943=5),"Low","No CTAS"))</f>
        <v>High</v>
      </c>
      <c r="W943">
        <f>IF(S943&gt;4,0,1)</f>
        <v>1</v>
      </c>
      <c r="X943">
        <f>IF(S943&gt;8,0,1)</f>
        <v>1</v>
      </c>
    </row>
    <row r="944" spans="1:24" x14ac:dyDescent="0.25">
      <c r="A944">
        <v>4414</v>
      </c>
      <c r="B944" s="1">
        <v>40670</v>
      </c>
      <c r="C944" s="2">
        <v>3.125E-2</v>
      </c>
      <c r="D944">
        <v>4</v>
      </c>
      <c r="E944" t="s">
        <v>13</v>
      </c>
      <c r="F944" s="2">
        <v>0</v>
      </c>
      <c r="G944">
        <v>3</v>
      </c>
      <c r="H944" s="1">
        <v>40670</v>
      </c>
      <c r="I944" s="2">
        <v>8.6805555555555566E-2</v>
      </c>
      <c r="J944" s="1">
        <v>40670</v>
      </c>
      <c r="K944" s="2">
        <v>8.6805555555555566E-2</v>
      </c>
      <c r="L944" t="s">
        <v>118</v>
      </c>
      <c r="M944">
        <v>25</v>
      </c>
      <c r="N944" s="3">
        <f>B944+C944</f>
        <v>40670.03125</v>
      </c>
      <c r="O944" s="3" t="e">
        <f>E944+F944</f>
        <v>#VALUE!</v>
      </c>
      <c r="P944" t="str">
        <f>IF(OR(E944="**",F944=9999),"Ignore PIA","Keep PIA")</f>
        <v>Ignore PIA</v>
      </c>
      <c r="Q944" s="5" t="e">
        <f>(O944-N944)*24</f>
        <v>#VALUE!</v>
      </c>
      <c r="R944" s="3">
        <f>J944+K944</f>
        <v>40670.086805555555</v>
      </c>
      <c r="S944" s="4">
        <f>(R944-N944)*24</f>
        <v>1.3333333333139308</v>
      </c>
      <c r="T944" t="str">
        <f>IF(S944&lt;0,"Ignore LOS","Keep LOS")</f>
        <v>Keep LOS</v>
      </c>
      <c r="U944" t="str">
        <f>IF(OR(G944=6,G944=7),"Adm","NonAdm")</f>
        <v>NonAdm</v>
      </c>
      <c r="V944" t="str">
        <f>IF(OR(D944=1,D944=2,D944=3),"High",IF(OR(D944=4,D944=5),"Low","No CTAS"))</f>
        <v>Low</v>
      </c>
      <c r="W944">
        <f>IF(S944&gt;4,0,1)</f>
        <v>1</v>
      </c>
      <c r="X944">
        <f>IF(S944&gt;8,0,1)</f>
        <v>1</v>
      </c>
    </row>
    <row r="945" spans="1:24" x14ac:dyDescent="0.25">
      <c r="A945">
        <v>4414</v>
      </c>
      <c r="B945" s="1">
        <v>40670</v>
      </c>
      <c r="C945" s="2">
        <v>5.9027777777777783E-2</v>
      </c>
      <c r="D945">
        <v>3</v>
      </c>
      <c r="E945" t="s">
        <v>13</v>
      </c>
      <c r="F945" s="2">
        <v>0</v>
      </c>
      <c r="G945">
        <v>3</v>
      </c>
      <c r="H945" s="1">
        <v>40670</v>
      </c>
      <c r="I945" s="2">
        <v>0.16666666666666666</v>
      </c>
      <c r="J945" s="1">
        <v>40670</v>
      </c>
      <c r="K945" s="2">
        <v>0.16666666666666666</v>
      </c>
      <c r="L945" t="s">
        <v>28</v>
      </c>
      <c r="M945">
        <v>28</v>
      </c>
      <c r="N945" s="3">
        <f>B945+C945</f>
        <v>40670.059027777781</v>
      </c>
      <c r="O945" s="3" t="e">
        <f>E945+F945</f>
        <v>#VALUE!</v>
      </c>
      <c r="P945" t="str">
        <f>IF(OR(E945="**",F945=9999),"Ignore PIA","Keep PIA")</f>
        <v>Ignore PIA</v>
      </c>
      <c r="Q945" s="5" t="e">
        <f>(O945-N945)*24</f>
        <v>#VALUE!</v>
      </c>
      <c r="R945" s="3">
        <f>J945+K945</f>
        <v>40670.166666666664</v>
      </c>
      <c r="S945" s="4">
        <f>(R945-N945)*24</f>
        <v>2.5833333331975155</v>
      </c>
      <c r="T945" t="str">
        <f>IF(S945&lt;0,"Ignore LOS","Keep LOS")</f>
        <v>Keep LOS</v>
      </c>
      <c r="U945" t="str">
        <f>IF(OR(G945=6,G945=7),"Adm","NonAdm")</f>
        <v>NonAdm</v>
      </c>
      <c r="V945" t="str">
        <f>IF(OR(D945=1,D945=2,D945=3),"High",IF(OR(D945=4,D945=5),"Low","No CTAS"))</f>
        <v>High</v>
      </c>
      <c r="W945">
        <f>IF(S945&gt;4,0,1)</f>
        <v>1</v>
      </c>
      <c r="X945">
        <f>IF(S945&gt;8,0,1)</f>
        <v>1</v>
      </c>
    </row>
    <row r="946" spans="1:24" x14ac:dyDescent="0.25">
      <c r="A946">
        <v>4414</v>
      </c>
      <c r="B946" s="1">
        <v>40670</v>
      </c>
      <c r="C946" s="2">
        <v>6.9444444444444434E-2</v>
      </c>
      <c r="D946">
        <v>3</v>
      </c>
      <c r="E946" t="s">
        <v>13</v>
      </c>
      <c r="F946" s="2">
        <v>0</v>
      </c>
      <c r="G946">
        <v>3</v>
      </c>
      <c r="H946" s="1">
        <v>40670</v>
      </c>
      <c r="I946" s="2">
        <v>0.25694444444444448</v>
      </c>
      <c r="J946" s="1">
        <v>40670</v>
      </c>
      <c r="K946" s="2">
        <v>0.25694444444444448</v>
      </c>
      <c r="L946" t="s">
        <v>28</v>
      </c>
      <c r="M946">
        <v>0</v>
      </c>
      <c r="N946" s="3">
        <f>B946+C946</f>
        <v>40670.069444444445</v>
      </c>
      <c r="O946" s="3" t="e">
        <f>E946+F946</f>
        <v>#VALUE!</v>
      </c>
      <c r="P946" t="str">
        <f>IF(OR(E946="**",F946=9999),"Ignore PIA","Keep PIA")</f>
        <v>Ignore PIA</v>
      </c>
      <c r="Q946" s="5" t="e">
        <f>(O946-N946)*24</f>
        <v>#VALUE!</v>
      </c>
      <c r="R946" s="3">
        <f>J946+K946</f>
        <v>40670.256944444445</v>
      </c>
      <c r="S946" s="4">
        <f>(R946-N946)*24</f>
        <v>4.5</v>
      </c>
      <c r="T946" t="str">
        <f>IF(S946&lt;0,"Ignore LOS","Keep LOS")</f>
        <v>Keep LOS</v>
      </c>
      <c r="U946" t="str">
        <f>IF(OR(G946=6,G946=7),"Adm","NonAdm")</f>
        <v>NonAdm</v>
      </c>
      <c r="V946" t="str">
        <f>IF(OR(D946=1,D946=2,D946=3),"High",IF(OR(D946=4,D946=5),"Low","No CTAS"))</f>
        <v>High</v>
      </c>
      <c r="W946">
        <f>IF(S946&gt;4,0,1)</f>
        <v>0</v>
      </c>
      <c r="X946">
        <f>IF(S946&gt;8,0,1)</f>
        <v>1</v>
      </c>
    </row>
    <row r="947" spans="1:24" x14ac:dyDescent="0.25">
      <c r="A947">
        <v>4414</v>
      </c>
      <c r="B947" s="1">
        <v>40670</v>
      </c>
      <c r="C947" s="2">
        <v>0.17777777777777778</v>
      </c>
      <c r="D947">
        <v>3</v>
      </c>
      <c r="E947" t="s">
        <v>13</v>
      </c>
      <c r="F947" s="2">
        <v>0</v>
      </c>
      <c r="G947">
        <v>3</v>
      </c>
      <c r="H947" s="1">
        <v>40670</v>
      </c>
      <c r="I947" s="2">
        <v>0.3125</v>
      </c>
      <c r="J947" s="1">
        <v>40670</v>
      </c>
      <c r="K947" s="2">
        <v>0.3125</v>
      </c>
      <c r="L947" t="s">
        <v>105</v>
      </c>
      <c r="M947">
        <v>26</v>
      </c>
      <c r="N947" s="3">
        <f>B947+C947</f>
        <v>40670.177777777775</v>
      </c>
      <c r="O947" s="3" t="e">
        <f>E947+F947</f>
        <v>#VALUE!</v>
      </c>
      <c r="P947" t="str">
        <f>IF(OR(E947="**",F947=9999),"Ignore PIA","Keep PIA")</f>
        <v>Ignore PIA</v>
      </c>
      <c r="Q947" s="5" t="e">
        <f>(O947-N947)*24</f>
        <v>#VALUE!</v>
      </c>
      <c r="R947" s="3">
        <f>J947+K947</f>
        <v>40670.3125</v>
      </c>
      <c r="S947" s="4">
        <f>(R947-N947)*24</f>
        <v>3.2333333333954215</v>
      </c>
      <c r="T947" t="str">
        <f>IF(S947&lt;0,"Ignore LOS","Keep LOS")</f>
        <v>Keep LOS</v>
      </c>
      <c r="U947" t="str">
        <f>IF(OR(G947=6,G947=7),"Adm","NonAdm")</f>
        <v>NonAdm</v>
      </c>
      <c r="V947" t="str">
        <f>IF(OR(D947=1,D947=2,D947=3),"High",IF(OR(D947=4,D947=5),"Low","No CTAS"))</f>
        <v>High</v>
      </c>
      <c r="W947">
        <f>IF(S947&gt;4,0,1)</f>
        <v>1</v>
      </c>
      <c r="X947">
        <f>IF(S947&gt;8,0,1)</f>
        <v>1</v>
      </c>
    </row>
    <row r="948" spans="1:24" x14ac:dyDescent="0.25">
      <c r="A948">
        <v>4414</v>
      </c>
      <c r="B948" s="1">
        <v>40670</v>
      </c>
      <c r="C948" s="2">
        <v>0.57430555555555551</v>
      </c>
      <c r="D948">
        <v>4</v>
      </c>
      <c r="E948" t="s">
        <v>13</v>
      </c>
      <c r="F948" s="2">
        <v>0</v>
      </c>
      <c r="G948">
        <v>3</v>
      </c>
      <c r="H948" s="1">
        <v>40670</v>
      </c>
      <c r="I948" s="2">
        <v>0.64930555555555558</v>
      </c>
      <c r="J948" s="1">
        <v>40670</v>
      </c>
      <c r="K948" s="2">
        <v>0.64930555555555558</v>
      </c>
      <c r="L948" t="s">
        <v>78</v>
      </c>
      <c r="M948">
        <v>20</v>
      </c>
      <c r="N948" s="3">
        <f>B948+C948</f>
        <v>40670.574305555558</v>
      </c>
      <c r="O948" s="3" t="e">
        <f>E948+F948</f>
        <v>#VALUE!</v>
      </c>
      <c r="P948" t="str">
        <f>IF(OR(E948="**",F948=9999),"Ignore PIA","Keep PIA")</f>
        <v>Ignore PIA</v>
      </c>
      <c r="Q948" s="5" t="e">
        <f>(O948-N948)*24</f>
        <v>#VALUE!</v>
      </c>
      <c r="R948" s="3">
        <f>J948+K948</f>
        <v>40670.649305555555</v>
      </c>
      <c r="S948" s="4">
        <f>(R948-N948)*24</f>
        <v>1.7999999999301508</v>
      </c>
      <c r="T948" t="str">
        <f>IF(S948&lt;0,"Ignore LOS","Keep LOS")</f>
        <v>Keep LOS</v>
      </c>
      <c r="U948" t="str">
        <f>IF(OR(G948=6,G948=7),"Adm","NonAdm")</f>
        <v>NonAdm</v>
      </c>
      <c r="V948" t="str">
        <f>IF(OR(D948=1,D948=2,D948=3),"High",IF(OR(D948=4,D948=5),"Low","No CTAS"))</f>
        <v>Low</v>
      </c>
      <c r="W948">
        <f>IF(S948&gt;4,0,1)</f>
        <v>1</v>
      </c>
      <c r="X948">
        <f>IF(S948&gt;8,0,1)</f>
        <v>1</v>
      </c>
    </row>
    <row r="949" spans="1:24" x14ac:dyDescent="0.25">
      <c r="A949">
        <v>4414</v>
      </c>
      <c r="B949" s="1">
        <v>40670</v>
      </c>
      <c r="C949" s="2">
        <v>0.61319444444444449</v>
      </c>
      <c r="D949">
        <v>3</v>
      </c>
      <c r="E949" t="s">
        <v>13</v>
      </c>
      <c r="F949" s="2">
        <v>0</v>
      </c>
      <c r="G949">
        <v>3</v>
      </c>
      <c r="H949" s="1">
        <v>40670</v>
      </c>
      <c r="I949" s="2">
        <v>0.81944444444444453</v>
      </c>
      <c r="J949" s="1">
        <v>40670</v>
      </c>
      <c r="K949" s="2">
        <v>0.81944444444444453</v>
      </c>
      <c r="L949" t="s">
        <v>43</v>
      </c>
      <c r="M949">
        <v>1</v>
      </c>
      <c r="N949" s="3">
        <f>B949+C949</f>
        <v>40670.613194444442</v>
      </c>
      <c r="O949" s="3" t="e">
        <f>E949+F949</f>
        <v>#VALUE!</v>
      </c>
      <c r="P949" t="str">
        <f>IF(OR(E949="**",F949=9999),"Ignore PIA","Keep PIA")</f>
        <v>Ignore PIA</v>
      </c>
      <c r="Q949" s="5" t="e">
        <f>(O949-N949)*24</f>
        <v>#VALUE!</v>
      </c>
      <c r="R949" s="3">
        <f>J949+K949</f>
        <v>40670.819444444445</v>
      </c>
      <c r="S949" s="4">
        <f>(R949-N949)*24</f>
        <v>4.9500000000698492</v>
      </c>
      <c r="T949" t="str">
        <f>IF(S949&lt;0,"Ignore LOS","Keep LOS")</f>
        <v>Keep LOS</v>
      </c>
      <c r="U949" t="str">
        <f>IF(OR(G949=6,G949=7),"Adm","NonAdm")</f>
        <v>NonAdm</v>
      </c>
      <c r="V949" t="str">
        <f>IF(OR(D949=1,D949=2,D949=3),"High",IF(OR(D949=4,D949=5),"Low","No CTAS"))</f>
        <v>High</v>
      </c>
      <c r="W949">
        <f>IF(S949&gt;4,0,1)</f>
        <v>0</v>
      </c>
      <c r="X949">
        <f>IF(S949&gt;8,0,1)</f>
        <v>1</v>
      </c>
    </row>
    <row r="950" spans="1:24" x14ac:dyDescent="0.25">
      <c r="A950">
        <v>4414</v>
      </c>
      <c r="B950" s="1">
        <v>40670</v>
      </c>
      <c r="C950" s="2">
        <v>0.70624999999999993</v>
      </c>
      <c r="D950">
        <v>2</v>
      </c>
      <c r="E950" t="s">
        <v>13</v>
      </c>
      <c r="F950" s="2">
        <v>0</v>
      </c>
      <c r="G950">
        <v>3</v>
      </c>
      <c r="H950" s="1">
        <v>40670</v>
      </c>
      <c r="I950" s="2">
        <v>0.82708333333333339</v>
      </c>
      <c r="J950" s="1">
        <v>40670</v>
      </c>
      <c r="K950" s="2">
        <v>0.82708333333333339</v>
      </c>
      <c r="L950" t="s">
        <v>225</v>
      </c>
      <c r="M950">
        <v>0</v>
      </c>
      <c r="N950" s="3">
        <f>B950+C950</f>
        <v>40670.706250000003</v>
      </c>
      <c r="O950" s="3" t="e">
        <f>E950+F950</f>
        <v>#VALUE!</v>
      </c>
      <c r="P950" t="str">
        <f>IF(OR(E950="**",F950=9999),"Ignore PIA","Keep PIA")</f>
        <v>Ignore PIA</v>
      </c>
      <c r="Q950" s="5" t="e">
        <f>(O950-N950)*24</f>
        <v>#VALUE!</v>
      </c>
      <c r="R950" s="3">
        <f>J950+K950</f>
        <v>40670.82708333333</v>
      </c>
      <c r="S950" s="4">
        <f>(R950-N950)*24</f>
        <v>2.8999999998486601</v>
      </c>
      <c r="T950" t="str">
        <f>IF(S950&lt;0,"Ignore LOS","Keep LOS")</f>
        <v>Keep LOS</v>
      </c>
      <c r="U950" t="str">
        <f>IF(OR(G950=6,G950=7),"Adm","NonAdm")</f>
        <v>NonAdm</v>
      </c>
      <c r="V950" t="str">
        <f>IF(OR(D950=1,D950=2,D950=3),"High",IF(OR(D950=4,D950=5),"Low","No CTAS"))</f>
        <v>High</v>
      </c>
      <c r="W950">
        <f>IF(S950&gt;4,0,1)</f>
        <v>1</v>
      </c>
      <c r="X950">
        <f>IF(S950&gt;8,0,1)</f>
        <v>1</v>
      </c>
    </row>
    <row r="951" spans="1:24" x14ac:dyDescent="0.25">
      <c r="A951">
        <v>4414</v>
      </c>
      <c r="B951" s="1">
        <v>40670</v>
      </c>
      <c r="C951" s="2">
        <v>0.7597222222222223</v>
      </c>
      <c r="D951">
        <v>3</v>
      </c>
      <c r="E951" t="s">
        <v>13</v>
      </c>
      <c r="F951" s="2">
        <v>0</v>
      </c>
      <c r="G951">
        <v>3</v>
      </c>
      <c r="H951" s="1">
        <v>40670</v>
      </c>
      <c r="I951" s="2">
        <v>0.875</v>
      </c>
      <c r="J951" s="1">
        <v>40670</v>
      </c>
      <c r="K951" s="2">
        <v>0.875</v>
      </c>
      <c r="L951" t="s">
        <v>105</v>
      </c>
      <c r="M951">
        <v>20</v>
      </c>
      <c r="N951" s="3">
        <f>B951+C951</f>
        <v>40670.759722222225</v>
      </c>
      <c r="O951" s="3" t="e">
        <f>E951+F951</f>
        <v>#VALUE!</v>
      </c>
      <c r="P951" t="str">
        <f>IF(OR(E951="**",F951=9999),"Ignore PIA","Keep PIA")</f>
        <v>Ignore PIA</v>
      </c>
      <c r="Q951" s="5" t="e">
        <f>(O951-N951)*24</f>
        <v>#VALUE!</v>
      </c>
      <c r="R951" s="3">
        <f>J951+K951</f>
        <v>40670.875</v>
      </c>
      <c r="S951" s="4">
        <f>(R951-N951)*24</f>
        <v>2.7666666666045785</v>
      </c>
      <c r="T951" t="str">
        <f>IF(S951&lt;0,"Ignore LOS","Keep LOS")</f>
        <v>Keep LOS</v>
      </c>
      <c r="U951" t="str">
        <f>IF(OR(G951=6,G951=7),"Adm","NonAdm")</f>
        <v>NonAdm</v>
      </c>
      <c r="V951" t="str">
        <f>IF(OR(D951=1,D951=2,D951=3),"High",IF(OR(D951=4,D951=5),"Low","No CTAS"))</f>
        <v>High</v>
      </c>
      <c r="W951">
        <f>IF(S951&gt;4,0,1)</f>
        <v>1</v>
      </c>
      <c r="X951">
        <f>IF(S951&gt;8,0,1)</f>
        <v>1</v>
      </c>
    </row>
    <row r="952" spans="1:24" x14ac:dyDescent="0.25">
      <c r="A952">
        <v>4414</v>
      </c>
      <c r="B952" s="1">
        <v>40670</v>
      </c>
      <c r="C952" s="2">
        <v>0.81944444444444453</v>
      </c>
      <c r="D952">
        <v>3</v>
      </c>
      <c r="E952" t="s">
        <v>13</v>
      </c>
      <c r="F952" s="2">
        <v>0</v>
      </c>
      <c r="G952">
        <v>3</v>
      </c>
      <c r="H952" s="1">
        <v>40670</v>
      </c>
      <c r="I952" s="2">
        <v>0.8256944444444444</v>
      </c>
      <c r="J952" s="1">
        <v>40670</v>
      </c>
      <c r="K952" s="2">
        <v>0.8256944444444444</v>
      </c>
      <c r="L952" t="s">
        <v>423</v>
      </c>
      <c r="M952">
        <v>66</v>
      </c>
      <c r="N952" s="3">
        <f>B952+C952</f>
        <v>40670.819444444445</v>
      </c>
      <c r="O952" s="3" t="e">
        <f>E952+F952</f>
        <v>#VALUE!</v>
      </c>
      <c r="P952" t="str">
        <f>IF(OR(E952="**",F952=9999),"Ignore PIA","Keep PIA")</f>
        <v>Ignore PIA</v>
      </c>
      <c r="Q952" s="5" t="e">
        <f>(O952-N952)*24</f>
        <v>#VALUE!</v>
      </c>
      <c r="R952" s="3">
        <f>J952+K952</f>
        <v>40670.825694444444</v>
      </c>
      <c r="S952" s="4">
        <f>(R952-N952)*24</f>
        <v>0.1499999999650754</v>
      </c>
      <c r="T952" t="str">
        <f>IF(S952&lt;0,"Ignore LOS","Keep LOS")</f>
        <v>Keep LOS</v>
      </c>
      <c r="U952" t="str">
        <f>IF(OR(G952=6,G952=7),"Adm","NonAdm")</f>
        <v>NonAdm</v>
      </c>
      <c r="V952" t="str">
        <f>IF(OR(D952=1,D952=2,D952=3),"High",IF(OR(D952=4,D952=5),"Low","No CTAS"))</f>
        <v>High</v>
      </c>
      <c r="W952">
        <f>IF(S952&gt;4,0,1)</f>
        <v>1</v>
      </c>
      <c r="X952">
        <f>IF(S952&gt;8,0,1)</f>
        <v>1</v>
      </c>
    </row>
    <row r="953" spans="1:24" x14ac:dyDescent="0.25">
      <c r="A953">
        <v>4414</v>
      </c>
      <c r="B953" s="1">
        <v>40670</v>
      </c>
      <c r="C953" s="2">
        <v>0.84444444444444444</v>
      </c>
      <c r="D953">
        <v>3</v>
      </c>
      <c r="E953" t="s">
        <v>13</v>
      </c>
      <c r="F953" s="2">
        <v>0</v>
      </c>
      <c r="G953">
        <v>3</v>
      </c>
      <c r="H953" s="1">
        <v>40670</v>
      </c>
      <c r="I953" s="2">
        <v>0.89583333333333337</v>
      </c>
      <c r="J953" s="1">
        <v>40670</v>
      </c>
      <c r="K953" s="2">
        <v>0.89583333333333337</v>
      </c>
      <c r="L953" t="s">
        <v>426</v>
      </c>
      <c r="M953">
        <v>0</v>
      </c>
      <c r="N953" s="3">
        <f>B953+C953</f>
        <v>40670.844444444447</v>
      </c>
      <c r="O953" s="3" t="e">
        <f>E953+F953</f>
        <v>#VALUE!</v>
      </c>
      <c r="P953" t="str">
        <f>IF(OR(E953="**",F953=9999),"Ignore PIA","Keep PIA")</f>
        <v>Ignore PIA</v>
      </c>
      <c r="Q953" s="5" t="e">
        <f>(O953-N953)*24</f>
        <v>#VALUE!</v>
      </c>
      <c r="R953" s="3">
        <f>J953+K953</f>
        <v>40670.895833333336</v>
      </c>
      <c r="S953" s="4">
        <f>(R953-N953)*24</f>
        <v>1.2333333333372138</v>
      </c>
      <c r="T953" t="str">
        <f>IF(S953&lt;0,"Ignore LOS","Keep LOS")</f>
        <v>Keep LOS</v>
      </c>
      <c r="U953" t="str">
        <f>IF(OR(G953=6,G953=7),"Adm","NonAdm")</f>
        <v>NonAdm</v>
      </c>
      <c r="V953" t="str">
        <f>IF(OR(D953=1,D953=2,D953=3),"High",IF(OR(D953=4,D953=5),"Low","No CTAS"))</f>
        <v>High</v>
      </c>
      <c r="W953">
        <f>IF(S953&gt;4,0,1)</f>
        <v>1</v>
      </c>
      <c r="X953">
        <f>IF(S953&gt;8,0,1)</f>
        <v>1</v>
      </c>
    </row>
    <row r="954" spans="1:24" x14ac:dyDescent="0.25">
      <c r="A954">
        <v>4414</v>
      </c>
      <c r="B954" s="1">
        <v>40670</v>
      </c>
      <c r="C954" s="2">
        <v>0.8534722222222223</v>
      </c>
      <c r="D954">
        <v>3</v>
      </c>
      <c r="E954" t="s">
        <v>13</v>
      </c>
      <c r="F954" s="2">
        <v>0</v>
      </c>
      <c r="G954">
        <v>3</v>
      </c>
      <c r="H954" s="1">
        <v>40670</v>
      </c>
      <c r="I954" s="2">
        <v>0.89444444444444438</v>
      </c>
      <c r="J954" s="1">
        <v>40670</v>
      </c>
      <c r="K954" s="2">
        <v>0.89444444444444438</v>
      </c>
      <c r="L954" t="s">
        <v>419</v>
      </c>
      <c r="M954">
        <v>2</v>
      </c>
      <c r="N954" s="3">
        <f>B954+C954</f>
        <v>40670.853472222225</v>
      </c>
      <c r="O954" s="3" t="e">
        <f>E954+F954</f>
        <v>#VALUE!</v>
      </c>
      <c r="P954" t="str">
        <f>IF(OR(E954="**",F954=9999),"Ignore PIA","Keep PIA")</f>
        <v>Ignore PIA</v>
      </c>
      <c r="Q954" s="5" t="e">
        <f>(O954-N954)*24</f>
        <v>#VALUE!</v>
      </c>
      <c r="R954" s="3">
        <f>J954+K954</f>
        <v>40670.894444444442</v>
      </c>
      <c r="S954" s="4">
        <f>(R954-N954)*24</f>
        <v>0.98333333322079852</v>
      </c>
      <c r="T954" t="str">
        <f>IF(S954&lt;0,"Ignore LOS","Keep LOS")</f>
        <v>Keep LOS</v>
      </c>
      <c r="U954" t="str">
        <f>IF(OR(G954=6,G954=7),"Adm","NonAdm")</f>
        <v>NonAdm</v>
      </c>
      <c r="V954" t="str">
        <f>IF(OR(D954=1,D954=2,D954=3),"High",IF(OR(D954=4,D954=5),"Low","No CTAS"))</f>
        <v>High</v>
      </c>
      <c r="W954">
        <f>IF(S954&gt;4,0,1)</f>
        <v>1</v>
      </c>
      <c r="X954">
        <f>IF(S954&gt;8,0,1)</f>
        <v>1</v>
      </c>
    </row>
    <row r="955" spans="1:24" x14ac:dyDescent="0.25">
      <c r="A955">
        <v>4414</v>
      </c>
      <c r="B955" s="1">
        <v>40670</v>
      </c>
      <c r="C955" s="2">
        <v>0.90138888888888891</v>
      </c>
      <c r="D955">
        <v>3</v>
      </c>
      <c r="E955" t="s">
        <v>13</v>
      </c>
      <c r="F955" s="2">
        <v>0</v>
      </c>
      <c r="G955">
        <v>3</v>
      </c>
      <c r="H955" s="1">
        <v>40671</v>
      </c>
      <c r="I955" s="2">
        <v>0.16666666666666666</v>
      </c>
      <c r="J955" s="1">
        <v>40671</v>
      </c>
      <c r="K955" s="2">
        <v>0.16666666666666666</v>
      </c>
      <c r="L955" t="s">
        <v>25</v>
      </c>
      <c r="M955">
        <v>32</v>
      </c>
      <c r="N955" s="3">
        <f>B955+C955</f>
        <v>40670.901388888888</v>
      </c>
      <c r="O955" s="3" t="e">
        <f>E955+F955</f>
        <v>#VALUE!</v>
      </c>
      <c r="P955" t="str">
        <f>IF(OR(E955="**",F955=9999),"Ignore PIA","Keep PIA")</f>
        <v>Ignore PIA</v>
      </c>
      <c r="Q955" s="5" t="e">
        <f>(O955-N955)*24</f>
        <v>#VALUE!</v>
      </c>
      <c r="R955" s="3">
        <f>J955+K955</f>
        <v>40671.166666666664</v>
      </c>
      <c r="S955" s="4">
        <f>(R955-N955)*24</f>
        <v>6.3666666666395031</v>
      </c>
      <c r="T955" t="str">
        <f>IF(S955&lt;0,"Ignore LOS","Keep LOS")</f>
        <v>Keep LOS</v>
      </c>
      <c r="U955" t="str">
        <f>IF(OR(G955=6,G955=7),"Adm","NonAdm")</f>
        <v>NonAdm</v>
      </c>
      <c r="V955" t="str">
        <f>IF(OR(D955=1,D955=2,D955=3),"High",IF(OR(D955=4,D955=5),"Low","No CTAS"))</f>
        <v>High</v>
      </c>
      <c r="W955">
        <f>IF(S955&gt;4,0,1)</f>
        <v>0</v>
      </c>
      <c r="X955">
        <f>IF(S955&gt;8,0,1)</f>
        <v>1</v>
      </c>
    </row>
    <row r="956" spans="1:24" x14ac:dyDescent="0.25">
      <c r="A956">
        <v>4414</v>
      </c>
      <c r="B956" s="1">
        <v>40670</v>
      </c>
      <c r="C956" s="2">
        <v>0.90902777777777777</v>
      </c>
      <c r="D956">
        <v>4</v>
      </c>
      <c r="E956" t="s">
        <v>13</v>
      </c>
      <c r="F956" s="2">
        <v>0</v>
      </c>
      <c r="G956">
        <v>3</v>
      </c>
      <c r="H956" s="1">
        <v>40671</v>
      </c>
      <c r="I956" s="2">
        <v>4.7916666666666663E-2</v>
      </c>
      <c r="J956" s="1">
        <v>40671</v>
      </c>
      <c r="K956" s="2">
        <v>4.7916666666666663E-2</v>
      </c>
      <c r="L956" t="s">
        <v>269</v>
      </c>
      <c r="M956">
        <v>16</v>
      </c>
      <c r="N956" s="3">
        <f>B956+C956</f>
        <v>40670.90902777778</v>
      </c>
      <c r="O956" s="3" t="e">
        <f>E956+F956</f>
        <v>#VALUE!</v>
      </c>
      <c r="P956" t="str">
        <f>IF(OR(E956="**",F956=9999),"Ignore PIA","Keep PIA")</f>
        <v>Ignore PIA</v>
      </c>
      <c r="Q956" s="5" t="e">
        <f>(O956-N956)*24</f>
        <v>#VALUE!</v>
      </c>
      <c r="R956" s="3">
        <f>J956+K956</f>
        <v>40671.04791666667</v>
      </c>
      <c r="S956" s="4">
        <f>(R956-N956)*24</f>
        <v>3.3333333333721384</v>
      </c>
      <c r="T956" t="str">
        <f>IF(S956&lt;0,"Ignore LOS","Keep LOS")</f>
        <v>Keep LOS</v>
      </c>
      <c r="U956" t="str">
        <f>IF(OR(G956=6,G956=7),"Adm","NonAdm")</f>
        <v>NonAdm</v>
      </c>
      <c r="V956" t="str">
        <f>IF(OR(D956=1,D956=2,D956=3),"High",IF(OR(D956=4,D956=5),"Low","No CTAS"))</f>
        <v>Low</v>
      </c>
      <c r="W956">
        <f>IF(S956&gt;4,0,1)</f>
        <v>1</v>
      </c>
      <c r="X956">
        <f>IF(S956&gt;8,0,1)</f>
        <v>1</v>
      </c>
    </row>
    <row r="957" spans="1:24" x14ac:dyDescent="0.25">
      <c r="A957">
        <v>4414</v>
      </c>
      <c r="B957" s="1">
        <v>40670</v>
      </c>
      <c r="C957" s="2">
        <v>0.90972222222222221</v>
      </c>
      <c r="D957">
        <v>3</v>
      </c>
      <c r="E957" t="s">
        <v>13</v>
      </c>
      <c r="F957" s="2">
        <v>0</v>
      </c>
      <c r="G957">
        <v>3</v>
      </c>
      <c r="H957" s="1">
        <v>40671</v>
      </c>
      <c r="I957" s="2">
        <v>0.11458333333333333</v>
      </c>
      <c r="J957" s="1">
        <v>40671</v>
      </c>
      <c r="K957" s="2">
        <v>0.11458333333333333</v>
      </c>
      <c r="L957" t="s">
        <v>35</v>
      </c>
      <c r="M957">
        <v>1</v>
      </c>
      <c r="N957" s="3">
        <f>B957+C957</f>
        <v>40670.909722222219</v>
      </c>
      <c r="O957" s="3" t="e">
        <f>E957+F957</f>
        <v>#VALUE!</v>
      </c>
      <c r="P957" t="str">
        <f>IF(OR(E957="**",F957=9999),"Ignore PIA","Keep PIA")</f>
        <v>Ignore PIA</v>
      </c>
      <c r="Q957" s="5" t="e">
        <f>(O957-N957)*24</f>
        <v>#VALUE!</v>
      </c>
      <c r="R957" s="3">
        <f>J957+K957</f>
        <v>40671.114583333336</v>
      </c>
      <c r="S957" s="4">
        <f>(R957-N957)*24</f>
        <v>4.9166666668024845</v>
      </c>
      <c r="T957" t="str">
        <f>IF(S957&lt;0,"Ignore LOS","Keep LOS")</f>
        <v>Keep LOS</v>
      </c>
      <c r="U957" t="str">
        <f>IF(OR(G957=6,G957=7),"Adm","NonAdm")</f>
        <v>NonAdm</v>
      </c>
      <c r="V957" t="str">
        <f>IF(OR(D957=1,D957=2,D957=3),"High",IF(OR(D957=4,D957=5),"Low","No CTAS"))</f>
        <v>High</v>
      </c>
      <c r="W957">
        <f>IF(S957&gt;4,0,1)</f>
        <v>0</v>
      </c>
      <c r="X957">
        <f>IF(S957&gt;8,0,1)</f>
        <v>1</v>
      </c>
    </row>
    <row r="958" spans="1:24" x14ac:dyDescent="0.25">
      <c r="A958">
        <v>4414</v>
      </c>
      <c r="B958" s="1">
        <v>40670</v>
      </c>
      <c r="C958" s="2">
        <v>0.96597222222222223</v>
      </c>
      <c r="D958">
        <v>3</v>
      </c>
      <c r="E958" t="s">
        <v>13</v>
      </c>
      <c r="F958" s="2">
        <v>0</v>
      </c>
      <c r="G958">
        <v>3</v>
      </c>
      <c r="H958" s="1">
        <v>40671</v>
      </c>
      <c r="I958" s="2">
        <v>0.17291666666666669</v>
      </c>
      <c r="J958" s="1">
        <v>40671</v>
      </c>
      <c r="K958" s="2">
        <v>0.17291666666666669</v>
      </c>
      <c r="L958" t="s">
        <v>21</v>
      </c>
      <c r="M958">
        <v>45</v>
      </c>
      <c r="N958" s="3">
        <f>B958+C958</f>
        <v>40670.96597222222</v>
      </c>
      <c r="O958" s="3" t="e">
        <f>E958+F958</f>
        <v>#VALUE!</v>
      </c>
      <c r="P958" t="str">
        <f>IF(OR(E958="**",F958=9999),"Ignore PIA","Keep PIA")</f>
        <v>Ignore PIA</v>
      </c>
      <c r="Q958" s="5" t="e">
        <f>(O958-N958)*24</f>
        <v>#VALUE!</v>
      </c>
      <c r="R958" s="3">
        <f>J958+K958</f>
        <v>40671.17291666667</v>
      </c>
      <c r="S958" s="4">
        <f>(R958-N958)*24</f>
        <v>4.966666666790843</v>
      </c>
      <c r="T958" t="str">
        <f>IF(S958&lt;0,"Ignore LOS","Keep LOS")</f>
        <v>Keep LOS</v>
      </c>
      <c r="U958" t="str">
        <f>IF(OR(G958=6,G958=7),"Adm","NonAdm")</f>
        <v>NonAdm</v>
      </c>
      <c r="V958" t="str">
        <f>IF(OR(D958=1,D958=2,D958=3),"High",IF(OR(D958=4,D958=5),"Low","No CTAS"))</f>
        <v>High</v>
      </c>
      <c r="W958">
        <f>IF(S958&gt;4,0,1)</f>
        <v>0</v>
      </c>
      <c r="X958">
        <f>IF(S958&gt;8,0,1)</f>
        <v>1</v>
      </c>
    </row>
    <row r="959" spans="1:24" x14ac:dyDescent="0.25">
      <c r="A959">
        <v>4414</v>
      </c>
      <c r="B959" s="1">
        <v>40669</v>
      </c>
      <c r="C959" s="2">
        <v>0.23472222222222219</v>
      </c>
      <c r="D959">
        <v>3</v>
      </c>
      <c r="E959" s="1">
        <v>40669</v>
      </c>
      <c r="F959" s="2">
        <v>0.35069444444444442</v>
      </c>
      <c r="G959">
        <v>1</v>
      </c>
      <c r="H959" s="1">
        <v>40669</v>
      </c>
      <c r="I959" s="2">
        <v>0.38194444444444442</v>
      </c>
      <c r="J959" s="1">
        <v>40669</v>
      </c>
      <c r="K959" s="2">
        <v>0.38194444444444442</v>
      </c>
      <c r="L959" t="s">
        <v>20</v>
      </c>
      <c r="M959">
        <v>6</v>
      </c>
      <c r="N959" s="3">
        <f>B959+C959</f>
        <v>40669.234722222223</v>
      </c>
      <c r="O959" s="3">
        <f>E959+F959</f>
        <v>40669.350694444445</v>
      </c>
      <c r="P959" t="str">
        <f>IF(OR(E959="**",F959=9999),"Ignore PIA","Keep PIA")</f>
        <v>Keep PIA</v>
      </c>
      <c r="Q959" s="5">
        <f>(O959-N959)*24</f>
        <v>2.7833333333255723</v>
      </c>
      <c r="R959" s="3">
        <f>J959+K959</f>
        <v>40669.381944444445</v>
      </c>
      <c r="S959" s="4">
        <f>(R959-N959)*24</f>
        <v>3.5333333333255723</v>
      </c>
      <c r="T959" t="str">
        <f>IF(S959&lt;0,"Ignore LOS","Keep LOS")</f>
        <v>Keep LOS</v>
      </c>
      <c r="U959" t="str">
        <f>IF(OR(G959=6,G959=7),"Adm","NonAdm")</f>
        <v>NonAdm</v>
      </c>
      <c r="V959" t="str">
        <f>IF(OR(D959=1,D959=2,D959=3),"High",IF(OR(D959=4,D959=5),"Low","No CTAS"))</f>
        <v>High</v>
      </c>
      <c r="W959">
        <f>IF(S959&gt;4,0,1)</f>
        <v>1</v>
      </c>
      <c r="X959">
        <f>IF(S959&gt;8,0,1)</f>
        <v>1</v>
      </c>
    </row>
    <row r="960" spans="1:24" x14ac:dyDescent="0.25">
      <c r="A960">
        <v>4414</v>
      </c>
      <c r="B960" s="1">
        <v>40664</v>
      </c>
      <c r="C960" s="2">
        <v>6.9444444444444447E-4</v>
      </c>
      <c r="D960">
        <v>3</v>
      </c>
      <c r="E960" s="1">
        <v>40664</v>
      </c>
      <c r="F960" s="2">
        <v>0.23611111111111113</v>
      </c>
      <c r="G960">
        <v>1</v>
      </c>
      <c r="H960" s="1">
        <v>40664</v>
      </c>
      <c r="I960" s="2">
        <v>0.24305555555555555</v>
      </c>
      <c r="J960" s="1">
        <v>40664</v>
      </c>
      <c r="K960" s="2">
        <v>0.24305555555555555</v>
      </c>
      <c r="L960" t="s">
        <v>14</v>
      </c>
      <c r="M960">
        <v>20</v>
      </c>
      <c r="N960" s="3">
        <f>B960+C960</f>
        <v>40664.000694444447</v>
      </c>
      <c r="O960" s="3">
        <f>E960+F960</f>
        <v>40664.236111111109</v>
      </c>
      <c r="P960" t="str">
        <f>IF(OR(E960="**",F960=9999),"Ignore PIA","Keep PIA")</f>
        <v>Keep PIA</v>
      </c>
      <c r="Q960" s="5">
        <f>(O960-N960)*24</f>
        <v>5.6499999999068677</v>
      </c>
      <c r="R960" s="3">
        <f>J960+K960</f>
        <v>40664.243055555555</v>
      </c>
      <c r="S960" s="4">
        <f>(R960-N960)*24</f>
        <v>5.816666666592937</v>
      </c>
      <c r="T960" t="str">
        <f>IF(S960&lt;0,"Ignore LOS","Keep LOS")</f>
        <v>Keep LOS</v>
      </c>
      <c r="U960" t="str">
        <f>IF(OR(G960=6,G960=7),"Adm","NonAdm")</f>
        <v>NonAdm</v>
      </c>
      <c r="V960" t="str">
        <f>IF(OR(D960=1,D960=2,D960=3),"High",IF(OR(D960=4,D960=5),"Low","No CTAS"))</f>
        <v>High</v>
      </c>
      <c r="W960">
        <f>IF(S960&gt;4,0,1)</f>
        <v>0</v>
      </c>
      <c r="X960">
        <f>IF(S960&gt;8,0,1)</f>
        <v>1</v>
      </c>
    </row>
    <row r="961" spans="1:24" x14ac:dyDescent="0.25">
      <c r="A961">
        <v>4414</v>
      </c>
      <c r="B961" s="1">
        <v>40664</v>
      </c>
      <c r="C961" s="2">
        <v>1.4583333333333332E-2</v>
      </c>
      <c r="D961">
        <v>3</v>
      </c>
      <c r="E961" s="1">
        <v>40664</v>
      </c>
      <c r="F961" s="2">
        <v>0.24305555555555555</v>
      </c>
      <c r="G961">
        <v>1</v>
      </c>
      <c r="H961" s="1">
        <v>40664</v>
      </c>
      <c r="I961" s="2">
        <v>0.28125</v>
      </c>
      <c r="J961" s="1">
        <v>40664</v>
      </c>
      <c r="K961" s="2">
        <v>0.28680555555555554</v>
      </c>
      <c r="L961" t="s">
        <v>16</v>
      </c>
      <c r="M961">
        <v>5</v>
      </c>
      <c r="N961" s="3">
        <f>B961+C961</f>
        <v>40664.01458333333</v>
      </c>
      <c r="O961" s="3">
        <f>E961+F961</f>
        <v>40664.243055555555</v>
      </c>
      <c r="P961" t="str">
        <f>IF(OR(E961="**",F961=9999),"Ignore PIA","Keep PIA")</f>
        <v>Keep PIA</v>
      </c>
      <c r="Q961" s="5">
        <f>(O961-N961)*24</f>
        <v>5.4833333333954215</v>
      </c>
      <c r="R961" s="3">
        <f>J961+K961</f>
        <v>40664.286805555559</v>
      </c>
      <c r="S961" s="4">
        <f>(R961-N961)*24</f>
        <v>6.5333333335001953</v>
      </c>
      <c r="T961" t="str">
        <f>IF(S961&lt;0,"Ignore LOS","Keep LOS")</f>
        <v>Keep LOS</v>
      </c>
      <c r="U961" t="str">
        <f>IF(OR(G961=6,G961=7),"Adm","NonAdm")</f>
        <v>NonAdm</v>
      </c>
      <c r="V961" t="str">
        <f>IF(OR(D961=1,D961=2,D961=3),"High",IF(OR(D961=4,D961=5),"Low","No CTAS"))</f>
        <v>High</v>
      </c>
      <c r="W961">
        <f>IF(S961&gt;4,0,1)</f>
        <v>0</v>
      </c>
      <c r="X961">
        <f>IF(S961&gt;8,0,1)</f>
        <v>1</v>
      </c>
    </row>
    <row r="962" spans="1:24" x14ac:dyDescent="0.25">
      <c r="A962">
        <v>4414</v>
      </c>
      <c r="B962" s="1">
        <v>40664</v>
      </c>
      <c r="C962" s="2">
        <v>1.6666666666666666E-2</v>
      </c>
      <c r="D962">
        <v>4</v>
      </c>
      <c r="E962" s="1">
        <v>40664</v>
      </c>
      <c r="F962" s="2">
        <v>0.25</v>
      </c>
      <c r="G962">
        <v>1</v>
      </c>
      <c r="H962" s="1">
        <v>40664</v>
      </c>
      <c r="I962" s="2">
        <v>0.38750000000000001</v>
      </c>
      <c r="J962" s="1">
        <v>40664</v>
      </c>
      <c r="K962" s="2">
        <v>0.38750000000000001</v>
      </c>
      <c r="L962" t="s">
        <v>17</v>
      </c>
      <c r="M962">
        <v>41</v>
      </c>
      <c r="N962" s="3">
        <f>B962+C962</f>
        <v>40664.01666666667</v>
      </c>
      <c r="O962" s="3">
        <f>E962+F962</f>
        <v>40664.25</v>
      </c>
      <c r="P962" t="str">
        <f>IF(OR(E962="**",F962=9999),"Ignore PIA","Keep PIA")</f>
        <v>Keep PIA</v>
      </c>
      <c r="Q962" s="5">
        <f>(O962-N962)*24</f>
        <v>5.5999999999185093</v>
      </c>
      <c r="R962" s="3">
        <f>J962+K962</f>
        <v>40664.387499999997</v>
      </c>
      <c r="S962" s="4">
        <f>(R962-N962)*24</f>
        <v>8.8999999998486601</v>
      </c>
      <c r="T962" t="str">
        <f>IF(S962&lt;0,"Ignore LOS","Keep LOS")</f>
        <v>Keep LOS</v>
      </c>
      <c r="U962" t="str">
        <f>IF(OR(G962=6,G962=7),"Adm","NonAdm")</f>
        <v>NonAdm</v>
      </c>
      <c r="V962" t="str">
        <f>IF(OR(D962=1,D962=2,D962=3),"High",IF(OR(D962=4,D962=5),"Low","No CTAS"))</f>
        <v>Low</v>
      </c>
      <c r="W962">
        <f>IF(S962&gt;4,0,1)</f>
        <v>0</v>
      </c>
      <c r="X962">
        <f>IF(S962&gt;8,0,1)</f>
        <v>0</v>
      </c>
    </row>
    <row r="963" spans="1:24" x14ac:dyDescent="0.25">
      <c r="A963">
        <v>4414</v>
      </c>
      <c r="B963" s="1">
        <v>40664</v>
      </c>
      <c r="C963" s="2">
        <v>2.361111111111111E-2</v>
      </c>
      <c r="D963">
        <v>3</v>
      </c>
      <c r="E963" s="1">
        <v>40664</v>
      </c>
      <c r="F963" s="2">
        <v>0.1875</v>
      </c>
      <c r="G963">
        <v>1</v>
      </c>
      <c r="H963" s="1">
        <v>40664</v>
      </c>
      <c r="I963" s="2">
        <v>0.19791666666666666</v>
      </c>
      <c r="J963" s="1">
        <v>40664</v>
      </c>
      <c r="K963" s="2">
        <v>0.19791666666666666</v>
      </c>
      <c r="L963" t="s">
        <v>19</v>
      </c>
      <c r="M963">
        <v>28</v>
      </c>
      <c r="N963" s="3">
        <f>B963+C963</f>
        <v>40664.023611111108</v>
      </c>
      <c r="O963" s="3">
        <f>E963+F963</f>
        <v>40664.1875</v>
      </c>
      <c r="P963" t="str">
        <f>IF(OR(E963="**",F963=9999),"Ignore PIA","Keep PIA")</f>
        <v>Keep PIA</v>
      </c>
      <c r="Q963" s="5">
        <f>(O963-N963)*24</f>
        <v>3.933333333407063</v>
      </c>
      <c r="R963" s="3">
        <f>J963+K963</f>
        <v>40664.197916666664</v>
      </c>
      <c r="S963" s="4">
        <f>(R963-N963)*24</f>
        <v>4.1833333333488554</v>
      </c>
      <c r="T963" t="str">
        <f>IF(S963&lt;0,"Ignore LOS","Keep LOS")</f>
        <v>Keep LOS</v>
      </c>
      <c r="U963" t="str">
        <f>IF(OR(G963=6,G963=7),"Adm","NonAdm")</f>
        <v>NonAdm</v>
      </c>
      <c r="V963" t="str">
        <f>IF(OR(D963=1,D963=2,D963=3),"High",IF(OR(D963=4,D963=5),"Low","No CTAS"))</f>
        <v>High</v>
      </c>
      <c r="W963">
        <f>IF(S963&gt;4,0,1)</f>
        <v>0</v>
      </c>
      <c r="X963">
        <f>IF(S963&gt;8,0,1)</f>
        <v>1</v>
      </c>
    </row>
    <row r="964" spans="1:24" x14ac:dyDescent="0.25">
      <c r="A964">
        <v>4414</v>
      </c>
      <c r="B964" s="1">
        <v>40664</v>
      </c>
      <c r="C964" s="2">
        <v>2.7083333333333334E-2</v>
      </c>
      <c r="D964">
        <v>2</v>
      </c>
      <c r="E964" s="1">
        <v>40664</v>
      </c>
      <c r="F964" s="2">
        <v>0.11805555555555557</v>
      </c>
      <c r="G964">
        <v>1</v>
      </c>
      <c r="H964" s="1">
        <v>40664</v>
      </c>
      <c r="I964" s="2">
        <v>0.13541666666666666</v>
      </c>
      <c r="J964" s="1">
        <v>40664</v>
      </c>
      <c r="K964" s="2">
        <v>0.13541666666666666</v>
      </c>
      <c r="L964" t="s">
        <v>20</v>
      </c>
      <c r="M964">
        <v>3</v>
      </c>
      <c r="N964" s="3">
        <f>B964+C964</f>
        <v>40664.027083333334</v>
      </c>
      <c r="O964" s="3">
        <f>E964+F964</f>
        <v>40664.118055555555</v>
      </c>
      <c r="P964" t="str">
        <f>IF(OR(E964="**",F964=9999),"Ignore PIA","Keep PIA")</f>
        <v>Keep PIA</v>
      </c>
      <c r="Q964" s="5">
        <f>(O964-N964)*24</f>
        <v>2.1833333332906477</v>
      </c>
      <c r="R964" s="3">
        <f>J964+K964</f>
        <v>40664.135416666664</v>
      </c>
      <c r="S964" s="4">
        <f>(R964-N964)*24</f>
        <v>2.5999999999185093</v>
      </c>
      <c r="T964" t="str">
        <f>IF(S964&lt;0,"Ignore LOS","Keep LOS")</f>
        <v>Keep LOS</v>
      </c>
      <c r="U964" t="str">
        <f>IF(OR(G964=6,G964=7),"Adm","NonAdm")</f>
        <v>NonAdm</v>
      </c>
      <c r="V964" t="str">
        <f>IF(OR(D964=1,D964=2,D964=3),"High",IF(OR(D964=4,D964=5),"Low","No CTAS"))</f>
        <v>High</v>
      </c>
      <c r="W964">
        <f>IF(S964&gt;4,0,1)</f>
        <v>1</v>
      </c>
      <c r="X964">
        <f>IF(S964&gt;8,0,1)</f>
        <v>1</v>
      </c>
    </row>
    <row r="965" spans="1:24" x14ac:dyDescent="0.25">
      <c r="A965">
        <v>4414</v>
      </c>
      <c r="B965" s="1">
        <v>40664</v>
      </c>
      <c r="C965" s="2">
        <v>2.9861111111111113E-2</v>
      </c>
      <c r="D965">
        <v>3</v>
      </c>
      <c r="E965" s="1">
        <v>40664</v>
      </c>
      <c r="F965" s="2">
        <v>0.25347222222222221</v>
      </c>
      <c r="G965">
        <v>1</v>
      </c>
      <c r="H965" s="1">
        <v>40664</v>
      </c>
      <c r="I965" s="2">
        <v>0.3125</v>
      </c>
      <c r="J965" s="1">
        <v>40664</v>
      </c>
      <c r="K965" s="2">
        <v>0.3125</v>
      </c>
      <c r="L965" t="s">
        <v>21</v>
      </c>
      <c r="M965">
        <v>18</v>
      </c>
      <c r="N965" s="3">
        <f>B965+C965</f>
        <v>40664.029861111114</v>
      </c>
      <c r="O965" s="3">
        <f>E965+F965</f>
        <v>40664.253472222219</v>
      </c>
      <c r="P965" t="str">
        <f>IF(OR(E965="**",F965=9999),"Ignore PIA","Keep PIA")</f>
        <v>Keep PIA</v>
      </c>
      <c r="Q965" s="5">
        <f>(O965-N965)*24</f>
        <v>5.3666666665230878</v>
      </c>
      <c r="R965" s="3">
        <f>J965+K965</f>
        <v>40664.3125</v>
      </c>
      <c r="S965" s="4">
        <f>(R965-N965)*24</f>
        <v>6.7833333332673647</v>
      </c>
      <c r="T965" t="str">
        <f>IF(S965&lt;0,"Ignore LOS","Keep LOS")</f>
        <v>Keep LOS</v>
      </c>
      <c r="U965" t="str">
        <f>IF(OR(G965=6,G965=7),"Adm","NonAdm")</f>
        <v>NonAdm</v>
      </c>
      <c r="V965" t="str">
        <f>IF(OR(D965=1,D965=2,D965=3),"High",IF(OR(D965=4,D965=5),"Low","No CTAS"))</f>
        <v>High</v>
      </c>
      <c r="W965">
        <f>IF(S965&gt;4,0,1)</f>
        <v>0</v>
      </c>
      <c r="X965">
        <f>IF(S965&gt;8,0,1)</f>
        <v>1</v>
      </c>
    </row>
    <row r="966" spans="1:24" x14ac:dyDescent="0.25">
      <c r="A966">
        <v>4414</v>
      </c>
      <c r="B966" s="1">
        <v>40664</v>
      </c>
      <c r="C966" s="2">
        <v>5.1388888888888894E-2</v>
      </c>
      <c r="D966">
        <v>3</v>
      </c>
      <c r="E966" s="1">
        <v>40664</v>
      </c>
      <c r="F966" s="2">
        <v>0.2638888888888889</v>
      </c>
      <c r="G966">
        <v>1</v>
      </c>
      <c r="H966" s="1">
        <v>40664</v>
      </c>
      <c r="I966" s="2">
        <v>0.27777777777777779</v>
      </c>
      <c r="J966" s="1">
        <v>40664</v>
      </c>
      <c r="K966" s="2">
        <v>0.27777777777777779</v>
      </c>
      <c r="L966" t="s">
        <v>25</v>
      </c>
      <c r="M966">
        <v>16</v>
      </c>
      <c r="N966" s="3">
        <f>B966+C966</f>
        <v>40664.051388888889</v>
      </c>
      <c r="O966" s="3">
        <f>E966+F966</f>
        <v>40664.263888888891</v>
      </c>
      <c r="P966" t="str">
        <f>IF(OR(E966="**",F966=9999),"Ignore PIA","Keep PIA")</f>
        <v>Keep PIA</v>
      </c>
      <c r="Q966" s="5">
        <f>(O966-N966)*24</f>
        <v>5.1000000000349246</v>
      </c>
      <c r="R966" s="3">
        <f>J966+K966</f>
        <v>40664.277777777781</v>
      </c>
      <c r="S966" s="4">
        <f>(R966-N966)*24</f>
        <v>5.433333333407063</v>
      </c>
      <c r="T966" t="str">
        <f>IF(S966&lt;0,"Ignore LOS","Keep LOS")</f>
        <v>Keep LOS</v>
      </c>
      <c r="U966" t="str">
        <f>IF(OR(G966=6,G966=7),"Adm","NonAdm")</f>
        <v>NonAdm</v>
      </c>
      <c r="V966" t="str">
        <f>IF(OR(D966=1,D966=2,D966=3),"High",IF(OR(D966=4,D966=5),"Low","No CTAS"))</f>
        <v>High</v>
      </c>
      <c r="W966">
        <f>IF(S966&gt;4,0,1)</f>
        <v>0</v>
      </c>
      <c r="X966">
        <f>IF(S966&gt;8,0,1)</f>
        <v>1</v>
      </c>
    </row>
    <row r="967" spans="1:24" x14ac:dyDescent="0.25">
      <c r="A967">
        <v>4414</v>
      </c>
      <c r="B967" s="1">
        <v>40664</v>
      </c>
      <c r="C967" s="2">
        <v>8.2638888888888887E-2</v>
      </c>
      <c r="D967">
        <v>2</v>
      </c>
      <c r="E967" s="1">
        <v>40664</v>
      </c>
      <c r="F967">
        <v>9999</v>
      </c>
      <c r="G967">
        <v>4</v>
      </c>
      <c r="H967" s="1">
        <v>40664</v>
      </c>
      <c r="I967" s="2">
        <v>0.25694444444444448</v>
      </c>
      <c r="J967" s="1">
        <v>40664</v>
      </c>
      <c r="K967" s="2">
        <v>0.25694444444444448</v>
      </c>
      <c r="L967" t="s">
        <v>29</v>
      </c>
      <c r="M967">
        <v>19</v>
      </c>
      <c r="N967" s="3">
        <f>B967+C967</f>
        <v>40664.082638888889</v>
      </c>
      <c r="O967" s="3">
        <f>E967+F967</f>
        <v>50663</v>
      </c>
      <c r="P967" t="str">
        <f>IF(OR(E967="**",F967=9999),"Ignore PIA","Keep PIA")</f>
        <v>Ignore PIA</v>
      </c>
      <c r="Q967" s="5">
        <f>(O967-N967)*24</f>
        <v>239974.01666666666</v>
      </c>
      <c r="R967" s="3">
        <f>J967+K967</f>
        <v>40664.256944444445</v>
      </c>
      <c r="S967" s="4">
        <f>(R967-N967)*24</f>
        <v>4.1833333333488554</v>
      </c>
      <c r="T967" t="str">
        <f>IF(S967&lt;0,"Ignore LOS","Keep LOS")</f>
        <v>Keep LOS</v>
      </c>
      <c r="U967" t="str">
        <f>IF(OR(G967=6,G967=7),"Adm","NonAdm")</f>
        <v>NonAdm</v>
      </c>
      <c r="V967" t="str">
        <f>IF(OR(D967=1,D967=2,D967=3),"High",IF(OR(D967=4,D967=5),"Low","No CTAS"))</f>
        <v>High</v>
      </c>
      <c r="W967">
        <f>IF(S967&gt;4,0,1)</f>
        <v>0</v>
      </c>
      <c r="X967">
        <f>IF(S967&gt;8,0,1)</f>
        <v>1</v>
      </c>
    </row>
    <row r="968" spans="1:24" x14ac:dyDescent="0.25">
      <c r="A968">
        <v>4414</v>
      </c>
      <c r="B968" s="1">
        <v>40664</v>
      </c>
      <c r="C968" s="2">
        <v>9.5833333333333326E-2</v>
      </c>
      <c r="D968">
        <v>2</v>
      </c>
      <c r="E968" s="1">
        <v>40664</v>
      </c>
      <c r="F968" s="2">
        <v>0.125</v>
      </c>
      <c r="G968">
        <v>1</v>
      </c>
      <c r="H968" s="1">
        <v>40664</v>
      </c>
      <c r="I968" s="2">
        <v>0.3263888888888889</v>
      </c>
      <c r="J968" s="1">
        <v>40664</v>
      </c>
      <c r="K968" s="2">
        <v>0.3263888888888889</v>
      </c>
      <c r="L968" t="s">
        <v>30</v>
      </c>
      <c r="M968">
        <v>1</v>
      </c>
      <c r="N968" s="3">
        <f>B968+C968</f>
        <v>40664.095833333333</v>
      </c>
      <c r="O968" s="3">
        <f>E968+F968</f>
        <v>40664.125</v>
      </c>
      <c r="P968" t="str">
        <f>IF(OR(E968="**",F968=9999),"Ignore PIA","Keep PIA")</f>
        <v>Keep PIA</v>
      </c>
      <c r="Q968" s="5">
        <f>(O968-N968)*24</f>
        <v>0.70000000001164153</v>
      </c>
      <c r="R968" s="3">
        <f>J968+K968</f>
        <v>40664.326388888891</v>
      </c>
      <c r="S968" s="4">
        <f>(R968-N968)*24</f>
        <v>5.53333333338378</v>
      </c>
      <c r="T968" t="str">
        <f>IF(S968&lt;0,"Ignore LOS","Keep LOS")</f>
        <v>Keep LOS</v>
      </c>
      <c r="U968" t="str">
        <f>IF(OR(G968=6,G968=7),"Adm","NonAdm")</f>
        <v>NonAdm</v>
      </c>
      <c r="V968" t="str">
        <f>IF(OR(D968=1,D968=2,D968=3),"High",IF(OR(D968=4,D968=5),"Low","No CTAS"))</f>
        <v>High</v>
      </c>
      <c r="W968">
        <f>IF(S968&gt;4,0,1)</f>
        <v>0</v>
      </c>
      <c r="X968">
        <f>IF(S968&gt;8,0,1)</f>
        <v>1</v>
      </c>
    </row>
    <row r="969" spans="1:24" x14ac:dyDescent="0.25">
      <c r="A969">
        <v>4414</v>
      </c>
      <c r="B969" s="1">
        <v>40664</v>
      </c>
      <c r="C969" s="2">
        <v>0.27916666666666667</v>
      </c>
      <c r="D969">
        <v>3</v>
      </c>
      <c r="E969" s="1">
        <v>40664</v>
      </c>
      <c r="F969">
        <v>9999</v>
      </c>
      <c r="G969">
        <v>4</v>
      </c>
      <c r="H969" s="1">
        <v>40664</v>
      </c>
      <c r="I969" s="2">
        <v>0.43472222222222223</v>
      </c>
      <c r="J969" s="1">
        <v>40664</v>
      </c>
      <c r="K969" s="2">
        <v>0.43472222222222223</v>
      </c>
      <c r="L969" t="s">
        <v>42</v>
      </c>
      <c r="M969">
        <v>25</v>
      </c>
      <c r="N969" s="3">
        <f>B969+C969</f>
        <v>40664.279166666667</v>
      </c>
      <c r="O969" s="3">
        <f>E969+F969</f>
        <v>50663</v>
      </c>
      <c r="P969" t="str">
        <f>IF(OR(E969="**",F969=9999),"Ignore PIA","Keep PIA")</f>
        <v>Ignore PIA</v>
      </c>
      <c r="Q969" s="5">
        <f>(O969-N969)*24</f>
        <v>239969.3</v>
      </c>
      <c r="R969" s="3">
        <f>J969+K969</f>
        <v>40664.43472222222</v>
      </c>
      <c r="S969" s="4">
        <f>(R969-N969)*24</f>
        <v>3.7333333332790062</v>
      </c>
      <c r="T969" t="str">
        <f>IF(S969&lt;0,"Ignore LOS","Keep LOS")</f>
        <v>Keep LOS</v>
      </c>
      <c r="U969" t="str">
        <f>IF(OR(G969=6,G969=7),"Adm","NonAdm")</f>
        <v>NonAdm</v>
      </c>
      <c r="V969" t="str">
        <f>IF(OR(D969=1,D969=2,D969=3),"High",IF(OR(D969=4,D969=5),"Low","No CTAS"))</f>
        <v>High</v>
      </c>
      <c r="W969">
        <f>IF(S969&gt;4,0,1)</f>
        <v>1</v>
      </c>
      <c r="X969">
        <f>IF(S969&gt;8,0,1)</f>
        <v>1</v>
      </c>
    </row>
    <row r="970" spans="1:24" x14ac:dyDescent="0.25">
      <c r="A970">
        <v>4414</v>
      </c>
      <c r="B970" s="1">
        <v>40667</v>
      </c>
      <c r="C970" s="2">
        <v>0.51388888888888895</v>
      </c>
      <c r="D970">
        <v>4</v>
      </c>
      <c r="E970" s="1">
        <v>40667</v>
      </c>
      <c r="F970" s="2">
        <v>0.62361111111111112</v>
      </c>
      <c r="G970">
        <v>1</v>
      </c>
      <c r="H970" s="1">
        <v>40667</v>
      </c>
      <c r="I970" s="2">
        <v>0.6875</v>
      </c>
      <c r="J970" s="1">
        <v>40667</v>
      </c>
      <c r="K970" s="2">
        <v>0.69027777777777777</v>
      </c>
      <c r="L970" t="s">
        <v>84</v>
      </c>
      <c r="M970">
        <v>14</v>
      </c>
      <c r="N970" s="3">
        <f>B970+C970</f>
        <v>40667.513888888891</v>
      </c>
      <c r="O970" s="3">
        <f>E970+F970</f>
        <v>40667.623611111114</v>
      </c>
      <c r="P970" t="str">
        <f>IF(OR(E970="**",F970=9999),"Ignore PIA","Keep PIA")</f>
        <v>Keep PIA</v>
      </c>
      <c r="Q970" s="5">
        <f>(O970-N970)*24</f>
        <v>2.6333333333604969</v>
      </c>
      <c r="R970" s="3">
        <f>J970+K970</f>
        <v>40667.69027777778</v>
      </c>
      <c r="S970" s="4">
        <f>(R970-N970)*24</f>
        <v>4.2333333333372138</v>
      </c>
      <c r="T970" t="str">
        <f>IF(S970&lt;0,"Ignore LOS","Keep LOS")</f>
        <v>Keep LOS</v>
      </c>
      <c r="U970" t="str">
        <f>IF(OR(G970=6,G970=7),"Adm","NonAdm")</f>
        <v>NonAdm</v>
      </c>
      <c r="V970" t="str">
        <f>IF(OR(D970=1,D970=2,D970=3),"High",IF(OR(D970=4,D970=5),"Low","No CTAS"))</f>
        <v>Low</v>
      </c>
      <c r="W970">
        <f>IF(S970&gt;4,0,1)</f>
        <v>0</v>
      </c>
      <c r="X970">
        <f>IF(S970&gt;8,0,1)</f>
        <v>1</v>
      </c>
    </row>
    <row r="971" spans="1:24" x14ac:dyDescent="0.25">
      <c r="A971">
        <v>4414</v>
      </c>
      <c r="B971" s="1">
        <v>40667</v>
      </c>
      <c r="C971" s="2">
        <v>0.52569444444444446</v>
      </c>
      <c r="D971">
        <v>2</v>
      </c>
      <c r="E971" s="1">
        <v>40667</v>
      </c>
      <c r="F971" s="2">
        <v>0.65277777777777779</v>
      </c>
      <c r="G971">
        <v>1</v>
      </c>
      <c r="H971" s="1">
        <v>40667</v>
      </c>
      <c r="I971" s="2">
        <v>0.74305555555555547</v>
      </c>
      <c r="J971" s="1">
        <v>40667</v>
      </c>
      <c r="K971" s="2">
        <v>0.74375000000000002</v>
      </c>
      <c r="L971" t="s">
        <v>82</v>
      </c>
      <c r="M971">
        <v>45</v>
      </c>
      <c r="N971" s="3">
        <f>B971+C971</f>
        <v>40667.525694444441</v>
      </c>
      <c r="O971" s="3">
        <f>E971+F971</f>
        <v>40667.652777777781</v>
      </c>
      <c r="P971" t="str">
        <f>IF(OR(E971="**",F971=9999),"Ignore PIA","Keep PIA")</f>
        <v>Keep PIA</v>
      </c>
      <c r="Q971" s="5">
        <f>(O971-N971)*24</f>
        <v>3.0500000001629815</v>
      </c>
      <c r="R971" s="3">
        <f>J971+K971</f>
        <v>40667.743750000001</v>
      </c>
      <c r="S971" s="4">
        <f>(R971-N971)*24</f>
        <v>5.2333333334536292</v>
      </c>
      <c r="T971" t="str">
        <f>IF(S971&lt;0,"Ignore LOS","Keep LOS")</f>
        <v>Keep LOS</v>
      </c>
      <c r="U971" t="str">
        <f>IF(OR(G971=6,G971=7),"Adm","NonAdm")</f>
        <v>NonAdm</v>
      </c>
      <c r="V971" t="str">
        <f>IF(OR(D971=1,D971=2,D971=3),"High",IF(OR(D971=4,D971=5),"Low","No CTAS"))</f>
        <v>High</v>
      </c>
      <c r="W971">
        <f>IF(S971&gt;4,0,1)</f>
        <v>0</v>
      </c>
      <c r="X971">
        <f>IF(S971&gt;8,0,1)</f>
        <v>1</v>
      </c>
    </row>
    <row r="972" spans="1:24" x14ac:dyDescent="0.25">
      <c r="A972">
        <v>4414</v>
      </c>
      <c r="B972" s="1">
        <v>40667</v>
      </c>
      <c r="C972" s="2">
        <v>0.5395833333333333</v>
      </c>
      <c r="D972">
        <v>2</v>
      </c>
      <c r="E972" s="1">
        <v>40667</v>
      </c>
      <c r="F972" s="2">
        <v>0.66666666666666663</v>
      </c>
      <c r="G972">
        <v>7</v>
      </c>
      <c r="H972" s="1">
        <v>40667</v>
      </c>
      <c r="I972" s="2">
        <v>0.71250000000000002</v>
      </c>
      <c r="J972" s="1">
        <v>40668</v>
      </c>
      <c r="K972" s="2">
        <v>0.67013888888888884</v>
      </c>
      <c r="L972" t="s">
        <v>35</v>
      </c>
      <c r="M972">
        <v>71</v>
      </c>
      <c r="N972" s="3">
        <f>B972+C972</f>
        <v>40667.539583333331</v>
      </c>
      <c r="O972" s="3">
        <f>E972+F972</f>
        <v>40667.666666666664</v>
      </c>
      <c r="P972" t="str">
        <f>IF(OR(E972="**",F972=9999),"Ignore PIA","Keep PIA")</f>
        <v>Keep PIA</v>
      </c>
      <c r="Q972" s="5">
        <f>(O972-N972)*24</f>
        <v>3.0499999999883585</v>
      </c>
      <c r="R972" s="3">
        <f>J972+K972</f>
        <v>40668.670138888891</v>
      </c>
      <c r="S972" s="4">
        <f>(R972-N972)*24</f>
        <v>27.133333333418705</v>
      </c>
      <c r="T972" t="str">
        <f>IF(S972&lt;0,"Ignore LOS","Keep LOS")</f>
        <v>Keep LOS</v>
      </c>
      <c r="U972" t="str">
        <f>IF(OR(G972=6,G972=7),"Adm","NonAdm")</f>
        <v>Adm</v>
      </c>
      <c r="V972" t="str">
        <f>IF(OR(D972=1,D972=2,D972=3),"High",IF(OR(D972=4,D972=5),"Low","No CTAS"))</f>
        <v>High</v>
      </c>
      <c r="W972">
        <f>IF(S972&gt;4,0,1)</f>
        <v>0</v>
      </c>
      <c r="X972">
        <f>IF(S972&gt;8,0,1)</f>
        <v>0</v>
      </c>
    </row>
    <row r="973" spans="1:24" x14ac:dyDescent="0.25">
      <c r="A973">
        <v>4414</v>
      </c>
      <c r="B973" s="1">
        <v>40667</v>
      </c>
      <c r="C973" s="2">
        <v>0.59513888888888888</v>
      </c>
      <c r="D973">
        <v>3</v>
      </c>
      <c r="E973" s="1">
        <v>40667</v>
      </c>
      <c r="F973" s="2">
        <v>0.62847222222222221</v>
      </c>
      <c r="G973">
        <v>7</v>
      </c>
      <c r="H973" s="1">
        <v>40667</v>
      </c>
      <c r="I973" s="2">
        <v>0.74722222222222223</v>
      </c>
      <c r="J973" s="1">
        <v>40668</v>
      </c>
      <c r="K973" s="2">
        <v>6.9444444444444434E-2</v>
      </c>
      <c r="L973" t="s">
        <v>276</v>
      </c>
      <c r="M973">
        <v>60</v>
      </c>
      <c r="N973" s="3">
        <f>B973+C973</f>
        <v>40667.595138888886</v>
      </c>
      <c r="O973" s="3">
        <f>E973+F973</f>
        <v>40667.628472222219</v>
      </c>
      <c r="P973" t="str">
        <f>IF(OR(E973="**",F973=9999),"Ignore PIA","Keep PIA")</f>
        <v>Keep PIA</v>
      </c>
      <c r="Q973" s="5">
        <f>(O973-N973)*24</f>
        <v>0.79999999998835847</v>
      </c>
      <c r="R973" s="3">
        <f>J973+K973</f>
        <v>40668.069444444445</v>
      </c>
      <c r="S973" s="4">
        <f>(R973-N973)*24</f>
        <v>11.383333333418705</v>
      </c>
      <c r="T973" t="str">
        <f>IF(S973&lt;0,"Ignore LOS","Keep LOS")</f>
        <v>Keep LOS</v>
      </c>
      <c r="U973" t="str">
        <f>IF(OR(G973=6,G973=7),"Adm","NonAdm")</f>
        <v>Adm</v>
      </c>
      <c r="V973" t="str">
        <f>IF(OR(D973=1,D973=2,D973=3),"High",IF(OR(D973=4,D973=5),"Low","No CTAS"))</f>
        <v>High</v>
      </c>
      <c r="W973">
        <f>IF(S973&gt;4,0,1)</f>
        <v>0</v>
      </c>
      <c r="X973">
        <f>IF(S973&gt;8,0,1)</f>
        <v>0</v>
      </c>
    </row>
    <row r="974" spans="1:24" x14ac:dyDescent="0.25">
      <c r="A974">
        <v>4414</v>
      </c>
      <c r="B974" s="1">
        <v>40667</v>
      </c>
      <c r="C974" s="2">
        <v>0.61875000000000002</v>
      </c>
      <c r="D974">
        <v>3</v>
      </c>
      <c r="E974" s="1">
        <v>40667</v>
      </c>
      <c r="F974" s="2">
        <v>0.68611111111111101</v>
      </c>
      <c r="G974">
        <v>1</v>
      </c>
      <c r="H974" s="1">
        <v>40667</v>
      </c>
      <c r="I974" s="2">
        <v>0.76388888888888884</v>
      </c>
      <c r="J974" s="1">
        <v>40667</v>
      </c>
      <c r="K974" s="2">
        <v>0.77083333333333337</v>
      </c>
      <c r="L974" t="s">
        <v>277</v>
      </c>
      <c r="M974">
        <v>33</v>
      </c>
      <c r="N974" s="3">
        <f>B974+C974</f>
        <v>40667.618750000001</v>
      </c>
      <c r="O974" s="3">
        <f>E974+F974</f>
        <v>40667.686111111114</v>
      </c>
      <c r="P974" t="str">
        <f>IF(OR(E974="**",F974=9999),"Ignore PIA","Keep PIA")</f>
        <v>Keep PIA</v>
      </c>
      <c r="Q974" s="5">
        <f>(O974-N974)*24</f>
        <v>1.6166666666977108</v>
      </c>
      <c r="R974" s="3">
        <f>J974+K974</f>
        <v>40667.770833333336</v>
      </c>
      <c r="S974" s="4">
        <f>(R974-N974)*24</f>
        <v>3.6500000000232831</v>
      </c>
      <c r="T974" t="str">
        <f>IF(S974&lt;0,"Ignore LOS","Keep LOS")</f>
        <v>Keep LOS</v>
      </c>
      <c r="U974" t="str">
        <f>IF(OR(G974=6,G974=7),"Adm","NonAdm")</f>
        <v>NonAdm</v>
      </c>
      <c r="V974" t="str">
        <f>IF(OR(D974=1,D974=2,D974=3),"High",IF(OR(D974=4,D974=5),"Low","No CTAS"))</f>
        <v>High</v>
      </c>
      <c r="W974">
        <f>IF(S974&gt;4,0,1)</f>
        <v>1</v>
      </c>
      <c r="X974">
        <f>IF(S974&gt;8,0,1)</f>
        <v>1</v>
      </c>
    </row>
    <row r="975" spans="1:24" x14ac:dyDescent="0.25">
      <c r="A975">
        <v>4414</v>
      </c>
      <c r="B975" s="1">
        <v>40667</v>
      </c>
      <c r="C975" s="2">
        <v>0.63263888888888886</v>
      </c>
      <c r="D975">
        <v>3</v>
      </c>
      <c r="E975" s="1">
        <v>40667</v>
      </c>
      <c r="F975" s="2">
        <v>0.6958333333333333</v>
      </c>
      <c r="G975">
        <v>7</v>
      </c>
      <c r="H975" s="1">
        <v>40667</v>
      </c>
      <c r="I975" s="2">
        <v>0.75347222222222221</v>
      </c>
      <c r="J975" s="1">
        <v>40667</v>
      </c>
      <c r="K975" s="2">
        <v>0.8833333333333333</v>
      </c>
      <c r="L975" t="s">
        <v>149</v>
      </c>
      <c r="M975">
        <v>56</v>
      </c>
      <c r="N975" s="3">
        <f>B975+C975</f>
        <v>40667.632638888892</v>
      </c>
      <c r="O975" s="3">
        <f>E975+F975</f>
        <v>40667.695833333331</v>
      </c>
      <c r="P975" t="str">
        <f>IF(OR(E975="**",F975=9999),"Ignore PIA","Keep PIA")</f>
        <v>Keep PIA</v>
      </c>
      <c r="Q975" s="5">
        <f>(O975-N975)*24</f>
        <v>1.5166666665463708</v>
      </c>
      <c r="R975" s="3">
        <f>J975+K975</f>
        <v>40667.883333333331</v>
      </c>
      <c r="S975" s="4">
        <f>(R975-N975)*24</f>
        <v>6.0166666665463708</v>
      </c>
      <c r="T975" t="str">
        <f>IF(S975&lt;0,"Ignore LOS","Keep LOS")</f>
        <v>Keep LOS</v>
      </c>
      <c r="U975" t="str">
        <f>IF(OR(G975=6,G975=7),"Adm","NonAdm")</f>
        <v>Adm</v>
      </c>
      <c r="V975" t="str">
        <f>IF(OR(D975=1,D975=2,D975=3),"High",IF(OR(D975=4,D975=5),"Low","No CTAS"))</f>
        <v>High</v>
      </c>
      <c r="W975">
        <f>IF(S975&gt;4,0,1)</f>
        <v>0</v>
      </c>
      <c r="X975">
        <f>IF(S975&gt;8,0,1)</f>
        <v>1</v>
      </c>
    </row>
    <row r="976" spans="1:24" x14ac:dyDescent="0.25">
      <c r="A976">
        <v>4414</v>
      </c>
      <c r="B976" s="1">
        <v>40667</v>
      </c>
      <c r="C976" s="2">
        <v>0.66388888888888886</v>
      </c>
      <c r="D976">
        <v>3</v>
      </c>
      <c r="E976" s="1">
        <v>40667</v>
      </c>
      <c r="F976" s="2">
        <v>0.71805555555555556</v>
      </c>
      <c r="G976">
        <v>1</v>
      </c>
      <c r="H976" s="1">
        <v>40667</v>
      </c>
      <c r="I976" s="2">
        <v>0.72916666666666663</v>
      </c>
      <c r="J976" s="1">
        <v>40667</v>
      </c>
      <c r="K976" s="2">
        <v>0.72916666666666663</v>
      </c>
      <c r="L976" t="s">
        <v>103</v>
      </c>
      <c r="M976">
        <v>1</v>
      </c>
      <c r="N976" s="3">
        <f>B976+C976</f>
        <v>40667.663888888892</v>
      </c>
      <c r="O976" s="3">
        <f>E976+F976</f>
        <v>40667.718055555553</v>
      </c>
      <c r="P976" t="str">
        <f>IF(OR(E976="**",F976=9999),"Ignore PIA","Keep PIA")</f>
        <v>Keep PIA</v>
      </c>
      <c r="Q976" s="5">
        <f>(O976-N976)*24</f>
        <v>1.2999999998719431</v>
      </c>
      <c r="R976" s="3">
        <f>J976+K976</f>
        <v>40667.729166666664</v>
      </c>
      <c r="S976" s="4">
        <f>(R976-N976)*24</f>
        <v>1.5666666665347293</v>
      </c>
      <c r="T976" t="str">
        <f>IF(S976&lt;0,"Ignore LOS","Keep LOS")</f>
        <v>Keep LOS</v>
      </c>
      <c r="U976" t="str">
        <f>IF(OR(G976=6,G976=7),"Adm","NonAdm")</f>
        <v>NonAdm</v>
      </c>
      <c r="V976" t="str">
        <f>IF(OR(D976=1,D976=2,D976=3),"High",IF(OR(D976=4,D976=5),"Low","No CTAS"))</f>
        <v>High</v>
      </c>
      <c r="W976">
        <f>IF(S976&gt;4,0,1)</f>
        <v>1</v>
      </c>
      <c r="X976">
        <f>IF(S976&gt;8,0,1)</f>
        <v>1</v>
      </c>
    </row>
    <row r="977" spans="1:24" x14ac:dyDescent="0.25">
      <c r="A977">
        <v>4414</v>
      </c>
      <c r="B977" s="1">
        <v>40667</v>
      </c>
      <c r="C977" s="2">
        <v>0.66875000000000007</v>
      </c>
      <c r="D977">
        <v>3</v>
      </c>
      <c r="E977" s="1">
        <v>40667</v>
      </c>
      <c r="F977" s="2">
        <v>0.88402777777777775</v>
      </c>
      <c r="G977">
        <v>1</v>
      </c>
      <c r="H977" s="1">
        <v>40667</v>
      </c>
      <c r="I977" s="2">
        <v>0.99861111111111101</v>
      </c>
      <c r="J977" s="1">
        <v>40667</v>
      </c>
      <c r="K977" s="2">
        <v>0.99861111111111101</v>
      </c>
      <c r="L977" t="s">
        <v>242</v>
      </c>
      <c r="M977">
        <v>26</v>
      </c>
      <c r="N977" s="3">
        <f>B977+C977</f>
        <v>40667.668749999997</v>
      </c>
      <c r="O977" s="3">
        <f>E977+F977</f>
        <v>40667.884027777778</v>
      </c>
      <c r="P977" t="str">
        <f>IF(OR(E977="**",F977=9999),"Ignore PIA","Keep PIA")</f>
        <v>Keep PIA</v>
      </c>
      <c r="Q977" s="5">
        <f>(O977-N977)*24</f>
        <v>5.1666666667442769</v>
      </c>
      <c r="R977" s="3">
        <f>J977+K977</f>
        <v>40667.998611111114</v>
      </c>
      <c r="S977" s="4">
        <f>(R977-N977)*24</f>
        <v>7.9166666668024845</v>
      </c>
      <c r="T977" t="str">
        <f>IF(S977&lt;0,"Ignore LOS","Keep LOS")</f>
        <v>Keep LOS</v>
      </c>
      <c r="U977" t="str">
        <f>IF(OR(G977=6,G977=7),"Adm","NonAdm")</f>
        <v>NonAdm</v>
      </c>
      <c r="V977" t="str">
        <f>IF(OR(D977=1,D977=2,D977=3),"High",IF(OR(D977=4,D977=5),"Low","No CTAS"))</f>
        <v>High</v>
      </c>
      <c r="W977">
        <f>IF(S977&gt;4,0,1)</f>
        <v>0</v>
      </c>
      <c r="X977">
        <f>IF(S977&gt;8,0,1)</f>
        <v>1</v>
      </c>
    </row>
    <row r="978" spans="1:24" x14ac:dyDescent="0.25">
      <c r="A978">
        <v>4414</v>
      </c>
      <c r="B978" s="1">
        <v>40667</v>
      </c>
      <c r="C978" s="2">
        <v>0.67222222222222217</v>
      </c>
      <c r="D978">
        <v>3</v>
      </c>
      <c r="E978" s="1">
        <v>40667</v>
      </c>
      <c r="F978" s="2">
        <v>0.78125</v>
      </c>
      <c r="G978">
        <v>7</v>
      </c>
      <c r="H978" s="1">
        <v>40667</v>
      </c>
      <c r="I978" s="2">
        <v>0.91249999999999998</v>
      </c>
      <c r="J978" s="1">
        <v>40668</v>
      </c>
      <c r="K978" s="2">
        <v>5.9027777777777783E-2</v>
      </c>
      <c r="L978" t="s">
        <v>13</v>
      </c>
      <c r="M978">
        <v>70</v>
      </c>
      <c r="N978" s="3">
        <f>B978+C978</f>
        <v>40667.672222222223</v>
      </c>
      <c r="O978" s="3">
        <f>E978+F978</f>
        <v>40667.78125</v>
      </c>
      <c r="P978" t="str">
        <f>IF(OR(E978="**",F978=9999),"Ignore PIA","Keep PIA")</f>
        <v>Keep PIA</v>
      </c>
      <c r="Q978" s="5">
        <f>(O978-N978)*24</f>
        <v>2.6166666666395031</v>
      </c>
      <c r="R978" s="3">
        <f>J978+K978</f>
        <v>40668.059027777781</v>
      </c>
      <c r="S978" s="4">
        <f>(R978-N978)*24</f>
        <v>9.28333333338378</v>
      </c>
      <c r="T978" t="str">
        <f>IF(S978&lt;0,"Ignore LOS","Keep LOS")</f>
        <v>Keep LOS</v>
      </c>
      <c r="U978" t="str">
        <f>IF(OR(G978=6,G978=7),"Adm","NonAdm")</f>
        <v>Adm</v>
      </c>
      <c r="V978" t="str">
        <f>IF(OR(D978=1,D978=2,D978=3),"High",IF(OR(D978=4,D978=5),"Low","No CTAS"))</f>
        <v>High</v>
      </c>
      <c r="W978">
        <f>IF(S978&gt;4,0,1)</f>
        <v>0</v>
      </c>
      <c r="X978">
        <f>IF(S978&gt;8,0,1)</f>
        <v>0</v>
      </c>
    </row>
    <row r="979" spans="1:24" x14ac:dyDescent="0.25">
      <c r="A979">
        <v>4414</v>
      </c>
      <c r="B979" s="1">
        <v>40667</v>
      </c>
      <c r="C979" s="2">
        <v>0.69930555555555562</v>
      </c>
      <c r="D979">
        <v>3</v>
      </c>
      <c r="E979" s="1">
        <v>40667</v>
      </c>
      <c r="F979" s="2">
        <v>0.70486111111111116</v>
      </c>
      <c r="G979">
        <v>7</v>
      </c>
      <c r="H979" s="1">
        <v>40667</v>
      </c>
      <c r="I979" s="2">
        <v>0.71180555555555547</v>
      </c>
      <c r="J979" s="1">
        <v>40667</v>
      </c>
      <c r="K979" s="2">
        <v>0.76250000000000007</v>
      </c>
      <c r="L979" t="s">
        <v>13</v>
      </c>
      <c r="M979">
        <v>9</v>
      </c>
      <c r="N979" s="3">
        <f>B979+C979</f>
        <v>40667.699305555558</v>
      </c>
      <c r="O979" s="3">
        <f>E979+F979</f>
        <v>40667.704861111109</v>
      </c>
      <c r="P979" t="str">
        <f>IF(OR(E979="**",F979=9999),"Ignore PIA","Keep PIA")</f>
        <v>Keep PIA</v>
      </c>
      <c r="Q979" s="5">
        <f>(O979-N979)*24</f>
        <v>0.13333333324408159</v>
      </c>
      <c r="R979" s="3">
        <f>J979+K979</f>
        <v>40667.762499999997</v>
      </c>
      <c r="S979" s="4">
        <f>(R979-N979)*24</f>
        <v>1.5166666665463708</v>
      </c>
      <c r="T979" t="str">
        <f>IF(S979&lt;0,"Ignore LOS","Keep LOS")</f>
        <v>Keep LOS</v>
      </c>
      <c r="U979" t="str">
        <f>IF(OR(G979=6,G979=7),"Adm","NonAdm")</f>
        <v>Adm</v>
      </c>
      <c r="V979" t="str">
        <f>IF(OR(D979=1,D979=2,D979=3),"High",IF(OR(D979=4,D979=5),"Low","No CTAS"))</f>
        <v>High</v>
      </c>
      <c r="W979">
        <f>IF(S979&gt;4,0,1)</f>
        <v>1</v>
      </c>
      <c r="X979">
        <f>IF(S979&gt;8,0,1)</f>
        <v>1</v>
      </c>
    </row>
    <row r="980" spans="1:24" x14ac:dyDescent="0.25">
      <c r="A980">
        <v>4414</v>
      </c>
      <c r="B980" s="1">
        <v>40667</v>
      </c>
      <c r="C980" s="2">
        <v>0.72152777777777777</v>
      </c>
      <c r="D980">
        <v>3</v>
      </c>
      <c r="E980" s="1">
        <v>40667</v>
      </c>
      <c r="F980" s="2">
        <v>0.76041666666666663</v>
      </c>
      <c r="G980">
        <v>1</v>
      </c>
      <c r="H980" s="1">
        <v>40667</v>
      </c>
      <c r="I980" s="2">
        <v>0.83611111111111114</v>
      </c>
      <c r="J980" s="1">
        <v>40667</v>
      </c>
      <c r="K980" s="2">
        <v>0.83611111111111114</v>
      </c>
      <c r="L980" t="s">
        <v>284</v>
      </c>
      <c r="M980">
        <v>68</v>
      </c>
      <c r="N980" s="3">
        <f>B980+C980</f>
        <v>40667.72152777778</v>
      </c>
      <c r="O980" s="3">
        <f>E980+F980</f>
        <v>40667.760416666664</v>
      </c>
      <c r="P980" t="str">
        <f>IF(OR(E980="**",F980=9999),"Ignore PIA","Keep PIA")</f>
        <v>Keep PIA</v>
      </c>
      <c r="Q980" s="5">
        <f>(O980-N980)*24</f>
        <v>0.93333333323244005</v>
      </c>
      <c r="R980" s="3">
        <f>J980+K980</f>
        <v>40667.836111111108</v>
      </c>
      <c r="S980" s="4">
        <f>(R980-N980)*24</f>
        <v>2.7499999998835847</v>
      </c>
      <c r="T980" t="str">
        <f>IF(S980&lt;0,"Ignore LOS","Keep LOS")</f>
        <v>Keep LOS</v>
      </c>
      <c r="U980" t="str">
        <f>IF(OR(G980=6,G980=7),"Adm","NonAdm")</f>
        <v>NonAdm</v>
      </c>
      <c r="V980" t="str">
        <f>IF(OR(D980=1,D980=2,D980=3),"High",IF(OR(D980=4,D980=5),"Low","No CTAS"))</f>
        <v>High</v>
      </c>
      <c r="W980">
        <f>IF(S980&gt;4,0,1)</f>
        <v>1</v>
      </c>
      <c r="X980">
        <f>IF(S980&gt;8,0,1)</f>
        <v>1</v>
      </c>
    </row>
    <row r="981" spans="1:24" x14ac:dyDescent="0.25">
      <c r="A981">
        <v>4414</v>
      </c>
      <c r="B981" s="1">
        <v>40667</v>
      </c>
      <c r="C981" s="2">
        <v>0.72499999999999998</v>
      </c>
      <c r="D981">
        <v>2</v>
      </c>
      <c r="E981" s="1">
        <v>40667</v>
      </c>
      <c r="F981" s="2">
        <v>0.80555555555555547</v>
      </c>
      <c r="G981">
        <v>7</v>
      </c>
      <c r="H981" s="1">
        <v>40667</v>
      </c>
      <c r="I981" s="2">
        <v>0.87222222222222223</v>
      </c>
      <c r="J981" s="1">
        <v>40668</v>
      </c>
      <c r="K981" s="2">
        <v>0.55555555555555558</v>
      </c>
      <c r="L981" t="s">
        <v>126</v>
      </c>
      <c r="M981">
        <v>79</v>
      </c>
      <c r="N981" s="3">
        <f>B981+C981</f>
        <v>40667.724999999999</v>
      </c>
      <c r="O981" s="3">
        <f>E981+F981</f>
        <v>40667.805555555555</v>
      </c>
      <c r="P981" t="str">
        <f>IF(OR(E981="**",F981=9999),"Ignore PIA","Keep PIA")</f>
        <v>Keep PIA</v>
      </c>
      <c r="Q981" s="5">
        <f>(O981-N981)*24</f>
        <v>1.9333333333488554</v>
      </c>
      <c r="R981" s="3">
        <f>J981+K981</f>
        <v>40668.555555555555</v>
      </c>
      <c r="S981" s="4">
        <f>(R981-N981)*24</f>
        <v>19.933333333348855</v>
      </c>
      <c r="T981" t="str">
        <f>IF(S981&lt;0,"Ignore LOS","Keep LOS")</f>
        <v>Keep LOS</v>
      </c>
      <c r="U981" t="str">
        <f>IF(OR(G981=6,G981=7),"Adm","NonAdm")</f>
        <v>Adm</v>
      </c>
      <c r="V981" t="str">
        <f>IF(OR(D981=1,D981=2,D981=3),"High",IF(OR(D981=4,D981=5),"Low","No CTAS"))</f>
        <v>High</v>
      </c>
      <c r="W981">
        <f>IF(S981&gt;4,0,1)</f>
        <v>0</v>
      </c>
      <c r="X981">
        <f>IF(S981&gt;8,0,1)</f>
        <v>0</v>
      </c>
    </row>
    <row r="982" spans="1:24" x14ac:dyDescent="0.25">
      <c r="A982">
        <v>4414</v>
      </c>
      <c r="B982" s="1">
        <v>40667</v>
      </c>
      <c r="C982" s="2">
        <v>0.72777777777777775</v>
      </c>
      <c r="D982">
        <v>2</v>
      </c>
      <c r="E982" s="1">
        <v>40667</v>
      </c>
      <c r="F982" s="2">
        <v>0.79861111111111116</v>
      </c>
      <c r="G982">
        <v>1</v>
      </c>
      <c r="H982" s="1">
        <v>40667</v>
      </c>
      <c r="I982" s="2">
        <v>0.80208333333333337</v>
      </c>
      <c r="J982" s="1">
        <v>40667</v>
      </c>
      <c r="K982" s="2">
        <v>0.80208333333333337</v>
      </c>
      <c r="L982" t="s">
        <v>82</v>
      </c>
      <c r="M982">
        <v>53</v>
      </c>
      <c r="N982" s="3">
        <f>B982+C982</f>
        <v>40667.727777777778</v>
      </c>
      <c r="O982" s="3">
        <f>E982+F982</f>
        <v>40667.798611111109</v>
      </c>
      <c r="P982" t="str">
        <f>IF(OR(E982="**",F982=9999),"Ignore PIA","Keep PIA")</f>
        <v>Keep PIA</v>
      </c>
      <c r="Q982" s="5">
        <f>(O982-N982)*24</f>
        <v>1.6999999999534339</v>
      </c>
      <c r="R982" s="3">
        <f>J982+K982</f>
        <v>40667.802083333336</v>
      </c>
      <c r="S982" s="4">
        <f>(R982-N982)*24</f>
        <v>1.78333333338378</v>
      </c>
      <c r="T982" t="str">
        <f>IF(S982&lt;0,"Ignore LOS","Keep LOS")</f>
        <v>Keep LOS</v>
      </c>
      <c r="U982" t="str">
        <f>IF(OR(G982=6,G982=7),"Adm","NonAdm")</f>
        <v>NonAdm</v>
      </c>
      <c r="V982" t="str">
        <f>IF(OR(D982=1,D982=2,D982=3),"High",IF(OR(D982=4,D982=5),"Low","No CTAS"))</f>
        <v>High</v>
      </c>
      <c r="W982">
        <f>IF(S982&gt;4,0,1)</f>
        <v>1</v>
      </c>
      <c r="X982">
        <f>IF(S982&gt;8,0,1)</f>
        <v>1</v>
      </c>
    </row>
    <row r="983" spans="1:24" x14ac:dyDescent="0.25">
      <c r="A983">
        <v>4414</v>
      </c>
      <c r="B983" s="1">
        <v>40667</v>
      </c>
      <c r="C983" s="2">
        <v>0.74305555555555547</v>
      </c>
      <c r="D983">
        <v>2</v>
      </c>
      <c r="E983" s="1">
        <v>40667</v>
      </c>
      <c r="F983" s="2">
        <v>0.79861111111111116</v>
      </c>
      <c r="G983">
        <v>7</v>
      </c>
      <c r="H983" s="1">
        <v>40667</v>
      </c>
      <c r="I983" s="2">
        <v>0.90277777777777779</v>
      </c>
      <c r="J983" s="1">
        <v>40668</v>
      </c>
      <c r="K983" s="2">
        <v>1.0416666666666666E-2</v>
      </c>
      <c r="L983" t="s">
        <v>285</v>
      </c>
      <c r="M983">
        <v>2</v>
      </c>
      <c r="N983" s="3">
        <f>B983+C983</f>
        <v>40667.743055555555</v>
      </c>
      <c r="O983" s="3">
        <f>E983+F983</f>
        <v>40667.798611111109</v>
      </c>
      <c r="P983" t="str">
        <f>IF(OR(E983="**",F983=9999),"Ignore PIA","Keep PIA")</f>
        <v>Keep PIA</v>
      </c>
      <c r="Q983" s="5">
        <f>(O983-N983)*24</f>
        <v>1.3333333333139308</v>
      </c>
      <c r="R983" s="3">
        <f>J983+K983</f>
        <v>40668.010416666664</v>
      </c>
      <c r="S983" s="4">
        <f>(R983-N983)*24</f>
        <v>6.4166666666278616</v>
      </c>
      <c r="T983" t="str">
        <f>IF(S983&lt;0,"Ignore LOS","Keep LOS")</f>
        <v>Keep LOS</v>
      </c>
      <c r="U983" t="str">
        <f>IF(OR(G983=6,G983=7),"Adm","NonAdm")</f>
        <v>Adm</v>
      </c>
      <c r="V983" t="str">
        <f>IF(OR(D983=1,D983=2,D983=3),"High",IF(OR(D983=4,D983=5),"Low","No CTAS"))</f>
        <v>High</v>
      </c>
      <c r="W983">
        <f>IF(S983&gt;4,0,1)</f>
        <v>0</v>
      </c>
      <c r="X983">
        <f>IF(S983&gt;8,0,1)</f>
        <v>1</v>
      </c>
    </row>
    <row r="984" spans="1:24" x14ac:dyDescent="0.25">
      <c r="A984">
        <v>4414</v>
      </c>
      <c r="B984" s="1">
        <v>40667</v>
      </c>
      <c r="C984" s="2">
        <v>0.75902777777777775</v>
      </c>
      <c r="D984">
        <v>3</v>
      </c>
      <c r="E984" s="1">
        <v>40668</v>
      </c>
      <c r="F984" s="2">
        <v>3.8194444444444441E-2</v>
      </c>
      <c r="G984">
        <v>1</v>
      </c>
      <c r="H984" s="1">
        <v>40668</v>
      </c>
      <c r="I984" s="2">
        <v>0.10416666666666667</v>
      </c>
      <c r="J984" s="1">
        <v>40668</v>
      </c>
      <c r="K984" s="2">
        <v>0.10416666666666667</v>
      </c>
      <c r="L984" t="s">
        <v>149</v>
      </c>
      <c r="M984">
        <v>21</v>
      </c>
      <c r="N984" s="3">
        <f>B984+C984</f>
        <v>40667.759027777778</v>
      </c>
      <c r="O984" s="3">
        <f>E984+F984</f>
        <v>40668.038194444445</v>
      </c>
      <c r="P984" t="str">
        <f>IF(OR(E984="**",F984=9999),"Ignore PIA","Keep PIA")</f>
        <v>Keep PIA</v>
      </c>
      <c r="Q984" s="5">
        <f>(O984-N984)*24</f>
        <v>6.7000000000116415</v>
      </c>
      <c r="R984" s="3">
        <f>J984+K984</f>
        <v>40668.104166666664</v>
      </c>
      <c r="S984" s="4">
        <f>(R984-N984)*24</f>
        <v>8.2833333332673647</v>
      </c>
      <c r="T984" t="str">
        <f>IF(S984&lt;0,"Ignore LOS","Keep LOS")</f>
        <v>Keep LOS</v>
      </c>
      <c r="U984" t="str">
        <f>IF(OR(G984=6,G984=7),"Adm","NonAdm")</f>
        <v>NonAdm</v>
      </c>
      <c r="V984" t="str">
        <f>IF(OR(D984=1,D984=2,D984=3),"High",IF(OR(D984=4,D984=5),"Low","No CTAS"))</f>
        <v>High</v>
      </c>
      <c r="W984">
        <f>IF(S984&gt;4,0,1)</f>
        <v>0</v>
      </c>
      <c r="X984">
        <f>IF(S984&gt;8,0,1)</f>
        <v>0</v>
      </c>
    </row>
    <row r="985" spans="1:24" x14ac:dyDescent="0.25">
      <c r="A985">
        <v>4414</v>
      </c>
      <c r="B985" s="1">
        <v>40667</v>
      </c>
      <c r="C985" s="2">
        <v>0.77013888888888893</v>
      </c>
      <c r="D985">
        <v>2</v>
      </c>
      <c r="E985" s="1">
        <v>40667</v>
      </c>
      <c r="F985" s="2">
        <v>0.83333333333333337</v>
      </c>
      <c r="G985">
        <v>7</v>
      </c>
      <c r="H985" s="1">
        <v>40667</v>
      </c>
      <c r="I985" s="2">
        <v>0.99305555555555547</v>
      </c>
      <c r="J985" s="1">
        <v>40668</v>
      </c>
      <c r="K985" s="2">
        <v>3.4722222222222224E-2</v>
      </c>
      <c r="L985" t="s">
        <v>290</v>
      </c>
      <c r="M985">
        <v>56</v>
      </c>
      <c r="N985" s="3">
        <f>B985+C985</f>
        <v>40667.770138888889</v>
      </c>
      <c r="O985" s="3">
        <f>E985+F985</f>
        <v>40667.833333333336</v>
      </c>
      <c r="P985" t="str">
        <f>IF(OR(E985="**",F985=9999),"Ignore PIA","Keep PIA")</f>
        <v>Keep PIA</v>
      </c>
      <c r="Q985" s="5">
        <f>(O985-N985)*24</f>
        <v>1.5166666667209938</v>
      </c>
      <c r="R985" s="3">
        <f>J985+K985</f>
        <v>40668.034722222219</v>
      </c>
      <c r="S985" s="4">
        <f>(R985-N985)*24</f>
        <v>6.3499999999185093</v>
      </c>
      <c r="T985" t="str">
        <f>IF(S985&lt;0,"Ignore LOS","Keep LOS")</f>
        <v>Keep LOS</v>
      </c>
      <c r="U985" t="str">
        <f>IF(OR(G985=6,G985=7),"Adm","NonAdm")</f>
        <v>Adm</v>
      </c>
      <c r="V985" t="str">
        <f>IF(OR(D985=1,D985=2,D985=3),"High",IF(OR(D985=4,D985=5),"Low","No CTAS"))</f>
        <v>High</v>
      </c>
      <c r="W985">
        <f>IF(S985&gt;4,0,1)</f>
        <v>0</v>
      </c>
      <c r="X985">
        <f>IF(S985&gt;8,0,1)</f>
        <v>1</v>
      </c>
    </row>
    <row r="986" spans="1:24" x14ac:dyDescent="0.25">
      <c r="A986">
        <v>4414</v>
      </c>
      <c r="B986" s="1">
        <v>40667</v>
      </c>
      <c r="C986" s="2">
        <v>0.7993055555555556</v>
      </c>
      <c r="D986">
        <v>3</v>
      </c>
      <c r="E986" s="1">
        <v>40667</v>
      </c>
      <c r="F986">
        <v>9999</v>
      </c>
      <c r="G986">
        <v>5</v>
      </c>
      <c r="H986" s="1">
        <v>40667</v>
      </c>
      <c r="I986" s="2">
        <v>0.95833333333333337</v>
      </c>
      <c r="J986" s="1">
        <v>40667</v>
      </c>
      <c r="K986" s="2">
        <v>0.95833333333333337</v>
      </c>
      <c r="L986" t="s">
        <v>82</v>
      </c>
      <c r="M986">
        <v>19</v>
      </c>
      <c r="N986" s="3">
        <f>B986+C986</f>
        <v>40667.799305555556</v>
      </c>
      <c r="O986" s="3">
        <f>E986+F986</f>
        <v>50666</v>
      </c>
      <c r="P986" t="str">
        <f>IF(OR(E986="**",F986=9999),"Ignore PIA","Keep PIA")</f>
        <v>Ignore PIA</v>
      </c>
      <c r="Q986" s="5">
        <f>(O986-N986)*24</f>
        <v>239956.81666666665</v>
      </c>
      <c r="R986" s="3">
        <f>J986+K986</f>
        <v>40667.958333333336</v>
      </c>
      <c r="S986" s="4">
        <f>(R986-N986)*24</f>
        <v>3.8166666667093523</v>
      </c>
      <c r="T986" t="str">
        <f>IF(S986&lt;0,"Ignore LOS","Keep LOS")</f>
        <v>Keep LOS</v>
      </c>
      <c r="U986" t="str">
        <f>IF(OR(G986=6,G986=7),"Adm","NonAdm")</f>
        <v>NonAdm</v>
      </c>
      <c r="V986" t="str">
        <f>IF(OR(D986=1,D986=2,D986=3),"High",IF(OR(D986=4,D986=5),"Low","No CTAS"))</f>
        <v>High</v>
      </c>
      <c r="W986">
        <f>IF(S986&gt;4,0,1)</f>
        <v>1</v>
      </c>
      <c r="X986">
        <f>IF(S986&gt;8,0,1)</f>
        <v>1</v>
      </c>
    </row>
    <row r="987" spans="1:24" x14ac:dyDescent="0.25">
      <c r="A987">
        <v>4414</v>
      </c>
      <c r="B987" s="1">
        <v>40667</v>
      </c>
      <c r="C987" s="2">
        <v>0.81944444444444453</v>
      </c>
      <c r="D987">
        <v>2</v>
      </c>
      <c r="E987" s="1">
        <v>40667</v>
      </c>
      <c r="F987">
        <v>9999</v>
      </c>
      <c r="G987">
        <v>4</v>
      </c>
      <c r="H987" s="1">
        <v>40667</v>
      </c>
      <c r="I987" s="2">
        <v>0.8847222222222223</v>
      </c>
      <c r="J987" s="1">
        <v>40667</v>
      </c>
      <c r="K987" s="2">
        <v>0.88541666666666663</v>
      </c>
      <c r="L987" t="s">
        <v>104</v>
      </c>
      <c r="M987">
        <v>23</v>
      </c>
      <c r="N987" s="3">
        <f>B987+C987</f>
        <v>40667.819444444445</v>
      </c>
      <c r="O987" s="3">
        <f>E987+F987</f>
        <v>50666</v>
      </c>
      <c r="P987" t="str">
        <f>IF(OR(E987="**",F987=9999),"Ignore PIA","Keep PIA")</f>
        <v>Ignore PIA</v>
      </c>
      <c r="Q987" s="5">
        <f>(O987-N987)*24</f>
        <v>239956.33333333331</v>
      </c>
      <c r="R987" s="3">
        <f>J987+K987</f>
        <v>40667.885416666664</v>
      </c>
      <c r="S987" s="4">
        <f>(R987-N987)*24</f>
        <v>1.5833333332557231</v>
      </c>
      <c r="T987" t="str">
        <f>IF(S987&lt;0,"Ignore LOS","Keep LOS")</f>
        <v>Keep LOS</v>
      </c>
      <c r="U987" t="str">
        <f>IF(OR(G987=6,G987=7),"Adm","NonAdm")</f>
        <v>NonAdm</v>
      </c>
      <c r="V987" t="str">
        <f>IF(OR(D987=1,D987=2,D987=3),"High",IF(OR(D987=4,D987=5),"Low","No CTAS"))</f>
        <v>High</v>
      </c>
      <c r="W987">
        <f>IF(S987&gt;4,0,1)</f>
        <v>1</v>
      </c>
      <c r="X987">
        <f>IF(S987&gt;8,0,1)</f>
        <v>1</v>
      </c>
    </row>
    <row r="988" spans="1:24" x14ac:dyDescent="0.25">
      <c r="A988">
        <v>4414</v>
      </c>
      <c r="B988" s="1">
        <v>40667</v>
      </c>
      <c r="C988" s="2">
        <v>0.82291666666666663</v>
      </c>
      <c r="D988">
        <v>2</v>
      </c>
      <c r="E988" s="1">
        <v>40667</v>
      </c>
      <c r="F988" s="2">
        <v>0.86458333333333337</v>
      </c>
      <c r="G988">
        <v>7</v>
      </c>
      <c r="H988" s="1">
        <v>40668</v>
      </c>
      <c r="I988" s="2">
        <v>0.40763888888888888</v>
      </c>
      <c r="J988" s="1">
        <v>40668</v>
      </c>
      <c r="K988" s="2">
        <v>0.45833333333333331</v>
      </c>
      <c r="L988" t="s">
        <v>292</v>
      </c>
      <c r="M988">
        <v>69</v>
      </c>
      <c r="N988" s="3">
        <f>B988+C988</f>
        <v>40667.822916666664</v>
      </c>
      <c r="O988" s="3">
        <f>E988+F988</f>
        <v>40667.864583333336</v>
      </c>
      <c r="P988" t="str">
        <f>IF(OR(E988="**",F988=9999),"Ignore PIA","Keep PIA")</f>
        <v>Keep PIA</v>
      </c>
      <c r="Q988" s="5">
        <f>(O988-N988)*24</f>
        <v>1.0000000001164153</v>
      </c>
      <c r="R988" s="3">
        <f>J988+K988</f>
        <v>40668.458333333336</v>
      </c>
      <c r="S988" s="4">
        <f>(R988-N988)*24</f>
        <v>15.250000000116415</v>
      </c>
      <c r="T988" t="str">
        <f>IF(S988&lt;0,"Ignore LOS","Keep LOS")</f>
        <v>Keep LOS</v>
      </c>
      <c r="U988" t="str">
        <f>IF(OR(G988=6,G988=7),"Adm","NonAdm")</f>
        <v>Adm</v>
      </c>
      <c r="V988" t="str">
        <f>IF(OR(D988=1,D988=2,D988=3),"High",IF(OR(D988=4,D988=5),"Low","No CTAS"))</f>
        <v>High</v>
      </c>
      <c r="W988">
        <f>IF(S988&gt;4,0,1)</f>
        <v>0</v>
      </c>
      <c r="X988">
        <f>IF(S988&gt;8,0,1)</f>
        <v>0</v>
      </c>
    </row>
    <row r="989" spans="1:24" x14ac:dyDescent="0.25">
      <c r="A989">
        <v>4414</v>
      </c>
      <c r="B989" s="1">
        <v>40667</v>
      </c>
      <c r="C989" s="2">
        <v>0.82430555555555562</v>
      </c>
      <c r="D989">
        <v>3</v>
      </c>
      <c r="E989" s="1">
        <v>40667</v>
      </c>
      <c r="F989" s="2">
        <v>0.90972222222222221</v>
      </c>
      <c r="G989">
        <v>7</v>
      </c>
      <c r="H989" s="1">
        <v>40667</v>
      </c>
      <c r="I989" s="2">
        <v>0.92222222222222217</v>
      </c>
      <c r="J989" s="1">
        <v>40667</v>
      </c>
      <c r="K989" s="2">
        <v>0.98958333333333337</v>
      </c>
      <c r="L989" t="s">
        <v>293</v>
      </c>
      <c r="M989">
        <v>74</v>
      </c>
      <c r="N989" s="3">
        <f>B989+C989</f>
        <v>40667.824305555558</v>
      </c>
      <c r="O989" s="3">
        <f>E989+F989</f>
        <v>40667.909722222219</v>
      </c>
      <c r="P989" t="str">
        <f>IF(OR(E989="**",F989=9999),"Ignore PIA","Keep PIA")</f>
        <v>Keep PIA</v>
      </c>
      <c r="Q989" s="5">
        <f>(O989-N989)*24</f>
        <v>2.0499999998719431</v>
      </c>
      <c r="R989" s="3">
        <f>J989+K989</f>
        <v>40667.989583333336</v>
      </c>
      <c r="S989" s="4">
        <f>(R989-N989)*24</f>
        <v>3.9666666666744277</v>
      </c>
      <c r="T989" t="str">
        <f>IF(S989&lt;0,"Ignore LOS","Keep LOS")</f>
        <v>Keep LOS</v>
      </c>
      <c r="U989" t="str">
        <f>IF(OR(G989=6,G989=7),"Adm","NonAdm")</f>
        <v>Adm</v>
      </c>
      <c r="V989" t="str">
        <f>IF(OR(D989=1,D989=2,D989=3),"High",IF(OR(D989=4,D989=5),"Low","No CTAS"))</f>
        <v>High</v>
      </c>
      <c r="W989">
        <f>IF(S989&gt;4,0,1)</f>
        <v>1</v>
      </c>
      <c r="X989">
        <f>IF(S989&gt;8,0,1)</f>
        <v>1</v>
      </c>
    </row>
    <row r="990" spans="1:24" x14ac:dyDescent="0.25">
      <c r="A990">
        <v>4414</v>
      </c>
      <c r="B990" s="1">
        <v>40667</v>
      </c>
      <c r="C990" s="2">
        <v>0.83333333333333337</v>
      </c>
      <c r="D990">
        <v>2</v>
      </c>
      <c r="E990" s="1">
        <v>40667</v>
      </c>
      <c r="F990" s="2">
        <v>0.84722222222222221</v>
      </c>
      <c r="G990">
        <v>1</v>
      </c>
      <c r="H990" s="1">
        <v>40668</v>
      </c>
      <c r="I990" s="2">
        <v>2.0833333333333332E-2</v>
      </c>
      <c r="J990" s="1">
        <v>40668</v>
      </c>
      <c r="K990" s="2">
        <v>3.4722222222222224E-2</v>
      </c>
      <c r="L990" t="s">
        <v>19</v>
      </c>
      <c r="M990">
        <v>61</v>
      </c>
      <c r="N990" s="3">
        <f>B990+C990</f>
        <v>40667.833333333336</v>
      </c>
      <c r="O990" s="3">
        <f>E990+F990</f>
        <v>40667.847222222219</v>
      </c>
      <c r="P990" t="str">
        <f>IF(OR(E990="**",F990=9999),"Ignore PIA","Keep PIA")</f>
        <v>Keep PIA</v>
      </c>
      <c r="Q990" s="5">
        <f>(O990-N990)*24</f>
        <v>0.33333333319751546</v>
      </c>
      <c r="R990" s="3">
        <f>J990+K990</f>
        <v>40668.034722222219</v>
      </c>
      <c r="S990" s="4">
        <f>(R990-N990)*24</f>
        <v>4.8333333331975155</v>
      </c>
      <c r="T990" t="str">
        <f>IF(S990&lt;0,"Ignore LOS","Keep LOS")</f>
        <v>Keep LOS</v>
      </c>
      <c r="U990" t="str">
        <f>IF(OR(G990=6,G990=7),"Adm","NonAdm")</f>
        <v>NonAdm</v>
      </c>
      <c r="V990" t="str">
        <f>IF(OR(D990=1,D990=2,D990=3),"High",IF(OR(D990=4,D990=5),"Low","No CTAS"))</f>
        <v>High</v>
      </c>
      <c r="W990">
        <f>IF(S990&gt;4,0,1)</f>
        <v>0</v>
      </c>
      <c r="X990">
        <f>IF(S990&gt;8,0,1)</f>
        <v>1</v>
      </c>
    </row>
    <row r="991" spans="1:24" x14ac:dyDescent="0.25">
      <c r="A991">
        <v>4414</v>
      </c>
      <c r="B991" s="1">
        <v>40667</v>
      </c>
      <c r="C991" s="2">
        <v>0.89513888888888893</v>
      </c>
      <c r="D991">
        <v>3</v>
      </c>
      <c r="E991" s="1">
        <v>40667</v>
      </c>
      <c r="F991" s="2">
        <v>0.99305555555555547</v>
      </c>
      <c r="G991">
        <v>1</v>
      </c>
      <c r="H991" s="1">
        <v>40668</v>
      </c>
      <c r="I991" s="2">
        <v>3.125E-2</v>
      </c>
      <c r="J991" s="1">
        <v>40668</v>
      </c>
      <c r="K991" s="2">
        <v>3.125E-2</v>
      </c>
      <c r="L991" t="s">
        <v>187</v>
      </c>
      <c r="M991">
        <v>40</v>
      </c>
      <c r="N991" s="3">
        <f>B991+C991</f>
        <v>40667.895138888889</v>
      </c>
      <c r="O991" s="3">
        <f>E991+F991</f>
        <v>40667.993055555555</v>
      </c>
      <c r="P991" t="str">
        <f>IF(OR(E991="**",F991=9999),"Ignore PIA","Keep PIA")</f>
        <v>Keep PIA</v>
      </c>
      <c r="Q991" s="5">
        <f>(O991-N991)*24</f>
        <v>2.3499999999767169</v>
      </c>
      <c r="R991" s="3">
        <f>J991+K991</f>
        <v>40668.03125</v>
      </c>
      <c r="S991" s="4">
        <f>(R991-N991)*24</f>
        <v>3.2666666666627862</v>
      </c>
      <c r="T991" t="str">
        <f>IF(S991&lt;0,"Ignore LOS","Keep LOS")</f>
        <v>Keep LOS</v>
      </c>
      <c r="U991" t="str">
        <f>IF(OR(G991=6,G991=7),"Adm","NonAdm")</f>
        <v>NonAdm</v>
      </c>
      <c r="V991" t="str">
        <f>IF(OR(D991=1,D991=2,D991=3),"High",IF(OR(D991=4,D991=5),"Low","No CTAS"))</f>
        <v>High</v>
      </c>
      <c r="W991">
        <f>IF(S991&gt;4,0,1)</f>
        <v>1</v>
      </c>
      <c r="X991">
        <f>IF(S991&gt;8,0,1)</f>
        <v>1</v>
      </c>
    </row>
    <row r="992" spans="1:24" x14ac:dyDescent="0.25">
      <c r="A992">
        <v>4414</v>
      </c>
      <c r="B992" s="1">
        <v>40667</v>
      </c>
      <c r="C992" s="2">
        <v>0.90208333333333324</v>
      </c>
      <c r="D992">
        <v>3</v>
      </c>
      <c r="E992" s="1">
        <v>40668</v>
      </c>
      <c r="F992" s="2">
        <v>1.9444444444444445E-2</v>
      </c>
      <c r="G992">
        <v>1</v>
      </c>
      <c r="H992" s="1">
        <v>40668</v>
      </c>
      <c r="I992" s="2">
        <v>3.8194444444444441E-2</v>
      </c>
      <c r="J992" s="1">
        <v>40668</v>
      </c>
      <c r="K992" s="2">
        <v>3.8194444444444441E-2</v>
      </c>
      <c r="L992" t="s">
        <v>44</v>
      </c>
      <c r="M992">
        <v>0</v>
      </c>
      <c r="N992" s="3">
        <f>B992+C992</f>
        <v>40667.902083333334</v>
      </c>
      <c r="O992" s="3">
        <f>E992+F992</f>
        <v>40668.019444444442</v>
      </c>
      <c r="P992" t="str">
        <f>IF(OR(E992="**",F992=9999),"Ignore PIA","Keep PIA")</f>
        <v>Keep PIA</v>
      </c>
      <c r="Q992" s="5">
        <f>(O992-N992)*24</f>
        <v>2.816666666592937</v>
      </c>
      <c r="R992" s="3">
        <f>J992+K992</f>
        <v>40668.038194444445</v>
      </c>
      <c r="S992" s="4">
        <f>(R992-N992)*24</f>
        <v>3.2666666666627862</v>
      </c>
      <c r="T992" t="str">
        <f>IF(S992&lt;0,"Ignore LOS","Keep LOS")</f>
        <v>Keep LOS</v>
      </c>
      <c r="U992" t="str">
        <f>IF(OR(G992=6,G992=7),"Adm","NonAdm")</f>
        <v>NonAdm</v>
      </c>
      <c r="V992" t="str">
        <f>IF(OR(D992=1,D992=2,D992=3),"High",IF(OR(D992=4,D992=5),"Low","No CTAS"))</f>
        <v>High</v>
      </c>
      <c r="W992">
        <f>IF(S992&gt;4,0,1)</f>
        <v>1</v>
      </c>
      <c r="X992">
        <f>IF(S992&gt;8,0,1)</f>
        <v>1</v>
      </c>
    </row>
    <row r="993" spans="1:24" x14ac:dyDescent="0.25">
      <c r="A993">
        <v>4414</v>
      </c>
      <c r="B993" s="1">
        <v>40667</v>
      </c>
      <c r="C993" s="2">
        <v>0.92361111111111116</v>
      </c>
      <c r="D993">
        <v>2</v>
      </c>
      <c r="E993" s="1">
        <v>40667</v>
      </c>
      <c r="F993">
        <v>9999</v>
      </c>
      <c r="G993">
        <v>5</v>
      </c>
      <c r="H993" s="1">
        <v>40668</v>
      </c>
      <c r="I993" s="2">
        <v>6.5972222222222224E-2</v>
      </c>
      <c r="J993" s="1">
        <v>40668</v>
      </c>
      <c r="K993" s="2">
        <v>6.5972222222222224E-2</v>
      </c>
      <c r="L993" t="s">
        <v>35</v>
      </c>
      <c r="M993">
        <v>3</v>
      </c>
      <c r="N993" s="3">
        <f>B993+C993</f>
        <v>40667.923611111109</v>
      </c>
      <c r="O993" s="3">
        <f>E993+F993</f>
        <v>50666</v>
      </c>
      <c r="P993" t="str">
        <f>IF(OR(E993="**",F993=9999),"Ignore PIA","Keep PIA")</f>
        <v>Ignore PIA</v>
      </c>
      <c r="Q993" s="5">
        <f>(O993-N993)*24</f>
        <v>239953.83333333337</v>
      </c>
      <c r="R993" s="3">
        <f>J993+K993</f>
        <v>40668.065972222219</v>
      </c>
      <c r="S993" s="4">
        <f>(R993-N993)*24</f>
        <v>3.4166666666278616</v>
      </c>
      <c r="T993" t="str">
        <f>IF(S993&lt;0,"Ignore LOS","Keep LOS")</f>
        <v>Keep LOS</v>
      </c>
      <c r="U993" t="str">
        <f>IF(OR(G993=6,G993=7),"Adm","NonAdm")</f>
        <v>NonAdm</v>
      </c>
      <c r="V993" t="str">
        <f>IF(OR(D993=1,D993=2,D993=3),"High",IF(OR(D993=4,D993=5),"Low","No CTAS"))</f>
        <v>High</v>
      </c>
      <c r="W993">
        <f>IF(S993&gt;4,0,1)</f>
        <v>1</v>
      </c>
      <c r="X993">
        <f>IF(S993&gt;8,0,1)</f>
        <v>1</v>
      </c>
    </row>
    <row r="994" spans="1:24" x14ac:dyDescent="0.25">
      <c r="A994">
        <v>4414</v>
      </c>
      <c r="B994" s="1">
        <v>40669</v>
      </c>
      <c r="C994" s="2">
        <v>0.42638888888888887</v>
      </c>
      <c r="D994">
        <v>3</v>
      </c>
      <c r="E994" s="1">
        <v>40669</v>
      </c>
      <c r="F994" s="2">
        <v>0.62847222222222221</v>
      </c>
      <c r="G994">
        <v>1</v>
      </c>
      <c r="H994" s="1">
        <v>40669</v>
      </c>
      <c r="I994" s="2">
        <v>0.77777777777777779</v>
      </c>
      <c r="J994" s="1">
        <v>40669</v>
      </c>
      <c r="K994" s="2">
        <v>0.79375000000000007</v>
      </c>
      <c r="L994" t="s">
        <v>149</v>
      </c>
      <c r="M994">
        <v>79</v>
      </c>
      <c r="N994" s="3">
        <f>B994+C994</f>
        <v>40669.426388888889</v>
      </c>
      <c r="O994" s="3">
        <f>E994+F994</f>
        <v>40669.628472222219</v>
      </c>
      <c r="P994" t="str">
        <f>IF(OR(E994="**",F994=9999),"Ignore PIA","Keep PIA")</f>
        <v>Keep PIA</v>
      </c>
      <c r="Q994" s="5">
        <f>(O994-N994)*24</f>
        <v>4.8499999999185093</v>
      </c>
      <c r="R994" s="3">
        <f>J994+K994</f>
        <v>40669.793749999997</v>
      </c>
      <c r="S994" s="4">
        <f>(R994-N994)*24</f>
        <v>8.816666666592937</v>
      </c>
      <c r="T994" t="str">
        <f>IF(S994&lt;0,"Ignore LOS","Keep LOS")</f>
        <v>Keep LOS</v>
      </c>
      <c r="U994" t="str">
        <f>IF(OR(G994=6,G994=7),"Adm","NonAdm")</f>
        <v>NonAdm</v>
      </c>
      <c r="V994" t="str">
        <f>IF(OR(D994=1,D994=2,D994=3),"High",IF(OR(D994=4,D994=5),"Low","No CTAS"))</f>
        <v>High</v>
      </c>
      <c r="W994">
        <f>IF(S994&gt;4,0,1)</f>
        <v>0</v>
      </c>
      <c r="X994">
        <f>IF(S994&gt;8,0,1)</f>
        <v>0</v>
      </c>
    </row>
    <row r="995" spans="1:24" x14ac:dyDescent="0.25">
      <c r="A995">
        <v>4414</v>
      </c>
      <c r="B995" s="1">
        <v>40669</v>
      </c>
      <c r="C995" s="2">
        <v>0.44444444444444442</v>
      </c>
      <c r="D995">
        <v>3</v>
      </c>
      <c r="E995" s="1">
        <v>40669</v>
      </c>
      <c r="F995" s="2">
        <v>0.64930555555555558</v>
      </c>
      <c r="G995">
        <v>1</v>
      </c>
      <c r="H995" s="1">
        <v>40669</v>
      </c>
      <c r="I995" s="2">
        <v>0.97916666666666663</v>
      </c>
      <c r="J995" s="1">
        <v>40669</v>
      </c>
      <c r="K995" s="2">
        <v>0.97916666666666663</v>
      </c>
      <c r="L995" t="s">
        <v>120</v>
      </c>
      <c r="M995">
        <v>46</v>
      </c>
      <c r="N995" s="3">
        <f>B995+C995</f>
        <v>40669.444444444445</v>
      </c>
      <c r="O995" s="3">
        <f>E995+F995</f>
        <v>40669.649305555555</v>
      </c>
      <c r="P995" t="str">
        <f>IF(OR(E995="**",F995=9999),"Ignore PIA","Keep PIA")</f>
        <v>Keep PIA</v>
      </c>
      <c r="Q995" s="5">
        <f>(O995-N995)*24</f>
        <v>4.9166666666278616</v>
      </c>
      <c r="R995" s="3">
        <f>J995+K995</f>
        <v>40669.979166666664</v>
      </c>
      <c r="S995" s="4">
        <f>(R995-N995)*24</f>
        <v>12.833333333255723</v>
      </c>
      <c r="T995" t="str">
        <f>IF(S995&lt;0,"Ignore LOS","Keep LOS")</f>
        <v>Keep LOS</v>
      </c>
      <c r="U995" t="str">
        <f>IF(OR(G995=6,G995=7),"Adm","NonAdm")</f>
        <v>NonAdm</v>
      </c>
      <c r="V995" t="str">
        <f>IF(OR(D995=1,D995=2,D995=3),"High",IF(OR(D995=4,D995=5),"Low","No CTAS"))</f>
        <v>High</v>
      </c>
      <c r="W995">
        <f>IF(S995&gt;4,0,1)</f>
        <v>0</v>
      </c>
      <c r="X995">
        <f>IF(S995&gt;8,0,1)</f>
        <v>0</v>
      </c>
    </row>
    <row r="996" spans="1:24" x14ac:dyDescent="0.25">
      <c r="A996">
        <v>4414</v>
      </c>
      <c r="B996" s="1">
        <v>40669</v>
      </c>
      <c r="C996" s="2">
        <v>0.45</v>
      </c>
      <c r="D996">
        <v>3</v>
      </c>
      <c r="E996" s="1">
        <v>40669</v>
      </c>
      <c r="F996" s="2">
        <v>0.6875</v>
      </c>
      <c r="G996">
        <v>1</v>
      </c>
      <c r="H996" s="1">
        <v>40669</v>
      </c>
      <c r="I996" s="2">
        <v>0.84722222222222221</v>
      </c>
      <c r="J996" s="1">
        <v>40669</v>
      </c>
      <c r="K996" s="2">
        <v>0.84791666666666676</v>
      </c>
      <c r="L996" t="s">
        <v>15</v>
      </c>
      <c r="M996">
        <v>24</v>
      </c>
      <c r="N996" s="3">
        <f>B996+C996</f>
        <v>40669.449999999997</v>
      </c>
      <c r="O996" s="3">
        <f>E996+F996</f>
        <v>40669.6875</v>
      </c>
      <c r="P996" t="str">
        <f>IF(OR(E996="**",F996=9999),"Ignore PIA","Keep PIA")</f>
        <v>Keep PIA</v>
      </c>
      <c r="Q996" s="5">
        <f>(O996-N996)*24</f>
        <v>5.7000000000698492</v>
      </c>
      <c r="R996" s="3">
        <f>J996+K996</f>
        <v>40669.847916666666</v>
      </c>
      <c r="S996" s="4">
        <f>(R996-N996)*24</f>
        <v>9.5500000000465661</v>
      </c>
      <c r="T996" t="str">
        <f>IF(S996&lt;0,"Ignore LOS","Keep LOS")</f>
        <v>Keep LOS</v>
      </c>
      <c r="U996" t="str">
        <f>IF(OR(G996=6,G996=7),"Adm","NonAdm")</f>
        <v>NonAdm</v>
      </c>
      <c r="V996" t="str">
        <f>IF(OR(D996=1,D996=2,D996=3),"High",IF(OR(D996=4,D996=5),"Low","No CTAS"))</f>
        <v>High</v>
      </c>
      <c r="W996">
        <f>IF(S996&gt;4,0,1)</f>
        <v>0</v>
      </c>
      <c r="X996">
        <f>IF(S996&gt;8,0,1)</f>
        <v>0</v>
      </c>
    </row>
    <row r="997" spans="1:24" x14ac:dyDescent="0.25">
      <c r="A997">
        <v>4414</v>
      </c>
      <c r="B997" s="1">
        <v>40669</v>
      </c>
      <c r="C997" s="2">
        <v>0.47083333333333338</v>
      </c>
      <c r="D997">
        <v>3</v>
      </c>
      <c r="E997" s="1">
        <v>40669</v>
      </c>
      <c r="F997" s="2">
        <v>0.71458333333333324</v>
      </c>
      <c r="G997">
        <v>1</v>
      </c>
      <c r="H997" s="1">
        <v>40669</v>
      </c>
      <c r="I997" s="2">
        <v>0.79513888888888884</v>
      </c>
      <c r="J997" s="1">
        <v>40669</v>
      </c>
      <c r="K997" s="2">
        <v>0.80069444444444438</v>
      </c>
      <c r="L997" t="s">
        <v>360</v>
      </c>
      <c r="M997">
        <v>86</v>
      </c>
      <c r="N997" s="3">
        <f>B997+C997</f>
        <v>40669.470833333333</v>
      </c>
      <c r="O997" s="3">
        <f>E997+F997</f>
        <v>40669.714583333334</v>
      </c>
      <c r="P997" t="str">
        <f>IF(OR(E997="**",F997=9999),"Ignore PIA","Keep PIA")</f>
        <v>Keep PIA</v>
      </c>
      <c r="Q997" s="5">
        <f>(O997-N997)*24</f>
        <v>5.8500000000349246</v>
      </c>
      <c r="R997" s="3">
        <f>J997+K997</f>
        <v>40669.800694444442</v>
      </c>
      <c r="S997" s="4">
        <f>(R997-N997)*24</f>
        <v>7.9166666666278616</v>
      </c>
      <c r="T997" t="str">
        <f>IF(S997&lt;0,"Ignore LOS","Keep LOS")</f>
        <v>Keep LOS</v>
      </c>
      <c r="U997" t="str">
        <f>IF(OR(G997=6,G997=7),"Adm","NonAdm")</f>
        <v>NonAdm</v>
      </c>
      <c r="V997" t="str">
        <f>IF(OR(D997=1,D997=2,D997=3),"High",IF(OR(D997=4,D997=5),"Low","No CTAS"))</f>
        <v>High</v>
      </c>
      <c r="W997">
        <f>IF(S997&gt;4,0,1)</f>
        <v>0</v>
      </c>
      <c r="X997">
        <f>IF(S997&gt;8,0,1)</f>
        <v>1</v>
      </c>
    </row>
    <row r="998" spans="1:24" x14ac:dyDescent="0.25">
      <c r="A998">
        <v>4414</v>
      </c>
      <c r="B998" s="1">
        <v>40669</v>
      </c>
      <c r="C998" s="2">
        <v>0.51458333333333328</v>
      </c>
      <c r="D998">
        <v>3</v>
      </c>
      <c r="E998" s="1">
        <v>40669</v>
      </c>
      <c r="F998" s="2">
        <v>0.67708333333333337</v>
      </c>
      <c r="G998">
        <v>7</v>
      </c>
      <c r="H998" s="1">
        <v>40669</v>
      </c>
      <c r="I998" s="2">
        <v>0.73958333333333337</v>
      </c>
      <c r="J998" s="1">
        <v>40669</v>
      </c>
      <c r="K998" s="2">
        <v>0.73958333333333337</v>
      </c>
      <c r="L998" t="s">
        <v>123</v>
      </c>
      <c r="M998">
        <v>82</v>
      </c>
      <c r="N998" s="3">
        <f>B998+C998</f>
        <v>40669.51458333333</v>
      </c>
      <c r="O998" s="3">
        <f>E998+F998</f>
        <v>40669.677083333336</v>
      </c>
      <c r="P998" t="str">
        <f>IF(OR(E998="**",F998=9999),"Ignore PIA","Keep PIA")</f>
        <v>Keep PIA</v>
      </c>
      <c r="Q998" s="5">
        <f>(O998-N998)*24</f>
        <v>3.9000000001396984</v>
      </c>
      <c r="R998" s="3">
        <f>J998+K998</f>
        <v>40669.739583333336</v>
      </c>
      <c r="S998" s="4">
        <f>(R998-N998)*24</f>
        <v>5.4000000001396984</v>
      </c>
      <c r="T998" t="str">
        <f>IF(S998&lt;0,"Ignore LOS","Keep LOS")</f>
        <v>Keep LOS</v>
      </c>
      <c r="U998" t="str">
        <f>IF(OR(G998=6,G998=7),"Adm","NonAdm")</f>
        <v>Adm</v>
      </c>
      <c r="V998" t="str">
        <f>IF(OR(D998=1,D998=2,D998=3),"High",IF(OR(D998=4,D998=5),"Low","No CTAS"))</f>
        <v>High</v>
      </c>
      <c r="W998">
        <f>IF(S998&gt;4,0,1)</f>
        <v>0</v>
      </c>
      <c r="X998">
        <f>IF(S998&gt;8,0,1)</f>
        <v>1</v>
      </c>
    </row>
    <row r="999" spans="1:24" x14ac:dyDescent="0.25">
      <c r="A999">
        <v>4414</v>
      </c>
      <c r="B999" s="1">
        <v>40669</v>
      </c>
      <c r="C999" s="2">
        <v>0.54097222222222219</v>
      </c>
      <c r="D999">
        <v>3</v>
      </c>
      <c r="E999" s="1">
        <v>40669</v>
      </c>
      <c r="F999" s="2">
        <v>0.63888888888888895</v>
      </c>
      <c r="G999">
        <v>8</v>
      </c>
      <c r="H999" s="1">
        <v>40669</v>
      </c>
      <c r="I999" s="2">
        <v>0.86458333333333337</v>
      </c>
      <c r="J999" s="1">
        <v>40669</v>
      </c>
      <c r="K999" s="2">
        <v>0.86458333333333337</v>
      </c>
      <c r="L999" t="s">
        <v>365</v>
      </c>
      <c r="M999">
        <v>16</v>
      </c>
      <c r="N999" s="3">
        <f>B999+C999</f>
        <v>40669.540972222225</v>
      </c>
      <c r="O999" s="3">
        <f>E999+F999</f>
        <v>40669.638888888891</v>
      </c>
      <c r="P999" t="str">
        <f>IF(OR(E999="**",F999=9999),"Ignore PIA","Keep PIA")</f>
        <v>Keep PIA</v>
      </c>
      <c r="Q999" s="5">
        <f>(O999-N999)*24</f>
        <v>2.3499999999767169</v>
      </c>
      <c r="R999" s="3">
        <f>J999+K999</f>
        <v>40669.864583333336</v>
      </c>
      <c r="S999" s="4">
        <f>(R999-N999)*24</f>
        <v>7.7666666666627862</v>
      </c>
      <c r="T999" t="str">
        <f>IF(S999&lt;0,"Ignore LOS","Keep LOS")</f>
        <v>Keep LOS</v>
      </c>
      <c r="U999" t="str">
        <f>IF(OR(G999=6,G999=7),"Adm","NonAdm")</f>
        <v>NonAdm</v>
      </c>
      <c r="V999" t="str">
        <f>IF(OR(D999=1,D999=2,D999=3),"High",IF(OR(D999=4,D999=5),"Low","No CTAS"))</f>
        <v>High</v>
      </c>
      <c r="W999">
        <f>IF(S999&gt;4,0,1)</f>
        <v>0</v>
      </c>
      <c r="X999">
        <f>IF(S999&gt;8,0,1)</f>
        <v>1</v>
      </c>
    </row>
    <row r="1000" spans="1:24" x14ac:dyDescent="0.25">
      <c r="A1000">
        <v>4414</v>
      </c>
      <c r="B1000" s="1">
        <v>40669</v>
      </c>
      <c r="C1000" s="2">
        <v>0.57777777777777783</v>
      </c>
      <c r="D1000">
        <v>4</v>
      </c>
      <c r="E1000" s="1">
        <v>40669</v>
      </c>
      <c r="F1000" s="2">
        <v>0.72916666666666663</v>
      </c>
      <c r="G1000">
        <v>1</v>
      </c>
      <c r="H1000" s="1">
        <v>40669</v>
      </c>
      <c r="I1000" s="2">
        <v>0.73958333333333337</v>
      </c>
      <c r="J1000" s="1">
        <v>40669</v>
      </c>
      <c r="K1000" s="2">
        <v>0.73958333333333337</v>
      </c>
      <c r="L1000" t="s">
        <v>260</v>
      </c>
      <c r="M1000">
        <v>28</v>
      </c>
      <c r="N1000" s="3">
        <f>B1000+C1000</f>
        <v>40669.577777777777</v>
      </c>
      <c r="O1000" s="3">
        <f>E1000+F1000</f>
        <v>40669.729166666664</v>
      </c>
      <c r="P1000" t="str">
        <f>IF(OR(E1000="**",F1000=9999),"Ignore PIA","Keep PIA")</f>
        <v>Keep PIA</v>
      </c>
      <c r="Q1000" s="5">
        <f>(O1000-N1000)*24</f>
        <v>3.6333333333022892</v>
      </c>
      <c r="R1000" s="3">
        <f>J1000+K1000</f>
        <v>40669.739583333336</v>
      </c>
      <c r="S1000" s="4">
        <f>(R1000-N1000)*24</f>
        <v>3.8833333334187046</v>
      </c>
      <c r="T1000" t="str">
        <f>IF(S1000&lt;0,"Ignore LOS","Keep LOS")</f>
        <v>Keep LOS</v>
      </c>
      <c r="U1000" t="str">
        <f>IF(OR(G1000=6,G1000=7),"Adm","NonAdm")</f>
        <v>NonAdm</v>
      </c>
      <c r="V1000" t="str">
        <f>IF(OR(D1000=1,D1000=2,D1000=3),"High",IF(OR(D1000=4,D1000=5),"Low","No CTAS"))</f>
        <v>Low</v>
      </c>
      <c r="W1000">
        <f>IF(S1000&gt;4,0,1)</f>
        <v>1</v>
      </c>
      <c r="X1000">
        <f>IF(S1000&gt;8,0,1)</f>
        <v>1</v>
      </c>
    </row>
    <row r="1001" spans="1:24" x14ac:dyDescent="0.25">
      <c r="A1001">
        <v>4414</v>
      </c>
      <c r="B1001" s="1">
        <v>40669</v>
      </c>
      <c r="C1001" s="2">
        <v>0.58333333333333337</v>
      </c>
      <c r="D1001">
        <v>2</v>
      </c>
      <c r="E1001" s="1">
        <v>40669</v>
      </c>
      <c r="F1001" s="2">
        <v>0.63888888888888895</v>
      </c>
      <c r="G1001">
        <v>7</v>
      </c>
      <c r="H1001" s="1">
        <v>40669</v>
      </c>
      <c r="I1001" s="2">
        <v>0.67708333333333337</v>
      </c>
      <c r="J1001" s="1">
        <v>40669</v>
      </c>
      <c r="K1001" s="2">
        <v>0.82986111111111116</v>
      </c>
      <c r="L1001" t="s">
        <v>290</v>
      </c>
      <c r="M1001">
        <v>61</v>
      </c>
      <c r="N1001" s="3">
        <f>B1001+C1001</f>
        <v>40669.583333333336</v>
      </c>
      <c r="O1001" s="3">
        <f>E1001+F1001</f>
        <v>40669.638888888891</v>
      </c>
      <c r="P1001" t="str">
        <f>IF(OR(E1001="**",F1001=9999),"Ignore PIA","Keep PIA")</f>
        <v>Keep PIA</v>
      </c>
      <c r="Q1001" s="5">
        <f>(O1001-N1001)*24</f>
        <v>1.3333333333139308</v>
      </c>
      <c r="R1001" s="3">
        <f>J1001+K1001</f>
        <v>40669.829861111109</v>
      </c>
      <c r="S1001" s="4">
        <f>(R1001-N1001)*24</f>
        <v>5.9166666665696539</v>
      </c>
      <c r="T1001" t="str">
        <f>IF(S1001&lt;0,"Ignore LOS","Keep LOS")</f>
        <v>Keep LOS</v>
      </c>
      <c r="U1001" t="str">
        <f>IF(OR(G1001=6,G1001=7),"Adm","NonAdm")</f>
        <v>Adm</v>
      </c>
      <c r="V1001" t="str">
        <f>IF(OR(D1001=1,D1001=2,D1001=3),"High",IF(OR(D1001=4,D1001=5),"Low","No CTAS"))</f>
        <v>High</v>
      </c>
      <c r="W1001">
        <f>IF(S1001&gt;4,0,1)</f>
        <v>0</v>
      </c>
      <c r="X1001">
        <f>IF(S1001&gt;8,0,1)</f>
        <v>1</v>
      </c>
    </row>
    <row r="1002" spans="1:24" x14ac:dyDescent="0.25">
      <c r="A1002">
        <v>4414</v>
      </c>
      <c r="B1002" s="1">
        <v>40669</v>
      </c>
      <c r="C1002" s="2">
        <v>0.6118055555555556</v>
      </c>
      <c r="D1002">
        <v>2</v>
      </c>
      <c r="E1002" s="1">
        <v>40669</v>
      </c>
      <c r="F1002" s="2">
        <v>0.82638888888888884</v>
      </c>
      <c r="G1002">
        <v>1</v>
      </c>
      <c r="H1002" s="1">
        <v>40669</v>
      </c>
      <c r="I1002" s="2">
        <v>0.88888888888888884</v>
      </c>
      <c r="J1002" s="1">
        <v>40669</v>
      </c>
      <c r="K1002" s="2">
        <v>0.88888888888888884</v>
      </c>
      <c r="L1002" t="s">
        <v>29</v>
      </c>
      <c r="M1002">
        <v>76</v>
      </c>
      <c r="N1002" s="3">
        <f>B1002+C1002</f>
        <v>40669.611805555556</v>
      </c>
      <c r="O1002" s="3">
        <f>E1002+F1002</f>
        <v>40669.826388888891</v>
      </c>
      <c r="P1002" t="str">
        <f>IF(OR(E1002="**",F1002=9999),"Ignore PIA","Keep PIA")</f>
        <v>Keep PIA</v>
      </c>
      <c r="Q1002" s="5">
        <f>(O1002-N1002)*24</f>
        <v>5.1500000000232831</v>
      </c>
      <c r="R1002" s="3">
        <f>J1002+K1002</f>
        <v>40669.888888888891</v>
      </c>
      <c r="S1002" s="4">
        <f>(R1002-N1002)*24</f>
        <v>6.6500000000232831</v>
      </c>
      <c r="T1002" t="str">
        <f>IF(S1002&lt;0,"Ignore LOS","Keep LOS")</f>
        <v>Keep LOS</v>
      </c>
      <c r="U1002" t="str">
        <f>IF(OR(G1002=6,G1002=7),"Adm","NonAdm")</f>
        <v>NonAdm</v>
      </c>
      <c r="V1002" t="str">
        <f>IF(OR(D1002=1,D1002=2,D1002=3),"High",IF(OR(D1002=4,D1002=5),"Low","No CTAS"))</f>
        <v>High</v>
      </c>
      <c r="W1002">
        <f>IF(S1002&gt;4,0,1)</f>
        <v>0</v>
      </c>
      <c r="X1002">
        <f>IF(S1002&gt;8,0,1)</f>
        <v>1</v>
      </c>
    </row>
    <row r="1003" spans="1:24" x14ac:dyDescent="0.25">
      <c r="A1003">
        <v>4414</v>
      </c>
      <c r="B1003" s="1">
        <v>40669</v>
      </c>
      <c r="C1003" s="2">
        <v>0.62708333333333333</v>
      </c>
      <c r="D1003">
        <v>2</v>
      </c>
      <c r="E1003" s="1">
        <v>40669</v>
      </c>
      <c r="F1003" s="2">
        <v>0.70833333333333337</v>
      </c>
      <c r="G1003">
        <v>1</v>
      </c>
      <c r="H1003" s="1">
        <v>40669</v>
      </c>
      <c r="I1003" s="2">
        <v>0.75</v>
      </c>
      <c r="J1003" s="1">
        <v>40669</v>
      </c>
      <c r="K1003" s="2">
        <v>0.75</v>
      </c>
      <c r="L1003" t="s">
        <v>368</v>
      </c>
      <c r="M1003">
        <v>14</v>
      </c>
      <c r="N1003" s="3">
        <f>B1003+C1003</f>
        <v>40669.627083333333</v>
      </c>
      <c r="O1003" s="3">
        <f>E1003+F1003</f>
        <v>40669.708333333336</v>
      </c>
      <c r="P1003" t="str">
        <f>IF(OR(E1003="**",F1003=9999),"Ignore PIA","Keep PIA")</f>
        <v>Keep PIA</v>
      </c>
      <c r="Q1003" s="5">
        <f>(O1003-N1003)*24</f>
        <v>1.9500000000698492</v>
      </c>
      <c r="R1003" s="3">
        <f>J1003+K1003</f>
        <v>40669.75</v>
      </c>
      <c r="S1003" s="4">
        <f>(R1003-N1003)*24</f>
        <v>2.9500000000116415</v>
      </c>
      <c r="T1003" t="str">
        <f>IF(S1003&lt;0,"Ignore LOS","Keep LOS")</f>
        <v>Keep LOS</v>
      </c>
      <c r="U1003" t="str">
        <f>IF(OR(G1003=6,G1003=7),"Adm","NonAdm")</f>
        <v>NonAdm</v>
      </c>
      <c r="V1003" t="str">
        <f>IF(OR(D1003=1,D1003=2,D1003=3),"High",IF(OR(D1003=4,D1003=5),"Low","No CTAS"))</f>
        <v>High</v>
      </c>
      <c r="W1003">
        <f>IF(S1003&gt;4,0,1)</f>
        <v>1</v>
      </c>
      <c r="X1003">
        <f>IF(S1003&gt;8,0,1)</f>
        <v>1</v>
      </c>
    </row>
    <row r="1004" spans="1:24" x14ac:dyDescent="0.25">
      <c r="A1004">
        <v>4414</v>
      </c>
      <c r="B1004" s="1">
        <v>40669</v>
      </c>
      <c r="C1004" s="2">
        <v>0.64930555555555558</v>
      </c>
      <c r="D1004">
        <v>3</v>
      </c>
      <c r="E1004" s="1">
        <v>40669</v>
      </c>
      <c r="F1004" s="2">
        <v>0.79861111111111116</v>
      </c>
      <c r="G1004">
        <v>1</v>
      </c>
      <c r="H1004" s="1">
        <v>40669</v>
      </c>
      <c r="I1004" s="2">
        <v>0.96875</v>
      </c>
      <c r="J1004" s="1">
        <v>40669</v>
      </c>
      <c r="K1004" s="2">
        <v>0.98749999999999993</v>
      </c>
      <c r="L1004" t="s">
        <v>369</v>
      </c>
      <c r="M1004">
        <v>73</v>
      </c>
      <c r="N1004" s="3">
        <f>B1004+C1004</f>
        <v>40669.649305555555</v>
      </c>
      <c r="O1004" s="3">
        <f>E1004+F1004</f>
        <v>40669.798611111109</v>
      </c>
      <c r="P1004" t="str">
        <f>IF(OR(E1004="**",F1004=9999),"Ignore PIA","Keep PIA")</f>
        <v>Keep PIA</v>
      </c>
      <c r="Q1004" s="5">
        <f>(O1004-N1004)*24</f>
        <v>3.5833333333139308</v>
      </c>
      <c r="R1004" s="3">
        <f>J1004+K1004</f>
        <v>40669.987500000003</v>
      </c>
      <c r="S1004" s="4">
        <f>(R1004-N1004)*24</f>
        <v>8.1166666667559184</v>
      </c>
      <c r="T1004" t="str">
        <f>IF(S1004&lt;0,"Ignore LOS","Keep LOS")</f>
        <v>Keep LOS</v>
      </c>
      <c r="U1004" t="str">
        <f>IF(OR(G1004=6,G1004=7),"Adm","NonAdm")</f>
        <v>NonAdm</v>
      </c>
      <c r="V1004" t="str">
        <f>IF(OR(D1004=1,D1004=2,D1004=3),"High",IF(OR(D1004=4,D1004=5),"Low","No CTAS"))</f>
        <v>High</v>
      </c>
      <c r="W1004">
        <f>IF(S1004&gt;4,0,1)</f>
        <v>0</v>
      </c>
      <c r="X1004">
        <f>IF(S1004&gt;8,0,1)</f>
        <v>0</v>
      </c>
    </row>
    <row r="1005" spans="1:24" x14ac:dyDescent="0.25">
      <c r="A1005">
        <v>4414</v>
      </c>
      <c r="B1005" s="1">
        <v>40669</v>
      </c>
      <c r="C1005" s="2">
        <v>0.65902777777777777</v>
      </c>
      <c r="D1005">
        <v>2</v>
      </c>
      <c r="E1005" s="1">
        <v>40669</v>
      </c>
      <c r="F1005" s="2">
        <v>0.88541666666666663</v>
      </c>
      <c r="G1005">
        <v>1</v>
      </c>
      <c r="H1005" s="1">
        <v>40669</v>
      </c>
      <c r="I1005" s="2">
        <v>0.91666666666666663</v>
      </c>
      <c r="J1005" s="1">
        <v>40669</v>
      </c>
      <c r="K1005" s="2">
        <v>0.91666666666666663</v>
      </c>
      <c r="L1005" t="s">
        <v>269</v>
      </c>
      <c r="M1005">
        <v>23</v>
      </c>
      <c r="N1005" s="3">
        <f>B1005+C1005</f>
        <v>40669.65902777778</v>
      </c>
      <c r="O1005" s="3">
        <f>E1005+F1005</f>
        <v>40669.885416666664</v>
      </c>
      <c r="P1005" t="str">
        <f>IF(OR(E1005="**",F1005=9999),"Ignore PIA","Keep PIA")</f>
        <v>Keep PIA</v>
      </c>
      <c r="Q1005" s="5">
        <f>(O1005-N1005)*24</f>
        <v>5.4333333332324401</v>
      </c>
      <c r="R1005" s="3">
        <f>J1005+K1005</f>
        <v>40669.916666666664</v>
      </c>
      <c r="S1005" s="4">
        <f>(R1005-N1005)*24</f>
        <v>6.1833333332324401</v>
      </c>
      <c r="T1005" t="str">
        <f>IF(S1005&lt;0,"Ignore LOS","Keep LOS")</f>
        <v>Keep LOS</v>
      </c>
      <c r="U1005" t="str">
        <f>IF(OR(G1005=6,G1005=7),"Adm","NonAdm")</f>
        <v>NonAdm</v>
      </c>
      <c r="V1005" t="str">
        <f>IF(OR(D1005=1,D1005=2,D1005=3),"High",IF(OR(D1005=4,D1005=5),"Low","No CTAS"))</f>
        <v>High</v>
      </c>
      <c r="W1005">
        <f>IF(S1005&gt;4,0,1)</f>
        <v>0</v>
      </c>
      <c r="X1005">
        <f>IF(S1005&gt;8,0,1)</f>
        <v>1</v>
      </c>
    </row>
    <row r="1006" spans="1:24" x14ac:dyDescent="0.25">
      <c r="A1006">
        <v>4414</v>
      </c>
      <c r="B1006" s="1">
        <v>40669</v>
      </c>
      <c r="C1006" s="2">
        <v>0.66319444444444442</v>
      </c>
      <c r="D1006">
        <v>4</v>
      </c>
      <c r="E1006" s="1">
        <v>40669</v>
      </c>
      <c r="F1006" s="2">
        <v>0.69305555555555554</v>
      </c>
      <c r="G1006">
        <v>1</v>
      </c>
      <c r="H1006" s="1">
        <v>40669</v>
      </c>
      <c r="I1006" s="2">
        <v>0.80763888888888891</v>
      </c>
      <c r="J1006" s="1">
        <v>40669</v>
      </c>
      <c r="K1006" s="2">
        <v>0.80972222222222223</v>
      </c>
      <c r="L1006" t="s">
        <v>371</v>
      </c>
      <c r="M1006">
        <v>21</v>
      </c>
      <c r="N1006" s="3">
        <f>B1006+C1006</f>
        <v>40669.663194444445</v>
      </c>
      <c r="O1006" s="3">
        <f>E1006+F1006</f>
        <v>40669.693055555559</v>
      </c>
      <c r="P1006" t="str">
        <f>IF(OR(E1006="**",F1006=9999),"Ignore PIA","Keep PIA")</f>
        <v>Keep PIA</v>
      </c>
      <c r="Q1006" s="5">
        <f>(O1006-N1006)*24</f>
        <v>0.71666666673263535</v>
      </c>
      <c r="R1006" s="3">
        <f>J1006+K1006</f>
        <v>40669.80972222222</v>
      </c>
      <c r="S1006" s="4">
        <f>(R1006-N1006)*24</f>
        <v>3.5166666666045785</v>
      </c>
      <c r="T1006" t="str">
        <f>IF(S1006&lt;0,"Ignore LOS","Keep LOS")</f>
        <v>Keep LOS</v>
      </c>
      <c r="U1006" t="str">
        <f>IF(OR(G1006=6,G1006=7),"Adm","NonAdm")</f>
        <v>NonAdm</v>
      </c>
      <c r="V1006" t="str">
        <f>IF(OR(D1006=1,D1006=2,D1006=3),"High",IF(OR(D1006=4,D1006=5),"Low","No CTAS"))</f>
        <v>Low</v>
      </c>
      <c r="W1006">
        <f>IF(S1006&gt;4,0,1)</f>
        <v>1</v>
      </c>
      <c r="X1006">
        <f>IF(S1006&gt;8,0,1)</f>
        <v>1</v>
      </c>
    </row>
    <row r="1007" spans="1:24" x14ac:dyDescent="0.25">
      <c r="A1007">
        <v>4414</v>
      </c>
      <c r="B1007" s="1">
        <v>40669</v>
      </c>
      <c r="C1007" s="2">
        <v>0.67847222222222225</v>
      </c>
      <c r="D1007">
        <v>3</v>
      </c>
      <c r="E1007" s="1">
        <v>40669</v>
      </c>
      <c r="F1007" s="2">
        <v>0.69444444444444453</v>
      </c>
      <c r="G1007">
        <v>1</v>
      </c>
      <c r="H1007" s="1">
        <v>40669</v>
      </c>
      <c r="I1007" s="2">
        <v>0.77430555555555547</v>
      </c>
      <c r="J1007" s="1">
        <v>40669</v>
      </c>
      <c r="K1007" s="2">
        <v>0.77916666666666667</v>
      </c>
      <c r="L1007" t="s">
        <v>258</v>
      </c>
      <c r="M1007">
        <v>43</v>
      </c>
      <c r="N1007" s="3">
        <f>B1007+C1007</f>
        <v>40669.678472222222</v>
      </c>
      <c r="O1007" s="3">
        <f>E1007+F1007</f>
        <v>40669.694444444445</v>
      </c>
      <c r="P1007" t="str">
        <f>IF(OR(E1007="**",F1007=9999),"Ignore PIA","Keep PIA")</f>
        <v>Keep PIA</v>
      </c>
      <c r="Q1007" s="5">
        <f>(O1007-N1007)*24</f>
        <v>0.38333333336049691</v>
      </c>
      <c r="R1007" s="3">
        <f>J1007+K1007</f>
        <v>40669.779166666667</v>
      </c>
      <c r="S1007" s="4">
        <f>(R1007-N1007)*24</f>
        <v>2.4166666666860692</v>
      </c>
      <c r="T1007" t="str">
        <f>IF(S1007&lt;0,"Ignore LOS","Keep LOS")</f>
        <v>Keep LOS</v>
      </c>
      <c r="U1007" t="str">
        <f>IF(OR(G1007=6,G1007=7),"Adm","NonAdm")</f>
        <v>NonAdm</v>
      </c>
      <c r="V1007" t="str">
        <f>IF(OR(D1007=1,D1007=2,D1007=3),"High",IF(OR(D1007=4,D1007=5),"Low","No CTAS"))</f>
        <v>High</v>
      </c>
      <c r="W1007">
        <f>IF(S1007&gt;4,0,1)</f>
        <v>1</v>
      </c>
      <c r="X1007">
        <f>IF(S1007&gt;8,0,1)</f>
        <v>1</v>
      </c>
    </row>
    <row r="1008" spans="1:24" x14ac:dyDescent="0.25">
      <c r="A1008">
        <v>4414</v>
      </c>
      <c r="B1008" s="1">
        <v>40669</v>
      </c>
      <c r="C1008" s="2">
        <v>0.71666666666666667</v>
      </c>
      <c r="D1008">
        <v>3</v>
      </c>
      <c r="E1008" s="1">
        <v>40669</v>
      </c>
      <c r="F1008" s="2">
        <v>0.72777777777777775</v>
      </c>
      <c r="G1008">
        <v>1</v>
      </c>
      <c r="H1008" s="1">
        <v>40669</v>
      </c>
      <c r="I1008" s="2">
        <v>0.90625</v>
      </c>
      <c r="J1008" s="1">
        <v>40669</v>
      </c>
      <c r="K1008" s="2">
        <v>0.90625</v>
      </c>
      <c r="L1008" t="s">
        <v>373</v>
      </c>
      <c r="M1008">
        <v>73</v>
      </c>
      <c r="N1008" s="3">
        <f>B1008+C1008</f>
        <v>40669.716666666667</v>
      </c>
      <c r="O1008" s="3">
        <f>E1008+F1008</f>
        <v>40669.727777777778</v>
      </c>
      <c r="P1008" t="str">
        <f>IF(OR(E1008="**",F1008=9999),"Ignore PIA","Keep PIA")</f>
        <v>Keep PIA</v>
      </c>
      <c r="Q1008" s="5">
        <f>(O1008-N1008)*24</f>
        <v>0.26666666666278616</v>
      </c>
      <c r="R1008" s="3">
        <f>J1008+K1008</f>
        <v>40669.90625</v>
      </c>
      <c r="S1008" s="4">
        <f>(R1008-N1008)*24</f>
        <v>4.5499999999883585</v>
      </c>
      <c r="T1008" t="str">
        <f>IF(S1008&lt;0,"Ignore LOS","Keep LOS")</f>
        <v>Keep LOS</v>
      </c>
      <c r="U1008" t="str">
        <f>IF(OR(G1008=6,G1008=7),"Adm","NonAdm")</f>
        <v>NonAdm</v>
      </c>
      <c r="V1008" t="str">
        <f>IF(OR(D1008=1,D1008=2,D1008=3),"High",IF(OR(D1008=4,D1008=5),"Low","No CTAS"))</f>
        <v>High</v>
      </c>
      <c r="W1008">
        <f>IF(S1008&gt;4,0,1)</f>
        <v>0</v>
      </c>
      <c r="X1008">
        <f>IF(S1008&gt;8,0,1)</f>
        <v>1</v>
      </c>
    </row>
    <row r="1009" spans="1:24" x14ac:dyDescent="0.25">
      <c r="A1009">
        <v>4414</v>
      </c>
      <c r="B1009" s="1">
        <v>40669</v>
      </c>
      <c r="C1009" s="2">
        <v>0.7416666666666667</v>
      </c>
      <c r="D1009">
        <v>3</v>
      </c>
      <c r="E1009" s="1">
        <v>40669</v>
      </c>
      <c r="F1009" s="2">
        <v>0.80138888888888893</v>
      </c>
      <c r="G1009">
        <v>1</v>
      </c>
      <c r="H1009" s="1">
        <v>40669</v>
      </c>
      <c r="I1009" s="2">
        <v>0.875</v>
      </c>
      <c r="J1009" s="1">
        <v>40669</v>
      </c>
      <c r="K1009" s="2">
        <v>0.89166666666666661</v>
      </c>
      <c r="L1009" t="s">
        <v>77</v>
      </c>
      <c r="M1009">
        <v>55</v>
      </c>
      <c r="N1009" s="3">
        <f>B1009+C1009</f>
        <v>40669.741666666669</v>
      </c>
      <c r="O1009" s="3">
        <f>E1009+F1009</f>
        <v>40669.801388888889</v>
      </c>
      <c r="P1009" t="str">
        <f>IF(OR(E1009="**",F1009=9999),"Ignore PIA","Keep PIA")</f>
        <v>Keep PIA</v>
      </c>
      <c r="Q1009" s="5">
        <f>(O1009-N1009)*24</f>
        <v>1.4333333332906477</v>
      </c>
      <c r="R1009" s="3">
        <f>J1009+K1009</f>
        <v>40669.89166666667</v>
      </c>
      <c r="S1009" s="4">
        <f>(R1009-N1009)*24</f>
        <v>3.6000000000349246</v>
      </c>
      <c r="T1009" t="str">
        <f>IF(S1009&lt;0,"Ignore LOS","Keep LOS")</f>
        <v>Keep LOS</v>
      </c>
      <c r="U1009" t="str">
        <f>IF(OR(G1009=6,G1009=7),"Adm","NonAdm")</f>
        <v>NonAdm</v>
      </c>
      <c r="V1009" t="str">
        <f>IF(OR(D1009=1,D1009=2,D1009=3),"High",IF(OR(D1009=4,D1009=5),"Low","No CTAS"))</f>
        <v>High</v>
      </c>
      <c r="W1009">
        <f>IF(S1009&gt;4,0,1)</f>
        <v>1</v>
      </c>
      <c r="X1009">
        <f>IF(S1009&gt;8,0,1)</f>
        <v>1</v>
      </c>
    </row>
    <row r="1010" spans="1:24" x14ac:dyDescent="0.25">
      <c r="A1010">
        <v>4414</v>
      </c>
      <c r="B1010" s="1">
        <v>40669</v>
      </c>
      <c r="C1010" s="2">
        <v>0.75555555555555554</v>
      </c>
      <c r="D1010">
        <v>3</v>
      </c>
      <c r="E1010" s="1">
        <v>40669</v>
      </c>
      <c r="F1010" s="2">
        <v>0.77777777777777779</v>
      </c>
      <c r="G1010">
        <v>1</v>
      </c>
      <c r="H1010" s="1">
        <v>40670</v>
      </c>
      <c r="I1010" s="2">
        <v>6.25E-2</v>
      </c>
      <c r="J1010" s="1">
        <v>40670</v>
      </c>
      <c r="K1010" s="2">
        <v>6.7361111111111108E-2</v>
      </c>
      <c r="L1010" t="s">
        <v>26</v>
      </c>
      <c r="M1010">
        <v>73</v>
      </c>
      <c r="N1010" s="3">
        <f>B1010+C1010</f>
        <v>40669.755555555559</v>
      </c>
      <c r="O1010" s="3">
        <f>E1010+F1010</f>
        <v>40669.777777777781</v>
      </c>
      <c r="P1010" t="str">
        <f>IF(OR(E1010="**",F1010=9999),"Ignore PIA","Keep PIA")</f>
        <v>Keep PIA</v>
      </c>
      <c r="Q1010" s="5">
        <f>(O1010-N1010)*24</f>
        <v>0.53333333332557231</v>
      </c>
      <c r="R1010" s="3">
        <f>J1010+K1010</f>
        <v>40670.067361111112</v>
      </c>
      <c r="S1010" s="4">
        <f>(R1010-N1010)*24</f>
        <v>7.4833333332790062</v>
      </c>
      <c r="T1010" t="str">
        <f>IF(S1010&lt;0,"Ignore LOS","Keep LOS")</f>
        <v>Keep LOS</v>
      </c>
      <c r="U1010" t="str">
        <f>IF(OR(G1010=6,G1010=7),"Adm","NonAdm")</f>
        <v>NonAdm</v>
      </c>
      <c r="V1010" t="str">
        <f>IF(OR(D1010=1,D1010=2,D1010=3),"High",IF(OR(D1010=4,D1010=5),"Low","No CTAS"))</f>
        <v>High</v>
      </c>
      <c r="W1010">
        <f>IF(S1010&gt;4,0,1)</f>
        <v>0</v>
      </c>
      <c r="X1010">
        <f>IF(S1010&gt;8,0,1)</f>
        <v>1</v>
      </c>
    </row>
    <row r="1011" spans="1:24" x14ac:dyDescent="0.25">
      <c r="A1011">
        <v>4414</v>
      </c>
      <c r="B1011" s="1">
        <v>40669</v>
      </c>
      <c r="C1011" s="2">
        <v>0.77083333333333337</v>
      </c>
      <c r="D1011">
        <v>2</v>
      </c>
      <c r="E1011" s="1">
        <v>40669</v>
      </c>
      <c r="F1011" s="2">
        <v>0.79861111111111116</v>
      </c>
      <c r="G1011">
        <v>7</v>
      </c>
      <c r="H1011" s="1">
        <v>40669</v>
      </c>
      <c r="I1011" s="2">
        <v>0.84375</v>
      </c>
      <c r="J1011" s="1">
        <v>40669</v>
      </c>
      <c r="K1011" s="2">
        <v>0.85416666666666663</v>
      </c>
      <c r="L1011" t="s">
        <v>143</v>
      </c>
      <c r="M1011">
        <v>53</v>
      </c>
      <c r="N1011" s="3">
        <f>B1011+C1011</f>
        <v>40669.770833333336</v>
      </c>
      <c r="O1011" s="3">
        <f>E1011+F1011</f>
        <v>40669.798611111109</v>
      </c>
      <c r="P1011" t="str">
        <f>IF(OR(E1011="**",F1011=9999),"Ignore PIA","Keep PIA")</f>
        <v>Keep PIA</v>
      </c>
      <c r="Q1011" s="5">
        <f>(O1011-N1011)*24</f>
        <v>0.6666666665696539</v>
      </c>
      <c r="R1011" s="3">
        <f>J1011+K1011</f>
        <v>40669.854166666664</v>
      </c>
      <c r="S1011" s="4">
        <f>(R1011-N1011)*24</f>
        <v>1.9999999998835847</v>
      </c>
      <c r="T1011" t="str">
        <f>IF(S1011&lt;0,"Ignore LOS","Keep LOS")</f>
        <v>Keep LOS</v>
      </c>
      <c r="U1011" t="str">
        <f>IF(OR(G1011=6,G1011=7),"Adm","NonAdm")</f>
        <v>Adm</v>
      </c>
      <c r="V1011" t="str">
        <f>IF(OR(D1011=1,D1011=2,D1011=3),"High",IF(OR(D1011=4,D1011=5),"Low","No CTAS"))</f>
        <v>High</v>
      </c>
      <c r="W1011">
        <f>IF(S1011&gt;4,0,1)</f>
        <v>1</v>
      </c>
      <c r="X1011">
        <f>IF(S1011&gt;8,0,1)</f>
        <v>1</v>
      </c>
    </row>
    <row r="1012" spans="1:24" x14ac:dyDescent="0.25">
      <c r="A1012">
        <v>4414</v>
      </c>
      <c r="B1012" s="1">
        <v>40669</v>
      </c>
      <c r="C1012" s="2">
        <v>0.79305555555555562</v>
      </c>
      <c r="D1012">
        <v>3</v>
      </c>
      <c r="E1012" s="1">
        <v>40669</v>
      </c>
      <c r="F1012" s="2">
        <v>0.92013888888888884</v>
      </c>
      <c r="G1012">
        <v>1</v>
      </c>
      <c r="H1012" s="1">
        <v>40670</v>
      </c>
      <c r="I1012" s="2">
        <v>2.0833333333333332E-2</v>
      </c>
      <c r="J1012" s="1">
        <v>40670</v>
      </c>
      <c r="K1012" s="2">
        <v>3.3333333333333333E-2</v>
      </c>
      <c r="L1012" t="s">
        <v>142</v>
      </c>
      <c r="M1012">
        <v>38</v>
      </c>
      <c r="N1012" s="3">
        <f>B1012+C1012</f>
        <v>40669.793055555558</v>
      </c>
      <c r="O1012" s="3">
        <f>E1012+F1012</f>
        <v>40669.920138888891</v>
      </c>
      <c r="P1012" t="str">
        <f>IF(OR(E1012="**",F1012=9999),"Ignore PIA","Keep PIA")</f>
        <v>Keep PIA</v>
      </c>
      <c r="Q1012" s="5">
        <f>(O1012-N1012)*24</f>
        <v>3.0499999999883585</v>
      </c>
      <c r="R1012" s="3">
        <f>J1012+K1012</f>
        <v>40670.033333333333</v>
      </c>
      <c r="S1012" s="4">
        <f>(R1012-N1012)*24</f>
        <v>5.7666666666045785</v>
      </c>
      <c r="T1012" t="str">
        <f>IF(S1012&lt;0,"Ignore LOS","Keep LOS")</f>
        <v>Keep LOS</v>
      </c>
      <c r="U1012" t="str">
        <f>IF(OR(G1012=6,G1012=7),"Adm","NonAdm")</f>
        <v>NonAdm</v>
      </c>
      <c r="V1012" t="str">
        <f>IF(OR(D1012=1,D1012=2,D1012=3),"High",IF(OR(D1012=4,D1012=5),"Low","No CTAS"))</f>
        <v>High</v>
      </c>
      <c r="W1012">
        <f>IF(S1012&gt;4,0,1)</f>
        <v>0</v>
      </c>
      <c r="X1012">
        <f>IF(S1012&gt;8,0,1)</f>
        <v>1</v>
      </c>
    </row>
    <row r="1013" spans="1:24" x14ac:dyDescent="0.25">
      <c r="A1013">
        <v>4414</v>
      </c>
      <c r="B1013" s="1">
        <v>40669</v>
      </c>
      <c r="C1013" s="2">
        <v>0.8027777777777777</v>
      </c>
      <c r="D1013">
        <v>2</v>
      </c>
      <c r="E1013" s="1">
        <v>40669</v>
      </c>
      <c r="F1013" s="2">
        <v>0.90972222222222221</v>
      </c>
      <c r="G1013">
        <v>1</v>
      </c>
      <c r="H1013" s="1">
        <v>40670</v>
      </c>
      <c r="I1013" s="2">
        <v>0.10416666666666667</v>
      </c>
      <c r="J1013" s="1">
        <v>40670</v>
      </c>
      <c r="K1013" s="2">
        <v>0.10416666666666667</v>
      </c>
      <c r="L1013" t="s">
        <v>22</v>
      </c>
      <c r="M1013">
        <v>66</v>
      </c>
      <c r="N1013" s="3">
        <f>B1013+C1013</f>
        <v>40669.802777777775</v>
      </c>
      <c r="O1013" s="3">
        <f>E1013+F1013</f>
        <v>40669.909722222219</v>
      </c>
      <c r="P1013" t="str">
        <f>IF(OR(E1013="**",F1013=9999),"Ignore PIA","Keep PIA")</f>
        <v>Keep PIA</v>
      </c>
      <c r="Q1013" s="5">
        <f>(O1013-N1013)*24</f>
        <v>2.5666666666511446</v>
      </c>
      <c r="R1013" s="3">
        <f>J1013+K1013</f>
        <v>40670.104166666664</v>
      </c>
      <c r="S1013" s="4">
        <f>(R1013-N1013)*24</f>
        <v>7.2333333333372138</v>
      </c>
      <c r="T1013" t="str">
        <f>IF(S1013&lt;0,"Ignore LOS","Keep LOS")</f>
        <v>Keep LOS</v>
      </c>
      <c r="U1013" t="str">
        <f>IF(OR(G1013=6,G1013=7),"Adm","NonAdm")</f>
        <v>NonAdm</v>
      </c>
      <c r="V1013" t="str">
        <f>IF(OR(D1013=1,D1013=2,D1013=3),"High",IF(OR(D1013=4,D1013=5),"Low","No CTAS"))</f>
        <v>High</v>
      </c>
      <c r="W1013">
        <f>IF(S1013&gt;4,0,1)</f>
        <v>0</v>
      </c>
      <c r="X1013">
        <f>IF(S1013&gt;8,0,1)</f>
        <v>1</v>
      </c>
    </row>
    <row r="1014" spans="1:24" x14ac:dyDescent="0.25">
      <c r="A1014">
        <v>4414</v>
      </c>
      <c r="B1014" s="1">
        <v>40669</v>
      </c>
      <c r="C1014" s="2">
        <v>0.80902777777777779</v>
      </c>
      <c r="D1014">
        <v>2</v>
      </c>
      <c r="E1014" s="1">
        <v>40669</v>
      </c>
      <c r="F1014" s="2">
        <v>0.84583333333333333</v>
      </c>
      <c r="G1014">
        <v>7</v>
      </c>
      <c r="H1014" s="1">
        <v>40670</v>
      </c>
      <c r="I1014" s="2">
        <v>2.0833333333333332E-2</v>
      </c>
      <c r="J1014" s="1">
        <v>40670</v>
      </c>
      <c r="K1014" s="2">
        <v>0.97361111111111109</v>
      </c>
      <c r="L1014" t="s">
        <v>375</v>
      </c>
      <c r="M1014">
        <v>86</v>
      </c>
      <c r="N1014" s="3">
        <f>B1014+C1014</f>
        <v>40669.809027777781</v>
      </c>
      <c r="O1014" s="3">
        <f>E1014+F1014</f>
        <v>40669.845833333333</v>
      </c>
      <c r="P1014" t="str">
        <f>IF(OR(E1014="**",F1014=9999),"Ignore PIA","Keep PIA")</f>
        <v>Keep PIA</v>
      </c>
      <c r="Q1014" s="5">
        <f>(O1014-N1014)*24</f>
        <v>0.88333333324408159</v>
      </c>
      <c r="R1014" s="3">
        <f>J1014+K1014</f>
        <v>40670.973611111112</v>
      </c>
      <c r="S1014" s="4">
        <f>(R1014-N1014)*24</f>
        <v>27.949999999953434</v>
      </c>
      <c r="T1014" t="str">
        <f>IF(S1014&lt;0,"Ignore LOS","Keep LOS")</f>
        <v>Keep LOS</v>
      </c>
      <c r="U1014" t="str">
        <f>IF(OR(G1014=6,G1014=7),"Adm","NonAdm")</f>
        <v>Adm</v>
      </c>
      <c r="V1014" t="str">
        <f>IF(OR(D1014=1,D1014=2,D1014=3),"High",IF(OR(D1014=4,D1014=5),"Low","No CTAS"))</f>
        <v>High</v>
      </c>
      <c r="W1014">
        <f>IF(S1014&gt;4,0,1)</f>
        <v>0</v>
      </c>
      <c r="X1014">
        <f>IF(S1014&gt;8,0,1)</f>
        <v>0</v>
      </c>
    </row>
    <row r="1015" spans="1:24" x14ac:dyDescent="0.25">
      <c r="A1015">
        <v>4414</v>
      </c>
      <c r="B1015" s="1">
        <v>40669</v>
      </c>
      <c r="C1015" s="2">
        <v>0.82847222222222217</v>
      </c>
      <c r="D1015">
        <v>2</v>
      </c>
      <c r="E1015" s="1">
        <v>40669</v>
      </c>
      <c r="F1015" s="2">
        <v>0.89583333333333337</v>
      </c>
      <c r="G1015">
        <v>7</v>
      </c>
      <c r="H1015" s="1">
        <v>40669</v>
      </c>
      <c r="I1015" s="2">
        <v>0.89583333333333337</v>
      </c>
      <c r="J1015" s="1">
        <v>40669</v>
      </c>
      <c r="K1015" s="2">
        <v>0.9277777777777777</v>
      </c>
      <c r="L1015" t="s">
        <v>378</v>
      </c>
      <c r="M1015">
        <v>65</v>
      </c>
      <c r="N1015" s="3">
        <f>B1015+C1015</f>
        <v>40669.828472222223</v>
      </c>
      <c r="O1015" s="3">
        <f>E1015+F1015</f>
        <v>40669.895833333336</v>
      </c>
      <c r="P1015" t="str">
        <f>IF(OR(E1015="**",F1015=9999),"Ignore PIA","Keep PIA")</f>
        <v>Keep PIA</v>
      </c>
      <c r="Q1015" s="5">
        <f>(O1015-N1015)*24</f>
        <v>1.6166666666977108</v>
      </c>
      <c r="R1015" s="3">
        <f>J1015+K1015</f>
        <v>40669.927777777775</v>
      </c>
      <c r="S1015" s="4">
        <f>(R1015-N1015)*24</f>
        <v>2.3833333332440816</v>
      </c>
      <c r="T1015" t="str">
        <f>IF(S1015&lt;0,"Ignore LOS","Keep LOS")</f>
        <v>Keep LOS</v>
      </c>
      <c r="U1015" t="str">
        <f>IF(OR(G1015=6,G1015=7),"Adm","NonAdm")</f>
        <v>Adm</v>
      </c>
      <c r="V1015" t="str">
        <f>IF(OR(D1015=1,D1015=2,D1015=3),"High",IF(OR(D1015=4,D1015=5),"Low","No CTAS"))</f>
        <v>High</v>
      </c>
      <c r="W1015">
        <f>IF(S1015&gt;4,0,1)</f>
        <v>1</v>
      </c>
      <c r="X1015">
        <f>IF(S1015&gt;8,0,1)</f>
        <v>1</v>
      </c>
    </row>
    <row r="1016" spans="1:24" x14ac:dyDescent="0.25">
      <c r="A1016">
        <v>4414</v>
      </c>
      <c r="B1016" s="1">
        <v>40669</v>
      </c>
      <c r="C1016" s="2">
        <v>0.83194444444444438</v>
      </c>
      <c r="D1016">
        <v>3</v>
      </c>
      <c r="E1016" s="1">
        <v>40669</v>
      </c>
      <c r="F1016" s="2">
        <v>0.94791666666666663</v>
      </c>
      <c r="G1016">
        <v>1</v>
      </c>
      <c r="H1016" s="1">
        <v>40669</v>
      </c>
      <c r="I1016" s="2">
        <v>0.97222222222222221</v>
      </c>
      <c r="J1016" s="1">
        <v>40669</v>
      </c>
      <c r="K1016" s="2">
        <v>0.97222222222222221</v>
      </c>
      <c r="L1016" t="s">
        <v>82</v>
      </c>
      <c r="M1016">
        <v>21</v>
      </c>
      <c r="N1016" s="3">
        <f>B1016+C1016</f>
        <v>40669.831944444442</v>
      </c>
      <c r="O1016" s="3">
        <f>E1016+F1016</f>
        <v>40669.947916666664</v>
      </c>
      <c r="P1016" t="str">
        <f>IF(OR(E1016="**",F1016=9999),"Ignore PIA","Keep PIA")</f>
        <v>Keep PIA</v>
      </c>
      <c r="Q1016" s="5">
        <f>(O1016-N1016)*24</f>
        <v>2.7833333333255723</v>
      </c>
      <c r="R1016" s="3">
        <f>J1016+K1016</f>
        <v>40669.972222222219</v>
      </c>
      <c r="S1016" s="4">
        <f>(R1016-N1016)*24</f>
        <v>3.3666666666395031</v>
      </c>
      <c r="T1016" t="str">
        <f>IF(S1016&lt;0,"Ignore LOS","Keep LOS")</f>
        <v>Keep LOS</v>
      </c>
      <c r="U1016" t="str">
        <f>IF(OR(G1016=6,G1016=7),"Adm","NonAdm")</f>
        <v>NonAdm</v>
      </c>
      <c r="V1016" t="str">
        <f>IF(OR(D1016=1,D1016=2,D1016=3),"High",IF(OR(D1016=4,D1016=5),"Low","No CTAS"))</f>
        <v>High</v>
      </c>
      <c r="W1016">
        <f>IF(S1016&gt;4,0,1)</f>
        <v>1</v>
      </c>
      <c r="X1016">
        <f>IF(S1016&gt;8,0,1)</f>
        <v>1</v>
      </c>
    </row>
    <row r="1017" spans="1:24" x14ac:dyDescent="0.25">
      <c r="A1017">
        <v>4414</v>
      </c>
      <c r="B1017" s="1">
        <v>40669</v>
      </c>
      <c r="C1017" s="2">
        <v>0.83750000000000002</v>
      </c>
      <c r="D1017">
        <v>2</v>
      </c>
      <c r="E1017" s="1">
        <v>40669</v>
      </c>
      <c r="F1017" s="2">
        <v>0.9375</v>
      </c>
      <c r="G1017">
        <v>1</v>
      </c>
      <c r="H1017" s="1">
        <v>40669</v>
      </c>
      <c r="I1017" s="2">
        <v>0.9916666666666667</v>
      </c>
      <c r="J1017" s="1">
        <v>40669</v>
      </c>
      <c r="K1017" s="2">
        <v>0.99375000000000002</v>
      </c>
      <c r="L1017" t="s">
        <v>125</v>
      </c>
      <c r="M1017">
        <v>47</v>
      </c>
      <c r="N1017" s="3">
        <f>B1017+C1017</f>
        <v>40669.837500000001</v>
      </c>
      <c r="O1017" s="3">
        <f>E1017+F1017</f>
        <v>40669.9375</v>
      </c>
      <c r="P1017" t="str">
        <f>IF(OR(E1017="**",F1017=9999),"Ignore PIA","Keep PIA")</f>
        <v>Keep PIA</v>
      </c>
      <c r="Q1017" s="5">
        <f>(O1017-N1017)*24</f>
        <v>2.3999999999650754</v>
      </c>
      <c r="R1017" s="3">
        <f>J1017+K1017</f>
        <v>40669.993750000001</v>
      </c>
      <c r="S1017" s="4">
        <f>(R1017-N1017)*24</f>
        <v>3.75</v>
      </c>
      <c r="T1017" t="str">
        <f>IF(S1017&lt;0,"Ignore LOS","Keep LOS")</f>
        <v>Keep LOS</v>
      </c>
      <c r="U1017" t="str">
        <f>IF(OR(G1017=6,G1017=7),"Adm","NonAdm")</f>
        <v>NonAdm</v>
      </c>
      <c r="V1017" t="str">
        <f>IF(OR(D1017=1,D1017=2,D1017=3),"High",IF(OR(D1017=4,D1017=5),"Low","No CTAS"))</f>
        <v>High</v>
      </c>
      <c r="W1017">
        <f>IF(S1017&gt;4,0,1)</f>
        <v>1</v>
      </c>
      <c r="X1017">
        <f>IF(S1017&gt;8,0,1)</f>
        <v>1</v>
      </c>
    </row>
    <row r="1018" spans="1:24" x14ac:dyDescent="0.25">
      <c r="A1018">
        <v>4414</v>
      </c>
      <c r="B1018" s="1">
        <v>40669</v>
      </c>
      <c r="C1018" s="2">
        <v>0.84513888888888899</v>
      </c>
      <c r="D1018">
        <v>2</v>
      </c>
      <c r="E1018" s="1">
        <v>40669</v>
      </c>
      <c r="F1018" s="2">
        <v>0.86805555555555547</v>
      </c>
      <c r="G1018">
        <v>1</v>
      </c>
      <c r="H1018" s="1">
        <v>40670</v>
      </c>
      <c r="I1018" s="2">
        <v>0.32916666666666666</v>
      </c>
      <c r="J1018" s="1">
        <v>40670</v>
      </c>
      <c r="K1018" s="2">
        <v>0.33611111111111108</v>
      </c>
      <c r="L1018" t="s">
        <v>209</v>
      </c>
      <c r="M1018">
        <v>76</v>
      </c>
      <c r="N1018" s="3">
        <f>B1018+C1018</f>
        <v>40669.845138888886</v>
      </c>
      <c r="O1018" s="3">
        <f>E1018+F1018</f>
        <v>40669.868055555555</v>
      </c>
      <c r="P1018" t="str">
        <f>IF(OR(E1018="**",F1018=9999),"Ignore PIA","Keep PIA")</f>
        <v>Keep PIA</v>
      </c>
      <c r="Q1018" s="5">
        <f>(O1018-N1018)*24</f>
        <v>0.55000000004656613</v>
      </c>
      <c r="R1018" s="3">
        <f>J1018+K1018</f>
        <v>40670.336111111108</v>
      </c>
      <c r="S1018" s="4">
        <f>(R1018-N1018)*24</f>
        <v>11.783333333325572</v>
      </c>
      <c r="T1018" t="str">
        <f>IF(S1018&lt;0,"Ignore LOS","Keep LOS")</f>
        <v>Keep LOS</v>
      </c>
      <c r="U1018" t="str">
        <f>IF(OR(G1018=6,G1018=7),"Adm","NonAdm")</f>
        <v>NonAdm</v>
      </c>
      <c r="V1018" t="str">
        <f>IF(OR(D1018=1,D1018=2,D1018=3),"High",IF(OR(D1018=4,D1018=5),"Low","No CTAS"))</f>
        <v>High</v>
      </c>
      <c r="W1018">
        <f>IF(S1018&gt;4,0,1)</f>
        <v>0</v>
      </c>
      <c r="X1018">
        <f>IF(S1018&gt;8,0,1)</f>
        <v>0</v>
      </c>
    </row>
    <row r="1019" spans="1:24" x14ac:dyDescent="0.25">
      <c r="A1019">
        <v>4414</v>
      </c>
      <c r="B1019" s="1">
        <v>40669</v>
      </c>
      <c r="C1019" s="2">
        <v>0.87152777777777779</v>
      </c>
      <c r="D1019">
        <v>3</v>
      </c>
      <c r="E1019" s="1">
        <v>40669</v>
      </c>
      <c r="F1019" s="2">
        <v>0.91111111111111109</v>
      </c>
      <c r="G1019">
        <v>1</v>
      </c>
      <c r="H1019" s="1">
        <v>40669</v>
      </c>
      <c r="I1019" s="2">
        <v>0.95416666666666661</v>
      </c>
      <c r="J1019" s="1">
        <v>40669</v>
      </c>
      <c r="K1019" s="2">
        <v>0.96319444444444446</v>
      </c>
      <c r="L1019" t="s">
        <v>379</v>
      </c>
      <c r="M1019">
        <v>15</v>
      </c>
      <c r="N1019" s="3">
        <f>B1019+C1019</f>
        <v>40669.871527777781</v>
      </c>
      <c r="O1019" s="3">
        <f>E1019+F1019</f>
        <v>40669.911111111112</v>
      </c>
      <c r="P1019" t="str">
        <f>IF(OR(E1019="**",F1019=9999),"Ignore PIA","Keep PIA")</f>
        <v>Keep PIA</v>
      </c>
      <c r="Q1019" s="5">
        <f>(O1019-N1019)*24</f>
        <v>0.94999999995343387</v>
      </c>
      <c r="R1019" s="3">
        <f>J1019+K1019</f>
        <v>40669.963194444441</v>
      </c>
      <c r="S1019" s="4">
        <f>(R1019-N1019)*24</f>
        <v>2.1999999998370185</v>
      </c>
      <c r="T1019" t="str">
        <f>IF(S1019&lt;0,"Ignore LOS","Keep LOS")</f>
        <v>Keep LOS</v>
      </c>
      <c r="U1019" t="str">
        <f>IF(OR(G1019=6,G1019=7),"Adm","NonAdm")</f>
        <v>NonAdm</v>
      </c>
      <c r="V1019" t="str">
        <f>IF(OR(D1019=1,D1019=2,D1019=3),"High",IF(OR(D1019=4,D1019=5),"Low","No CTAS"))</f>
        <v>High</v>
      </c>
      <c r="W1019">
        <f>IF(S1019&gt;4,0,1)</f>
        <v>1</v>
      </c>
      <c r="X1019">
        <f>IF(S1019&gt;8,0,1)</f>
        <v>1</v>
      </c>
    </row>
    <row r="1020" spans="1:24" x14ac:dyDescent="0.25">
      <c r="A1020">
        <v>4414</v>
      </c>
      <c r="B1020" s="1">
        <v>40669</v>
      </c>
      <c r="C1020" s="2">
        <v>0.88263888888888886</v>
      </c>
      <c r="D1020">
        <v>4</v>
      </c>
      <c r="E1020" s="1">
        <v>40669</v>
      </c>
      <c r="F1020" s="2">
        <v>0.92222222222222217</v>
      </c>
      <c r="G1020">
        <v>1</v>
      </c>
      <c r="H1020" s="1">
        <v>40669</v>
      </c>
      <c r="I1020" s="2">
        <v>0.96597222222222223</v>
      </c>
      <c r="J1020" s="1">
        <v>40669</v>
      </c>
      <c r="K1020" s="2">
        <v>0.96597222222222223</v>
      </c>
      <c r="L1020" t="s">
        <v>381</v>
      </c>
      <c r="M1020">
        <v>45</v>
      </c>
      <c r="N1020" s="3">
        <f>B1020+C1020</f>
        <v>40669.882638888892</v>
      </c>
      <c r="O1020" s="3">
        <f>E1020+F1020</f>
        <v>40669.922222222223</v>
      </c>
      <c r="P1020" t="str">
        <f>IF(OR(E1020="**",F1020=9999),"Ignore PIA","Keep PIA")</f>
        <v>Keep PIA</v>
      </c>
      <c r="Q1020" s="5">
        <f>(O1020-N1020)*24</f>
        <v>0.94999999995343387</v>
      </c>
      <c r="R1020" s="3">
        <f>J1020+K1020</f>
        <v>40669.96597222222</v>
      </c>
      <c r="S1020" s="4">
        <f>(R1020-N1020)*24</f>
        <v>1.9999999998835847</v>
      </c>
      <c r="T1020" t="str">
        <f>IF(S1020&lt;0,"Ignore LOS","Keep LOS")</f>
        <v>Keep LOS</v>
      </c>
      <c r="U1020" t="str">
        <f>IF(OR(G1020=6,G1020=7),"Adm","NonAdm")</f>
        <v>NonAdm</v>
      </c>
      <c r="V1020" t="str">
        <f>IF(OR(D1020=1,D1020=2,D1020=3),"High",IF(OR(D1020=4,D1020=5),"Low","No CTAS"))</f>
        <v>Low</v>
      </c>
      <c r="W1020">
        <f>IF(S1020&gt;4,0,1)</f>
        <v>1</v>
      </c>
      <c r="X1020">
        <f>IF(S1020&gt;8,0,1)</f>
        <v>1</v>
      </c>
    </row>
    <row r="1021" spans="1:24" x14ac:dyDescent="0.25">
      <c r="A1021">
        <v>4414</v>
      </c>
      <c r="B1021" s="1">
        <v>40669</v>
      </c>
      <c r="C1021" s="2">
        <v>0.89374999999999993</v>
      </c>
      <c r="D1021">
        <v>2</v>
      </c>
      <c r="E1021" s="1">
        <v>40669</v>
      </c>
      <c r="F1021" s="2">
        <v>0.98541666666666661</v>
      </c>
      <c r="G1021">
        <v>1</v>
      </c>
      <c r="H1021" s="1">
        <v>40670</v>
      </c>
      <c r="I1021" s="2">
        <v>3.4722222222222224E-2</v>
      </c>
      <c r="J1021" s="1">
        <v>40670</v>
      </c>
      <c r="K1021" s="2">
        <v>3.4722222222222224E-2</v>
      </c>
      <c r="L1021" t="s">
        <v>382</v>
      </c>
      <c r="M1021">
        <v>89</v>
      </c>
      <c r="N1021" s="3">
        <f>B1021+C1021</f>
        <v>40669.893750000003</v>
      </c>
      <c r="O1021" s="3">
        <f>E1021+F1021</f>
        <v>40669.98541666667</v>
      </c>
      <c r="P1021" t="str">
        <f>IF(OR(E1021="**",F1021=9999),"Ignore PIA","Keep PIA")</f>
        <v>Keep PIA</v>
      </c>
      <c r="Q1021" s="5">
        <f>(O1021-N1021)*24</f>
        <v>2.2000000000116415</v>
      </c>
      <c r="R1021" s="3">
        <f>J1021+K1021</f>
        <v>40670.034722222219</v>
      </c>
      <c r="S1021" s="4">
        <f>(R1021-N1021)*24</f>
        <v>3.3833333331858739</v>
      </c>
      <c r="T1021" t="str">
        <f>IF(S1021&lt;0,"Ignore LOS","Keep LOS")</f>
        <v>Keep LOS</v>
      </c>
      <c r="U1021" t="str">
        <f>IF(OR(G1021=6,G1021=7),"Adm","NonAdm")</f>
        <v>NonAdm</v>
      </c>
      <c r="V1021" t="str">
        <f>IF(OR(D1021=1,D1021=2,D1021=3),"High",IF(OR(D1021=4,D1021=5),"Low","No CTAS"))</f>
        <v>High</v>
      </c>
      <c r="W1021">
        <f>IF(S1021&gt;4,0,1)</f>
        <v>1</v>
      </c>
      <c r="X1021">
        <f>IF(S1021&gt;8,0,1)</f>
        <v>1</v>
      </c>
    </row>
    <row r="1022" spans="1:24" x14ac:dyDescent="0.25">
      <c r="A1022">
        <v>4414</v>
      </c>
      <c r="B1022" s="1">
        <v>40669</v>
      </c>
      <c r="C1022" s="2">
        <v>0.89444444444444438</v>
      </c>
      <c r="D1022">
        <v>2</v>
      </c>
      <c r="E1022" s="1">
        <v>40669</v>
      </c>
      <c r="F1022" s="2">
        <v>0.91666666666666663</v>
      </c>
      <c r="G1022">
        <v>7</v>
      </c>
      <c r="H1022" s="1">
        <v>40670</v>
      </c>
      <c r="I1022" s="2">
        <v>0.6875</v>
      </c>
      <c r="J1022" s="1">
        <v>40670</v>
      </c>
      <c r="K1022" s="2">
        <v>0.83750000000000002</v>
      </c>
      <c r="L1022" t="s">
        <v>23</v>
      </c>
      <c r="M1022">
        <v>70</v>
      </c>
      <c r="N1022" s="3">
        <f>B1022+C1022</f>
        <v>40669.894444444442</v>
      </c>
      <c r="O1022" s="3">
        <f>E1022+F1022</f>
        <v>40669.916666666664</v>
      </c>
      <c r="P1022" t="str">
        <f>IF(OR(E1022="**",F1022=9999),"Ignore PIA","Keep PIA")</f>
        <v>Keep PIA</v>
      </c>
      <c r="Q1022" s="5">
        <f>(O1022-N1022)*24</f>
        <v>0.53333333332557231</v>
      </c>
      <c r="R1022" s="3">
        <f>J1022+K1022</f>
        <v>40670.837500000001</v>
      </c>
      <c r="S1022" s="4">
        <f>(R1022-N1022)*24</f>
        <v>22.633333333418705</v>
      </c>
      <c r="T1022" t="str">
        <f>IF(S1022&lt;0,"Ignore LOS","Keep LOS")</f>
        <v>Keep LOS</v>
      </c>
      <c r="U1022" t="str">
        <f>IF(OR(G1022=6,G1022=7),"Adm","NonAdm")</f>
        <v>Adm</v>
      </c>
      <c r="V1022" t="str">
        <f>IF(OR(D1022=1,D1022=2,D1022=3),"High",IF(OR(D1022=4,D1022=5),"Low","No CTAS"))</f>
        <v>High</v>
      </c>
      <c r="W1022">
        <f>IF(S1022&gt;4,0,1)</f>
        <v>0</v>
      </c>
      <c r="X1022">
        <f>IF(S1022&gt;8,0,1)</f>
        <v>0</v>
      </c>
    </row>
    <row r="1023" spans="1:24" x14ac:dyDescent="0.25">
      <c r="A1023">
        <v>4414</v>
      </c>
      <c r="B1023" s="1">
        <v>40669</v>
      </c>
      <c r="C1023" s="2">
        <v>0.91527777777777775</v>
      </c>
      <c r="D1023">
        <v>3</v>
      </c>
      <c r="E1023" s="1">
        <v>40669</v>
      </c>
      <c r="F1023" s="2">
        <v>0.95000000000000007</v>
      </c>
      <c r="G1023">
        <v>1</v>
      </c>
      <c r="H1023" s="1">
        <v>40670</v>
      </c>
      <c r="I1023" s="2">
        <v>4.1666666666666664E-2</v>
      </c>
      <c r="J1023" s="1">
        <v>40670</v>
      </c>
      <c r="K1023" s="2">
        <v>4.1666666666666664E-2</v>
      </c>
      <c r="L1023" t="s">
        <v>384</v>
      </c>
      <c r="M1023">
        <v>14</v>
      </c>
      <c r="N1023" s="3">
        <f>B1023+C1023</f>
        <v>40669.915277777778</v>
      </c>
      <c r="O1023" s="3">
        <f>E1023+F1023</f>
        <v>40669.949999999997</v>
      </c>
      <c r="P1023" t="str">
        <f>IF(OR(E1023="**",F1023=9999),"Ignore PIA","Keep PIA")</f>
        <v>Keep PIA</v>
      </c>
      <c r="Q1023" s="5">
        <f>(O1023-N1023)*24</f>
        <v>0.83333333325572312</v>
      </c>
      <c r="R1023" s="3">
        <f>J1023+K1023</f>
        <v>40670.041666666664</v>
      </c>
      <c r="S1023" s="4">
        <f>(R1023-N1023)*24</f>
        <v>3.0333333332673647</v>
      </c>
      <c r="T1023" t="str">
        <f>IF(S1023&lt;0,"Ignore LOS","Keep LOS")</f>
        <v>Keep LOS</v>
      </c>
      <c r="U1023" t="str">
        <f>IF(OR(G1023=6,G1023=7),"Adm","NonAdm")</f>
        <v>NonAdm</v>
      </c>
      <c r="V1023" t="str">
        <f>IF(OR(D1023=1,D1023=2,D1023=3),"High",IF(OR(D1023=4,D1023=5),"Low","No CTAS"))</f>
        <v>High</v>
      </c>
      <c r="W1023">
        <f>IF(S1023&gt;4,0,1)</f>
        <v>1</v>
      </c>
      <c r="X1023">
        <f>IF(S1023&gt;8,0,1)</f>
        <v>1</v>
      </c>
    </row>
    <row r="1024" spans="1:24" x14ac:dyDescent="0.25">
      <c r="A1024">
        <v>4414</v>
      </c>
      <c r="B1024" s="1">
        <v>40670</v>
      </c>
      <c r="C1024" s="2">
        <v>0.49513888888888885</v>
      </c>
      <c r="D1024">
        <v>2</v>
      </c>
      <c r="E1024" s="1">
        <v>40670</v>
      </c>
      <c r="F1024" s="2">
        <v>0.52083333333333337</v>
      </c>
      <c r="G1024">
        <v>6</v>
      </c>
      <c r="H1024" s="1">
        <v>40670</v>
      </c>
      <c r="I1024" s="2">
        <v>0.73263888888888884</v>
      </c>
      <c r="J1024" s="1">
        <v>40670</v>
      </c>
      <c r="K1024" s="2">
        <v>0.79166666666666663</v>
      </c>
      <c r="L1024" t="s">
        <v>403</v>
      </c>
      <c r="M1024">
        <v>26</v>
      </c>
      <c r="N1024" s="3">
        <f>B1024+C1024</f>
        <v>40670.495138888888</v>
      </c>
      <c r="O1024" s="3">
        <f>E1024+F1024</f>
        <v>40670.520833333336</v>
      </c>
      <c r="P1024" t="str">
        <f>IF(OR(E1024="**",F1024=9999),"Ignore PIA","Keep PIA")</f>
        <v>Keep PIA</v>
      </c>
      <c r="Q1024" s="5">
        <f>(O1024-N1024)*24</f>
        <v>0.61666666675591841</v>
      </c>
      <c r="R1024" s="3">
        <f>J1024+K1024</f>
        <v>40670.791666666664</v>
      </c>
      <c r="S1024" s="4">
        <f>(R1024-N1024)*24</f>
        <v>7.1166666666395031</v>
      </c>
      <c r="T1024" t="str">
        <f>IF(S1024&lt;0,"Ignore LOS","Keep LOS")</f>
        <v>Keep LOS</v>
      </c>
      <c r="U1024" t="str">
        <f>IF(OR(G1024=6,G1024=7),"Adm","NonAdm")</f>
        <v>Adm</v>
      </c>
      <c r="V1024" t="str">
        <f>IF(OR(D1024=1,D1024=2,D1024=3),"High",IF(OR(D1024=4,D1024=5),"Low","No CTAS"))</f>
        <v>High</v>
      </c>
      <c r="W1024">
        <f>IF(S1024&gt;4,0,1)</f>
        <v>0</v>
      </c>
      <c r="X1024">
        <f>IF(S1024&gt;8,0,1)</f>
        <v>1</v>
      </c>
    </row>
    <row r="1025" spans="1:24" x14ac:dyDescent="0.25">
      <c r="A1025">
        <v>4414</v>
      </c>
      <c r="B1025" s="1">
        <v>40670</v>
      </c>
      <c r="C1025" s="2">
        <v>0.51527777777777783</v>
      </c>
      <c r="D1025">
        <v>3</v>
      </c>
      <c r="E1025" s="1">
        <v>40670</v>
      </c>
      <c r="F1025" s="2">
        <v>0.67013888888888884</v>
      </c>
      <c r="G1025">
        <v>7</v>
      </c>
      <c r="H1025" s="1">
        <v>40670</v>
      </c>
      <c r="I1025" s="2">
        <v>0.73611111111111116</v>
      </c>
      <c r="J1025" s="1">
        <v>40670</v>
      </c>
      <c r="K1025" s="2">
        <v>0.85069444444444453</v>
      </c>
      <c r="L1025" t="s">
        <v>61</v>
      </c>
      <c r="M1025">
        <v>72</v>
      </c>
      <c r="N1025" s="3">
        <f>B1025+C1025</f>
        <v>40670.515277777777</v>
      </c>
      <c r="O1025" s="3">
        <f>E1025+F1025</f>
        <v>40670.670138888891</v>
      </c>
      <c r="P1025" t="str">
        <f>IF(OR(E1025="**",F1025=9999),"Ignore PIA","Keep PIA")</f>
        <v>Keep PIA</v>
      </c>
      <c r="Q1025" s="5">
        <f>(O1025-N1025)*24</f>
        <v>3.7166666667326353</v>
      </c>
      <c r="R1025" s="3">
        <f>J1025+K1025</f>
        <v>40670.850694444445</v>
      </c>
      <c r="S1025" s="4">
        <f>(R1025-N1025)*24</f>
        <v>8.0500000000465661</v>
      </c>
      <c r="T1025" t="str">
        <f>IF(S1025&lt;0,"Ignore LOS","Keep LOS")</f>
        <v>Keep LOS</v>
      </c>
      <c r="U1025" t="str">
        <f>IF(OR(G1025=6,G1025=7),"Adm","NonAdm")</f>
        <v>Adm</v>
      </c>
      <c r="V1025" t="str">
        <f>IF(OR(D1025=1,D1025=2,D1025=3),"High",IF(OR(D1025=4,D1025=5),"Low","No CTAS"))</f>
        <v>High</v>
      </c>
      <c r="W1025">
        <f>IF(S1025&gt;4,0,1)</f>
        <v>0</v>
      </c>
      <c r="X1025">
        <f>IF(S1025&gt;8,0,1)</f>
        <v>0</v>
      </c>
    </row>
    <row r="1026" spans="1:24" x14ac:dyDescent="0.25">
      <c r="A1026">
        <v>4414</v>
      </c>
      <c r="B1026" s="1">
        <v>40670</v>
      </c>
      <c r="C1026" s="2">
        <v>0.54999999999999993</v>
      </c>
      <c r="D1026">
        <v>3</v>
      </c>
      <c r="E1026" s="1">
        <v>40670</v>
      </c>
      <c r="F1026" s="2">
        <v>0.65972222222222221</v>
      </c>
      <c r="G1026">
        <v>1</v>
      </c>
      <c r="H1026" s="1">
        <v>40670</v>
      </c>
      <c r="I1026" s="2">
        <v>0.72152777777777777</v>
      </c>
      <c r="J1026" s="1">
        <v>40670</v>
      </c>
      <c r="K1026" s="2">
        <v>0.72152777777777777</v>
      </c>
      <c r="L1026" t="s">
        <v>223</v>
      </c>
      <c r="M1026">
        <v>44</v>
      </c>
      <c r="N1026" s="3">
        <f>B1026+C1026</f>
        <v>40670.550000000003</v>
      </c>
      <c r="O1026" s="3">
        <f>E1026+F1026</f>
        <v>40670.659722222219</v>
      </c>
      <c r="P1026" t="str">
        <f>IF(OR(E1026="**",F1026=9999),"Ignore PIA","Keep PIA")</f>
        <v>Keep PIA</v>
      </c>
      <c r="Q1026" s="5">
        <f>(O1026-N1026)*24</f>
        <v>2.6333333331858739</v>
      </c>
      <c r="R1026" s="3">
        <f>J1026+K1026</f>
        <v>40670.72152777778</v>
      </c>
      <c r="S1026" s="4">
        <f>(R1026-N1026)*24</f>
        <v>4.1166666666395031</v>
      </c>
      <c r="T1026" t="str">
        <f>IF(S1026&lt;0,"Ignore LOS","Keep LOS")</f>
        <v>Keep LOS</v>
      </c>
      <c r="U1026" t="str">
        <f>IF(OR(G1026=6,G1026=7),"Adm","NonAdm")</f>
        <v>NonAdm</v>
      </c>
      <c r="V1026" t="str">
        <f>IF(OR(D1026=1,D1026=2,D1026=3),"High",IF(OR(D1026=4,D1026=5),"Low","No CTAS"))</f>
        <v>High</v>
      </c>
      <c r="W1026">
        <f>IF(S1026&gt;4,0,1)</f>
        <v>0</v>
      </c>
      <c r="X1026">
        <f>IF(S1026&gt;8,0,1)</f>
        <v>1</v>
      </c>
    </row>
    <row r="1027" spans="1:24" x14ac:dyDescent="0.25">
      <c r="A1027">
        <v>4414</v>
      </c>
      <c r="B1027" s="1">
        <v>40670</v>
      </c>
      <c r="C1027" s="2">
        <v>0.55486111111111114</v>
      </c>
      <c r="D1027">
        <v>3</v>
      </c>
      <c r="E1027" s="1">
        <v>40670</v>
      </c>
      <c r="F1027" s="2">
        <v>0.83194444444444438</v>
      </c>
      <c r="G1027">
        <v>1</v>
      </c>
      <c r="H1027" s="1">
        <v>40670</v>
      </c>
      <c r="I1027" s="2">
        <v>0.85416666666666663</v>
      </c>
      <c r="J1027" s="1">
        <v>40670</v>
      </c>
      <c r="K1027" s="2">
        <v>0.85416666666666663</v>
      </c>
      <c r="L1027" t="s">
        <v>204</v>
      </c>
      <c r="M1027">
        <v>77</v>
      </c>
      <c r="N1027" s="3">
        <f>B1027+C1027</f>
        <v>40670.554861111108</v>
      </c>
      <c r="O1027" s="3">
        <f>E1027+F1027</f>
        <v>40670.831944444442</v>
      </c>
      <c r="P1027" t="str">
        <f>IF(OR(E1027="**",F1027=9999),"Ignore PIA","Keep PIA")</f>
        <v>Keep PIA</v>
      </c>
      <c r="Q1027" s="5">
        <f>(O1027-N1027)*24</f>
        <v>6.6500000000232831</v>
      </c>
      <c r="R1027" s="3">
        <f>J1027+K1027</f>
        <v>40670.854166666664</v>
      </c>
      <c r="S1027" s="4">
        <f>(R1027-N1027)*24</f>
        <v>7.1833333333488554</v>
      </c>
      <c r="T1027" t="str">
        <f>IF(S1027&lt;0,"Ignore LOS","Keep LOS")</f>
        <v>Keep LOS</v>
      </c>
      <c r="U1027" t="str">
        <f>IF(OR(G1027=6,G1027=7),"Adm","NonAdm")</f>
        <v>NonAdm</v>
      </c>
      <c r="V1027" t="str">
        <f>IF(OR(D1027=1,D1027=2,D1027=3),"High",IF(OR(D1027=4,D1027=5),"Low","No CTAS"))</f>
        <v>High</v>
      </c>
      <c r="W1027">
        <f>IF(S1027&gt;4,0,1)</f>
        <v>0</v>
      </c>
      <c r="X1027">
        <f>IF(S1027&gt;8,0,1)</f>
        <v>1</v>
      </c>
    </row>
    <row r="1028" spans="1:24" x14ac:dyDescent="0.25">
      <c r="A1028">
        <v>4414</v>
      </c>
      <c r="B1028" s="1">
        <v>40670</v>
      </c>
      <c r="C1028" s="2">
        <v>0.5625</v>
      </c>
      <c r="D1028">
        <v>3</v>
      </c>
      <c r="E1028" s="1">
        <v>40670</v>
      </c>
      <c r="F1028" s="2">
        <v>0.67708333333333337</v>
      </c>
      <c r="G1028">
        <v>1</v>
      </c>
      <c r="H1028" s="1">
        <v>40670</v>
      </c>
      <c r="I1028" s="2">
        <v>0.79513888888888884</v>
      </c>
      <c r="J1028" s="1">
        <v>40670</v>
      </c>
      <c r="K1028" s="2">
        <v>0.79513888888888884</v>
      </c>
      <c r="L1028" t="s">
        <v>257</v>
      </c>
      <c r="M1028">
        <v>35</v>
      </c>
      <c r="N1028" s="3">
        <f>B1028+C1028</f>
        <v>40670.5625</v>
      </c>
      <c r="O1028" s="3">
        <f>E1028+F1028</f>
        <v>40670.677083333336</v>
      </c>
      <c r="P1028" t="str">
        <f>IF(OR(E1028="**",F1028=9999),"Ignore PIA","Keep PIA")</f>
        <v>Keep PIA</v>
      </c>
      <c r="Q1028" s="5">
        <f>(O1028-N1028)*24</f>
        <v>2.7500000000582077</v>
      </c>
      <c r="R1028" s="3">
        <f>J1028+K1028</f>
        <v>40670.795138888891</v>
      </c>
      <c r="S1028" s="4">
        <f>(R1028-N1028)*24</f>
        <v>5.5833333333721384</v>
      </c>
      <c r="T1028" t="str">
        <f>IF(S1028&lt;0,"Ignore LOS","Keep LOS")</f>
        <v>Keep LOS</v>
      </c>
      <c r="U1028" t="str">
        <f>IF(OR(G1028=6,G1028=7),"Adm","NonAdm")</f>
        <v>NonAdm</v>
      </c>
      <c r="V1028" t="str">
        <f>IF(OR(D1028=1,D1028=2,D1028=3),"High",IF(OR(D1028=4,D1028=5),"Low","No CTAS"))</f>
        <v>High</v>
      </c>
      <c r="W1028">
        <f>IF(S1028&gt;4,0,1)</f>
        <v>0</v>
      </c>
      <c r="X1028">
        <f>IF(S1028&gt;8,0,1)</f>
        <v>1</v>
      </c>
    </row>
    <row r="1029" spans="1:24" x14ac:dyDescent="0.25">
      <c r="A1029">
        <v>4414</v>
      </c>
      <c r="B1029" s="1">
        <v>40670</v>
      </c>
      <c r="C1029" s="2">
        <v>0.62013888888888891</v>
      </c>
      <c r="D1029">
        <v>3</v>
      </c>
      <c r="E1029" s="1">
        <v>40670</v>
      </c>
      <c r="F1029" s="2">
        <v>0.79513888888888884</v>
      </c>
      <c r="G1029">
        <v>1</v>
      </c>
      <c r="H1029" s="1">
        <v>40671</v>
      </c>
      <c r="I1029" s="2">
        <v>4.1666666666666664E-2</v>
      </c>
      <c r="J1029" s="1">
        <v>40671</v>
      </c>
      <c r="K1029" s="2">
        <v>4.1666666666666664E-2</v>
      </c>
      <c r="L1029" t="s">
        <v>71</v>
      </c>
      <c r="M1029">
        <v>63</v>
      </c>
      <c r="N1029" s="3">
        <f>B1029+C1029</f>
        <v>40670.620138888888</v>
      </c>
      <c r="O1029" s="3">
        <f>E1029+F1029</f>
        <v>40670.795138888891</v>
      </c>
      <c r="P1029" t="str">
        <f>IF(OR(E1029="**",F1029=9999),"Ignore PIA","Keep PIA")</f>
        <v>Keep PIA</v>
      </c>
      <c r="Q1029" s="5">
        <f>(O1029-N1029)*24</f>
        <v>4.2000000000698492</v>
      </c>
      <c r="R1029" s="3">
        <f>J1029+K1029</f>
        <v>40671.041666666664</v>
      </c>
      <c r="S1029" s="4">
        <f>(R1029-N1029)*24</f>
        <v>10.116666666639503</v>
      </c>
      <c r="T1029" t="str">
        <f>IF(S1029&lt;0,"Ignore LOS","Keep LOS")</f>
        <v>Keep LOS</v>
      </c>
      <c r="U1029" t="str">
        <f>IF(OR(G1029=6,G1029=7),"Adm","NonAdm")</f>
        <v>NonAdm</v>
      </c>
      <c r="V1029" t="str">
        <f>IF(OR(D1029=1,D1029=2,D1029=3),"High",IF(OR(D1029=4,D1029=5),"Low","No CTAS"))</f>
        <v>High</v>
      </c>
      <c r="W1029">
        <f>IF(S1029&gt;4,0,1)</f>
        <v>0</v>
      </c>
      <c r="X1029">
        <f>IF(S1029&gt;8,0,1)</f>
        <v>0</v>
      </c>
    </row>
    <row r="1030" spans="1:24" x14ac:dyDescent="0.25">
      <c r="A1030">
        <v>4414</v>
      </c>
      <c r="B1030" s="1">
        <v>40670</v>
      </c>
      <c r="C1030" s="2">
        <v>0.62291666666666667</v>
      </c>
      <c r="D1030">
        <v>2</v>
      </c>
      <c r="E1030" s="1">
        <v>40670</v>
      </c>
      <c r="F1030" s="2">
        <v>0.65277777777777779</v>
      </c>
      <c r="G1030">
        <v>6</v>
      </c>
      <c r="H1030" s="1">
        <v>40670</v>
      </c>
      <c r="I1030" s="2">
        <v>0.82638888888888884</v>
      </c>
      <c r="J1030" s="1">
        <v>40670</v>
      </c>
      <c r="K1030" s="2">
        <v>0.8354166666666667</v>
      </c>
      <c r="L1030" t="s">
        <v>414</v>
      </c>
      <c r="M1030">
        <v>51</v>
      </c>
      <c r="N1030" s="3">
        <f>B1030+C1030</f>
        <v>40670.622916666667</v>
      </c>
      <c r="O1030" s="3">
        <f>E1030+F1030</f>
        <v>40670.652777777781</v>
      </c>
      <c r="P1030" t="str">
        <f>IF(OR(E1030="**",F1030=9999),"Ignore PIA","Keep PIA")</f>
        <v>Keep PIA</v>
      </c>
      <c r="Q1030" s="5">
        <f>(O1030-N1030)*24</f>
        <v>0.71666666673263535</v>
      </c>
      <c r="R1030" s="3">
        <f>J1030+K1030</f>
        <v>40670.835416666669</v>
      </c>
      <c r="S1030" s="4">
        <f>(R1030-N1030)*24</f>
        <v>5.1000000000349246</v>
      </c>
      <c r="T1030" t="str">
        <f>IF(S1030&lt;0,"Ignore LOS","Keep LOS")</f>
        <v>Keep LOS</v>
      </c>
      <c r="U1030" t="str">
        <f>IF(OR(G1030=6,G1030=7),"Adm","NonAdm")</f>
        <v>Adm</v>
      </c>
      <c r="V1030" t="str">
        <f>IF(OR(D1030=1,D1030=2,D1030=3),"High",IF(OR(D1030=4,D1030=5),"Low","No CTAS"))</f>
        <v>High</v>
      </c>
      <c r="W1030">
        <f>IF(S1030&gt;4,0,1)</f>
        <v>0</v>
      </c>
      <c r="X1030">
        <f>IF(S1030&gt;8,0,1)</f>
        <v>1</v>
      </c>
    </row>
    <row r="1031" spans="1:24" x14ac:dyDescent="0.25">
      <c r="A1031">
        <v>4414</v>
      </c>
      <c r="B1031" s="1">
        <v>40670</v>
      </c>
      <c r="C1031" s="2">
        <v>0.62777777777777777</v>
      </c>
      <c r="D1031">
        <v>3</v>
      </c>
      <c r="E1031" s="1">
        <v>40670</v>
      </c>
      <c r="F1031" s="2">
        <v>0.89236111111111116</v>
      </c>
      <c r="G1031">
        <v>1</v>
      </c>
      <c r="H1031" s="1">
        <v>40670</v>
      </c>
      <c r="I1031" s="2">
        <v>0.97361111111111109</v>
      </c>
      <c r="J1031" s="1">
        <v>40670</v>
      </c>
      <c r="K1031" s="2">
        <v>0.97361111111111109</v>
      </c>
      <c r="L1031" t="s">
        <v>53</v>
      </c>
      <c r="M1031">
        <v>25</v>
      </c>
      <c r="N1031" s="3">
        <f>B1031+C1031</f>
        <v>40670.62777777778</v>
      </c>
      <c r="O1031" s="3">
        <f>E1031+F1031</f>
        <v>40670.892361111109</v>
      </c>
      <c r="P1031" t="str">
        <f>IF(OR(E1031="**",F1031=9999),"Ignore PIA","Keep PIA")</f>
        <v>Keep PIA</v>
      </c>
      <c r="Q1031" s="5">
        <f>(O1031-N1031)*24</f>
        <v>6.3499999999185093</v>
      </c>
      <c r="R1031" s="3">
        <f>J1031+K1031</f>
        <v>40670.973611111112</v>
      </c>
      <c r="S1031" s="4">
        <f>(R1031-N1031)*24</f>
        <v>8.2999999999883585</v>
      </c>
      <c r="T1031" t="str">
        <f>IF(S1031&lt;0,"Ignore LOS","Keep LOS")</f>
        <v>Keep LOS</v>
      </c>
      <c r="U1031" t="str">
        <f>IF(OR(G1031=6,G1031=7),"Adm","NonAdm")</f>
        <v>NonAdm</v>
      </c>
      <c r="V1031" t="str">
        <f>IF(OR(D1031=1,D1031=2,D1031=3),"High",IF(OR(D1031=4,D1031=5),"Low","No CTAS"))</f>
        <v>High</v>
      </c>
      <c r="W1031">
        <f>IF(S1031&gt;4,0,1)</f>
        <v>0</v>
      </c>
      <c r="X1031">
        <f>IF(S1031&gt;8,0,1)</f>
        <v>0</v>
      </c>
    </row>
    <row r="1032" spans="1:24" x14ac:dyDescent="0.25">
      <c r="A1032">
        <v>4414</v>
      </c>
      <c r="B1032" s="1">
        <v>40670</v>
      </c>
      <c r="C1032" s="2">
        <v>0.62986111111111109</v>
      </c>
      <c r="D1032">
        <v>2</v>
      </c>
      <c r="E1032" s="1">
        <v>40670</v>
      </c>
      <c r="F1032" s="2">
        <v>0.64930555555555558</v>
      </c>
      <c r="G1032">
        <v>7</v>
      </c>
      <c r="H1032" s="1">
        <v>40670</v>
      </c>
      <c r="I1032" s="2">
        <v>0.79861111111111116</v>
      </c>
      <c r="J1032" s="1">
        <v>40671</v>
      </c>
      <c r="K1032" s="2">
        <v>7.6388888888888895E-2</v>
      </c>
      <c r="L1032" t="s">
        <v>26</v>
      </c>
      <c r="M1032">
        <v>78</v>
      </c>
      <c r="N1032" s="3">
        <f>B1032+C1032</f>
        <v>40670.629861111112</v>
      </c>
      <c r="O1032" s="3">
        <f>E1032+F1032</f>
        <v>40670.649305555555</v>
      </c>
      <c r="P1032" t="str">
        <f>IF(OR(E1032="**",F1032=9999),"Ignore PIA","Keep PIA")</f>
        <v>Keep PIA</v>
      </c>
      <c r="Q1032" s="5">
        <f>(O1032-N1032)*24</f>
        <v>0.46666666661622003</v>
      </c>
      <c r="R1032" s="3">
        <f>J1032+K1032</f>
        <v>40671.076388888891</v>
      </c>
      <c r="S1032" s="4">
        <f>(R1032-N1032)*24</f>
        <v>10.716666666674428</v>
      </c>
      <c r="T1032" t="str">
        <f>IF(S1032&lt;0,"Ignore LOS","Keep LOS")</f>
        <v>Keep LOS</v>
      </c>
      <c r="U1032" t="str">
        <f>IF(OR(G1032=6,G1032=7),"Adm","NonAdm")</f>
        <v>Adm</v>
      </c>
      <c r="V1032" t="str">
        <f>IF(OR(D1032=1,D1032=2,D1032=3),"High",IF(OR(D1032=4,D1032=5),"Low","No CTAS"))</f>
        <v>High</v>
      </c>
      <c r="W1032">
        <f>IF(S1032&gt;4,0,1)</f>
        <v>0</v>
      </c>
      <c r="X1032">
        <f>IF(S1032&gt;8,0,1)</f>
        <v>0</v>
      </c>
    </row>
    <row r="1033" spans="1:24" x14ac:dyDescent="0.25">
      <c r="A1033">
        <v>4414</v>
      </c>
      <c r="B1033" s="1">
        <v>40670</v>
      </c>
      <c r="C1033" s="2">
        <v>0.64722222222222225</v>
      </c>
      <c r="D1033">
        <v>3</v>
      </c>
      <c r="E1033" s="1">
        <v>40670</v>
      </c>
      <c r="F1033" s="2">
        <v>0.85416666666666663</v>
      </c>
      <c r="G1033">
        <v>1</v>
      </c>
      <c r="H1033" s="1">
        <v>40670</v>
      </c>
      <c r="I1033" s="2">
        <v>0.91666666666666663</v>
      </c>
      <c r="J1033" s="1">
        <v>40670</v>
      </c>
      <c r="K1033" s="2">
        <v>0.91666666666666663</v>
      </c>
      <c r="L1033" t="s">
        <v>219</v>
      </c>
      <c r="M1033">
        <v>13</v>
      </c>
      <c r="N1033" s="3">
        <f>B1033+C1033</f>
        <v>40670.647222222222</v>
      </c>
      <c r="O1033" s="3">
        <f>E1033+F1033</f>
        <v>40670.854166666664</v>
      </c>
      <c r="P1033" t="str">
        <f>IF(OR(E1033="**",F1033=9999),"Ignore PIA","Keep PIA")</f>
        <v>Keep PIA</v>
      </c>
      <c r="Q1033" s="5">
        <f>(O1033-N1033)*24</f>
        <v>4.96666666661622</v>
      </c>
      <c r="R1033" s="3">
        <f>J1033+K1033</f>
        <v>40670.916666666664</v>
      </c>
      <c r="S1033" s="4">
        <f>(R1033-N1033)*24</f>
        <v>6.46666666661622</v>
      </c>
      <c r="T1033" t="str">
        <f>IF(S1033&lt;0,"Ignore LOS","Keep LOS")</f>
        <v>Keep LOS</v>
      </c>
      <c r="U1033" t="str">
        <f>IF(OR(G1033=6,G1033=7),"Adm","NonAdm")</f>
        <v>NonAdm</v>
      </c>
      <c r="V1033" t="str">
        <f>IF(OR(D1033=1,D1033=2,D1033=3),"High",IF(OR(D1033=4,D1033=5),"Low","No CTAS"))</f>
        <v>High</v>
      </c>
      <c r="W1033">
        <f>IF(S1033&gt;4,0,1)</f>
        <v>0</v>
      </c>
      <c r="X1033">
        <f>IF(S1033&gt;8,0,1)</f>
        <v>1</v>
      </c>
    </row>
    <row r="1034" spans="1:24" x14ac:dyDescent="0.25">
      <c r="A1034">
        <v>4414</v>
      </c>
      <c r="B1034" s="1">
        <v>40670</v>
      </c>
      <c r="C1034" s="2">
        <v>0.65138888888888891</v>
      </c>
      <c r="D1034">
        <v>3</v>
      </c>
      <c r="E1034" s="1">
        <v>40670</v>
      </c>
      <c r="F1034" s="2">
        <v>0.80208333333333337</v>
      </c>
      <c r="G1034">
        <v>1</v>
      </c>
      <c r="H1034" s="1">
        <v>40670</v>
      </c>
      <c r="I1034" s="2">
        <v>0.85416666666666663</v>
      </c>
      <c r="J1034" s="1">
        <v>40670</v>
      </c>
      <c r="K1034" s="2">
        <v>0.85486111111111107</v>
      </c>
      <c r="L1034" t="s">
        <v>22</v>
      </c>
      <c r="M1034">
        <v>23</v>
      </c>
      <c r="N1034" s="3">
        <f>B1034+C1034</f>
        <v>40670.651388888888</v>
      </c>
      <c r="O1034" s="3">
        <f>E1034+F1034</f>
        <v>40670.802083333336</v>
      </c>
      <c r="P1034" t="str">
        <f>IF(OR(E1034="**",F1034=9999),"Ignore PIA","Keep PIA")</f>
        <v>Keep PIA</v>
      </c>
      <c r="Q1034" s="5">
        <f>(O1034-N1034)*24</f>
        <v>3.6166666667559184</v>
      </c>
      <c r="R1034" s="3">
        <f>J1034+K1034</f>
        <v>40670.854861111111</v>
      </c>
      <c r="S1034" s="4">
        <f>(R1034-N1034)*24</f>
        <v>4.8833333333604969</v>
      </c>
      <c r="T1034" t="str">
        <f>IF(S1034&lt;0,"Ignore LOS","Keep LOS")</f>
        <v>Keep LOS</v>
      </c>
      <c r="U1034" t="str">
        <f>IF(OR(G1034=6,G1034=7),"Adm","NonAdm")</f>
        <v>NonAdm</v>
      </c>
      <c r="V1034" t="str">
        <f>IF(OR(D1034=1,D1034=2,D1034=3),"High",IF(OR(D1034=4,D1034=5),"Low","No CTAS"))</f>
        <v>High</v>
      </c>
      <c r="W1034">
        <f>IF(S1034&gt;4,0,1)</f>
        <v>0</v>
      </c>
      <c r="X1034">
        <f>IF(S1034&gt;8,0,1)</f>
        <v>1</v>
      </c>
    </row>
    <row r="1035" spans="1:24" x14ac:dyDescent="0.25">
      <c r="A1035">
        <v>4414</v>
      </c>
      <c r="B1035" s="1">
        <v>40670</v>
      </c>
      <c r="C1035" s="2">
        <v>0.66249999999999998</v>
      </c>
      <c r="D1035">
        <v>3</v>
      </c>
      <c r="E1035" s="1">
        <v>40670</v>
      </c>
      <c r="F1035" s="2">
        <v>0.86458333333333337</v>
      </c>
      <c r="G1035">
        <v>1</v>
      </c>
      <c r="H1035" s="1">
        <v>40670</v>
      </c>
      <c r="I1035" s="2">
        <v>0.92361111111111116</v>
      </c>
      <c r="J1035" s="1">
        <v>40670</v>
      </c>
      <c r="K1035" s="2">
        <v>0.92361111111111116</v>
      </c>
      <c r="L1035" t="s">
        <v>25</v>
      </c>
      <c r="M1035">
        <v>36</v>
      </c>
      <c r="N1035" s="3">
        <f>B1035+C1035</f>
        <v>40670.662499999999</v>
      </c>
      <c r="O1035" s="3">
        <f>E1035+F1035</f>
        <v>40670.864583333336</v>
      </c>
      <c r="P1035" t="str">
        <f>IF(OR(E1035="**",F1035=9999),"Ignore PIA","Keep PIA")</f>
        <v>Keep PIA</v>
      </c>
      <c r="Q1035" s="5">
        <f>(O1035-N1035)*24</f>
        <v>4.8500000000931323</v>
      </c>
      <c r="R1035" s="3">
        <f>J1035+K1035</f>
        <v>40670.923611111109</v>
      </c>
      <c r="S1035" s="4">
        <f>(R1035-N1035)*24</f>
        <v>6.2666666666627862</v>
      </c>
      <c r="T1035" t="str">
        <f>IF(S1035&lt;0,"Ignore LOS","Keep LOS")</f>
        <v>Keep LOS</v>
      </c>
      <c r="U1035" t="str">
        <f>IF(OR(G1035=6,G1035=7),"Adm","NonAdm")</f>
        <v>NonAdm</v>
      </c>
      <c r="V1035" t="str">
        <f>IF(OR(D1035=1,D1035=2,D1035=3),"High",IF(OR(D1035=4,D1035=5),"Low","No CTAS"))</f>
        <v>High</v>
      </c>
      <c r="W1035">
        <f>IF(S1035&gt;4,0,1)</f>
        <v>0</v>
      </c>
      <c r="X1035">
        <f>IF(S1035&gt;8,0,1)</f>
        <v>1</v>
      </c>
    </row>
    <row r="1036" spans="1:24" x14ac:dyDescent="0.25">
      <c r="A1036">
        <v>4414</v>
      </c>
      <c r="B1036" s="1">
        <v>40670</v>
      </c>
      <c r="C1036" s="2">
        <v>0.6791666666666667</v>
      </c>
      <c r="D1036">
        <v>3</v>
      </c>
      <c r="E1036" s="1">
        <v>40670</v>
      </c>
      <c r="F1036" s="2">
        <v>0.90972222222222221</v>
      </c>
      <c r="G1036">
        <v>1</v>
      </c>
      <c r="H1036" s="1">
        <v>40670</v>
      </c>
      <c r="I1036" s="2">
        <v>0.92013888888888884</v>
      </c>
      <c r="J1036" s="1">
        <v>40670</v>
      </c>
      <c r="K1036" s="2">
        <v>0.9375</v>
      </c>
      <c r="L1036" t="s">
        <v>418</v>
      </c>
      <c r="M1036">
        <v>87</v>
      </c>
      <c r="N1036" s="3">
        <f>B1036+C1036</f>
        <v>40670.679166666669</v>
      </c>
      <c r="O1036" s="3">
        <f>E1036+F1036</f>
        <v>40670.909722222219</v>
      </c>
      <c r="P1036" t="str">
        <f>IF(OR(E1036="**",F1036=9999),"Ignore PIA","Keep PIA")</f>
        <v>Keep PIA</v>
      </c>
      <c r="Q1036" s="5">
        <f>(O1036-N1036)*24</f>
        <v>5.533333333209157</v>
      </c>
      <c r="R1036" s="3">
        <f>J1036+K1036</f>
        <v>40670.9375</v>
      </c>
      <c r="S1036" s="4">
        <f>(R1036-N1036)*24</f>
        <v>6.1999999999534339</v>
      </c>
      <c r="T1036" t="str">
        <f>IF(S1036&lt;0,"Ignore LOS","Keep LOS")</f>
        <v>Keep LOS</v>
      </c>
      <c r="U1036" t="str">
        <f>IF(OR(G1036=6,G1036=7),"Adm","NonAdm")</f>
        <v>NonAdm</v>
      </c>
      <c r="V1036" t="str">
        <f>IF(OR(D1036=1,D1036=2,D1036=3),"High",IF(OR(D1036=4,D1036=5),"Low","No CTAS"))</f>
        <v>High</v>
      </c>
      <c r="W1036">
        <f>IF(S1036&gt;4,0,1)</f>
        <v>0</v>
      </c>
      <c r="X1036">
        <f>IF(S1036&gt;8,0,1)</f>
        <v>1</v>
      </c>
    </row>
    <row r="1037" spans="1:24" x14ac:dyDescent="0.25">
      <c r="A1037">
        <v>4414</v>
      </c>
      <c r="B1037" s="1">
        <v>40670</v>
      </c>
      <c r="C1037" s="2">
        <v>0.71597222222222223</v>
      </c>
      <c r="D1037">
        <v>2</v>
      </c>
      <c r="E1037" s="1">
        <v>40670</v>
      </c>
      <c r="F1037" s="2">
        <v>0.74305555555555547</v>
      </c>
      <c r="G1037">
        <v>6</v>
      </c>
      <c r="H1037" s="1">
        <v>40670</v>
      </c>
      <c r="I1037" s="2">
        <v>0.78472222222222221</v>
      </c>
      <c r="J1037" s="1">
        <v>40671</v>
      </c>
      <c r="K1037" s="2">
        <v>0.10416666666666667</v>
      </c>
      <c r="L1037" t="s">
        <v>375</v>
      </c>
      <c r="M1037">
        <v>82</v>
      </c>
      <c r="N1037" s="3">
        <f>B1037+C1037</f>
        <v>40670.71597222222</v>
      </c>
      <c r="O1037" s="3">
        <f>E1037+F1037</f>
        <v>40670.743055555555</v>
      </c>
      <c r="P1037" t="str">
        <f>IF(OR(E1037="**",F1037=9999),"Ignore PIA","Keep PIA")</f>
        <v>Keep PIA</v>
      </c>
      <c r="Q1037" s="5">
        <f>(O1037-N1037)*24</f>
        <v>0.65000000002328306</v>
      </c>
      <c r="R1037" s="3">
        <f>J1037+K1037</f>
        <v>40671.104166666664</v>
      </c>
      <c r="S1037" s="4">
        <f>(R1037-N1037)*24</f>
        <v>9.3166666666511446</v>
      </c>
      <c r="T1037" t="str">
        <f>IF(S1037&lt;0,"Ignore LOS","Keep LOS")</f>
        <v>Keep LOS</v>
      </c>
      <c r="U1037" t="str">
        <f>IF(OR(G1037=6,G1037=7),"Adm","NonAdm")</f>
        <v>Adm</v>
      </c>
      <c r="V1037" t="str">
        <f>IF(OR(D1037=1,D1037=2,D1037=3),"High",IF(OR(D1037=4,D1037=5),"Low","No CTAS"))</f>
        <v>High</v>
      </c>
      <c r="W1037">
        <f>IF(S1037&gt;4,0,1)</f>
        <v>0</v>
      </c>
      <c r="X1037">
        <f>IF(S1037&gt;8,0,1)</f>
        <v>0</v>
      </c>
    </row>
    <row r="1038" spans="1:24" x14ac:dyDescent="0.25">
      <c r="A1038">
        <v>4414</v>
      </c>
      <c r="B1038" s="1">
        <v>40670</v>
      </c>
      <c r="C1038" s="2">
        <v>0.73819444444444438</v>
      </c>
      <c r="D1038">
        <v>4</v>
      </c>
      <c r="E1038" s="1">
        <v>40670</v>
      </c>
      <c r="F1038" s="2">
        <v>0.79166666666666663</v>
      </c>
      <c r="G1038">
        <v>1</v>
      </c>
      <c r="H1038" s="1">
        <v>40671</v>
      </c>
      <c r="I1038" s="2">
        <v>0.46527777777777773</v>
      </c>
      <c r="J1038" s="1">
        <v>40671</v>
      </c>
      <c r="K1038" s="2">
        <v>0.46527777777777773</v>
      </c>
      <c r="L1038" t="s">
        <v>422</v>
      </c>
      <c r="M1038">
        <v>14</v>
      </c>
      <c r="N1038" s="3">
        <f>B1038+C1038</f>
        <v>40670.738194444442</v>
      </c>
      <c r="O1038" s="3">
        <f>E1038+F1038</f>
        <v>40670.791666666664</v>
      </c>
      <c r="P1038" t="str">
        <f>IF(OR(E1038="**",F1038=9999),"Ignore PIA","Keep PIA")</f>
        <v>Keep PIA</v>
      </c>
      <c r="Q1038" s="5">
        <f>(O1038-N1038)*24</f>
        <v>1.2833333333255723</v>
      </c>
      <c r="R1038" s="3">
        <f>J1038+K1038</f>
        <v>40671.465277777781</v>
      </c>
      <c r="S1038" s="4">
        <f>(R1038-N1038)*24</f>
        <v>17.450000000128057</v>
      </c>
      <c r="T1038" t="str">
        <f>IF(S1038&lt;0,"Ignore LOS","Keep LOS")</f>
        <v>Keep LOS</v>
      </c>
      <c r="U1038" t="str">
        <f>IF(OR(G1038=6,G1038=7),"Adm","NonAdm")</f>
        <v>NonAdm</v>
      </c>
      <c r="V1038" t="str">
        <f>IF(OR(D1038=1,D1038=2,D1038=3),"High",IF(OR(D1038=4,D1038=5),"Low","No CTAS"))</f>
        <v>Low</v>
      </c>
      <c r="W1038">
        <f>IF(S1038&gt;4,0,1)</f>
        <v>0</v>
      </c>
      <c r="X1038">
        <f>IF(S1038&gt;8,0,1)</f>
        <v>0</v>
      </c>
    </row>
    <row r="1039" spans="1:24" x14ac:dyDescent="0.25">
      <c r="A1039">
        <v>4414</v>
      </c>
      <c r="B1039" s="1">
        <v>40670</v>
      </c>
      <c r="C1039" s="2">
        <v>0.75069444444444444</v>
      </c>
      <c r="D1039">
        <v>2</v>
      </c>
      <c r="E1039" s="1">
        <v>40670</v>
      </c>
      <c r="F1039" s="2">
        <v>0.88194444444444453</v>
      </c>
      <c r="G1039">
        <v>7</v>
      </c>
      <c r="H1039" s="1">
        <v>40670</v>
      </c>
      <c r="I1039" s="2">
        <v>0.98958333333333337</v>
      </c>
      <c r="J1039" s="1">
        <v>40671</v>
      </c>
      <c r="K1039" s="2">
        <v>1.5277777777777777E-2</v>
      </c>
      <c r="L1039" t="s">
        <v>33</v>
      </c>
      <c r="M1039">
        <v>88</v>
      </c>
      <c r="N1039" s="3">
        <f>B1039+C1039</f>
        <v>40670.750694444447</v>
      </c>
      <c r="O1039" s="3">
        <f>E1039+F1039</f>
        <v>40670.881944444445</v>
      </c>
      <c r="P1039" t="str">
        <f>IF(OR(E1039="**",F1039=9999),"Ignore PIA","Keep PIA")</f>
        <v>Keep PIA</v>
      </c>
      <c r="Q1039" s="5">
        <f>(O1039-N1039)*24</f>
        <v>3.1499999999650754</v>
      </c>
      <c r="R1039" s="3">
        <f>J1039+K1039</f>
        <v>40671.015277777777</v>
      </c>
      <c r="S1039" s="4">
        <f>(R1039-N1039)*24</f>
        <v>6.3499999999185093</v>
      </c>
      <c r="T1039" t="str">
        <f>IF(S1039&lt;0,"Ignore LOS","Keep LOS")</f>
        <v>Keep LOS</v>
      </c>
      <c r="U1039" t="str">
        <f>IF(OR(G1039=6,G1039=7),"Adm","NonAdm")</f>
        <v>Adm</v>
      </c>
      <c r="V1039" t="str">
        <f>IF(OR(D1039=1,D1039=2,D1039=3),"High",IF(OR(D1039=4,D1039=5),"Low","No CTAS"))</f>
        <v>High</v>
      </c>
      <c r="W1039">
        <f>IF(S1039&gt;4,0,1)</f>
        <v>0</v>
      </c>
      <c r="X1039">
        <f>IF(S1039&gt;8,0,1)</f>
        <v>1</v>
      </c>
    </row>
    <row r="1040" spans="1:24" x14ac:dyDescent="0.25">
      <c r="A1040">
        <v>4414</v>
      </c>
      <c r="B1040" s="1">
        <v>40670</v>
      </c>
      <c r="C1040" s="2">
        <v>0.81180555555555556</v>
      </c>
      <c r="D1040">
        <v>3</v>
      </c>
      <c r="E1040" s="1">
        <v>40670</v>
      </c>
      <c r="F1040" s="2">
        <v>0.92361111111111116</v>
      </c>
      <c r="G1040">
        <v>15</v>
      </c>
      <c r="H1040" s="1">
        <v>40670</v>
      </c>
      <c r="I1040" s="2">
        <v>0.96527777777777779</v>
      </c>
      <c r="J1040" s="1">
        <v>40670</v>
      </c>
      <c r="K1040" s="2">
        <v>0.96527777777777779</v>
      </c>
      <c r="L1040" t="s">
        <v>82</v>
      </c>
      <c r="M1040">
        <v>58</v>
      </c>
      <c r="N1040" s="3">
        <f>B1040+C1040</f>
        <v>40670.811805555553</v>
      </c>
      <c r="O1040" s="3">
        <f>E1040+F1040</f>
        <v>40670.923611111109</v>
      </c>
      <c r="P1040" t="str">
        <f>IF(OR(E1040="**",F1040=9999),"Ignore PIA","Keep PIA")</f>
        <v>Keep PIA</v>
      </c>
      <c r="Q1040" s="5">
        <f>(O1040-N1040)*24</f>
        <v>2.6833333333488554</v>
      </c>
      <c r="R1040" s="3">
        <f>J1040+K1040</f>
        <v>40670.965277777781</v>
      </c>
      <c r="S1040" s="4">
        <f>(R1040-N1040)*24</f>
        <v>3.6833333334652707</v>
      </c>
      <c r="T1040" t="str">
        <f>IF(S1040&lt;0,"Ignore LOS","Keep LOS")</f>
        <v>Keep LOS</v>
      </c>
      <c r="U1040" t="str">
        <f>IF(OR(G1040=6,G1040=7),"Adm","NonAdm")</f>
        <v>NonAdm</v>
      </c>
      <c r="V1040" t="str">
        <f>IF(OR(D1040=1,D1040=2,D1040=3),"High",IF(OR(D1040=4,D1040=5),"Low","No CTAS"))</f>
        <v>High</v>
      </c>
      <c r="W1040">
        <f>IF(S1040&gt;4,0,1)</f>
        <v>1</v>
      </c>
      <c r="X1040">
        <f>IF(S1040&gt;8,0,1)</f>
        <v>1</v>
      </c>
    </row>
    <row r="1041" spans="1:24" x14ac:dyDescent="0.25">
      <c r="A1041">
        <v>4414</v>
      </c>
      <c r="B1041" s="1">
        <v>40670</v>
      </c>
      <c r="C1041" s="2">
        <v>0.83124999999999993</v>
      </c>
      <c r="D1041">
        <v>3</v>
      </c>
      <c r="E1041" s="1">
        <v>40670</v>
      </c>
      <c r="F1041" s="2">
        <v>0.89930555555555547</v>
      </c>
      <c r="G1041">
        <v>7</v>
      </c>
      <c r="H1041" s="1">
        <v>40670</v>
      </c>
      <c r="I1041" s="2">
        <v>0.97916666666666663</v>
      </c>
      <c r="J1041" s="1">
        <v>40671</v>
      </c>
      <c r="K1041" s="2">
        <v>0.24097222222222223</v>
      </c>
      <c r="L1041" t="s">
        <v>424</v>
      </c>
      <c r="M1041">
        <v>65</v>
      </c>
      <c r="N1041" s="3">
        <f>B1041+C1041</f>
        <v>40670.831250000003</v>
      </c>
      <c r="O1041" s="3">
        <f>E1041+F1041</f>
        <v>40670.899305555555</v>
      </c>
      <c r="P1041" t="str">
        <f>IF(OR(E1041="**",F1041=9999),"Ignore PIA","Keep PIA")</f>
        <v>Keep PIA</v>
      </c>
      <c r="Q1041" s="5">
        <f>(O1041-N1041)*24</f>
        <v>1.6333333332440816</v>
      </c>
      <c r="R1041" s="3">
        <f>J1041+K1041</f>
        <v>40671.240972222222</v>
      </c>
      <c r="S1041" s="4">
        <f>(R1041-N1041)*24</f>
        <v>9.8333333332557231</v>
      </c>
      <c r="T1041" t="str">
        <f>IF(S1041&lt;0,"Ignore LOS","Keep LOS")</f>
        <v>Keep LOS</v>
      </c>
      <c r="U1041" t="str">
        <f>IF(OR(G1041=6,G1041=7),"Adm","NonAdm")</f>
        <v>Adm</v>
      </c>
      <c r="V1041" t="str">
        <f>IF(OR(D1041=1,D1041=2,D1041=3),"High",IF(OR(D1041=4,D1041=5),"Low","No CTAS"))</f>
        <v>High</v>
      </c>
      <c r="W1041">
        <f>IF(S1041&gt;4,0,1)</f>
        <v>0</v>
      </c>
      <c r="X1041">
        <f>IF(S1041&gt;8,0,1)</f>
        <v>0</v>
      </c>
    </row>
    <row r="1042" spans="1:24" x14ac:dyDescent="0.25">
      <c r="A1042">
        <v>4414</v>
      </c>
      <c r="B1042" s="1">
        <v>40670</v>
      </c>
      <c r="C1042" s="2">
        <v>0.85763888888888884</v>
      </c>
      <c r="D1042">
        <v>3</v>
      </c>
      <c r="E1042" s="1">
        <v>40671</v>
      </c>
      <c r="F1042" s="2">
        <v>6.9444444444444441E-3</v>
      </c>
      <c r="G1042">
        <v>15</v>
      </c>
      <c r="H1042" s="1">
        <v>40671</v>
      </c>
      <c r="I1042" s="2">
        <v>7.013888888888889E-2</v>
      </c>
      <c r="J1042" s="1">
        <v>40671</v>
      </c>
      <c r="K1042" s="2">
        <v>7.013888888888889E-2</v>
      </c>
      <c r="L1042" t="s">
        <v>124</v>
      </c>
      <c r="M1042">
        <v>43</v>
      </c>
      <c r="N1042" s="3">
        <f>B1042+C1042</f>
        <v>40670.857638888891</v>
      </c>
      <c r="O1042" s="3">
        <f>E1042+F1042</f>
        <v>40671.006944444445</v>
      </c>
      <c r="P1042" t="str">
        <f>IF(OR(E1042="**",F1042=9999),"Ignore PIA","Keep PIA")</f>
        <v>Keep PIA</v>
      </c>
      <c r="Q1042" s="5">
        <f>(O1042-N1042)*24</f>
        <v>3.5833333333139308</v>
      </c>
      <c r="R1042" s="3">
        <f>J1042+K1042</f>
        <v>40671.070138888892</v>
      </c>
      <c r="S1042" s="4">
        <f>(R1042-N1042)*24</f>
        <v>5.1000000000349246</v>
      </c>
      <c r="T1042" t="str">
        <f>IF(S1042&lt;0,"Ignore LOS","Keep LOS")</f>
        <v>Keep LOS</v>
      </c>
      <c r="U1042" t="str">
        <f>IF(OR(G1042=6,G1042=7),"Adm","NonAdm")</f>
        <v>NonAdm</v>
      </c>
      <c r="V1042" t="str">
        <f>IF(OR(D1042=1,D1042=2,D1042=3),"High",IF(OR(D1042=4,D1042=5),"Low","No CTAS"))</f>
        <v>High</v>
      </c>
      <c r="W1042">
        <f>IF(S1042&gt;4,0,1)</f>
        <v>0</v>
      </c>
      <c r="X1042">
        <f>IF(S1042&gt;8,0,1)</f>
        <v>1</v>
      </c>
    </row>
    <row r="1043" spans="1:24" x14ac:dyDescent="0.25">
      <c r="A1043">
        <v>4414</v>
      </c>
      <c r="B1043" s="1">
        <v>40670</v>
      </c>
      <c r="C1043" s="2">
        <v>0.86319444444444438</v>
      </c>
      <c r="D1043">
        <v>3</v>
      </c>
      <c r="E1043" s="1">
        <v>40671</v>
      </c>
      <c r="F1043" s="2">
        <v>2.0833333333333332E-2</v>
      </c>
      <c r="G1043">
        <v>1</v>
      </c>
      <c r="H1043" s="1">
        <v>40671</v>
      </c>
      <c r="I1043" s="2">
        <v>7.6388888888888895E-2</v>
      </c>
      <c r="J1043" s="1">
        <v>40671</v>
      </c>
      <c r="K1043" s="2">
        <v>7.6388888888888895E-2</v>
      </c>
      <c r="L1043" t="s">
        <v>24</v>
      </c>
      <c r="M1043">
        <v>60</v>
      </c>
      <c r="N1043" s="3">
        <f>B1043+C1043</f>
        <v>40670.863194444442</v>
      </c>
      <c r="O1043" s="3">
        <f>E1043+F1043</f>
        <v>40671.020833333336</v>
      </c>
      <c r="P1043" t="str">
        <f>IF(OR(E1043="**",F1043=9999),"Ignore PIA","Keep PIA")</f>
        <v>Keep PIA</v>
      </c>
      <c r="Q1043" s="5">
        <f>(O1043-N1043)*24</f>
        <v>3.7833333334419876</v>
      </c>
      <c r="R1043" s="3">
        <f>J1043+K1043</f>
        <v>40671.076388888891</v>
      </c>
      <c r="S1043" s="4">
        <f>(R1043-N1043)*24</f>
        <v>5.1166666667559184</v>
      </c>
      <c r="T1043" t="str">
        <f>IF(S1043&lt;0,"Ignore LOS","Keep LOS")</f>
        <v>Keep LOS</v>
      </c>
      <c r="U1043" t="str">
        <f>IF(OR(G1043=6,G1043=7),"Adm","NonAdm")</f>
        <v>NonAdm</v>
      </c>
      <c r="V1043" t="str">
        <f>IF(OR(D1043=1,D1043=2,D1043=3),"High",IF(OR(D1043=4,D1043=5),"Low","No CTAS"))</f>
        <v>High</v>
      </c>
      <c r="W1043">
        <f>IF(S1043&gt;4,0,1)</f>
        <v>0</v>
      </c>
      <c r="X1043">
        <f>IF(S1043&gt;8,0,1)</f>
        <v>1</v>
      </c>
    </row>
    <row r="1044" spans="1:24" x14ac:dyDescent="0.25">
      <c r="A1044">
        <v>4414</v>
      </c>
      <c r="B1044" s="1">
        <v>40670</v>
      </c>
      <c r="C1044" s="2">
        <v>0.8666666666666667</v>
      </c>
      <c r="D1044">
        <v>2</v>
      </c>
      <c r="E1044" s="1">
        <v>40670</v>
      </c>
      <c r="F1044" s="2">
        <v>0.875</v>
      </c>
      <c r="G1044">
        <v>1</v>
      </c>
      <c r="H1044" s="1">
        <v>40670</v>
      </c>
      <c r="I1044" s="2">
        <v>0.90277777777777779</v>
      </c>
      <c r="J1044" s="1">
        <v>40671</v>
      </c>
      <c r="K1044" s="2">
        <v>0.91666666666666663</v>
      </c>
      <c r="L1044" t="s">
        <v>346</v>
      </c>
      <c r="M1044">
        <v>41</v>
      </c>
      <c r="N1044" s="3">
        <f>B1044+C1044</f>
        <v>40670.866666666669</v>
      </c>
      <c r="O1044" s="3">
        <f>E1044+F1044</f>
        <v>40670.875</v>
      </c>
      <c r="P1044" t="str">
        <f>IF(OR(E1044="**",F1044=9999),"Ignore PIA","Keep PIA")</f>
        <v>Keep PIA</v>
      </c>
      <c r="Q1044" s="5">
        <f>(O1044-N1044)*24</f>
        <v>0.19999999995343387</v>
      </c>
      <c r="R1044" s="3">
        <f>J1044+K1044</f>
        <v>40671.916666666664</v>
      </c>
      <c r="S1044" s="4">
        <f>(R1044-N1044)*24</f>
        <v>25.199999999895226</v>
      </c>
      <c r="T1044" t="str">
        <f>IF(S1044&lt;0,"Ignore LOS","Keep LOS")</f>
        <v>Keep LOS</v>
      </c>
      <c r="U1044" t="str">
        <f>IF(OR(G1044=6,G1044=7),"Adm","NonAdm")</f>
        <v>NonAdm</v>
      </c>
      <c r="V1044" t="str">
        <f>IF(OR(D1044=1,D1044=2,D1044=3),"High",IF(OR(D1044=4,D1044=5),"Low","No CTAS"))</f>
        <v>High</v>
      </c>
      <c r="W1044">
        <f>IF(S1044&gt;4,0,1)</f>
        <v>0</v>
      </c>
      <c r="X1044">
        <f>IF(S1044&gt;8,0,1)</f>
        <v>0</v>
      </c>
    </row>
    <row r="1045" spans="1:24" x14ac:dyDescent="0.25">
      <c r="A1045">
        <v>4414</v>
      </c>
      <c r="B1045" s="1">
        <v>40670</v>
      </c>
      <c r="C1045" s="2">
        <v>0.91666666666666663</v>
      </c>
      <c r="D1045">
        <v>4</v>
      </c>
      <c r="E1045" s="1">
        <v>40671</v>
      </c>
      <c r="F1045">
        <v>9999</v>
      </c>
      <c r="G1045">
        <v>4</v>
      </c>
      <c r="H1045" s="1">
        <v>40671</v>
      </c>
      <c r="I1045" s="2">
        <v>0.25</v>
      </c>
      <c r="J1045" s="1">
        <v>40671</v>
      </c>
      <c r="K1045" s="2">
        <v>0.25</v>
      </c>
      <c r="L1045" t="s">
        <v>22</v>
      </c>
      <c r="M1045">
        <v>46</v>
      </c>
      <c r="N1045" s="3">
        <f>B1045+C1045</f>
        <v>40670.916666666664</v>
      </c>
      <c r="O1045" s="3">
        <f>E1045+F1045</f>
        <v>50670</v>
      </c>
      <c r="P1045" t="str">
        <f>IF(OR(E1045="**",F1045=9999),"Ignore PIA","Keep PIA")</f>
        <v>Ignore PIA</v>
      </c>
      <c r="Q1045" s="5">
        <f>(O1045-N1045)*24</f>
        <v>239978.00000000006</v>
      </c>
      <c r="R1045" s="3">
        <f>J1045+K1045</f>
        <v>40671.25</v>
      </c>
      <c r="S1045" s="4">
        <f>(R1045-N1045)*24</f>
        <v>8.0000000000582077</v>
      </c>
      <c r="T1045" t="str">
        <f>IF(S1045&lt;0,"Ignore LOS","Keep LOS")</f>
        <v>Keep LOS</v>
      </c>
      <c r="U1045" t="str">
        <f>IF(OR(G1045=6,G1045=7),"Adm","NonAdm")</f>
        <v>NonAdm</v>
      </c>
      <c r="V1045" t="str">
        <f>IF(OR(D1045=1,D1045=2,D1045=3),"High",IF(OR(D1045=4,D1045=5),"Low","No CTAS"))</f>
        <v>Low</v>
      </c>
      <c r="W1045">
        <f>IF(S1045&gt;4,0,1)</f>
        <v>0</v>
      </c>
      <c r="X1045">
        <f>IF(S1045&gt;8,0,1)</f>
        <v>0</v>
      </c>
    </row>
    <row r="1046" spans="1:24" x14ac:dyDescent="0.25">
      <c r="A1046">
        <v>4414</v>
      </c>
      <c r="B1046" s="1">
        <v>40668</v>
      </c>
      <c r="C1046" s="2">
        <v>0.35000000000000003</v>
      </c>
      <c r="D1046">
        <v>4</v>
      </c>
      <c r="E1046" s="1">
        <v>40668</v>
      </c>
      <c r="F1046" s="2">
        <v>0.42708333333333331</v>
      </c>
      <c r="G1046">
        <v>1</v>
      </c>
      <c r="H1046" s="1">
        <v>40668</v>
      </c>
      <c r="I1046" s="2">
        <v>0.4375</v>
      </c>
      <c r="J1046" s="1">
        <v>40668</v>
      </c>
      <c r="K1046" s="2">
        <v>0.4375</v>
      </c>
      <c r="L1046" t="s">
        <v>269</v>
      </c>
      <c r="M1046">
        <v>64</v>
      </c>
      <c r="N1046" s="3">
        <f>B1046+C1046</f>
        <v>40668.35</v>
      </c>
      <c r="O1046" s="3">
        <f>E1046+F1046</f>
        <v>40668.427083333336</v>
      </c>
      <c r="P1046" t="str">
        <f>IF(OR(E1046="**",F1046=9999),"Ignore PIA","Keep PIA")</f>
        <v>Keep PIA</v>
      </c>
      <c r="Q1046" s="5">
        <f>(O1046-N1046)*24</f>
        <v>1.8500000000931323</v>
      </c>
      <c r="R1046" s="3">
        <f>J1046+K1046</f>
        <v>40668.4375</v>
      </c>
      <c r="S1046" s="4">
        <f>(R1046-N1046)*24</f>
        <v>2.1000000000349246</v>
      </c>
      <c r="T1046" t="str">
        <f>IF(S1046&lt;0,"Ignore LOS","Keep LOS")</f>
        <v>Keep LOS</v>
      </c>
      <c r="U1046" t="str">
        <f>IF(OR(G1046=6,G1046=7),"Adm","NonAdm")</f>
        <v>NonAdm</v>
      </c>
      <c r="V1046" t="str">
        <f>IF(OR(D1046=1,D1046=2,D1046=3),"High",IF(OR(D1046=4,D1046=5),"Low","No CTAS"))</f>
        <v>Low</v>
      </c>
      <c r="W1046">
        <f>IF(S1046&gt;4,0,1)</f>
        <v>1</v>
      </c>
      <c r="X1046">
        <f>IF(S1046&gt;8,0,1)</f>
        <v>1</v>
      </c>
    </row>
    <row r="1047" spans="1:24" x14ac:dyDescent="0.25">
      <c r="A1047">
        <v>4414</v>
      </c>
      <c r="B1047" s="1">
        <v>40665</v>
      </c>
      <c r="C1047" s="2">
        <v>0.81111111111111101</v>
      </c>
      <c r="D1047">
        <v>3</v>
      </c>
      <c r="E1047" s="1">
        <v>40665</v>
      </c>
      <c r="F1047">
        <v>9999</v>
      </c>
      <c r="G1047">
        <v>1</v>
      </c>
      <c r="H1047" s="1">
        <v>40665</v>
      </c>
      <c r="I1047" s="2">
        <v>0.9145833333333333</v>
      </c>
      <c r="J1047" s="1">
        <v>40665</v>
      </c>
      <c r="K1047" s="2">
        <v>0.91666666666666663</v>
      </c>
      <c r="L1047" t="s">
        <v>133</v>
      </c>
      <c r="M1047">
        <v>31</v>
      </c>
      <c r="N1047" s="3">
        <f>B1047+C1047</f>
        <v>40665.811111111114</v>
      </c>
      <c r="O1047" s="3">
        <f>E1047+F1047</f>
        <v>50664</v>
      </c>
      <c r="P1047" t="str">
        <f>IF(OR(E1047="**",F1047=9999),"Ignore PIA","Keep PIA")</f>
        <v>Ignore PIA</v>
      </c>
      <c r="Q1047" s="5">
        <f>(O1047-N1047)*24</f>
        <v>239956.53333333327</v>
      </c>
      <c r="R1047" s="3">
        <f>J1047+K1047</f>
        <v>40665.916666666664</v>
      </c>
      <c r="S1047" s="4">
        <f>(R1047-N1047)*24</f>
        <v>2.533333333209157</v>
      </c>
      <c r="T1047" t="str">
        <f>IF(S1047&lt;0,"Ignore LOS","Keep LOS")</f>
        <v>Keep LOS</v>
      </c>
      <c r="U1047" t="str">
        <f>IF(OR(G1047=6,G1047=7),"Adm","NonAdm")</f>
        <v>NonAdm</v>
      </c>
      <c r="V1047" t="str">
        <f>IF(OR(D1047=1,D1047=2,D1047=3),"High",IF(OR(D1047=4,D1047=5),"Low","No CTAS"))</f>
        <v>High</v>
      </c>
      <c r="W1047">
        <f>IF(S1047&gt;4,0,1)</f>
        <v>1</v>
      </c>
      <c r="X1047">
        <f>IF(S1047&gt;8,0,1)</f>
        <v>1</v>
      </c>
    </row>
    <row r="1048" spans="1:24" x14ac:dyDescent="0.25">
      <c r="A1048">
        <v>4414</v>
      </c>
      <c r="B1048" s="1">
        <v>40665</v>
      </c>
      <c r="C1048" s="2">
        <v>0.89444444444444438</v>
      </c>
      <c r="D1048">
        <v>3</v>
      </c>
      <c r="E1048" s="1">
        <v>40665</v>
      </c>
      <c r="F1048" s="2">
        <v>0.91666666666666663</v>
      </c>
      <c r="G1048">
        <v>7</v>
      </c>
      <c r="H1048" s="1">
        <v>40665</v>
      </c>
      <c r="I1048" s="2">
        <v>0.99305555555555547</v>
      </c>
      <c r="J1048" s="1">
        <v>40666</v>
      </c>
      <c r="K1048" s="2">
        <v>3.8194444444444441E-2</v>
      </c>
      <c r="L1048" t="s">
        <v>90</v>
      </c>
      <c r="M1048">
        <v>25</v>
      </c>
      <c r="N1048" s="3">
        <f>B1048+C1048</f>
        <v>40665.894444444442</v>
      </c>
      <c r="O1048" s="3">
        <f>E1048+F1048</f>
        <v>40665.916666666664</v>
      </c>
      <c r="P1048" t="str">
        <f>IF(OR(E1048="**",F1048=9999),"Ignore PIA","Keep PIA")</f>
        <v>Keep PIA</v>
      </c>
      <c r="Q1048" s="5">
        <f>(O1048-N1048)*24</f>
        <v>0.53333333332557231</v>
      </c>
      <c r="R1048" s="3">
        <f>J1048+K1048</f>
        <v>40666.038194444445</v>
      </c>
      <c r="S1048" s="4">
        <f>(R1048-N1048)*24</f>
        <v>3.4500000000698492</v>
      </c>
      <c r="T1048" t="str">
        <f>IF(S1048&lt;0,"Ignore LOS","Keep LOS")</f>
        <v>Keep LOS</v>
      </c>
      <c r="U1048" t="str">
        <f>IF(OR(G1048=6,G1048=7),"Adm","NonAdm")</f>
        <v>Adm</v>
      </c>
      <c r="V1048" t="str">
        <f>IF(OR(D1048=1,D1048=2,D1048=3),"High",IF(OR(D1048=4,D1048=5),"Low","No CTAS"))</f>
        <v>High</v>
      </c>
      <c r="W1048">
        <f>IF(S1048&gt;4,0,1)</f>
        <v>1</v>
      </c>
      <c r="X1048">
        <f>IF(S1048&gt;8,0,1)</f>
        <v>1</v>
      </c>
    </row>
    <row r="1049" spans="1:24" x14ac:dyDescent="0.25">
      <c r="A1049">
        <v>4414</v>
      </c>
      <c r="B1049" s="1">
        <v>40665</v>
      </c>
      <c r="C1049" s="2">
        <v>0.93333333333333324</v>
      </c>
      <c r="D1049">
        <v>3</v>
      </c>
      <c r="E1049" s="1">
        <v>40665</v>
      </c>
      <c r="F1049" s="2">
        <v>0.9604166666666667</v>
      </c>
      <c r="G1049">
        <v>1</v>
      </c>
      <c r="H1049" s="1">
        <v>40665</v>
      </c>
      <c r="I1049" s="2">
        <v>0.96180555555555547</v>
      </c>
      <c r="J1049" s="1">
        <v>40665</v>
      </c>
      <c r="K1049" s="2">
        <v>0.96180555555555547</v>
      </c>
      <c r="L1049" t="s">
        <v>188</v>
      </c>
      <c r="M1049">
        <v>31</v>
      </c>
      <c r="N1049" s="3">
        <f>B1049+C1049</f>
        <v>40665.933333333334</v>
      </c>
      <c r="O1049" s="3">
        <f>E1049+F1049</f>
        <v>40665.960416666669</v>
      </c>
      <c r="P1049" t="str">
        <f>IF(OR(E1049="**",F1049=9999),"Ignore PIA","Keep PIA")</f>
        <v>Keep PIA</v>
      </c>
      <c r="Q1049" s="5">
        <f>(O1049-N1049)*24</f>
        <v>0.65000000002328306</v>
      </c>
      <c r="R1049" s="3">
        <f>J1049+K1049</f>
        <v>40665.961805555555</v>
      </c>
      <c r="S1049" s="4">
        <f>(R1049-N1049)*24</f>
        <v>0.68333333329064772</v>
      </c>
      <c r="T1049" t="str">
        <f>IF(S1049&lt;0,"Ignore LOS","Keep LOS")</f>
        <v>Keep LOS</v>
      </c>
      <c r="U1049" t="str">
        <f>IF(OR(G1049=6,G1049=7),"Adm","NonAdm")</f>
        <v>NonAdm</v>
      </c>
      <c r="V1049" t="str">
        <f>IF(OR(D1049=1,D1049=2,D1049=3),"High",IF(OR(D1049=4,D1049=5),"Low","No CTAS"))</f>
        <v>High</v>
      </c>
      <c r="W1049">
        <f>IF(S1049&gt;4,0,1)</f>
        <v>1</v>
      </c>
      <c r="X1049">
        <f>IF(S1049&gt;8,0,1)</f>
        <v>1</v>
      </c>
    </row>
    <row r="1050" spans="1:24" x14ac:dyDescent="0.25">
      <c r="A1050">
        <v>4414</v>
      </c>
      <c r="B1050" s="1">
        <v>40665</v>
      </c>
      <c r="C1050" s="2">
        <v>0.94374999999999998</v>
      </c>
      <c r="D1050">
        <v>3</v>
      </c>
      <c r="E1050" s="1">
        <v>40665</v>
      </c>
      <c r="F1050" s="2">
        <v>0.95486111111111116</v>
      </c>
      <c r="G1050">
        <v>7</v>
      </c>
      <c r="H1050" s="1">
        <v>40666</v>
      </c>
      <c r="I1050" s="2">
        <v>6.9444444444444441E-3</v>
      </c>
      <c r="J1050" s="1">
        <v>40666</v>
      </c>
      <c r="K1050" s="2">
        <v>1.3888888888888888E-2</v>
      </c>
      <c r="L1050" t="s">
        <v>59</v>
      </c>
      <c r="M1050">
        <v>24</v>
      </c>
      <c r="N1050" s="3">
        <f>B1050+C1050</f>
        <v>40665.943749999999</v>
      </c>
      <c r="O1050" s="3">
        <f>E1050+F1050</f>
        <v>40665.954861111109</v>
      </c>
      <c r="P1050" t="str">
        <f>IF(OR(E1050="**",F1050=9999),"Ignore PIA","Keep PIA")</f>
        <v>Keep PIA</v>
      </c>
      <c r="Q1050" s="5">
        <f>(O1050-N1050)*24</f>
        <v>0.26666666666278616</v>
      </c>
      <c r="R1050" s="3">
        <f>J1050+K1050</f>
        <v>40666.013888888891</v>
      </c>
      <c r="S1050" s="4">
        <f>(R1050-N1050)*24</f>
        <v>1.683333333407063</v>
      </c>
      <c r="T1050" t="str">
        <f>IF(S1050&lt;0,"Ignore LOS","Keep LOS")</f>
        <v>Keep LOS</v>
      </c>
      <c r="U1050" t="str">
        <f>IF(OR(G1050=6,G1050=7),"Adm","NonAdm")</f>
        <v>Adm</v>
      </c>
      <c r="V1050" t="str">
        <f>IF(OR(D1050=1,D1050=2,D1050=3),"High",IF(OR(D1050=4,D1050=5),"Low","No CTAS"))</f>
        <v>High</v>
      </c>
      <c r="W1050">
        <f>IF(S1050&gt;4,0,1)</f>
        <v>1</v>
      </c>
      <c r="X1050">
        <f>IF(S1050&gt;8,0,1)</f>
        <v>1</v>
      </c>
    </row>
    <row r="1051" spans="1:24" x14ac:dyDescent="0.25">
      <c r="A1051">
        <v>4414</v>
      </c>
      <c r="B1051" s="1">
        <v>40666</v>
      </c>
      <c r="C1051" s="2">
        <v>0.16458333333333333</v>
      </c>
      <c r="D1051">
        <v>5</v>
      </c>
      <c r="E1051" s="1">
        <v>40666</v>
      </c>
      <c r="F1051" s="2">
        <v>0.19513888888888889</v>
      </c>
      <c r="G1051">
        <v>1</v>
      </c>
      <c r="H1051" s="1">
        <v>40666</v>
      </c>
      <c r="I1051" s="2">
        <v>0.22222222222222221</v>
      </c>
      <c r="J1051" s="1">
        <v>40666</v>
      </c>
      <c r="K1051" s="2">
        <v>0.22222222222222221</v>
      </c>
      <c r="L1051" t="s">
        <v>56</v>
      </c>
      <c r="M1051">
        <v>23</v>
      </c>
      <c r="N1051" s="3">
        <f>B1051+C1051</f>
        <v>40666.164583333331</v>
      </c>
      <c r="O1051" s="3">
        <f>E1051+F1051</f>
        <v>40666.195138888892</v>
      </c>
      <c r="P1051" t="str">
        <f>IF(OR(E1051="**",F1051=9999),"Ignore PIA","Keep PIA")</f>
        <v>Keep PIA</v>
      </c>
      <c r="Q1051" s="5">
        <f>(O1051-N1051)*24</f>
        <v>0.73333333345362917</v>
      </c>
      <c r="R1051" s="3">
        <f>J1051+K1051</f>
        <v>40666.222222222219</v>
      </c>
      <c r="S1051" s="4">
        <f>(R1051-N1051)*24</f>
        <v>1.3833333333022892</v>
      </c>
      <c r="T1051" t="str">
        <f>IF(S1051&lt;0,"Ignore LOS","Keep LOS")</f>
        <v>Keep LOS</v>
      </c>
      <c r="U1051" t="str">
        <f>IF(OR(G1051=6,G1051=7),"Adm","NonAdm")</f>
        <v>NonAdm</v>
      </c>
      <c r="V1051" t="str">
        <f>IF(OR(D1051=1,D1051=2,D1051=3),"High",IF(OR(D1051=4,D1051=5),"Low","No CTAS"))</f>
        <v>Low</v>
      </c>
      <c r="W1051">
        <f>IF(S1051&gt;4,0,1)</f>
        <v>1</v>
      </c>
      <c r="X1051">
        <f>IF(S1051&gt;8,0,1)</f>
        <v>1</v>
      </c>
    </row>
    <row r="1052" spans="1:24" x14ac:dyDescent="0.25">
      <c r="A1052">
        <v>4414</v>
      </c>
      <c r="B1052" s="1">
        <v>40670</v>
      </c>
      <c r="C1052" s="2">
        <v>0.14097222222222222</v>
      </c>
      <c r="D1052">
        <v>3</v>
      </c>
      <c r="E1052" s="1">
        <v>40670</v>
      </c>
      <c r="F1052">
        <v>9999</v>
      </c>
      <c r="G1052">
        <v>7</v>
      </c>
      <c r="H1052" s="1">
        <v>40670</v>
      </c>
      <c r="I1052" s="2">
        <v>0.14791666666666667</v>
      </c>
      <c r="J1052" s="1">
        <v>40670</v>
      </c>
      <c r="K1052" s="2">
        <v>0.15625</v>
      </c>
      <c r="L1052" t="s">
        <v>59</v>
      </c>
      <c r="M1052">
        <v>28</v>
      </c>
      <c r="N1052" s="3">
        <f>B1052+C1052</f>
        <v>40670.140972222223</v>
      </c>
      <c r="O1052" s="3">
        <f>E1052+F1052</f>
        <v>50669</v>
      </c>
      <c r="P1052" t="str">
        <f>IF(OR(E1052="**",F1052=9999),"Ignore PIA","Keep PIA")</f>
        <v>Ignore PIA</v>
      </c>
      <c r="Q1052" s="5">
        <f>(O1052-N1052)*24</f>
        <v>239972.61666666664</v>
      </c>
      <c r="R1052" s="3">
        <f>J1052+K1052</f>
        <v>40670.15625</v>
      </c>
      <c r="S1052" s="4">
        <f>(R1052-N1052)*24</f>
        <v>0.36666666663950309</v>
      </c>
      <c r="T1052" t="str">
        <f>IF(S1052&lt;0,"Ignore LOS","Keep LOS")</f>
        <v>Keep LOS</v>
      </c>
      <c r="U1052" t="str">
        <f>IF(OR(G1052=6,G1052=7),"Adm","NonAdm")</f>
        <v>Adm</v>
      </c>
      <c r="V1052" t="str">
        <f>IF(OR(D1052=1,D1052=2,D1052=3),"High",IF(OR(D1052=4,D1052=5),"Low","No CTAS"))</f>
        <v>High</v>
      </c>
      <c r="W1052">
        <f>IF(S1052&gt;4,0,1)</f>
        <v>1</v>
      </c>
      <c r="X1052">
        <f>IF(S1052&gt;8,0,1)</f>
        <v>1</v>
      </c>
    </row>
    <row r="1053" spans="1:24" x14ac:dyDescent="0.25">
      <c r="A1053">
        <v>4414</v>
      </c>
      <c r="B1053" s="1">
        <v>40670</v>
      </c>
      <c r="C1053" s="2">
        <v>0.40347222222222223</v>
      </c>
      <c r="D1053">
        <v>4</v>
      </c>
      <c r="E1053" s="1">
        <v>40670</v>
      </c>
      <c r="F1053">
        <v>9999</v>
      </c>
      <c r="G1053">
        <v>7</v>
      </c>
      <c r="H1053" s="1">
        <v>40670</v>
      </c>
      <c r="I1053" s="2">
        <v>0.41666666666666669</v>
      </c>
      <c r="J1053" s="1">
        <v>40670</v>
      </c>
      <c r="K1053" s="2">
        <v>0.42708333333333331</v>
      </c>
      <c r="L1053" t="s">
        <v>59</v>
      </c>
      <c r="M1053">
        <v>30</v>
      </c>
      <c r="N1053" s="3">
        <f>B1053+C1053</f>
        <v>40670.40347222222</v>
      </c>
      <c r="O1053" s="3">
        <f>E1053+F1053</f>
        <v>50669</v>
      </c>
      <c r="P1053" t="str">
        <f>IF(OR(E1053="**",F1053=9999),"Ignore PIA","Keep PIA")</f>
        <v>Ignore PIA</v>
      </c>
      <c r="Q1053" s="5">
        <f>(O1053-N1053)*24</f>
        <v>239966.31666666671</v>
      </c>
      <c r="R1053" s="3">
        <f>J1053+K1053</f>
        <v>40670.427083333336</v>
      </c>
      <c r="S1053" s="4">
        <f>(R1053-N1053)*24</f>
        <v>0.56666666676755995</v>
      </c>
      <c r="T1053" t="str">
        <f>IF(S1053&lt;0,"Ignore LOS","Keep LOS")</f>
        <v>Keep LOS</v>
      </c>
      <c r="U1053" t="str">
        <f>IF(OR(G1053=6,G1053=7),"Adm","NonAdm")</f>
        <v>Adm</v>
      </c>
      <c r="V1053" t="str">
        <f>IF(OR(D1053=1,D1053=2,D1053=3),"High",IF(OR(D1053=4,D1053=5),"Low","No CTAS"))</f>
        <v>Low</v>
      </c>
      <c r="W1053">
        <f>IF(S1053&gt;4,0,1)</f>
        <v>1</v>
      </c>
      <c r="X1053">
        <f>IF(S1053&gt;8,0,1)</f>
        <v>1</v>
      </c>
    </row>
    <row r="1054" spans="1:24" x14ac:dyDescent="0.25">
      <c r="A1054">
        <v>4414</v>
      </c>
      <c r="B1054" s="1">
        <v>40670</v>
      </c>
      <c r="C1054" s="2">
        <v>0.44513888888888892</v>
      </c>
      <c r="D1054">
        <v>5</v>
      </c>
      <c r="E1054" s="1">
        <v>40670</v>
      </c>
      <c r="F1054" s="2">
        <v>0.50694444444444442</v>
      </c>
      <c r="G1054">
        <v>1</v>
      </c>
      <c r="H1054" s="1">
        <v>40670</v>
      </c>
      <c r="I1054" s="2">
        <v>0.51666666666666672</v>
      </c>
      <c r="J1054" s="1">
        <v>40670</v>
      </c>
      <c r="K1054" s="2">
        <v>0.51666666666666672</v>
      </c>
      <c r="L1054" t="s">
        <v>90</v>
      </c>
      <c r="M1054">
        <v>36</v>
      </c>
      <c r="N1054" s="3">
        <f>B1054+C1054</f>
        <v>40670.445138888892</v>
      </c>
      <c r="O1054" s="3">
        <f>E1054+F1054</f>
        <v>40670.506944444445</v>
      </c>
      <c r="P1054" t="str">
        <f>IF(OR(E1054="**",F1054=9999),"Ignore PIA","Keep PIA")</f>
        <v>Keep PIA</v>
      </c>
      <c r="Q1054" s="5">
        <f>(O1054-N1054)*24</f>
        <v>1.4833333332790062</v>
      </c>
      <c r="R1054" s="3">
        <f>J1054+K1054</f>
        <v>40670.51666666667</v>
      </c>
      <c r="S1054" s="4">
        <f>(R1054-N1054)*24</f>
        <v>1.7166666666744277</v>
      </c>
      <c r="T1054" t="str">
        <f>IF(S1054&lt;0,"Ignore LOS","Keep LOS")</f>
        <v>Keep LOS</v>
      </c>
      <c r="U1054" t="str">
        <f>IF(OR(G1054=6,G1054=7),"Adm","NonAdm")</f>
        <v>NonAdm</v>
      </c>
      <c r="V1054" t="str">
        <f>IF(OR(D1054=1,D1054=2,D1054=3),"High",IF(OR(D1054=4,D1054=5),"Low","No CTAS"))</f>
        <v>Low</v>
      </c>
      <c r="W1054">
        <f>IF(S1054&gt;4,0,1)</f>
        <v>1</v>
      </c>
      <c r="X1054">
        <f>IF(S1054&gt;8,0,1)</f>
        <v>1</v>
      </c>
    </row>
    <row r="1055" spans="1:24" x14ac:dyDescent="0.25">
      <c r="A1055">
        <v>4414</v>
      </c>
      <c r="B1055" s="1">
        <v>40670</v>
      </c>
      <c r="C1055" s="2">
        <v>0.49583333333333335</v>
      </c>
      <c r="D1055">
        <v>4</v>
      </c>
      <c r="E1055" s="1">
        <v>40670</v>
      </c>
      <c r="F1055" s="2">
        <v>0.51666666666666672</v>
      </c>
      <c r="G1055">
        <v>7</v>
      </c>
      <c r="H1055" s="1">
        <v>40670</v>
      </c>
      <c r="I1055" s="2">
        <v>0.51944444444444449</v>
      </c>
      <c r="J1055" s="1">
        <v>40670</v>
      </c>
      <c r="K1055" s="2">
        <v>0.52083333333333337</v>
      </c>
      <c r="L1055" t="s">
        <v>59</v>
      </c>
      <c r="M1055">
        <v>35</v>
      </c>
      <c r="N1055" s="3">
        <f>B1055+C1055</f>
        <v>40670.495833333334</v>
      </c>
      <c r="O1055" s="3">
        <f>E1055+F1055</f>
        <v>40670.51666666667</v>
      </c>
      <c r="P1055" t="str">
        <f>IF(OR(E1055="**",F1055=9999),"Ignore PIA","Keep PIA")</f>
        <v>Keep PIA</v>
      </c>
      <c r="Q1055" s="5">
        <f>(O1055-N1055)*24</f>
        <v>0.50000000005820766</v>
      </c>
      <c r="R1055" s="3">
        <f>J1055+K1055</f>
        <v>40670.520833333336</v>
      </c>
      <c r="S1055" s="4">
        <f>(R1055-N1055)*24</f>
        <v>0.6000000000349246</v>
      </c>
      <c r="T1055" t="str">
        <f>IF(S1055&lt;0,"Ignore LOS","Keep LOS")</f>
        <v>Keep LOS</v>
      </c>
      <c r="U1055" t="str">
        <f>IF(OR(G1055=6,G1055=7),"Adm","NonAdm")</f>
        <v>Adm</v>
      </c>
      <c r="V1055" t="str">
        <f>IF(OR(D1055=1,D1055=2,D1055=3),"High",IF(OR(D1055=4,D1055=5),"Low","No CTAS"))</f>
        <v>Low</v>
      </c>
      <c r="W1055">
        <f>IF(S1055&gt;4,0,1)</f>
        <v>1</v>
      </c>
      <c r="X1055">
        <f>IF(S1055&gt;8,0,1)</f>
        <v>1</v>
      </c>
    </row>
    <row r="1056" spans="1:24" x14ac:dyDescent="0.25">
      <c r="A1056">
        <v>4414</v>
      </c>
      <c r="B1056" s="1">
        <v>40670</v>
      </c>
      <c r="C1056" s="2">
        <v>0.57708333333333328</v>
      </c>
      <c r="D1056">
        <v>4</v>
      </c>
      <c r="E1056" s="1">
        <v>40670</v>
      </c>
      <c r="F1056" s="2">
        <v>0.59027777777777779</v>
      </c>
      <c r="G1056">
        <v>1</v>
      </c>
      <c r="H1056" s="1">
        <v>40670</v>
      </c>
      <c r="I1056" s="2">
        <v>0.60138888888888886</v>
      </c>
      <c r="J1056" s="1">
        <v>40670</v>
      </c>
      <c r="K1056" s="2">
        <v>0.60138888888888886</v>
      </c>
      <c r="L1056" t="s">
        <v>227</v>
      </c>
      <c r="M1056">
        <v>32</v>
      </c>
      <c r="N1056" s="3">
        <f>B1056+C1056</f>
        <v>40670.57708333333</v>
      </c>
      <c r="O1056" s="3">
        <f>E1056+F1056</f>
        <v>40670.590277777781</v>
      </c>
      <c r="P1056" t="str">
        <f>IF(OR(E1056="**",F1056=9999),"Ignore PIA","Keep PIA")</f>
        <v>Keep PIA</v>
      </c>
      <c r="Q1056" s="5">
        <f>(O1056-N1056)*24</f>
        <v>0.31666666682576761</v>
      </c>
      <c r="R1056" s="3">
        <f>J1056+K1056</f>
        <v>40670.601388888892</v>
      </c>
      <c r="S1056" s="4">
        <f>(R1056-N1056)*24</f>
        <v>0.58333333348855376</v>
      </c>
      <c r="T1056" t="str">
        <f>IF(S1056&lt;0,"Ignore LOS","Keep LOS")</f>
        <v>Keep LOS</v>
      </c>
      <c r="U1056" t="str">
        <f>IF(OR(G1056=6,G1056=7),"Adm","NonAdm")</f>
        <v>NonAdm</v>
      </c>
      <c r="V1056" t="str">
        <f>IF(OR(D1056=1,D1056=2,D1056=3),"High",IF(OR(D1056=4,D1056=5),"Low","No CTAS"))</f>
        <v>Low</v>
      </c>
      <c r="W1056">
        <f>IF(S1056&gt;4,0,1)</f>
        <v>1</v>
      </c>
      <c r="X1056">
        <f>IF(S1056&gt;8,0,1)</f>
        <v>1</v>
      </c>
    </row>
    <row r="1057" spans="1:24" x14ac:dyDescent="0.25">
      <c r="A1057">
        <v>4414</v>
      </c>
      <c r="B1057" s="1">
        <v>40670</v>
      </c>
      <c r="C1057" s="2">
        <v>0.58819444444444446</v>
      </c>
      <c r="D1057">
        <v>5</v>
      </c>
      <c r="E1057" s="1">
        <v>40670</v>
      </c>
      <c r="F1057">
        <v>9999</v>
      </c>
      <c r="G1057">
        <v>1</v>
      </c>
      <c r="H1057" s="1">
        <v>40670</v>
      </c>
      <c r="I1057" s="2">
        <v>0.60416666666666663</v>
      </c>
      <c r="J1057" s="1">
        <v>40670</v>
      </c>
      <c r="K1057" s="2">
        <v>0.60416666666666663</v>
      </c>
      <c r="L1057" t="s">
        <v>56</v>
      </c>
      <c r="M1057">
        <v>31</v>
      </c>
      <c r="N1057" s="3">
        <f>B1057+C1057</f>
        <v>40670.588194444441</v>
      </c>
      <c r="O1057" s="3">
        <f>E1057+F1057</f>
        <v>50669</v>
      </c>
      <c r="P1057" t="str">
        <f>IF(OR(E1057="**",F1057=9999),"Ignore PIA","Keep PIA")</f>
        <v>Ignore PIA</v>
      </c>
      <c r="Q1057" s="5">
        <f>(O1057-N1057)*24</f>
        <v>239961.88333333342</v>
      </c>
      <c r="R1057" s="3">
        <f>J1057+K1057</f>
        <v>40670.604166666664</v>
      </c>
      <c r="S1057" s="4">
        <f>(R1057-N1057)*24</f>
        <v>0.38333333336049691</v>
      </c>
      <c r="T1057" t="str">
        <f>IF(S1057&lt;0,"Ignore LOS","Keep LOS")</f>
        <v>Keep LOS</v>
      </c>
      <c r="U1057" t="str">
        <f>IF(OR(G1057=6,G1057=7),"Adm","NonAdm")</f>
        <v>NonAdm</v>
      </c>
      <c r="V1057" t="str">
        <f>IF(OR(D1057=1,D1057=2,D1057=3),"High",IF(OR(D1057=4,D1057=5),"Low","No CTAS"))</f>
        <v>Low</v>
      </c>
      <c r="W1057">
        <f>IF(S1057&gt;4,0,1)</f>
        <v>1</v>
      </c>
      <c r="X1057">
        <f>IF(S1057&gt;8,0,1)</f>
        <v>1</v>
      </c>
    </row>
    <row r="1058" spans="1:24" x14ac:dyDescent="0.25">
      <c r="A1058">
        <v>4414</v>
      </c>
      <c r="B1058" s="1">
        <v>40670</v>
      </c>
      <c r="C1058" s="2">
        <v>0.72361111111111109</v>
      </c>
      <c r="D1058">
        <v>5</v>
      </c>
      <c r="E1058" s="1">
        <v>40670</v>
      </c>
      <c r="F1058" s="2">
        <v>0.72916666666666663</v>
      </c>
      <c r="G1058">
        <v>1</v>
      </c>
      <c r="H1058" s="1">
        <v>40670</v>
      </c>
      <c r="I1058" s="2">
        <v>0.76250000000000007</v>
      </c>
      <c r="J1058" s="1">
        <v>40670</v>
      </c>
      <c r="K1058" s="2">
        <v>0.76250000000000007</v>
      </c>
      <c r="L1058" t="s">
        <v>56</v>
      </c>
      <c r="M1058">
        <v>27</v>
      </c>
      <c r="N1058" s="3">
        <f>B1058+C1058</f>
        <v>40670.723611111112</v>
      </c>
      <c r="O1058" s="3">
        <f>E1058+F1058</f>
        <v>40670.729166666664</v>
      </c>
      <c r="P1058" t="str">
        <f>IF(OR(E1058="**",F1058=9999),"Ignore PIA","Keep PIA")</f>
        <v>Keep PIA</v>
      </c>
      <c r="Q1058" s="5">
        <f>(O1058-N1058)*24</f>
        <v>0.13333333324408159</v>
      </c>
      <c r="R1058" s="3">
        <f>J1058+K1058</f>
        <v>40670.762499999997</v>
      </c>
      <c r="S1058" s="4">
        <f>(R1058-N1058)*24</f>
        <v>0.93333333323244005</v>
      </c>
      <c r="T1058" t="str">
        <f>IF(S1058&lt;0,"Ignore LOS","Keep LOS")</f>
        <v>Keep LOS</v>
      </c>
      <c r="U1058" t="str">
        <f>IF(OR(G1058=6,G1058=7),"Adm","NonAdm")</f>
        <v>NonAdm</v>
      </c>
      <c r="V1058" t="str">
        <f>IF(OR(D1058=1,D1058=2,D1058=3),"High",IF(OR(D1058=4,D1058=5),"Low","No CTAS"))</f>
        <v>Low</v>
      </c>
      <c r="W1058">
        <f>IF(S1058&gt;4,0,1)</f>
        <v>1</v>
      </c>
      <c r="X1058">
        <f>IF(S1058&gt;8,0,1)</f>
        <v>1</v>
      </c>
    </row>
    <row r="1059" spans="1:24" x14ac:dyDescent="0.25">
      <c r="A1059">
        <v>4414</v>
      </c>
      <c r="B1059" s="1">
        <v>40670</v>
      </c>
      <c r="C1059" s="2">
        <v>0.73749999999999993</v>
      </c>
      <c r="D1059">
        <v>4</v>
      </c>
      <c r="E1059" s="1">
        <v>40670</v>
      </c>
      <c r="F1059" s="2">
        <v>0.76388888888888884</v>
      </c>
      <c r="G1059">
        <v>7</v>
      </c>
      <c r="H1059" s="1">
        <v>40670</v>
      </c>
      <c r="I1059" s="2">
        <v>0.76388888888888884</v>
      </c>
      <c r="J1059" s="1">
        <v>40670</v>
      </c>
      <c r="K1059" s="2">
        <v>0.77430555555555547</v>
      </c>
      <c r="L1059" t="s">
        <v>59</v>
      </c>
      <c r="M1059">
        <v>23</v>
      </c>
      <c r="N1059" s="3">
        <f>B1059+C1059</f>
        <v>40670.737500000003</v>
      </c>
      <c r="O1059" s="3">
        <f>E1059+F1059</f>
        <v>40670.763888888891</v>
      </c>
      <c r="P1059" t="str">
        <f>IF(OR(E1059="**",F1059=9999),"Ignore PIA","Keep PIA")</f>
        <v>Keep PIA</v>
      </c>
      <c r="Q1059" s="5">
        <f>(O1059-N1059)*24</f>
        <v>0.63333333330228925</v>
      </c>
      <c r="R1059" s="3">
        <f>J1059+K1059</f>
        <v>40670.774305555555</v>
      </c>
      <c r="S1059" s="4">
        <f>(R1059-N1059)*24</f>
        <v>0.88333333324408159</v>
      </c>
      <c r="T1059" t="str">
        <f>IF(S1059&lt;0,"Ignore LOS","Keep LOS")</f>
        <v>Keep LOS</v>
      </c>
      <c r="U1059" t="str">
        <f>IF(OR(G1059=6,G1059=7),"Adm","NonAdm")</f>
        <v>Adm</v>
      </c>
      <c r="V1059" t="str">
        <f>IF(OR(D1059=1,D1059=2,D1059=3),"High",IF(OR(D1059=4,D1059=5),"Low","No CTAS"))</f>
        <v>Low</v>
      </c>
      <c r="W1059">
        <f>IF(S1059&gt;4,0,1)</f>
        <v>1</v>
      </c>
      <c r="X1059">
        <f>IF(S1059&gt;8,0,1)</f>
        <v>1</v>
      </c>
    </row>
    <row r="1060" spans="1:24" x14ac:dyDescent="0.25">
      <c r="A1060">
        <v>4414</v>
      </c>
      <c r="B1060" s="1">
        <v>40665</v>
      </c>
      <c r="C1060" s="2">
        <v>0.52569444444444446</v>
      </c>
      <c r="D1060">
        <v>3</v>
      </c>
      <c r="E1060" s="1">
        <v>40665</v>
      </c>
      <c r="F1060" s="2">
        <v>0.625</v>
      </c>
      <c r="G1060">
        <v>1</v>
      </c>
      <c r="H1060" s="1">
        <v>40665</v>
      </c>
      <c r="I1060" s="2">
        <v>0.64583333333333337</v>
      </c>
      <c r="J1060" s="1">
        <v>40665</v>
      </c>
      <c r="K1060" s="2">
        <v>0.64583333333333337</v>
      </c>
      <c r="L1060" t="s">
        <v>167</v>
      </c>
      <c r="M1060">
        <v>65</v>
      </c>
      <c r="N1060" s="3">
        <f>B1060+C1060</f>
        <v>40665.525694444441</v>
      </c>
      <c r="O1060" s="3">
        <f>E1060+F1060</f>
        <v>40665.625</v>
      </c>
      <c r="P1060" t="str">
        <f>IF(OR(E1060="**",F1060=9999),"Ignore PIA","Keep PIA")</f>
        <v>Keep PIA</v>
      </c>
      <c r="Q1060" s="5">
        <f>(O1060-N1060)*24</f>
        <v>2.3833333334187046</v>
      </c>
      <c r="R1060" s="3">
        <f>J1060+K1060</f>
        <v>40665.645833333336</v>
      </c>
      <c r="S1060" s="4">
        <f>(R1060-N1060)*24</f>
        <v>2.8833333334769122</v>
      </c>
      <c r="T1060" t="str">
        <f>IF(S1060&lt;0,"Ignore LOS","Keep LOS")</f>
        <v>Keep LOS</v>
      </c>
      <c r="U1060" t="str">
        <f>IF(OR(G1060=6,G1060=7),"Adm","NonAdm")</f>
        <v>NonAdm</v>
      </c>
      <c r="V1060" t="str">
        <f>IF(OR(D1060=1,D1060=2,D1060=3),"High",IF(OR(D1060=4,D1060=5),"Low","No CTAS"))</f>
        <v>High</v>
      </c>
      <c r="W1060">
        <f>IF(S1060&gt;4,0,1)</f>
        <v>1</v>
      </c>
      <c r="X1060">
        <f>IF(S1060&gt;8,0,1)</f>
        <v>1</v>
      </c>
    </row>
    <row r="1061" spans="1:24" x14ac:dyDescent="0.25">
      <c r="A1061">
        <v>4414</v>
      </c>
      <c r="B1061" s="1">
        <v>40665</v>
      </c>
      <c r="C1061" s="2">
        <v>0.53194444444444444</v>
      </c>
      <c r="D1061">
        <v>2</v>
      </c>
      <c r="E1061" s="1">
        <v>40665</v>
      </c>
      <c r="F1061" s="2">
        <v>0.59722222222222221</v>
      </c>
      <c r="G1061">
        <v>1</v>
      </c>
      <c r="H1061" s="1">
        <v>40665</v>
      </c>
      <c r="I1061" s="2">
        <v>0.61111111111111105</v>
      </c>
      <c r="J1061" s="1">
        <v>40665</v>
      </c>
      <c r="K1061" s="2">
        <v>0.61111111111111105</v>
      </c>
      <c r="L1061" t="s">
        <v>63</v>
      </c>
      <c r="M1061">
        <v>69</v>
      </c>
      <c r="N1061" s="3">
        <f>B1061+C1061</f>
        <v>40665.531944444447</v>
      </c>
      <c r="O1061" s="3">
        <f>E1061+F1061</f>
        <v>40665.597222222219</v>
      </c>
      <c r="P1061" t="str">
        <f>IF(OR(E1061="**",F1061=9999),"Ignore PIA","Keep PIA")</f>
        <v>Keep PIA</v>
      </c>
      <c r="Q1061" s="5">
        <f>(O1061-N1061)*24</f>
        <v>1.5666666665347293</v>
      </c>
      <c r="R1061" s="3">
        <f>J1061+K1061</f>
        <v>40665.611111111109</v>
      </c>
      <c r="S1061" s="4">
        <f>(R1061-N1061)*24</f>
        <v>1.8999999999068677</v>
      </c>
      <c r="T1061" t="str">
        <f>IF(S1061&lt;0,"Ignore LOS","Keep LOS")</f>
        <v>Keep LOS</v>
      </c>
      <c r="U1061" t="str">
        <f>IF(OR(G1061=6,G1061=7),"Adm","NonAdm")</f>
        <v>NonAdm</v>
      </c>
      <c r="V1061" t="str">
        <f>IF(OR(D1061=1,D1061=2,D1061=3),"High",IF(OR(D1061=4,D1061=5),"Low","No CTAS"))</f>
        <v>High</v>
      </c>
      <c r="W1061">
        <f>IF(S1061&gt;4,0,1)</f>
        <v>1</v>
      </c>
      <c r="X1061">
        <f>IF(S1061&gt;8,0,1)</f>
        <v>1</v>
      </c>
    </row>
    <row r="1062" spans="1:24" x14ac:dyDescent="0.25">
      <c r="A1062">
        <v>4414</v>
      </c>
      <c r="B1062" s="1">
        <v>40665</v>
      </c>
      <c r="C1062" s="2">
        <v>0.53749999999999998</v>
      </c>
      <c r="D1062">
        <v>2</v>
      </c>
      <c r="E1062" s="1">
        <v>40665</v>
      </c>
      <c r="F1062" s="2">
        <v>0.58472222222222225</v>
      </c>
      <c r="G1062">
        <v>1</v>
      </c>
      <c r="H1062" s="1">
        <v>40665</v>
      </c>
      <c r="I1062" s="2">
        <v>0.67013888888888884</v>
      </c>
      <c r="J1062" s="1">
        <v>40665</v>
      </c>
      <c r="K1062" s="2">
        <v>0.67013888888888884</v>
      </c>
      <c r="L1062" t="s">
        <v>146</v>
      </c>
      <c r="M1062">
        <v>4</v>
      </c>
      <c r="N1062" s="3">
        <f>B1062+C1062</f>
        <v>40665.537499999999</v>
      </c>
      <c r="O1062" s="3">
        <f>E1062+F1062</f>
        <v>40665.584722222222</v>
      </c>
      <c r="P1062" t="str">
        <f>IF(OR(E1062="**",F1062=9999),"Ignore PIA","Keep PIA")</f>
        <v>Keep PIA</v>
      </c>
      <c r="Q1062" s="5">
        <f>(O1062-N1062)*24</f>
        <v>1.1333333333604969</v>
      </c>
      <c r="R1062" s="3">
        <f>J1062+K1062</f>
        <v>40665.670138888891</v>
      </c>
      <c r="S1062" s="4">
        <f>(R1062-N1062)*24</f>
        <v>3.183333333407063</v>
      </c>
      <c r="T1062" t="str">
        <f>IF(S1062&lt;0,"Ignore LOS","Keep LOS")</f>
        <v>Keep LOS</v>
      </c>
      <c r="U1062" t="str">
        <f>IF(OR(G1062=6,G1062=7),"Adm","NonAdm")</f>
        <v>NonAdm</v>
      </c>
      <c r="V1062" t="str">
        <f>IF(OR(D1062=1,D1062=2,D1062=3),"High",IF(OR(D1062=4,D1062=5),"Low","No CTAS"))</f>
        <v>High</v>
      </c>
      <c r="W1062">
        <f>IF(S1062&gt;4,0,1)</f>
        <v>1</v>
      </c>
      <c r="X1062">
        <f>IF(S1062&gt;8,0,1)</f>
        <v>1</v>
      </c>
    </row>
    <row r="1063" spans="1:24" x14ac:dyDescent="0.25">
      <c r="A1063">
        <v>4414</v>
      </c>
      <c r="B1063" s="1">
        <v>40665</v>
      </c>
      <c r="C1063" s="2">
        <v>0.5444444444444444</v>
      </c>
      <c r="D1063">
        <v>2</v>
      </c>
      <c r="E1063" s="1">
        <v>40665</v>
      </c>
      <c r="F1063" s="2">
        <v>0.61458333333333337</v>
      </c>
      <c r="G1063">
        <v>1</v>
      </c>
      <c r="H1063" s="1">
        <v>40665</v>
      </c>
      <c r="I1063" s="2">
        <v>0.86805555555555547</v>
      </c>
      <c r="J1063" s="1">
        <v>40665</v>
      </c>
      <c r="K1063" s="2">
        <v>0.86805555555555547</v>
      </c>
      <c r="L1063" t="s">
        <v>169</v>
      </c>
      <c r="M1063">
        <v>11</v>
      </c>
      <c r="N1063" s="3">
        <f>B1063+C1063</f>
        <v>40665.544444444444</v>
      </c>
      <c r="O1063" s="3">
        <f>E1063+F1063</f>
        <v>40665.614583333336</v>
      </c>
      <c r="P1063" t="str">
        <f>IF(OR(E1063="**",F1063=9999),"Ignore PIA","Keep PIA")</f>
        <v>Keep PIA</v>
      </c>
      <c r="Q1063" s="5">
        <f>(O1063-N1063)*24</f>
        <v>1.683333333407063</v>
      </c>
      <c r="R1063" s="3">
        <f>J1063+K1063</f>
        <v>40665.868055555555</v>
      </c>
      <c r="S1063" s="4">
        <f>(R1063-N1063)*24</f>
        <v>7.7666666666627862</v>
      </c>
      <c r="T1063" t="str">
        <f>IF(S1063&lt;0,"Ignore LOS","Keep LOS")</f>
        <v>Keep LOS</v>
      </c>
      <c r="U1063" t="str">
        <f>IF(OR(G1063=6,G1063=7),"Adm","NonAdm")</f>
        <v>NonAdm</v>
      </c>
      <c r="V1063" t="str">
        <f>IF(OR(D1063=1,D1063=2,D1063=3),"High",IF(OR(D1063=4,D1063=5),"Low","No CTAS"))</f>
        <v>High</v>
      </c>
      <c r="W1063">
        <f>IF(S1063&gt;4,0,1)</f>
        <v>0</v>
      </c>
      <c r="X1063">
        <f>IF(S1063&gt;8,0,1)</f>
        <v>1</v>
      </c>
    </row>
    <row r="1064" spans="1:24" x14ac:dyDescent="0.25">
      <c r="A1064">
        <v>4414</v>
      </c>
      <c r="B1064" s="1">
        <v>40665</v>
      </c>
      <c r="C1064" s="2">
        <v>0.64652777777777781</v>
      </c>
      <c r="D1064">
        <v>3</v>
      </c>
      <c r="E1064" s="1">
        <v>40665</v>
      </c>
      <c r="F1064" s="2">
        <v>0.76388888888888884</v>
      </c>
      <c r="G1064">
        <v>1</v>
      </c>
      <c r="H1064" s="1">
        <v>40665</v>
      </c>
      <c r="I1064" s="2">
        <v>0.76944444444444438</v>
      </c>
      <c r="J1064" s="1">
        <v>40665</v>
      </c>
      <c r="K1064" s="2">
        <v>0.7715277777777777</v>
      </c>
      <c r="L1064" t="s">
        <v>167</v>
      </c>
      <c r="M1064">
        <v>60</v>
      </c>
      <c r="N1064" s="3">
        <f>B1064+C1064</f>
        <v>40665.646527777775</v>
      </c>
      <c r="O1064" s="3">
        <f>E1064+F1064</f>
        <v>40665.763888888891</v>
      </c>
      <c r="P1064" t="str">
        <f>IF(OR(E1064="**",F1064=9999),"Ignore PIA","Keep PIA")</f>
        <v>Keep PIA</v>
      </c>
      <c r="Q1064" s="5">
        <f>(O1064-N1064)*24</f>
        <v>2.8166666667675599</v>
      </c>
      <c r="R1064" s="3">
        <f>J1064+K1064</f>
        <v>40665.771527777775</v>
      </c>
      <c r="S1064" s="4">
        <f>(R1064-N1064)*24</f>
        <v>3</v>
      </c>
      <c r="T1064" t="str">
        <f>IF(S1064&lt;0,"Ignore LOS","Keep LOS")</f>
        <v>Keep LOS</v>
      </c>
      <c r="U1064" t="str">
        <f>IF(OR(G1064=6,G1064=7),"Adm","NonAdm")</f>
        <v>NonAdm</v>
      </c>
      <c r="V1064" t="str">
        <f>IF(OR(D1064=1,D1064=2,D1064=3),"High",IF(OR(D1064=4,D1064=5),"Low","No CTAS"))</f>
        <v>High</v>
      </c>
      <c r="W1064">
        <f>IF(S1064&gt;4,0,1)</f>
        <v>1</v>
      </c>
      <c r="X1064">
        <f>IF(S1064&gt;8,0,1)</f>
        <v>1</v>
      </c>
    </row>
    <row r="1065" spans="1:24" x14ac:dyDescent="0.25">
      <c r="A1065">
        <v>4414</v>
      </c>
      <c r="B1065" s="1">
        <v>40665</v>
      </c>
      <c r="C1065" s="2">
        <v>0.75486111111111109</v>
      </c>
      <c r="D1065">
        <v>4</v>
      </c>
      <c r="E1065" s="1">
        <v>40665</v>
      </c>
      <c r="F1065" s="2">
        <v>0.83333333333333337</v>
      </c>
      <c r="G1065">
        <v>1</v>
      </c>
      <c r="H1065" s="1">
        <v>40665</v>
      </c>
      <c r="I1065" s="2">
        <v>0.85555555555555562</v>
      </c>
      <c r="J1065" s="1">
        <v>40665</v>
      </c>
      <c r="K1065" s="2">
        <v>0.85555555555555562</v>
      </c>
      <c r="L1065" t="s">
        <v>184</v>
      </c>
      <c r="M1065">
        <v>31</v>
      </c>
      <c r="N1065" s="3">
        <f>B1065+C1065</f>
        <v>40665.754861111112</v>
      </c>
      <c r="O1065" s="3">
        <f>E1065+F1065</f>
        <v>40665.833333333336</v>
      </c>
      <c r="P1065" t="str">
        <f>IF(OR(E1065="**",F1065=9999),"Ignore PIA","Keep PIA")</f>
        <v>Keep PIA</v>
      </c>
      <c r="Q1065" s="5">
        <f>(O1065-N1065)*24</f>
        <v>1.8833333333604969</v>
      </c>
      <c r="R1065" s="3">
        <f>J1065+K1065</f>
        <v>40665.855555555558</v>
      </c>
      <c r="S1065" s="4">
        <f>(R1065-N1065)*24</f>
        <v>2.4166666666860692</v>
      </c>
      <c r="T1065" t="str">
        <f>IF(S1065&lt;0,"Ignore LOS","Keep LOS")</f>
        <v>Keep LOS</v>
      </c>
      <c r="U1065" t="str">
        <f>IF(OR(G1065=6,G1065=7),"Adm","NonAdm")</f>
        <v>NonAdm</v>
      </c>
      <c r="V1065" t="str">
        <f>IF(OR(D1065=1,D1065=2,D1065=3),"High",IF(OR(D1065=4,D1065=5),"Low","No CTAS"))</f>
        <v>Low</v>
      </c>
      <c r="W1065">
        <f>IF(S1065&gt;4,0,1)</f>
        <v>1</v>
      </c>
      <c r="X1065">
        <f>IF(S1065&gt;8,0,1)</f>
        <v>1</v>
      </c>
    </row>
    <row r="1066" spans="1:24" x14ac:dyDescent="0.25">
      <c r="A1066">
        <v>4414</v>
      </c>
      <c r="B1066" s="1">
        <v>40665</v>
      </c>
      <c r="C1066" s="2">
        <v>0.78402777777777777</v>
      </c>
      <c r="D1066">
        <v>3</v>
      </c>
      <c r="E1066" s="1">
        <v>40665</v>
      </c>
      <c r="F1066" s="2">
        <v>0.82638888888888884</v>
      </c>
      <c r="G1066">
        <v>1</v>
      </c>
      <c r="H1066" s="1">
        <v>40665</v>
      </c>
      <c r="I1066" s="2">
        <v>0.86597222222222225</v>
      </c>
      <c r="J1066" s="1">
        <v>40665</v>
      </c>
      <c r="K1066" s="2">
        <v>0.86597222222222225</v>
      </c>
      <c r="L1066" t="s">
        <v>118</v>
      </c>
      <c r="M1066">
        <v>5</v>
      </c>
      <c r="N1066" s="3">
        <f>B1066+C1066</f>
        <v>40665.78402777778</v>
      </c>
      <c r="O1066" s="3">
        <f>E1066+F1066</f>
        <v>40665.826388888891</v>
      </c>
      <c r="P1066" t="str">
        <f>IF(OR(E1066="**",F1066=9999),"Ignore PIA","Keep PIA")</f>
        <v>Keep PIA</v>
      </c>
      <c r="Q1066" s="5">
        <f>(O1066-N1066)*24</f>
        <v>1.0166666666627862</v>
      </c>
      <c r="R1066" s="3">
        <f>J1066+K1066</f>
        <v>40665.865972222222</v>
      </c>
      <c r="S1066" s="4">
        <f>(R1066-N1066)*24</f>
        <v>1.96666666661622</v>
      </c>
      <c r="T1066" t="str">
        <f>IF(S1066&lt;0,"Ignore LOS","Keep LOS")</f>
        <v>Keep LOS</v>
      </c>
      <c r="U1066" t="str">
        <f>IF(OR(G1066=6,G1066=7),"Adm","NonAdm")</f>
        <v>NonAdm</v>
      </c>
      <c r="V1066" t="str">
        <f>IF(OR(D1066=1,D1066=2,D1066=3),"High",IF(OR(D1066=4,D1066=5),"Low","No CTAS"))</f>
        <v>High</v>
      </c>
      <c r="W1066">
        <f>IF(S1066&gt;4,0,1)</f>
        <v>1</v>
      </c>
      <c r="X1066">
        <f>IF(S1066&gt;8,0,1)</f>
        <v>1</v>
      </c>
    </row>
    <row r="1067" spans="1:24" x14ac:dyDescent="0.25">
      <c r="A1067">
        <v>4414</v>
      </c>
      <c r="B1067" s="1">
        <v>40665</v>
      </c>
      <c r="C1067" s="2">
        <v>0.78611111111111109</v>
      </c>
      <c r="D1067">
        <v>3</v>
      </c>
      <c r="E1067" s="1">
        <v>40665</v>
      </c>
      <c r="F1067" s="2">
        <v>0.79166666666666663</v>
      </c>
      <c r="G1067">
        <v>15</v>
      </c>
      <c r="H1067" s="1">
        <v>40665</v>
      </c>
      <c r="I1067" s="2">
        <v>0.97638888888888886</v>
      </c>
      <c r="J1067" s="1">
        <v>40665</v>
      </c>
      <c r="K1067" s="2">
        <v>0.97638888888888886</v>
      </c>
      <c r="L1067" t="s">
        <v>39</v>
      </c>
      <c r="M1067">
        <v>30</v>
      </c>
      <c r="N1067" s="3">
        <f>B1067+C1067</f>
        <v>40665.786111111112</v>
      </c>
      <c r="O1067" s="3">
        <f>E1067+F1067</f>
        <v>40665.791666666664</v>
      </c>
      <c r="P1067" t="str">
        <f>IF(OR(E1067="**",F1067=9999),"Ignore PIA","Keep PIA")</f>
        <v>Keep PIA</v>
      </c>
      <c r="Q1067" s="5">
        <f>(O1067-N1067)*24</f>
        <v>0.13333333324408159</v>
      </c>
      <c r="R1067" s="3">
        <f>J1067+K1067</f>
        <v>40665.976388888892</v>
      </c>
      <c r="S1067" s="4">
        <f>(R1067-N1067)*24</f>
        <v>4.5666666667093523</v>
      </c>
      <c r="T1067" t="str">
        <f>IF(S1067&lt;0,"Ignore LOS","Keep LOS")</f>
        <v>Keep LOS</v>
      </c>
      <c r="U1067" t="str">
        <f>IF(OR(G1067=6,G1067=7),"Adm","NonAdm")</f>
        <v>NonAdm</v>
      </c>
      <c r="V1067" t="str">
        <f>IF(OR(D1067=1,D1067=2,D1067=3),"High",IF(OR(D1067=4,D1067=5),"Low","No CTAS"))</f>
        <v>High</v>
      </c>
      <c r="W1067">
        <f>IF(S1067&gt;4,0,1)</f>
        <v>0</v>
      </c>
      <c r="X1067">
        <f>IF(S1067&gt;8,0,1)</f>
        <v>1</v>
      </c>
    </row>
    <row r="1068" spans="1:24" x14ac:dyDescent="0.25">
      <c r="A1068">
        <v>4414</v>
      </c>
      <c r="B1068" s="1">
        <v>40665</v>
      </c>
      <c r="C1068" s="2">
        <v>0.8222222222222223</v>
      </c>
      <c r="D1068">
        <v>4</v>
      </c>
      <c r="E1068" s="1">
        <v>40665</v>
      </c>
      <c r="F1068" s="2">
        <v>0.875</v>
      </c>
      <c r="G1068">
        <v>1</v>
      </c>
      <c r="H1068" s="1">
        <v>40665</v>
      </c>
      <c r="I1068" s="2">
        <v>0.88194444444444453</v>
      </c>
      <c r="J1068" s="1">
        <v>40665</v>
      </c>
      <c r="K1068" s="2">
        <v>0.8833333333333333</v>
      </c>
      <c r="L1068" t="s">
        <v>191</v>
      </c>
      <c r="M1068">
        <v>10</v>
      </c>
      <c r="N1068" s="3">
        <f>B1068+C1068</f>
        <v>40665.822222222225</v>
      </c>
      <c r="O1068" s="3">
        <f>E1068+F1068</f>
        <v>40665.875</v>
      </c>
      <c r="P1068" t="str">
        <f>IF(OR(E1068="**",F1068=9999),"Ignore PIA","Keep PIA")</f>
        <v>Keep PIA</v>
      </c>
      <c r="Q1068" s="5">
        <f>(O1068-N1068)*24</f>
        <v>1.2666666666045785</v>
      </c>
      <c r="R1068" s="3">
        <f>J1068+K1068</f>
        <v>40665.883333333331</v>
      </c>
      <c r="S1068" s="4">
        <f>(R1068-N1068)*24</f>
        <v>1.4666666665580124</v>
      </c>
      <c r="T1068" t="str">
        <f>IF(S1068&lt;0,"Ignore LOS","Keep LOS")</f>
        <v>Keep LOS</v>
      </c>
      <c r="U1068" t="str">
        <f>IF(OR(G1068=6,G1068=7),"Adm","NonAdm")</f>
        <v>NonAdm</v>
      </c>
      <c r="V1068" t="str">
        <f>IF(OR(D1068=1,D1068=2,D1068=3),"High",IF(OR(D1068=4,D1068=5),"Low","No CTAS"))</f>
        <v>Low</v>
      </c>
      <c r="W1068">
        <f>IF(S1068&gt;4,0,1)</f>
        <v>1</v>
      </c>
      <c r="X1068">
        <f>IF(S1068&gt;8,0,1)</f>
        <v>1</v>
      </c>
    </row>
    <row r="1069" spans="1:24" x14ac:dyDescent="0.25">
      <c r="A1069">
        <v>4414</v>
      </c>
      <c r="B1069" s="1">
        <v>40665</v>
      </c>
      <c r="C1069" s="2">
        <v>0.83194444444444438</v>
      </c>
      <c r="D1069">
        <v>3</v>
      </c>
      <c r="E1069" s="1">
        <v>40665</v>
      </c>
      <c r="F1069" s="2">
        <v>0.89236111111111116</v>
      </c>
      <c r="G1069">
        <v>1</v>
      </c>
      <c r="H1069" s="1">
        <v>40665</v>
      </c>
      <c r="I1069" s="2">
        <v>0.89930555555555547</v>
      </c>
      <c r="J1069" s="1">
        <v>40665</v>
      </c>
      <c r="K1069" s="2">
        <v>0.89930555555555547</v>
      </c>
      <c r="L1069" t="s">
        <v>192</v>
      </c>
      <c r="M1069">
        <v>15</v>
      </c>
      <c r="N1069" s="3">
        <f>B1069+C1069</f>
        <v>40665.831944444442</v>
      </c>
      <c r="O1069" s="3">
        <f>E1069+F1069</f>
        <v>40665.892361111109</v>
      </c>
      <c r="P1069" t="str">
        <f>IF(OR(E1069="**",F1069=9999),"Ignore PIA","Keep PIA")</f>
        <v>Keep PIA</v>
      </c>
      <c r="Q1069" s="5">
        <f>(O1069-N1069)*24</f>
        <v>1.4500000000116415</v>
      </c>
      <c r="R1069" s="3">
        <f>J1069+K1069</f>
        <v>40665.899305555555</v>
      </c>
      <c r="S1069" s="4">
        <f>(R1069-N1069)*24</f>
        <v>1.6166666666977108</v>
      </c>
      <c r="T1069" t="str">
        <f>IF(S1069&lt;0,"Ignore LOS","Keep LOS")</f>
        <v>Keep LOS</v>
      </c>
      <c r="U1069" t="str">
        <f>IF(OR(G1069=6,G1069=7),"Adm","NonAdm")</f>
        <v>NonAdm</v>
      </c>
      <c r="V1069" t="str">
        <f>IF(OR(D1069=1,D1069=2,D1069=3),"High",IF(OR(D1069=4,D1069=5),"Low","No CTAS"))</f>
        <v>High</v>
      </c>
      <c r="W1069">
        <f>IF(S1069&gt;4,0,1)</f>
        <v>1</v>
      </c>
      <c r="X1069">
        <f>IF(S1069&gt;8,0,1)</f>
        <v>1</v>
      </c>
    </row>
    <row r="1070" spans="1:24" x14ac:dyDescent="0.25">
      <c r="A1070">
        <v>4414</v>
      </c>
      <c r="B1070" s="1">
        <v>40665</v>
      </c>
      <c r="C1070" s="2">
        <v>0.84583333333333333</v>
      </c>
      <c r="D1070">
        <v>4</v>
      </c>
      <c r="E1070" s="1">
        <v>40665</v>
      </c>
      <c r="F1070" s="2">
        <v>0.88194444444444453</v>
      </c>
      <c r="G1070">
        <v>1</v>
      </c>
      <c r="H1070" s="1">
        <v>40665</v>
      </c>
      <c r="I1070" s="2">
        <v>0.94444444444444453</v>
      </c>
      <c r="J1070" s="1">
        <v>40665</v>
      </c>
      <c r="K1070" s="2">
        <v>0.94444444444444453</v>
      </c>
      <c r="L1070" t="s">
        <v>195</v>
      </c>
      <c r="M1070">
        <v>20</v>
      </c>
      <c r="N1070" s="3">
        <f>B1070+C1070</f>
        <v>40665.845833333333</v>
      </c>
      <c r="O1070" s="3">
        <f>E1070+F1070</f>
        <v>40665.881944444445</v>
      </c>
      <c r="P1070" t="str">
        <f>IF(OR(E1070="**",F1070=9999),"Ignore PIA","Keep PIA")</f>
        <v>Keep PIA</v>
      </c>
      <c r="Q1070" s="5">
        <f>(O1070-N1070)*24</f>
        <v>0.86666666669771075</v>
      </c>
      <c r="R1070" s="3">
        <f>J1070+K1070</f>
        <v>40665.944444444445</v>
      </c>
      <c r="S1070" s="4">
        <f>(R1070-N1070)*24</f>
        <v>2.3666666666977108</v>
      </c>
      <c r="T1070" t="str">
        <f>IF(S1070&lt;0,"Ignore LOS","Keep LOS")</f>
        <v>Keep LOS</v>
      </c>
      <c r="U1070" t="str">
        <f>IF(OR(G1070=6,G1070=7),"Adm","NonAdm")</f>
        <v>NonAdm</v>
      </c>
      <c r="V1070" t="str">
        <f>IF(OR(D1070=1,D1070=2,D1070=3),"High",IF(OR(D1070=4,D1070=5),"Low","No CTAS"))</f>
        <v>Low</v>
      </c>
      <c r="W1070">
        <f>IF(S1070&gt;4,0,1)</f>
        <v>1</v>
      </c>
      <c r="X1070">
        <f>IF(S1070&gt;8,0,1)</f>
        <v>1</v>
      </c>
    </row>
    <row r="1071" spans="1:24" x14ac:dyDescent="0.25">
      <c r="A1071">
        <v>4414</v>
      </c>
      <c r="B1071" s="1">
        <v>40666</v>
      </c>
      <c r="C1071" s="2">
        <v>0.56388888888888888</v>
      </c>
      <c r="D1071">
        <v>2</v>
      </c>
      <c r="E1071" t="s">
        <v>13</v>
      </c>
      <c r="F1071" s="2">
        <v>0</v>
      </c>
      <c r="G1071">
        <v>1</v>
      </c>
      <c r="H1071" s="1">
        <v>40666</v>
      </c>
      <c r="I1071" s="2">
        <v>0.68402777777777779</v>
      </c>
      <c r="J1071" s="1">
        <v>40666</v>
      </c>
      <c r="K1071" s="2">
        <v>0.68402777777777779</v>
      </c>
      <c r="L1071" t="s">
        <v>105</v>
      </c>
      <c r="M1071">
        <v>11</v>
      </c>
      <c r="N1071" s="3">
        <f>B1071+C1071</f>
        <v>40666.563888888886</v>
      </c>
      <c r="O1071" s="3" t="e">
        <f>E1071+F1071</f>
        <v>#VALUE!</v>
      </c>
      <c r="P1071" t="str">
        <f>IF(OR(E1071="**",F1071=9999),"Ignore PIA","Keep PIA")</f>
        <v>Ignore PIA</v>
      </c>
      <c r="Q1071" s="5" t="e">
        <f>(O1071-N1071)*24</f>
        <v>#VALUE!</v>
      </c>
      <c r="R1071" s="3">
        <f>J1071+K1071</f>
        <v>40666.684027777781</v>
      </c>
      <c r="S1071" s="4">
        <f>(R1071-N1071)*24</f>
        <v>2.8833333334769122</v>
      </c>
      <c r="T1071" t="str">
        <f>IF(S1071&lt;0,"Ignore LOS","Keep LOS")</f>
        <v>Keep LOS</v>
      </c>
      <c r="U1071" t="str">
        <f>IF(OR(G1071=6,G1071=7),"Adm","NonAdm")</f>
        <v>NonAdm</v>
      </c>
      <c r="V1071" t="str">
        <f>IF(OR(D1071=1,D1071=2,D1071=3),"High",IF(OR(D1071=4,D1071=5),"Low","No CTAS"))</f>
        <v>High</v>
      </c>
      <c r="W1071">
        <f>IF(S1071&gt;4,0,1)</f>
        <v>1</v>
      </c>
      <c r="X1071">
        <f>IF(S1071&gt;8,0,1)</f>
        <v>1</v>
      </c>
    </row>
    <row r="1072" spans="1:24" x14ac:dyDescent="0.25">
      <c r="A1072">
        <v>4414</v>
      </c>
      <c r="B1072" s="1">
        <v>40666</v>
      </c>
      <c r="C1072" s="2">
        <v>0.56597222222222221</v>
      </c>
      <c r="D1072">
        <v>3</v>
      </c>
      <c r="E1072" t="s">
        <v>13</v>
      </c>
      <c r="F1072" s="2">
        <v>0</v>
      </c>
      <c r="G1072">
        <v>1</v>
      </c>
      <c r="H1072" s="1">
        <v>40666</v>
      </c>
      <c r="I1072" s="2">
        <v>0.79166666666666663</v>
      </c>
      <c r="J1072" s="1">
        <v>40666</v>
      </c>
      <c r="K1072" s="2">
        <v>0.79166666666666663</v>
      </c>
      <c r="L1072" t="s">
        <v>231</v>
      </c>
      <c r="M1072">
        <v>81</v>
      </c>
      <c r="N1072" s="3">
        <f>B1072+C1072</f>
        <v>40666.565972222219</v>
      </c>
      <c r="O1072" s="3" t="e">
        <f>E1072+F1072</f>
        <v>#VALUE!</v>
      </c>
      <c r="P1072" t="str">
        <f>IF(OR(E1072="**",F1072=9999),"Ignore PIA","Keep PIA")</f>
        <v>Ignore PIA</v>
      </c>
      <c r="Q1072" s="5" t="e">
        <f>(O1072-N1072)*24</f>
        <v>#VALUE!</v>
      </c>
      <c r="R1072" s="3">
        <f>J1072+K1072</f>
        <v>40666.791666666664</v>
      </c>
      <c r="S1072" s="4">
        <f>(R1072-N1072)*24</f>
        <v>5.4166666666860692</v>
      </c>
      <c r="T1072" t="str">
        <f>IF(S1072&lt;0,"Ignore LOS","Keep LOS")</f>
        <v>Keep LOS</v>
      </c>
      <c r="U1072" t="str">
        <f>IF(OR(G1072=6,G1072=7),"Adm","NonAdm")</f>
        <v>NonAdm</v>
      </c>
      <c r="V1072" t="str">
        <f>IF(OR(D1072=1,D1072=2,D1072=3),"High",IF(OR(D1072=4,D1072=5),"Low","No CTAS"))</f>
        <v>High</v>
      </c>
      <c r="W1072">
        <f>IF(S1072&gt;4,0,1)</f>
        <v>0</v>
      </c>
      <c r="X1072">
        <f>IF(S1072&gt;8,0,1)</f>
        <v>1</v>
      </c>
    </row>
    <row r="1073" spans="1:24" x14ac:dyDescent="0.25">
      <c r="A1073">
        <v>4414</v>
      </c>
      <c r="B1073" s="1">
        <v>40666</v>
      </c>
      <c r="C1073" s="2">
        <v>0.56944444444444442</v>
      </c>
      <c r="D1073">
        <v>4</v>
      </c>
      <c r="E1073" s="1">
        <v>40666</v>
      </c>
      <c r="F1073" s="2">
        <v>0.63541666666666663</v>
      </c>
      <c r="G1073">
        <v>4</v>
      </c>
      <c r="H1073" s="1">
        <v>40666</v>
      </c>
      <c r="I1073" s="2">
        <v>0.7006944444444444</v>
      </c>
      <c r="J1073" s="1">
        <v>40666</v>
      </c>
      <c r="K1073" s="2">
        <v>0.7006944444444444</v>
      </c>
      <c r="L1073" t="s">
        <v>232</v>
      </c>
      <c r="M1073">
        <v>46</v>
      </c>
      <c r="N1073" s="3">
        <f>B1073+C1073</f>
        <v>40666.569444444445</v>
      </c>
      <c r="O1073" s="3">
        <f>E1073+F1073</f>
        <v>40666.635416666664</v>
      </c>
      <c r="P1073" t="str">
        <f>IF(OR(E1073="**",F1073=9999),"Ignore PIA","Keep PIA")</f>
        <v>Keep PIA</v>
      </c>
      <c r="Q1073" s="5">
        <f>(O1073-N1073)*24</f>
        <v>1.5833333332557231</v>
      </c>
      <c r="R1073" s="3">
        <f>J1073+K1073</f>
        <v>40666.700694444444</v>
      </c>
      <c r="S1073" s="4">
        <f>(R1073-N1073)*24</f>
        <v>3.1499999999650754</v>
      </c>
      <c r="T1073" t="str">
        <f>IF(S1073&lt;0,"Ignore LOS","Keep LOS")</f>
        <v>Keep LOS</v>
      </c>
      <c r="U1073" t="str">
        <f>IF(OR(G1073=6,G1073=7),"Adm","NonAdm")</f>
        <v>NonAdm</v>
      </c>
      <c r="V1073" t="str">
        <f>IF(OR(D1073=1,D1073=2,D1073=3),"High",IF(OR(D1073=4,D1073=5),"Low","No CTAS"))</f>
        <v>Low</v>
      </c>
      <c r="W1073">
        <f>IF(S1073&gt;4,0,1)</f>
        <v>1</v>
      </c>
      <c r="X1073">
        <f>IF(S1073&gt;8,0,1)</f>
        <v>1</v>
      </c>
    </row>
    <row r="1074" spans="1:24" x14ac:dyDescent="0.25">
      <c r="A1074">
        <v>4414</v>
      </c>
      <c r="B1074" s="1">
        <v>40666</v>
      </c>
      <c r="C1074" s="2">
        <v>0.58888888888888891</v>
      </c>
      <c r="D1074">
        <v>3</v>
      </c>
      <c r="E1074" t="s">
        <v>13</v>
      </c>
      <c r="F1074" s="2">
        <v>0</v>
      </c>
      <c r="G1074">
        <v>4</v>
      </c>
      <c r="H1074" s="1">
        <v>40666</v>
      </c>
      <c r="I1074" s="2">
        <v>0.79861111111111116</v>
      </c>
      <c r="J1074" s="1">
        <v>40666</v>
      </c>
      <c r="K1074" s="2">
        <v>0.79861111111111116</v>
      </c>
      <c r="L1074" t="s">
        <v>78</v>
      </c>
      <c r="M1074">
        <v>18</v>
      </c>
      <c r="N1074" s="3">
        <f>B1074+C1074</f>
        <v>40666.588888888888</v>
      </c>
      <c r="O1074" s="3" t="e">
        <f>E1074+F1074</f>
        <v>#VALUE!</v>
      </c>
      <c r="P1074" t="str">
        <f>IF(OR(E1074="**",F1074=9999),"Ignore PIA","Keep PIA")</f>
        <v>Ignore PIA</v>
      </c>
      <c r="Q1074" s="5" t="e">
        <f>(O1074-N1074)*24</f>
        <v>#VALUE!</v>
      </c>
      <c r="R1074" s="3">
        <f>J1074+K1074</f>
        <v>40666.798611111109</v>
      </c>
      <c r="S1074" s="4">
        <f>(R1074-N1074)*24</f>
        <v>5.0333333333255723</v>
      </c>
      <c r="T1074" t="str">
        <f>IF(S1074&lt;0,"Ignore LOS","Keep LOS")</f>
        <v>Keep LOS</v>
      </c>
      <c r="U1074" t="str">
        <f>IF(OR(G1074=6,G1074=7),"Adm","NonAdm")</f>
        <v>NonAdm</v>
      </c>
      <c r="V1074" t="str">
        <f>IF(OR(D1074=1,D1074=2,D1074=3),"High",IF(OR(D1074=4,D1074=5),"Low","No CTAS"))</f>
        <v>High</v>
      </c>
      <c r="W1074">
        <f>IF(S1074&gt;4,0,1)</f>
        <v>0</v>
      </c>
      <c r="X1074">
        <f>IF(S1074&gt;8,0,1)</f>
        <v>1</v>
      </c>
    </row>
    <row r="1075" spans="1:24" x14ac:dyDescent="0.25">
      <c r="A1075">
        <v>4414</v>
      </c>
      <c r="B1075" s="1">
        <v>40666</v>
      </c>
      <c r="C1075" s="2">
        <v>0.63888888888888895</v>
      </c>
      <c r="D1075">
        <v>3</v>
      </c>
      <c r="E1075" t="s">
        <v>13</v>
      </c>
      <c r="F1075" s="2">
        <v>0</v>
      </c>
      <c r="G1075">
        <v>1</v>
      </c>
      <c r="H1075" s="1">
        <v>40666</v>
      </c>
      <c r="I1075" s="2">
        <v>0.70833333333333337</v>
      </c>
      <c r="J1075" s="1">
        <v>40666</v>
      </c>
      <c r="K1075" s="2">
        <v>0.70833333333333337</v>
      </c>
      <c r="L1075" t="s">
        <v>235</v>
      </c>
      <c r="M1075">
        <v>20</v>
      </c>
      <c r="N1075" s="3">
        <f>B1075+C1075</f>
        <v>40666.638888888891</v>
      </c>
      <c r="O1075" s="3" t="e">
        <f>E1075+F1075</f>
        <v>#VALUE!</v>
      </c>
      <c r="P1075" t="str">
        <f>IF(OR(E1075="**",F1075=9999),"Ignore PIA","Keep PIA")</f>
        <v>Ignore PIA</v>
      </c>
      <c r="Q1075" s="5" t="e">
        <f>(O1075-N1075)*24</f>
        <v>#VALUE!</v>
      </c>
      <c r="R1075" s="3">
        <f>J1075+K1075</f>
        <v>40666.708333333336</v>
      </c>
      <c r="S1075" s="4">
        <f>(R1075-N1075)*24</f>
        <v>1.6666666666860692</v>
      </c>
      <c r="T1075" t="str">
        <f>IF(S1075&lt;0,"Ignore LOS","Keep LOS")</f>
        <v>Keep LOS</v>
      </c>
      <c r="U1075" t="str">
        <f>IF(OR(G1075=6,G1075=7),"Adm","NonAdm")</f>
        <v>NonAdm</v>
      </c>
      <c r="V1075" t="str">
        <f>IF(OR(D1075=1,D1075=2,D1075=3),"High",IF(OR(D1075=4,D1075=5),"Low","No CTAS"))</f>
        <v>High</v>
      </c>
      <c r="W1075">
        <f>IF(S1075&gt;4,0,1)</f>
        <v>1</v>
      </c>
      <c r="X1075">
        <f>IF(S1075&gt;8,0,1)</f>
        <v>1</v>
      </c>
    </row>
    <row r="1076" spans="1:24" x14ac:dyDescent="0.25">
      <c r="A1076">
        <v>4414</v>
      </c>
      <c r="B1076" s="1">
        <v>40666</v>
      </c>
      <c r="C1076" s="2">
        <v>0.64097222222222217</v>
      </c>
      <c r="D1076">
        <v>4</v>
      </c>
      <c r="E1076" t="s">
        <v>13</v>
      </c>
      <c r="F1076" s="2">
        <v>0</v>
      </c>
      <c r="G1076">
        <v>1</v>
      </c>
      <c r="H1076" s="1">
        <v>40666</v>
      </c>
      <c r="I1076" s="2">
        <v>0.79166666666666663</v>
      </c>
      <c r="J1076" s="1">
        <v>40666</v>
      </c>
      <c r="K1076" s="2">
        <v>0.79166666666666663</v>
      </c>
      <c r="L1076" t="s">
        <v>236</v>
      </c>
      <c r="M1076">
        <v>26</v>
      </c>
      <c r="N1076" s="3">
        <f>B1076+C1076</f>
        <v>40666.640972222223</v>
      </c>
      <c r="O1076" s="3" t="e">
        <f>E1076+F1076</f>
        <v>#VALUE!</v>
      </c>
      <c r="P1076" t="str">
        <f>IF(OR(E1076="**",F1076=9999),"Ignore PIA","Keep PIA")</f>
        <v>Ignore PIA</v>
      </c>
      <c r="Q1076" s="5" t="e">
        <f>(O1076-N1076)*24</f>
        <v>#VALUE!</v>
      </c>
      <c r="R1076" s="3">
        <f>J1076+K1076</f>
        <v>40666.791666666664</v>
      </c>
      <c r="S1076" s="4">
        <f>(R1076-N1076)*24</f>
        <v>3.6166666665812954</v>
      </c>
      <c r="T1076" t="str">
        <f>IF(S1076&lt;0,"Ignore LOS","Keep LOS")</f>
        <v>Keep LOS</v>
      </c>
      <c r="U1076" t="str">
        <f>IF(OR(G1076=6,G1076=7),"Adm","NonAdm")</f>
        <v>NonAdm</v>
      </c>
      <c r="V1076" t="str">
        <f>IF(OR(D1076=1,D1076=2,D1076=3),"High",IF(OR(D1076=4,D1076=5),"Low","No CTAS"))</f>
        <v>Low</v>
      </c>
      <c r="W1076">
        <f>IF(S1076&gt;4,0,1)</f>
        <v>1</v>
      </c>
      <c r="X1076">
        <f>IF(S1076&gt;8,0,1)</f>
        <v>1</v>
      </c>
    </row>
    <row r="1077" spans="1:24" x14ac:dyDescent="0.25">
      <c r="A1077">
        <v>4414</v>
      </c>
      <c r="B1077" s="1">
        <v>40666</v>
      </c>
      <c r="C1077" s="2">
        <v>0.68055555555555547</v>
      </c>
      <c r="D1077">
        <v>4</v>
      </c>
      <c r="E1077" t="s">
        <v>13</v>
      </c>
      <c r="F1077" s="2">
        <v>0</v>
      </c>
      <c r="G1077">
        <v>1</v>
      </c>
      <c r="H1077" s="1">
        <v>40666</v>
      </c>
      <c r="I1077" s="2">
        <v>0.81597222222222221</v>
      </c>
      <c r="J1077" s="1">
        <v>40666</v>
      </c>
      <c r="K1077" s="2">
        <v>0.81597222222222221</v>
      </c>
      <c r="L1077" t="s">
        <v>78</v>
      </c>
      <c r="M1077">
        <v>50</v>
      </c>
      <c r="N1077" s="3">
        <f>B1077+C1077</f>
        <v>40666.680555555555</v>
      </c>
      <c r="O1077" s="3" t="e">
        <f>E1077+F1077</f>
        <v>#VALUE!</v>
      </c>
      <c r="P1077" t="str">
        <f>IF(OR(E1077="**",F1077=9999),"Ignore PIA","Keep PIA")</f>
        <v>Ignore PIA</v>
      </c>
      <c r="Q1077" s="5" t="e">
        <f>(O1077-N1077)*24</f>
        <v>#VALUE!</v>
      </c>
      <c r="R1077" s="3">
        <f>J1077+K1077</f>
        <v>40666.815972222219</v>
      </c>
      <c r="S1077" s="4">
        <f>(R1077-N1077)*24</f>
        <v>3.2499999999417923</v>
      </c>
      <c r="T1077" t="str">
        <f>IF(S1077&lt;0,"Ignore LOS","Keep LOS")</f>
        <v>Keep LOS</v>
      </c>
      <c r="U1077" t="str">
        <f>IF(OR(G1077=6,G1077=7),"Adm","NonAdm")</f>
        <v>NonAdm</v>
      </c>
      <c r="V1077" t="str">
        <f>IF(OR(D1077=1,D1077=2,D1077=3),"High",IF(OR(D1077=4,D1077=5),"Low","No CTAS"))</f>
        <v>Low</v>
      </c>
      <c r="W1077">
        <f>IF(S1077&gt;4,0,1)</f>
        <v>1</v>
      </c>
      <c r="X1077">
        <f>IF(S1077&gt;8,0,1)</f>
        <v>1</v>
      </c>
    </row>
    <row r="1078" spans="1:24" x14ac:dyDescent="0.25">
      <c r="A1078">
        <v>4414</v>
      </c>
      <c r="B1078" s="1">
        <v>40666</v>
      </c>
      <c r="C1078" s="2">
        <v>0.74097222222222225</v>
      </c>
      <c r="D1078">
        <v>4</v>
      </c>
      <c r="E1078" t="s">
        <v>13</v>
      </c>
      <c r="F1078" s="2">
        <v>0</v>
      </c>
      <c r="G1078">
        <v>1</v>
      </c>
      <c r="H1078" s="1">
        <v>40666</v>
      </c>
      <c r="I1078" s="2">
        <v>0.86458333333333337</v>
      </c>
      <c r="J1078" s="1">
        <v>40666</v>
      </c>
      <c r="K1078" s="2">
        <v>0.86458333333333337</v>
      </c>
      <c r="L1078" t="s">
        <v>25</v>
      </c>
      <c r="M1078">
        <v>43</v>
      </c>
      <c r="N1078" s="3">
        <f>B1078+C1078</f>
        <v>40666.740972222222</v>
      </c>
      <c r="O1078" s="3" t="e">
        <f>E1078+F1078</f>
        <v>#VALUE!</v>
      </c>
      <c r="P1078" t="str">
        <f>IF(OR(E1078="**",F1078=9999),"Ignore PIA","Keep PIA")</f>
        <v>Ignore PIA</v>
      </c>
      <c r="Q1078" s="5" t="e">
        <f>(O1078-N1078)*24</f>
        <v>#VALUE!</v>
      </c>
      <c r="R1078" s="3">
        <f>J1078+K1078</f>
        <v>40666.864583333336</v>
      </c>
      <c r="S1078" s="4">
        <f>(R1078-N1078)*24</f>
        <v>2.9666666667326353</v>
      </c>
      <c r="T1078" t="str">
        <f>IF(S1078&lt;0,"Ignore LOS","Keep LOS")</f>
        <v>Keep LOS</v>
      </c>
      <c r="U1078" t="str">
        <f>IF(OR(G1078=6,G1078=7),"Adm","NonAdm")</f>
        <v>NonAdm</v>
      </c>
      <c r="V1078" t="str">
        <f>IF(OR(D1078=1,D1078=2,D1078=3),"High",IF(OR(D1078=4,D1078=5),"Low","No CTAS"))</f>
        <v>Low</v>
      </c>
      <c r="W1078">
        <f>IF(S1078&gt;4,0,1)</f>
        <v>1</v>
      </c>
      <c r="X1078">
        <f>IF(S1078&gt;8,0,1)</f>
        <v>1</v>
      </c>
    </row>
    <row r="1079" spans="1:24" x14ac:dyDescent="0.25">
      <c r="A1079">
        <v>4414</v>
      </c>
      <c r="B1079" s="1">
        <v>40666</v>
      </c>
      <c r="C1079" s="2">
        <v>0.80833333333333324</v>
      </c>
      <c r="D1079">
        <v>4</v>
      </c>
      <c r="E1079" t="s">
        <v>13</v>
      </c>
      <c r="F1079" s="2">
        <v>0</v>
      </c>
      <c r="G1079">
        <v>1</v>
      </c>
      <c r="H1079" s="1">
        <v>40666</v>
      </c>
      <c r="I1079" s="2">
        <v>0.90972222222222221</v>
      </c>
      <c r="J1079" s="1">
        <v>40666</v>
      </c>
      <c r="K1079" s="2">
        <v>0.90972222222222221</v>
      </c>
      <c r="L1079" t="s">
        <v>246</v>
      </c>
      <c r="M1079">
        <v>31</v>
      </c>
      <c r="N1079" s="3">
        <f>B1079+C1079</f>
        <v>40666.808333333334</v>
      </c>
      <c r="O1079" s="3" t="e">
        <f>E1079+F1079</f>
        <v>#VALUE!</v>
      </c>
      <c r="P1079" t="str">
        <f>IF(OR(E1079="**",F1079=9999),"Ignore PIA","Keep PIA")</f>
        <v>Ignore PIA</v>
      </c>
      <c r="Q1079" s="5" t="e">
        <f>(O1079-N1079)*24</f>
        <v>#VALUE!</v>
      </c>
      <c r="R1079" s="3">
        <f>J1079+K1079</f>
        <v>40666.909722222219</v>
      </c>
      <c r="S1079" s="4">
        <f>(R1079-N1079)*24</f>
        <v>2.4333333332324401</v>
      </c>
      <c r="T1079" t="str">
        <f>IF(S1079&lt;0,"Ignore LOS","Keep LOS")</f>
        <v>Keep LOS</v>
      </c>
      <c r="U1079" t="str">
        <f>IF(OR(G1079=6,G1079=7),"Adm","NonAdm")</f>
        <v>NonAdm</v>
      </c>
      <c r="V1079" t="str">
        <f>IF(OR(D1079=1,D1079=2,D1079=3),"High",IF(OR(D1079=4,D1079=5),"Low","No CTAS"))</f>
        <v>Low</v>
      </c>
      <c r="W1079">
        <f>IF(S1079&gt;4,0,1)</f>
        <v>1</v>
      </c>
      <c r="X1079">
        <f>IF(S1079&gt;8,0,1)</f>
        <v>1</v>
      </c>
    </row>
    <row r="1080" spans="1:24" x14ac:dyDescent="0.25">
      <c r="A1080">
        <v>4414</v>
      </c>
      <c r="B1080" s="1">
        <v>40666</v>
      </c>
      <c r="C1080" s="2">
        <v>0.81736111111111109</v>
      </c>
      <c r="D1080">
        <v>3</v>
      </c>
      <c r="E1080" t="s">
        <v>13</v>
      </c>
      <c r="F1080" s="2">
        <v>0</v>
      </c>
      <c r="G1080">
        <v>1</v>
      </c>
      <c r="H1080" s="1">
        <v>40666</v>
      </c>
      <c r="I1080" s="2">
        <v>0.84027777777777779</v>
      </c>
      <c r="J1080" s="1">
        <v>40666</v>
      </c>
      <c r="K1080" s="2">
        <v>0.84027777777777779</v>
      </c>
      <c r="L1080" t="s">
        <v>236</v>
      </c>
      <c r="M1080">
        <v>39</v>
      </c>
      <c r="N1080" s="3">
        <f>B1080+C1080</f>
        <v>40666.817361111112</v>
      </c>
      <c r="O1080" s="3" t="e">
        <f>E1080+F1080</f>
        <v>#VALUE!</v>
      </c>
      <c r="P1080" t="str">
        <f>IF(OR(E1080="**",F1080=9999),"Ignore PIA","Keep PIA")</f>
        <v>Ignore PIA</v>
      </c>
      <c r="Q1080" s="5" t="e">
        <f>(O1080-N1080)*24</f>
        <v>#VALUE!</v>
      </c>
      <c r="R1080" s="3">
        <f>J1080+K1080</f>
        <v>40666.840277777781</v>
      </c>
      <c r="S1080" s="4">
        <f>(R1080-N1080)*24</f>
        <v>0.55000000004656613</v>
      </c>
      <c r="T1080" t="str">
        <f>IF(S1080&lt;0,"Ignore LOS","Keep LOS")</f>
        <v>Keep LOS</v>
      </c>
      <c r="U1080" t="str">
        <f>IF(OR(G1080=6,G1080=7),"Adm","NonAdm")</f>
        <v>NonAdm</v>
      </c>
      <c r="V1080" t="str">
        <f>IF(OR(D1080=1,D1080=2,D1080=3),"High",IF(OR(D1080=4,D1080=5),"Low","No CTAS"))</f>
        <v>High</v>
      </c>
      <c r="W1080">
        <f>IF(S1080&gt;4,0,1)</f>
        <v>1</v>
      </c>
      <c r="X1080">
        <f>IF(S1080&gt;8,0,1)</f>
        <v>1</v>
      </c>
    </row>
    <row r="1081" spans="1:24" x14ac:dyDescent="0.25">
      <c r="A1081">
        <v>4414</v>
      </c>
      <c r="B1081" s="1">
        <v>40666</v>
      </c>
      <c r="C1081" s="2">
        <v>0.88263888888888886</v>
      </c>
      <c r="D1081">
        <v>4</v>
      </c>
      <c r="E1081" t="s">
        <v>13</v>
      </c>
      <c r="F1081" s="2">
        <v>0</v>
      </c>
      <c r="G1081">
        <v>1</v>
      </c>
      <c r="H1081" s="1">
        <v>40666</v>
      </c>
      <c r="I1081" s="2">
        <v>0.97222222222222221</v>
      </c>
      <c r="J1081" s="1">
        <v>40666</v>
      </c>
      <c r="K1081" s="2">
        <v>0.97222222222222221</v>
      </c>
      <c r="L1081" t="s">
        <v>21</v>
      </c>
      <c r="M1081">
        <v>31</v>
      </c>
      <c r="N1081" s="3">
        <f>B1081+C1081</f>
        <v>40666.882638888892</v>
      </c>
      <c r="O1081" s="3" t="e">
        <f>E1081+F1081</f>
        <v>#VALUE!</v>
      </c>
      <c r="P1081" t="str">
        <f>IF(OR(E1081="**",F1081=9999),"Ignore PIA","Keep PIA")</f>
        <v>Ignore PIA</v>
      </c>
      <c r="Q1081" s="5" t="e">
        <f>(O1081-N1081)*24</f>
        <v>#VALUE!</v>
      </c>
      <c r="R1081" s="3">
        <f>J1081+K1081</f>
        <v>40666.972222222219</v>
      </c>
      <c r="S1081" s="4">
        <f>(R1081-N1081)*24</f>
        <v>2.1499999998486601</v>
      </c>
      <c r="T1081" t="str">
        <f>IF(S1081&lt;0,"Ignore LOS","Keep LOS")</f>
        <v>Keep LOS</v>
      </c>
      <c r="U1081" t="str">
        <f>IF(OR(G1081=6,G1081=7),"Adm","NonAdm")</f>
        <v>NonAdm</v>
      </c>
      <c r="V1081" t="str">
        <f>IF(OR(D1081=1,D1081=2,D1081=3),"High",IF(OR(D1081=4,D1081=5),"Low","No CTAS"))</f>
        <v>Low</v>
      </c>
      <c r="W1081">
        <f>IF(S1081&gt;4,0,1)</f>
        <v>1</v>
      </c>
      <c r="X1081">
        <f>IF(S1081&gt;8,0,1)</f>
        <v>1</v>
      </c>
    </row>
    <row r="1082" spans="1:24" x14ac:dyDescent="0.25">
      <c r="A1082">
        <v>4414</v>
      </c>
      <c r="B1082" s="1">
        <v>40667</v>
      </c>
      <c r="C1082" s="2">
        <v>0.44861111111111113</v>
      </c>
      <c r="D1082">
        <v>4</v>
      </c>
      <c r="E1082" s="1">
        <v>40667</v>
      </c>
      <c r="F1082" s="2">
        <v>0.58333333333333337</v>
      </c>
      <c r="G1082">
        <v>1</v>
      </c>
      <c r="H1082" s="1">
        <v>40667</v>
      </c>
      <c r="I1082" s="2">
        <v>0.68888888888888899</v>
      </c>
      <c r="J1082" s="1">
        <v>40667</v>
      </c>
      <c r="K1082" s="2">
        <v>0.68888888888888899</v>
      </c>
      <c r="L1082" t="s">
        <v>210</v>
      </c>
      <c r="M1082">
        <v>26</v>
      </c>
      <c r="N1082" s="3">
        <f>B1082+C1082</f>
        <v>40667.448611111111</v>
      </c>
      <c r="O1082" s="3">
        <f>E1082+F1082</f>
        <v>40667.583333333336</v>
      </c>
      <c r="P1082" t="str">
        <f>IF(OR(E1082="**",F1082=9999),"Ignore PIA","Keep PIA")</f>
        <v>Keep PIA</v>
      </c>
      <c r="Q1082" s="5">
        <f>(O1082-N1082)*24</f>
        <v>3.2333333333954215</v>
      </c>
      <c r="R1082" s="3">
        <f>J1082+K1082</f>
        <v>40667.688888888886</v>
      </c>
      <c r="S1082" s="4">
        <f>(R1082-N1082)*24</f>
        <v>5.7666666666045785</v>
      </c>
      <c r="T1082" t="str">
        <f>IF(S1082&lt;0,"Ignore LOS","Keep LOS")</f>
        <v>Keep LOS</v>
      </c>
      <c r="U1082" t="str">
        <f>IF(OR(G1082=6,G1082=7),"Adm","NonAdm")</f>
        <v>NonAdm</v>
      </c>
      <c r="V1082" t="str">
        <f>IF(OR(D1082=1,D1082=2,D1082=3),"High",IF(OR(D1082=4,D1082=5),"Low","No CTAS"))</f>
        <v>Low</v>
      </c>
      <c r="W1082">
        <f>IF(S1082&gt;4,0,1)</f>
        <v>0</v>
      </c>
      <c r="X1082">
        <f>IF(S1082&gt;8,0,1)</f>
        <v>1</v>
      </c>
    </row>
    <row r="1083" spans="1:24" x14ac:dyDescent="0.25">
      <c r="A1083">
        <v>4414</v>
      </c>
      <c r="B1083" s="1">
        <v>40667</v>
      </c>
      <c r="C1083" s="2">
        <v>0.45833333333333331</v>
      </c>
      <c r="D1083">
        <v>3</v>
      </c>
      <c r="E1083" s="1">
        <v>40667</v>
      </c>
      <c r="F1083" s="2">
        <v>0.59027777777777779</v>
      </c>
      <c r="G1083">
        <v>1</v>
      </c>
      <c r="H1083" s="1">
        <v>40667</v>
      </c>
      <c r="I1083" s="2">
        <v>0.68402777777777779</v>
      </c>
      <c r="J1083" s="1">
        <v>40667</v>
      </c>
      <c r="K1083" s="2">
        <v>0.68819444444444444</v>
      </c>
      <c r="L1083" t="s">
        <v>35</v>
      </c>
      <c r="M1083">
        <v>2</v>
      </c>
      <c r="N1083" s="3">
        <f>B1083+C1083</f>
        <v>40667.458333333336</v>
      </c>
      <c r="O1083" s="3">
        <f>E1083+F1083</f>
        <v>40667.590277777781</v>
      </c>
      <c r="P1083" t="str">
        <f>IF(OR(E1083="**",F1083=9999),"Ignore PIA","Keep PIA")</f>
        <v>Keep PIA</v>
      </c>
      <c r="Q1083" s="5">
        <f>(O1083-N1083)*24</f>
        <v>3.1666666666860692</v>
      </c>
      <c r="R1083" s="3">
        <f>J1083+K1083</f>
        <v>40667.688194444447</v>
      </c>
      <c r="S1083" s="4">
        <f>(R1083-N1083)*24</f>
        <v>5.5166666666627862</v>
      </c>
      <c r="T1083" t="str">
        <f>IF(S1083&lt;0,"Ignore LOS","Keep LOS")</f>
        <v>Keep LOS</v>
      </c>
      <c r="U1083" t="str">
        <f>IF(OR(G1083=6,G1083=7),"Adm","NonAdm")</f>
        <v>NonAdm</v>
      </c>
      <c r="V1083" t="str">
        <f>IF(OR(D1083=1,D1083=2,D1083=3),"High",IF(OR(D1083=4,D1083=5),"Low","No CTAS"))</f>
        <v>High</v>
      </c>
      <c r="W1083">
        <f>IF(S1083&gt;4,0,1)</f>
        <v>0</v>
      </c>
      <c r="X1083">
        <f>IF(S1083&gt;8,0,1)</f>
        <v>1</v>
      </c>
    </row>
    <row r="1084" spans="1:24" x14ac:dyDescent="0.25">
      <c r="A1084">
        <v>4414</v>
      </c>
      <c r="B1084" s="1">
        <v>40667</v>
      </c>
      <c r="C1084" s="2">
        <v>0.48819444444444443</v>
      </c>
      <c r="D1084">
        <v>4</v>
      </c>
      <c r="E1084" s="1">
        <v>40667</v>
      </c>
      <c r="F1084" s="2">
        <v>0.60763888888888895</v>
      </c>
      <c r="G1084">
        <v>1</v>
      </c>
      <c r="H1084" s="1">
        <v>40667</v>
      </c>
      <c r="I1084" s="2">
        <v>0.65138888888888891</v>
      </c>
      <c r="J1084" s="1">
        <v>40667</v>
      </c>
      <c r="K1084" s="2">
        <v>0.65138888888888891</v>
      </c>
      <c r="L1084" t="s">
        <v>41</v>
      </c>
      <c r="M1084">
        <v>30</v>
      </c>
      <c r="N1084" s="3">
        <f>B1084+C1084</f>
        <v>40667.488194444442</v>
      </c>
      <c r="O1084" s="3">
        <f>E1084+F1084</f>
        <v>40667.607638888891</v>
      </c>
      <c r="P1084" t="str">
        <f>IF(OR(E1084="**",F1084=9999),"Ignore PIA","Keep PIA")</f>
        <v>Keep PIA</v>
      </c>
      <c r="Q1084" s="5">
        <f>(O1084-N1084)*24</f>
        <v>2.8666666667559184</v>
      </c>
      <c r="R1084" s="3">
        <f>J1084+K1084</f>
        <v>40667.651388888888</v>
      </c>
      <c r="S1084" s="4">
        <f>(R1084-N1084)*24</f>
        <v>3.9166666666860692</v>
      </c>
      <c r="T1084" t="str">
        <f>IF(S1084&lt;0,"Ignore LOS","Keep LOS")</f>
        <v>Keep LOS</v>
      </c>
      <c r="U1084" t="str">
        <f>IF(OR(G1084=6,G1084=7),"Adm","NonAdm")</f>
        <v>NonAdm</v>
      </c>
      <c r="V1084" t="str">
        <f>IF(OR(D1084=1,D1084=2,D1084=3),"High",IF(OR(D1084=4,D1084=5),"Low","No CTAS"))</f>
        <v>Low</v>
      </c>
      <c r="W1084">
        <f>IF(S1084&gt;4,0,1)</f>
        <v>1</v>
      </c>
      <c r="X1084">
        <f>IF(S1084&gt;8,0,1)</f>
        <v>1</v>
      </c>
    </row>
    <row r="1085" spans="1:24" x14ac:dyDescent="0.25">
      <c r="A1085">
        <v>4414</v>
      </c>
      <c r="B1085" s="1">
        <v>40667</v>
      </c>
      <c r="C1085" s="2">
        <v>0.58819444444444446</v>
      </c>
      <c r="D1085">
        <v>3</v>
      </c>
      <c r="E1085" s="1">
        <v>40667</v>
      </c>
      <c r="F1085" s="2">
        <v>0.625</v>
      </c>
      <c r="G1085">
        <v>1</v>
      </c>
      <c r="H1085" s="1">
        <v>40667</v>
      </c>
      <c r="I1085" s="2">
        <v>0.66666666666666663</v>
      </c>
      <c r="J1085" s="1">
        <v>40667</v>
      </c>
      <c r="K1085" s="2">
        <v>0.66666666666666663</v>
      </c>
      <c r="L1085" t="s">
        <v>18</v>
      </c>
      <c r="M1085">
        <v>84</v>
      </c>
      <c r="N1085" s="3">
        <f>B1085+C1085</f>
        <v>40667.588194444441</v>
      </c>
      <c r="O1085" s="3">
        <f>E1085+F1085</f>
        <v>40667.625</v>
      </c>
      <c r="P1085" t="str">
        <f>IF(OR(E1085="**",F1085=9999),"Ignore PIA","Keep PIA")</f>
        <v>Keep PIA</v>
      </c>
      <c r="Q1085" s="5">
        <f>(O1085-N1085)*24</f>
        <v>0.88333333341870457</v>
      </c>
      <c r="R1085" s="3">
        <f>J1085+K1085</f>
        <v>40667.666666666664</v>
      </c>
      <c r="S1085" s="4">
        <f>(R1085-N1085)*24</f>
        <v>1.8833333333604969</v>
      </c>
      <c r="T1085" t="str">
        <f>IF(S1085&lt;0,"Ignore LOS","Keep LOS")</f>
        <v>Keep LOS</v>
      </c>
      <c r="U1085" t="str">
        <f>IF(OR(G1085=6,G1085=7),"Adm","NonAdm")</f>
        <v>NonAdm</v>
      </c>
      <c r="V1085" t="str">
        <f>IF(OR(D1085=1,D1085=2,D1085=3),"High",IF(OR(D1085=4,D1085=5),"Low","No CTAS"))</f>
        <v>High</v>
      </c>
      <c r="W1085">
        <f>IF(S1085&gt;4,0,1)</f>
        <v>1</v>
      </c>
      <c r="X1085">
        <f>IF(S1085&gt;8,0,1)</f>
        <v>1</v>
      </c>
    </row>
    <row r="1086" spans="1:24" x14ac:dyDescent="0.25">
      <c r="A1086">
        <v>4414</v>
      </c>
      <c r="B1086" s="1">
        <v>40667</v>
      </c>
      <c r="C1086" s="2">
        <v>0.68541666666666667</v>
      </c>
      <c r="D1086">
        <v>4</v>
      </c>
      <c r="E1086" s="1">
        <v>40667</v>
      </c>
      <c r="F1086" s="2">
        <v>0.71875</v>
      </c>
      <c r="G1086">
        <v>1</v>
      </c>
      <c r="H1086" s="1">
        <v>40667</v>
      </c>
      <c r="I1086" s="2">
        <v>0.84722222222222221</v>
      </c>
      <c r="J1086" s="1">
        <v>40667</v>
      </c>
      <c r="K1086" s="2">
        <v>0.84722222222222221</v>
      </c>
      <c r="L1086" t="s">
        <v>73</v>
      </c>
      <c r="M1086">
        <v>45</v>
      </c>
      <c r="N1086" s="3">
        <f>B1086+C1086</f>
        <v>40667.685416666667</v>
      </c>
      <c r="O1086" s="3">
        <f>E1086+F1086</f>
        <v>40667.71875</v>
      </c>
      <c r="P1086" t="str">
        <f>IF(OR(E1086="**",F1086=9999),"Ignore PIA","Keep PIA")</f>
        <v>Keep PIA</v>
      </c>
      <c r="Q1086" s="5">
        <f>(O1086-N1086)*24</f>
        <v>0.79999999998835847</v>
      </c>
      <c r="R1086" s="3">
        <f>J1086+K1086</f>
        <v>40667.847222222219</v>
      </c>
      <c r="S1086" s="4">
        <f>(R1086-N1086)*24</f>
        <v>3.8833333332440816</v>
      </c>
      <c r="T1086" t="str">
        <f>IF(S1086&lt;0,"Ignore LOS","Keep LOS")</f>
        <v>Keep LOS</v>
      </c>
      <c r="U1086" t="str">
        <f>IF(OR(G1086=6,G1086=7),"Adm","NonAdm")</f>
        <v>NonAdm</v>
      </c>
      <c r="V1086" t="str">
        <f>IF(OR(D1086=1,D1086=2,D1086=3),"High",IF(OR(D1086=4,D1086=5),"Low","No CTAS"))</f>
        <v>Low</v>
      </c>
      <c r="W1086">
        <f>IF(S1086&gt;4,0,1)</f>
        <v>1</v>
      </c>
      <c r="X1086">
        <f>IF(S1086&gt;8,0,1)</f>
        <v>1</v>
      </c>
    </row>
    <row r="1087" spans="1:24" x14ac:dyDescent="0.25">
      <c r="A1087">
        <v>4414</v>
      </c>
      <c r="B1087" s="1">
        <v>40667</v>
      </c>
      <c r="C1087" s="2">
        <v>0.73888888888888893</v>
      </c>
      <c r="D1087">
        <v>3</v>
      </c>
      <c r="E1087" s="1">
        <v>40667</v>
      </c>
      <c r="F1087" s="2">
        <v>0.77430555555555547</v>
      </c>
      <c r="G1087">
        <v>1</v>
      </c>
      <c r="H1087" s="1">
        <v>40667</v>
      </c>
      <c r="I1087" s="2">
        <v>0.83680555555555547</v>
      </c>
      <c r="J1087" s="1">
        <v>40667</v>
      </c>
      <c r="K1087" s="2">
        <v>0.83680555555555547</v>
      </c>
      <c r="L1087" t="s">
        <v>287</v>
      </c>
      <c r="M1087">
        <v>64</v>
      </c>
      <c r="N1087" s="3">
        <f>B1087+C1087</f>
        <v>40667.738888888889</v>
      </c>
      <c r="O1087" s="3">
        <f>E1087+F1087</f>
        <v>40667.774305555555</v>
      </c>
      <c r="P1087" t="str">
        <f>IF(OR(E1087="**",F1087=9999),"Ignore PIA","Keep PIA")</f>
        <v>Keep PIA</v>
      </c>
      <c r="Q1087" s="5">
        <f>(O1087-N1087)*24</f>
        <v>0.84999999997671694</v>
      </c>
      <c r="R1087" s="3">
        <f>J1087+K1087</f>
        <v>40667.836805555555</v>
      </c>
      <c r="S1087" s="4">
        <f>(R1087-N1087)*24</f>
        <v>2.3499999999767169</v>
      </c>
      <c r="T1087" t="str">
        <f>IF(S1087&lt;0,"Ignore LOS","Keep LOS")</f>
        <v>Keep LOS</v>
      </c>
      <c r="U1087" t="str">
        <f>IF(OR(G1087=6,G1087=7),"Adm","NonAdm")</f>
        <v>NonAdm</v>
      </c>
      <c r="V1087" t="str">
        <f>IF(OR(D1087=1,D1087=2,D1087=3),"High",IF(OR(D1087=4,D1087=5),"Low","No CTAS"))</f>
        <v>High</v>
      </c>
      <c r="W1087">
        <f>IF(S1087&gt;4,0,1)</f>
        <v>1</v>
      </c>
      <c r="X1087">
        <f>IF(S1087&gt;8,0,1)</f>
        <v>1</v>
      </c>
    </row>
    <row r="1088" spans="1:24" x14ac:dyDescent="0.25">
      <c r="A1088">
        <v>4414</v>
      </c>
      <c r="B1088" s="1">
        <v>40667</v>
      </c>
      <c r="C1088" s="2">
        <v>0.79305555555555562</v>
      </c>
      <c r="D1088">
        <v>3</v>
      </c>
      <c r="E1088" s="1">
        <v>40667</v>
      </c>
      <c r="F1088" s="2">
        <v>0.82986111111111116</v>
      </c>
      <c r="G1088">
        <v>1</v>
      </c>
      <c r="H1088" s="1">
        <v>40667</v>
      </c>
      <c r="I1088" s="2">
        <v>0.8881944444444444</v>
      </c>
      <c r="J1088" s="1">
        <v>40667</v>
      </c>
      <c r="K1088" s="2">
        <v>0.8881944444444444</v>
      </c>
      <c r="L1088" t="s">
        <v>37</v>
      </c>
      <c r="M1088">
        <v>84</v>
      </c>
      <c r="N1088" s="3">
        <f>B1088+C1088</f>
        <v>40667.793055555558</v>
      </c>
      <c r="O1088" s="3">
        <f>E1088+F1088</f>
        <v>40667.829861111109</v>
      </c>
      <c r="P1088" t="str">
        <f>IF(OR(E1088="**",F1088=9999),"Ignore PIA","Keep PIA")</f>
        <v>Keep PIA</v>
      </c>
      <c r="Q1088" s="5">
        <f>(O1088-N1088)*24</f>
        <v>0.88333333324408159</v>
      </c>
      <c r="R1088" s="3">
        <f>J1088+K1088</f>
        <v>40667.888194444444</v>
      </c>
      <c r="S1088" s="4">
        <f>(R1088-N1088)*24</f>
        <v>2.2833333332673647</v>
      </c>
      <c r="T1088" t="str">
        <f>IF(S1088&lt;0,"Ignore LOS","Keep LOS")</f>
        <v>Keep LOS</v>
      </c>
      <c r="U1088" t="str">
        <f>IF(OR(G1088=6,G1088=7),"Adm","NonAdm")</f>
        <v>NonAdm</v>
      </c>
      <c r="V1088" t="str">
        <f>IF(OR(D1088=1,D1088=2,D1088=3),"High",IF(OR(D1088=4,D1088=5),"Low","No CTAS"))</f>
        <v>High</v>
      </c>
      <c r="W1088">
        <f>IF(S1088&gt;4,0,1)</f>
        <v>1</v>
      </c>
      <c r="X1088">
        <f>IF(S1088&gt;8,0,1)</f>
        <v>1</v>
      </c>
    </row>
    <row r="1089" spans="1:24" x14ac:dyDescent="0.25">
      <c r="A1089">
        <v>4414</v>
      </c>
      <c r="B1089" s="1">
        <v>40667</v>
      </c>
      <c r="C1089" s="2">
        <v>0.80347222222222225</v>
      </c>
      <c r="D1089">
        <v>3</v>
      </c>
      <c r="E1089" s="1">
        <v>40667</v>
      </c>
      <c r="F1089" s="2">
        <v>0.88888888888888884</v>
      </c>
      <c r="G1089">
        <v>1</v>
      </c>
      <c r="H1089" s="1">
        <v>40667</v>
      </c>
      <c r="I1089" s="2">
        <v>0.93055555555555547</v>
      </c>
      <c r="J1089" s="1">
        <v>40667</v>
      </c>
      <c r="K1089" s="2">
        <v>0.93055555555555547</v>
      </c>
      <c r="L1089" t="s">
        <v>291</v>
      </c>
      <c r="M1089">
        <v>29</v>
      </c>
      <c r="N1089" s="3">
        <f>B1089+C1089</f>
        <v>40667.803472222222</v>
      </c>
      <c r="O1089" s="3">
        <f>E1089+F1089</f>
        <v>40667.888888888891</v>
      </c>
      <c r="P1089" t="str">
        <f>IF(OR(E1089="**",F1089=9999),"Ignore PIA","Keep PIA")</f>
        <v>Keep PIA</v>
      </c>
      <c r="Q1089" s="5">
        <f>(O1089-N1089)*24</f>
        <v>2.0500000000465661</v>
      </c>
      <c r="R1089" s="3">
        <f>J1089+K1089</f>
        <v>40667.930555555555</v>
      </c>
      <c r="S1089" s="4">
        <f>(R1089-N1089)*24</f>
        <v>3.0499999999883585</v>
      </c>
      <c r="T1089" t="str">
        <f>IF(S1089&lt;0,"Ignore LOS","Keep LOS")</f>
        <v>Keep LOS</v>
      </c>
      <c r="U1089" t="str">
        <f>IF(OR(G1089=6,G1089=7),"Adm","NonAdm")</f>
        <v>NonAdm</v>
      </c>
      <c r="V1089" t="str">
        <f>IF(OR(D1089=1,D1089=2,D1089=3),"High",IF(OR(D1089=4,D1089=5),"Low","No CTAS"))</f>
        <v>High</v>
      </c>
      <c r="W1089">
        <f>IF(S1089&gt;4,0,1)</f>
        <v>1</v>
      </c>
      <c r="X1089">
        <f>IF(S1089&gt;8,0,1)</f>
        <v>1</v>
      </c>
    </row>
    <row r="1090" spans="1:24" x14ac:dyDescent="0.25">
      <c r="A1090">
        <v>4414</v>
      </c>
      <c r="B1090" s="1">
        <v>40667</v>
      </c>
      <c r="C1090" s="2">
        <v>0.82708333333333339</v>
      </c>
      <c r="D1090">
        <v>3</v>
      </c>
      <c r="E1090" s="1">
        <v>40667</v>
      </c>
      <c r="F1090" s="2">
        <v>0.86805555555555547</v>
      </c>
      <c r="G1090">
        <v>1</v>
      </c>
      <c r="H1090" s="1">
        <v>40667</v>
      </c>
      <c r="I1090" s="2">
        <v>0.87847222222222221</v>
      </c>
      <c r="J1090" s="1">
        <v>40667</v>
      </c>
      <c r="K1090" s="2">
        <v>0.87847222222222221</v>
      </c>
      <c r="L1090" t="s">
        <v>294</v>
      </c>
      <c r="M1090">
        <v>1</v>
      </c>
      <c r="N1090" s="3">
        <f>B1090+C1090</f>
        <v>40667.82708333333</v>
      </c>
      <c r="O1090" s="3">
        <f>E1090+F1090</f>
        <v>40667.868055555555</v>
      </c>
      <c r="P1090" t="str">
        <f>IF(OR(E1090="**",F1090=9999),"Ignore PIA","Keep PIA")</f>
        <v>Keep PIA</v>
      </c>
      <c r="Q1090" s="5">
        <f>(O1090-N1090)*24</f>
        <v>0.9833333333954215</v>
      </c>
      <c r="R1090" s="3">
        <f>J1090+K1090</f>
        <v>40667.878472222219</v>
      </c>
      <c r="S1090" s="4">
        <f>(R1090-N1090)*24</f>
        <v>1.2333333333372138</v>
      </c>
      <c r="T1090" t="str">
        <f>IF(S1090&lt;0,"Ignore LOS","Keep LOS")</f>
        <v>Keep LOS</v>
      </c>
      <c r="U1090" t="str">
        <f>IF(OR(G1090=6,G1090=7),"Adm","NonAdm")</f>
        <v>NonAdm</v>
      </c>
      <c r="V1090" t="str">
        <f>IF(OR(D1090=1,D1090=2,D1090=3),"High",IF(OR(D1090=4,D1090=5),"Low","No CTAS"))</f>
        <v>High</v>
      </c>
      <c r="W1090">
        <f>IF(S1090&gt;4,0,1)</f>
        <v>1</v>
      </c>
      <c r="X1090">
        <f>IF(S1090&gt;8,0,1)</f>
        <v>1</v>
      </c>
    </row>
    <row r="1091" spans="1:24" x14ac:dyDescent="0.25">
      <c r="A1091">
        <v>4414</v>
      </c>
      <c r="B1091" s="1">
        <v>40667</v>
      </c>
      <c r="C1091" s="2">
        <v>0.84166666666666667</v>
      </c>
      <c r="D1091">
        <v>4</v>
      </c>
      <c r="E1091" s="1">
        <v>40667</v>
      </c>
      <c r="F1091" s="2">
        <v>0.89236111111111116</v>
      </c>
      <c r="G1091">
        <v>1</v>
      </c>
      <c r="H1091" s="1">
        <v>40667</v>
      </c>
      <c r="I1091" s="2">
        <v>0.89930555555555547</v>
      </c>
      <c r="J1091" s="1">
        <v>40667</v>
      </c>
      <c r="K1091" s="2">
        <v>0.89930555555555547</v>
      </c>
      <c r="L1091" t="s">
        <v>297</v>
      </c>
      <c r="M1091">
        <v>2</v>
      </c>
      <c r="N1091" s="3">
        <f>B1091+C1091</f>
        <v>40667.841666666667</v>
      </c>
      <c r="O1091" s="3">
        <f>E1091+F1091</f>
        <v>40667.892361111109</v>
      </c>
      <c r="P1091" t="str">
        <f>IF(OR(E1091="**",F1091=9999),"Ignore PIA","Keep PIA")</f>
        <v>Keep PIA</v>
      </c>
      <c r="Q1091" s="5">
        <f>(O1091-N1091)*24</f>
        <v>1.21666666661622</v>
      </c>
      <c r="R1091" s="3">
        <f>J1091+K1091</f>
        <v>40667.899305555555</v>
      </c>
      <c r="S1091" s="4">
        <f>(R1091-N1091)*24</f>
        <v>1.3833333333022892</v>
      </c>
      <c r="T1091" t="str">
        <f>IF(S1091&lt;0,"Ignore LOS","Keep LOS")</f>
        <v>Keep LOS</v>
      </c>
      <c r="U1091" t="str">
        <f>IF(OR(G1091=6,G1091=7),"Adm","NonAdm")</f>
        <v>NonAdm</v>
      </c>
      <c r="V1091" t="str">
        <f>IF(OR(D1091=1,D1091=2,D1091=3),"High",IF(OR(D1091=4,D1091=5),"Low","No CTAS"))</f>
        <v>Low</v>
      </c>
      <c r="W1091">
        <f>IF(S1091&gt;4,0,1)</f>
        <v>1</v>
      </c>
      <c r="X1091">
        <f>IF(S1091&gt;8,0,1)</f>
        <v>1</v>
      </c>
    </row>
    <row r="1092" spans="1:24" x14ac:dyDescent="0.25">
      <c r="A1092">
        <v>4414</v>
      </c>
      <c r="B1092" s="1">
        <v>40670</v>
      </c>
      <c r="C1092" s="2">
        <v>0.48402777777777778</v>
      </c>
      <c r="D1092">
        <v>3</v>
      </c>
      <c r="E1092" t="s">
        <v>13</v>
      </c>
      <c r="F1092" s="2">
        <v>0</v>
      </c>
      <c r="G1092">
        <v>1</v>
      </c>
      <c r="H1092" s="1">
        <v>40670</v>
      </c>
      <c r="I1092" s="2">
        <v>0.59027777777777779</v>
      </c>
      <c r="J1092" s="1">
        <v>40670</v>
      </c>
      <c r="K1092" s="2">
        <v>0.59097222222222223</v>
      </c>
      <c r="L1092" t="s">
        <v>402</v>
      </c>
      <c r="M1092">
        <v>27</v>
      </c>
      <c r="N1092" s="3">
        <f>B1092+C1092</f>
        <v>40670.484027777777</v>
      </c>
      <c r="O1092" s="3" t="e">
        <f>E1092+F1092</f>
        <v>#VALUE!</v>
      </c>
      <c r="P1092" t="str">
        <f>IF(OR(E1092="**",F1092=9999),"Ignore PIA","Keep PIA")</f>
        <v>Ignore PIA</v>
      </c>
      <c r="Q1092" s="5" t="e">
        <f>(O1092-N1092)*24</f>
        <v>#VALUE!</v>
      </c>
      <c r="R1092" s="3">
        <f>J1092+K1092</f>
        <v>40670.59097222222</v>
      </c>
      <c r="S1092" s="4">
        <f>(R1092-N1092)*24</f>
        <v>2.5666666666511446</v>
      </c>
      <c r="T1092" t="str">
        <f>IF(S1092&lt;0,"Ignore LOS","Keep LOS")</f>
        <v>Keep LOS</v>
      </c>
      <c r="U1092" t="str">
        <f>IF(OR(G1092=6,G1092=7),"Adm","NonAdm")</f>
        <v>NonAdm</v>
      </c>
      <c r="V1092" t="str">
        <f>IF(OR(D1092=1,D1092=2,D1092=3),"High",IF(OR(D1092=4,D1092=5),"Low","No CTAS"))</f>
        <v>High</v>
      </c>
      <c r="W1092">
        <f>IF(S1092&gt;4,0,1)</f>
        <v>1</v>
      </c>
      <c r="X1092">
        <f>IF(S1092&gt;8,0,1)</f>
        <v>1</v>
      </c>
    </row>
    <row r="1093" spans="1:24" x14ac:dyDescent="0.25">
      <c r="A1093">
        <v>4414</v>
      </c>
      <c r="B1093" s="1">
        <v>40670</v>
      </c>
      <c r="C1093" s="2">
        <v>0.48749999999999999</v>
      </c>
      <c r="D1093">
        <v>3</v>
      </c>
      <c r="E1093" t="s">
        <v>13</v>
      </c>
      <c r="F1093" s="2">
        <v>0</v>
      </c>
      <c r="G1093">
        <v>1</v>
      </c>
      <c r="H1093" s="1">
        <v>40670</v>
      </c>
      <c r="I1093" s="2">
        <v>0.63541666666666663</v>
      </c>
      <c r="J1093" s="1">
        <v>40670</v>
      </c>
      <c r="K1093" s="2">
        <v>0.63541666666666663</v>
      </c>
      <c r="L1093" t="s">
        <v>249</v>
      </c>
      <c r="M1093">
        <v>20</v>
      </c>
      <c r="N1093" s="3">
        <f>B1093+C1093</f>
        <v>40670.487500000003</v>
      </c>
      <c r="O1093" s="3" t="e">
        <f>E1093+F1093</f>
        <v>#VALUE!</v>
      </c>
      <c r="P1093" t="str">
        <f>IF(OR(E1093="**",F1093=9999),"Ignore PIA","Keep PIA")</f>
        <v>Ignore PIA</v>
      </c>
      <c r="Q1093" s="5" t="e">
        <f>(O1093-N1093)*24</f>
        <v>#VALUE!</v>
      </c>
      <c r="R1093" s="3">
        <f>J1093+K1093</f>
        <v>40670.635416666664</v>
      </c>
      <c r="S1093" s="4">
        <f>(R1093-N1093)*24</f>
        <v>3.5499999998719431</v>
      </c>
      <c r="T1093" t="str">
        <f>IF(S1093&lt;0,"Ignore LOS","Keep LOS")</f>
        <v>Keep LOS</v>
      </c>
      <c r="U1093" t="str">
        <f>IF(OR(G1093=6,G1093=7),"Adm","NonAdm")</f>
        <v>NonAdm</v>
      </c>
      <c r="V1093" t="str">
        <f>IF(OR(D1093=1,D1093=2,D1093=3),"High",IF(OR(D1093=4,D1093=5),"Low","No CTAS"))</f>
        <v>High</v>
      </c>
      <c r="W1093">
        <f>IF(S1093&gt;4,0,1)</f>
        <v>1</v>
      </c>
      <c r="X1093">
        <f>IF(S1093&gt;8,0,1)</f>
        <v>1</v>
      </c>
    </row>
    <row r="1094" spans="1:24" x14ac:dyDescent="0.25">
      <c r="A1094">
        <v>4414</v>
      </c>
      <c r="B1094" s="1">
        <v>40670</v>
      </c>
      <c r="C1094" s="2">
        <v>0.52222222222222225</v>
      </c>
      <c r="D1094">
        <v>3</v>
      </c>
      <c r="E1094" t="s">
        <v>13</v>
      </c>
      <c r="F1094" s="2">
        <v>0</v>
      </c>
      <c r="G1094">
        <v>1</v>
      </c>
      <c r="H1094" s="1">
        <v>40670</v>
      </c>
      <c r="I1094" s="2">
        <v>0.60416666666666663</v>
      </c>
      <c r="J1094" s="1">
        <v>40670</v>
      </c>
      <c r="K1094" s="2">
        <v>0.60555555555555551</v>
      </c>
      <c r="L1094" t="s">
        <v>65</v>
      </c>
      <c r="M1094">
        <v>48</v>
      </c>
      <c r="N1094" s="3">
        <f>B1094+C1094</f>
        <v>40670.522222222222</v>
      </c>
      <c r="O1094" s="3" t="e">
        <f>E1094+F1094</f>
        <v>#VALUE!</v>
      </c>
      <c r="P1094" t="str">
        <f>IF(OR(E1094="**",F1094=9999),"Ignore PIA","Keep PIA")</f>
        <v>Ignore PIA</v>
      </c>
      <c r="Q1094" s="5" t="e">
        <f>(O1094-N1094)*24</f>
        <v>#VALUE!</v>
      </c>
      <c r="R1094" s="3">
        <f>J1094+K1094</f>
        <v>40670.605555555558</v>
      </c>
      <c r="S1094" s="4">
        <f>(R1094-N1094)*24</f>
        <v>2.0000000000582077</v>
      </c>
      <c r="T1094" t="str">
        <f>IF(S1094&lt;0,"Ignore LOS","Keep LOS")</f>
        <v>Keep LOS</v>
      </c>
      <c r="U1094" t="str">
        <f>IF(OR(G1094=6,G1094=7),"Adm","NonAdm")</f>
        <v>NonAdm</v>
      </c>
      <c r="V1094" t="str">
        <f>IF(OR(D1094=1,D1094=2,D1094=3),"High",IF(OR(D1094=4,D1094=5),"Low","No CTAS"))</f>
        <v>High</v>
      </c>
      <c r="W1094">
        <f>IF(S1094&gt;4,0,1)</f>
        <v>1</v>
      </c>
      <c r="X1094">
        <f>IF(S1094&gt;8,0,1)</f>
        <v>1</v>
      </c>
    </row>
    <row r="1095" spans="1:24" x14ac:dyDescent="0.25">
      <c r="A1095">
        <v>4414</v>
      </c>
      <c r="B1095" s="1">
        <v>40670</v>
      </c>
      <c r="C1095" s="2">
        <v>0.56736111111111109</v>
      </c>
      <c r="D1095">
        <v>4</v>
      </c>
      <c r="E1095" s="1">
        <v>40670</v>
      </c>
      <c r="F1095" s="2">
        <v>0.70138888888888884</v>
      </c>
      <c r="G1095">
        <v>1</v>
      </c>
      <c r="H1095" s="1">
        <v>40670</v>
      </c>
      <c r="I1095" s="2">
        <v>0.70833333333333337</v>
      </c>
      <c r="J1095" s="1">
        <v>40670</v>
      </c>
      <c r="K1095" s="2">
        <v>0.71111111111111114</v>
      </c>
      <c r="L1095" t="s">
        <v>411</v>
      </c>
      <c r="M1095">
        <v>24</v>
      </c>
      <c r="N1095" s="3">
        <f>B1095+C1095</f>
        <v>40670.567361111112</v>
      </c>
      <c r="O1095" s="3">
        <f>E1095+F1095</f>
        <v>40670.701388888891</v>
      </c>
      <c r="P1095" t="str">
        <f>IF(OR(E1095="**",F1095=9999),"Ignore PIA","Keep PIA")</f>
        <v>Keep PIA</v>
      </c>
      <c r="Q1095" s="5">
        <f>(O1095-N1095)*24</f>
        <v>3.2166666666744277</v>
      </c>
      <c r="R1095" s="3">
        <f>J1095+K1095</f>
        <v>40670.711111111108</v>
      </c>
      <c r="S1095" s="4">
        <f>(R1095-N1095)*24</f>
        <v>3.4499999998952262</v>
      </c>
      <c r="T1095" t="str">
        <f>IF(S1095&lt;0,"Ignore LOS","Keep LOS")</f>
        <v>Keep LOS</v>
      </c>
      <c r="U1095" t="str">
        <f>IF(OR(G1095=6,G1095=7),"Adm","NonAdm")</f>
        <v>NonAdm</v>
      </c>
      <c r="V1095" t="str">
        <f>IF(OR(D1095=1,D1095=2,D1095=3),"High",IF(OR(D1095=4,D1095=5),"Low","No CTAS"))</f>
        <v>Low</v>
      </c>
      <c r="W1095">
        <f>IF(S1095&gt;4,0,1)</f>
        <v>1</v>
      </c>
      <c r="X1095">
        <f>IF(S1095&gt;8,0,1)</f>
        <v>1</v>
      </c>
    </row>
    <row r="1096" spans="1:24" x14ac:dyDescent="0.25">
      <c r="A1096">
        <v>4414</v>
      </c>
      <c r="B1096" s="1">
        <v>40670</v>
      </c>
      <c r="C1096" s="2">
        <v>0.58333333333333337</v>
      </c>
      <c r="D1096">
        <v>4</v>
      </c>
      <c r="E1096" t="s">
        <v>13</v>
      </c>
      <c r="F1096" s="2">
        <v>0</v>
      </c>
      <c r="G1096">
        <v>1</v>
      </c>
      <c r="H1096" s="1">
        <v>40670</v>
      </c>
      <c r="I1096" s="2">
        <v>0.72222222222222221</v>
      </c>
      <c r="J1096" s="1">
        <v>40670</v>
      </c>
      <c r="K1096" s="2">
        <v>0.72361111111111109</v>
      </c>
      <c r="L1096" t="s">
        <v>77</v>
      </c>
      <c r="M1096">
        <v>54</v>
      </c>
      <c r="N1096" s="3">
        <f>B1096+C1096</f>
        <v>40670.583333333336</v>
      </c>
      <c r="O1096" s="3" t="e">
        <f>E1096+F1096</f>
        <v>#VALUE!</v>
      </c>
      <c r="P1096" t="str">
        <f>IF(OR(E1096="**",F1096=9999),"Ignore PIA","Keep PIA")</f>
        <v>Ignore PIA</v>
      </c>
      <c r="Q1096" s="5" t="e">
        <f>(O1096-N1096)*24</f>
        <v>#VALUE!</v>
      </c>
      <c r="R1096" s="3">
        <f>J1096+K1096</f>
        <v>40670.723611111112</v>
      </c>
      <c r="S1096" s="4">
        <f>(R1096-N1096)*24</f>
        <v>3.3666666666395031</v>
      </c>
      <c r="T1096" t="str">
        <f>IF(S1096&lt;0,"Ignore LOS","Keep LOS")</f>
        <v>Keep LOS</v>
      </c>
      <c r="U1096" t="str">
        <f>IF(OR(G1096=6,G1096=7),"Adm","NonAdm")</f>
        <v>NonAdm</v>
      </c>
      <c r="V1096" t="str">
        <f>IF(OR(D1096=1,D1096=2,D1096=3),"High",IF(OR(D1096=4,D1096=5),"Low","No CTAS"))</f>
        <v>Low</v>
      </c>
      <c r="W1096">
        <f>IF(S1096&gt;4,0,1)</f>
        <v>1</v>
      </c>
      <c r="X1096">
        <f>IF(S1096&gt;8,0,1)</f>
        <v>1</v>
      </c>
    </row>
    <row r="1097" spans="1:24" x14ac:dyDescent="0.25">
      <c r="A1097">
        <v>4414</v>
      </c>
      <c r="B1097" s="1">
        <v>40670</v>
      </c>
      <c r="C1097" s="2">
        <v>0.63124999999999998</v>
      </c>
      <c r="D1097">
        <v>4</v>
      </c>
      <c r="E1097" t="s">
        <v>13</v>
      </c>
      <c r="F1097" s="2">
        <v>0</v>
      </c>
      <c r="G1097">
        <v>1</v>
      </c>
      <c r="H1097" s="1">
        <v>40670</v>
      </c>
      <c r="I1097" s="2">
        <v>0.72916666666666663</v>
      </c>
      <c r="J1097" s="1">
        <v>40670</v>
      </c>
      <c r="K1097" s="2">
        <v>0.7319444444444444</v>
      </c>
      <c r="L1097" t="s">
        <v>415</v>
      </c>
      <c r="M1097">
        <v>11</v>
      </c>
      <c r="N1097" s="3">
        <f>B1097+C1097</f>
        <v>40670.631249999999</v>
      </c>
      <c r="O1097" s="3" t="e">
        <f>E1097+F1097</f>
        <v>#VALUE!</v>
      </c>
      <c r="P1097" t="str">
        <f>IF(OR(E1097="**",F1097=9999),"Ignore PIA","Keep PIA")</f>
        <v>Ignore PIA</v>
      </c>
      <c r="Q1097" s="5" t="e">
        <f>(O1097-N1097)*24</f>
        <v>#VALUE!</v>
      </c>
      <c r="R1097" s="3">
        <f>J1097+K1097</f>
        <v>40670.731944444444</v>
      </c>
      <c r="S1097" s="4">
        <f>(R1097-N1097)*24</f>
        <v>2.4166666666860692</v>
      </c>
      <c r="T1097" t="str">
        <f>IF(S1097&lt;0,"Ignore LOS","Keep LOS")</f>
        <v>Keep LOS</v>
      </c>
      <c r="U1097" t="str">
        <f>IF(OR(G1097=6,G1097=7),"Adm","NonAdm")</f>
        <v>NonAdm</v>
      </c>
      <c r="V1097" t="str">
        <f>IF(OR(D1097=1,D1097=2,D1097=3),"High",IF(OR(D1097=4,D1097=5),"Low","No CTAS"))</f>
        <v>Low</v>
      </c>
      <c r="W1097">
        <f>IF(S1097&gt;4,0,1)</f>
        <v>1</v>
      </c>
      <c r="X1097">
        <f>IF(S1097&gt;8,0,1)</f>
        <v>1</v>
      </c>
    </row>
    <row r="1098" spans="1:24" x14ac:dyDescent="0.25">
      <c r="A1098">
        <v>4414</v>
      </c>
      <c r="B1098" s="1">
        <v>40670</v>
      </c>
      <c r="C1098" s="2">
        <v>0.63472222222222219</v>
      </c>
      <c r="D1098">
        <v>4</v>
      </c>
      <c r="E1098" t="s">
        <v>13</v>
      </c>
      <c r="F1098" s="2">
        <v>0</v>
      </c>
      <c r="G1098">
        <v>15</v>
      </c>
      <c r="H1098" s="1">
        <v>40670</v>
      </c>
      <c r="I1098" s="2">
        <v>0.75</v>
      </c>
      <c r="J1098" s="1">
        <v>25569</v>
      </c>
      <c r="K1098" s="2">
        <v>0.75277777777777777</v>
      </c>
      <c r="L1098" t="s">
        <v>65</v>
      </c>
      <c r="M1098">
        <v>27</v>
      </c>
      <c r="N1098" s="3">
        <f>B1098+C1098</f>
        <v>40670.634722222225</v>
      </c>
      <c r="O1098" s="3" t="e">
        <f>E1098+F1098</f>
        <v>#VALUE!</v>
      </c>
      <c r="P1098" t="str">
        <f>IF(OR(E1098="**",F1098=9999),"Ignore PIA","Keep PIA")</f>
        <v>Ignore PIA</v>
      </c>
      <c r="Q1098" s="5" t="e">
        <f>(O1098-N1098)*24</f>
        <v>#VALUE!</v>
      </c>
      <c r="R1098" s="3">
        <f>J1098+K1098</f>
        <v>25569.75277777778</v>
      </c>
      <c r="S1098" s="4">
        <f>(R1098-N1098)*24</f>
        <v>-362421.16666666669</v>
      </c>
      <c r="T1098" t="str">
        <f>IF(S1098&lt;0,"Ignore LOS","Keep LOS")</f>
        <v>Ignore LOS</v>
      </c>
      <c r="U1098" t="str">
        <f>IF(OR(G1098=6,G1098=7),"Adm","NonAdm")</f>
        <v>NonAdm</v>
      </c>
      <c r="V1098" t="str">
        <f>IF(OR(D1098=1,D1098=2,D1098=3),"High",IF(OR(D1098=4,D1098=5),"Low","No CTAS"))</f>
        <v>Low</v>
      </c>
      <c r="W1098">
        <f>IF(S1098&gt;4,0,1)</f>
        <v>1</v>
      </c>
      <c r="X1098">
        <f>IF(S1098&gt;8,0,1)</f>
        <v>1</v>
      </c>
    </row>
    <row r="1099" spans="1:24" x14ac:dyDescent="0.25">
      <c r="A1099">
        <v>4414</v>
      </c>
      <c r="B1099" s="1">
        <v>40670</v>
      </c>
      <c r="C1099" s="2">
        <v>0.65347222222222223</v>
      </c>
      <c r="D1099">
        <v>4</v>
      </c>
      <c r="E1099" t="s">
        <v>13</v>
      </c>
      <c r="F1099" s="2">
        <v>0</v>
      </c>
      <c r="G1099">
        <v>1</v>
      </c>
      <c r="H1099" s="1">
        <v>40670</v>
      </c>
      <c r="I1099" s="2">
        <v>0.75694444444444453</v>
      </c>
      <c r="J1099" s="1">
        <v>25569</v>
      </c>
      <c r="K1099" s="2">
        <v>0.78402777777777777</v>
      </c>
      <c r="L1099" t="s">
        <v>188</v>
      </c>
      <c r="M1099">
        <v>19</v>
      </c>
      <c r="N1099" s="3">
        <f>B1099+C1099</f>
        <v>40670.65347222222</v>
      </c>
      <c r="O1099" s="3" t="e">
        <f>E1099+F1099</f>
        <v>#VALUE!</v>
      </c>
      <c r="P1099" t="str">
        <f>IF(OR(E1099="**",F1099=9999),"Ignore PIA","Keep PIA")</f>
        <v>Ignore PIA</v>
      </c>
      <c r="Q1099" s="5" t="e">
        <f>(O1099-N1099)*24</f>
        <v>#VALUE!</v>
      </c>
      <c r="R1099" s="3">
        <f>J1099+K1099</f>
        <v>25569.78402777778</v>
      </c>
      <c r="S1099" s="4">
        <f>(R1099-N1099)*24</f>
        <v>-362420.86666666658</v>
      </c>
      <c r="T1099" t="str">
        <f>IF(S1099&lt;0,"Ignore LOS","Keep LOS")</f>
        <v>Ignore LOS</v>
      </c>
      <c r="U1099" t="str">
        <f>IF(OR(G1099=6,G1099=7),"Adm","NonAdm")</f>
        <v>NonAdm</v>
      </c>
      <c r="V1099" t="str">
        <f>IF(OR(D1099=1,D1099=2,D1099=3),"High",IF(OR(D1099=4,D1099=5),"Low","No CTAS"))</f>
        <v>Low</v>
      </c>
      <c r="W1099">
        <f>IF(S1099&gt;4,0,1)</f>
        <v>1</v>
      </c>
      <c r="X1099">
        <f>IF(S1099&gt;8,0,1)</f>
        <v>1</v>
      </c>
    </row>
    <row r="1100" spans="1:24" x14ac:dyDescent="0.25">
      <c r="A1100">
        <v>4414</v>
      </c>
      <c r="B1100" s="1">
        <v>40670</v>
      </c>
      <c r="C1100" s="2">
        <v>0.71250000000000002</v>
      </c>
      <c r="D1100" t="s">
        <v>13</v>
      </c>
      <c r="E1100" t="s">
        <v>13</v>
      </c>
      <c r="F1100" s="2">
        <v>0</v>
      </c>
      <c r="G1100">
        <v>1</v>
      </c>
      <c r="H1100" s="1">
        <v>40670</v>
      </c>
      <c r="I1100" s="2">
        <v>0.91388888888888886</v>
      </c>
      <c r="J1100" s="1">
        <v>40670</v>
      </c>
      <c r="K1100" s="2">
        <v>0.91388888888888886</v>
      </c>
      <c r="L1100" t="s">
        <v>119</v>
      </c>
      <c r="M1100">
        <v>35</v>
      </c>
      <c r="N1100" s="3">
        <f>B1100+C1100</f>
        <v>40670.712500000001</v>
      </c>
      <c r="O1100" s="3" t="e">
        <f>E1100+F1100</f>
        <v>#VALUE!</v>
      </c>
      <c r="P1100" t="str">
        <f>IF(OR(E1100="**",F1100=9999),"Ignore PIA","Keep PIA")</f>
        <v>Ignore PIA</v>
      </c>
      <c r="Q1100" s="5" t="e">
        <f>(O1100-N1100)*24</f>
        <v>#VALUE!</v>
      </c>
      <c r="R1100" s="3">
        <f>J1100+K1100</f>
        <v>40670.913888888892</v>
      </c>
      <c r="S1100" s="4">
        <f>(R1100-N1100)*24</f>
        <v>4.8333333333721384</v>
      </c>
      <c r="T1100" t="str">
        <f>IF(S1100&lt;0,"Ignore LOS","Keep LOS")</f>
        <v>Keep LOS</v>
      </c>
      <c r="U1100" t="str">
        <f>IF(OR(G1100=6,G1100=7),"Adm","NonAdm")</f>
        <v>NonAdm</v>
      </c>
      <c r="V1100" t="str">
        <f>IF(OR(D1100=1,D1100=2,D1100=3),"High",IF(OR(D1100=4,D1100=5),"Low","No CTAS"))</f>
        <v>No CTAS</v>
      </c>
      <c r="W1100">
        <f>IF(S1100&gt;4,0,1)</f>
        <v>0</v>
      </c>
      <c r="X1100">
        <f>IF(S1100&gt;8,0,1)</f>
        <v>1</v>
      </c>
    </row>
    <row r="1101" spans="1:24" x14ac:dyDescent="0.25">
      <c r="A1101">
        <v>4414</v>
      </c>
      <c r="B1101" s="1">
        <v>40670</v>
      </c>
      <c r="C1101" s="2">
        <v>0.75069444444444444</v>
      </c>
      <c r="D1101" t="s">
        <v>13</v>
      </c>
      <c r="E1101" s="1">
        <v>40670</v>
      </c>
      <c r="F1101" s="2">
        <v>0.95833333333333337</v>
      </c>
      <c r="G1101">
        <v>1</v>
      </c>
      <c r="H1101" s="1">
        <v>40670</v>
      </c>
      <c r="I1101" s="2">
        <v>0.96527777777777779</v>
      </c>
      <c r="J1101" s="1">
        <v>40670</v>
      </c>
      <c r="K1101" s="2">
        <v>0.97361111111111109</v>
      </c>
      <c r="L1101" t="s">
        <v>415</v>
      </c>
      <c r="M1101">
        <v>7</v>
      </c>
      <c r="N1101" s="3">
        <f>B1101+C1101</f>
        <v>40670.750694444447</v>
      </c>
      <c r="O1101" s="3">
        <f>E1101+F1101</f>
        <v>40670.958333333336</v>
      </c>
      <c r="P1101" t="str">
        <f>IF(OR(E1101="**",F1101=9999),"Ignore PIA","Keep PIA")</f>
        <v>Keep PIA</v>
      </c>
      <c r="Q1101" s="5">
        <f>(O1101-N1101)*24</f>
        <v>4.9833333333372138</v>
      </c>
      <c r="R1101" s="3">
        <f>J1101+K1101</f>
        <v>40670.973611111112</v>
      </c>
      <c r="S1101" s="4">
        <f>(R1101-N1101)*24</f>
        <v>5.3499999999767169</v>
      </c>
      <c r="T1101" t="str">
        <f>IF(S1101&lt;0,"Ignore LOS","Keep LOS")</f>
        <v>Keep LOS</v>
      </c>
      <c r="U1101" t="str">
        <f>IF(OR(G1101=6,G1101=7),"Adm","NonAdm")</f>
        <v>NonAdm</v>
      </c>
      <c r="V1101" t="str">
        <f>IF(OR(D1101=1,D1101=2,D1101=3),"High",IF(OR(D1101=4,D1101=5),"Low","No CTAS"))</f>
        <v>No CTAS</v>
      </c>
      <c r="W1101">
        <f>IF(S1101&gt;4,0,1)</f>
        <v>0</v>
      </c>
      <c r="X1101">
        <f>IF(S1101&gt;8,0,1)</f>
        <v>1</v>
      </c>
    </row>
    <row r="1102" spans="1:24" x14ac:dyDescent="0.25">
      <c r="A1102">
        <v>4414</v>
      </c>
      <c r="B1102" s="1">
        <v>40670</v>
      </c>
      <c r="C1102" s="2">
        <v>0.80833333333333324</v>
      </c>
      <c r="D1102">
        <v>3</v>
      </c>
      <c r="E1102" s="1">
        <v>40670</v>
      </c>
      <c r="F1102" s="2">
        <v>0.95138888888888884</v>
      </c>
      <c r="G1102">
        <v>1</v>
      </c>
      <c r="H1102" s="1">
        <v>40671</v>
      </c>
      <c r="I1102" s="2">
        <v>8.3333333333333329E-2</v>
      </c>
      <c r="J1102" s="1">
        <v>40671</v>
      </c>
      <c r="K1102" s="2">
        <v>8.6111111111111124E-2</v>
      </c>
      <c r="L1102" t="s">
        <v>340</v>
      </c>
      <c r="M1102">
        <v>4</v>
      </c>
      <c r="N1102" s="3">
        <f>B1102+C1102</f>
        <v>40670.808333333334</v>
      </c>
      <c r="O1102" s="3">
        <f>E1102+F1102</f>
        <v>40670.951388888891</v>
      </c>
      <c r="P1102" t="str">
        <f>IF(OR(E1102="**",F1102=9999),"Ignore PIA","Keep PIA")</f>
        <v>Keep PIA</v>
      </c>
      <c r="Q1102" s="5">
        <f>(O1102-N1102)*24</f>
        <v>3.4333333333488554</v>
      </c>
      <c r="R1102" s="3">
        <f>J1102+K1102</f>
        <v>40671.086111111108</v>
      </c>
      <c r="S1102" s="4">
        <f>(R1102-N1102)*24</f>
        <v>6.6666666665696539</v>
      </c>
      <c r="T1102" t="str">
        <f>IF(S1102&lt;0,"Ignore LOS","Keep LOS")</f>
        <v>Keep LOS</v>
      </c>
      <c r="U1102" t="str">
        <f>IF(OR(G1102=6,G1102=7),"Adm","NonAdm")</f>
        <v>NonAdm</v>
      </c>
      <c r="V1102" t="str">
        <f>IF(OR(D1102=1,D1102=2,D1102=3),"High",IF(OR(D1102=4,D1102=5),"Low","No CTAS"))</f>
        <v>High</v>
      </c>
      <c r="W1102">
        <f>IF(S1102&gt;4,0,1)</f>
        <v>0</v>
      </c>
      <c r="X1102">
        <f>IF(S1102&gt;8,0,1)</f>
        <v>1</v>
      </c>
    </row>
    <row r="1103" spans="1:24" x14ac:dyDescent="0.25">
      <c r="A1103">
        <v>4414</v>
      </c>
      <c r="B1103" s="1">
        <v>40670</v>
      </c>
      <c r="C1103" s="2">
        <v>0.82291666666666663</v>
      </c>
      <c r="D1103">
        <v>3</v>
      </c>
      <c r="E1103" s="1">
        <v>40670</v>
      </c>
      <c r="F1103" s="2">
        <v>0.91666666666666663</v>
      </c>
      <c r="G1103">
        <v>15</v>
      </c>
      <c r="H1103" s="1">
        <v>40671</v>
      </c>
      <c r="I1103" s="2">
        <v>3.472222222222222E-3</v>
      </c>
      <c r="J1103" s="1">
        <v>40671</v>
      </c>
      <c r="K1103" s="2">
        <v>3.472222222222222E-3</v>
      </c>
      <c r="L1103" t="s">
        <v>219</v>
      </c>
      <c r="M1103">
        <v>83</v>
      </c>
      <c r="N1103" s="3">
        <f>B1103+C1103</f>
        <v>40670.822916666664</v>
      </c>
      <c r="O1103" s="3">
        <f>E1103+F1103</f>
        <v>40670.916666666664</v>
      </c>
      <c r="P1103" t="str">
        <f>IF(OR(E1103="**",F1103=9999),"Ignore PIA","Keep PIA")</f>
        <v>Keep PIA</v>
      </c>
      <c r="Q1103" s="5">
        <f>(O1103-N1103)*24</f>
        <v>2.25</v>
      </c>
      <c r="R1103" s="3">
        <f>J1103+K1103</f>
        <v>40671.003472222219</v>
      </c>
      <c r="S1103" s="4">
        <f>(R1103-N1103)*24</f>
        <v>4.3333333333139308</v>
      </c>
      <c r="T1103" t="str">
        <f>IF(S1103&lt;0,"Ignore LOS","Keep LOS")</f>
        <v>Keep LOS</v>
      </c>
      <c r="U1103" t="str">
        <f>IF(OR(G1103=6,G1103=7),"Adm","NonAdm")</f>
        <v>NonAdm</v>
      </c>
      <c r="V1103" t="str">
        <f>IF(OR(D1103=1,D1103=2,D1103=3),"High",IF(OR(D1103=4,D1103=5),"Low","No CTAS"))</f>
        <v>High</v>
      </c>
      <c r="W1103">
        <f>IF(S1103&gt;4,0,1)</f>
        <v>0</v>
      </c>
      <c r="X1103">
        <f>IF(S1103&gt;8,0,1)</f>
        <v>1</v>
      </c>
    </row>
    <row r="1104" spans="1:24" x14ac:dyDescent="0.25">
      <c r="A1104">
        <v>4414</v>
      </c>
      <c r="B1104" s="1">
        <v>40670</v>
      </c>
      <c r="C1104" s="2">
        <v>0.86736111111111114</v>
      </c>
      <c r="D1104">
        <v>3</v>
      </c>
      <c r="E1104" t="s">
        <v>13</v>
      </c>
      <c r="F1104" s="2">
        <v>0</v>
      </c>
      <c r="G1104">
        <v>1</v>
      </c>
      <c r="H1104" s="1">
        <v>40670</v>
      </c>
      <c r="I1104" s="2">
        <v>0.99305555555555547</v>
      </c>
      <c r="J1104" s="1">
        <v>40670</v>
      </c>
      <c r="K1104" s="2">
        <v>0.99305555555555547</v>
      </c>
      <c r="L1104" t="s">
        <v>224</v>
      </c>
      <c r="M1104">
        <v>68</v>
      </c>
      <c r="N1104" s="3">
        <f>B1104+C1104</f>
        <v>40670.867361111108</v>
      </c>
      <c r="O1104" s="3" t="e">
        <f>E1104+F1104</f>
        <v>#VALUE!</v>
      </c>
      <c r="P1104" t="str">
        <f>IF(OR(E1104="**",F1104=9999),"Ignore PIA","Keep PIA")</f>
        <v>Ignore PIA</v>
      </c>
      <c r="Q1104" s="5" t="e">
        <f>(O1104-N1104)*24</f>
        <v>#VALUE!</v>
      </c>
      <c r="R1104" s="3">
        <f>J1104+K1104</f>
        <v>40670.993055555555</v>
      </c>
      <c r="S1104" s="4">
        <f>(R1104-N1104)*24</f>
        <v>3.0166666667209938</v>
      </c>
      <c r="T1104" t="str">
        <f>IF(S1104&lt;0,"Ignore LOS","Keep LOS")</f>
        <v>Keep LOS</v>
      </c>
      <c r="U1104" t="str">
        <f>IF(OR(G1104=6,G1104=7),"Adm","NonAdm")</f>
        <v>NonAdm</v>
      </c>
      <c r="V1104" t="str">
        <f>IF(OR(D1104=1,D1104=2,D1104=3),"High",IF(OR(D1104=4,D1104=5),"Low","No CTAS"))</f>
        <v>High</v>
      </c>
      <c r="W1104">
        <f>IF(S1104&gt;4,0,1)</f>
        <v>1</v>
      </c>
      <c r="X1104">
        <f>IF(S1104&gt;8,0,1)</f>
        <v>1</v>
      </c>
    </row>
    <row r="1105" spans="1:24" x14ac:dyDescent="0.25">
      <c r="A1105">
        <v>4414</v>
      </c>
      <c r="B1105" s="1">
        <v>40664</v>
      </c>
      <c r="C1105" s="2">
        <v>0.60277777777777775</v>
      </c>
      <c r="D1105">
        <v>3</v>
      </c>
      <c r="E1105" s="1">
        <v>40664</v>
      </c>
      <c r="F1105" s="2">
        <v>0.97916666666666663</v>
      </c>
      <c r="G1105">
        <v>1</v>
      </c>
      <c r="H1105" s="1">
        <v>40665</v>
      </c>
      <c r="I1105" s="2">
        <v>5.9027777777777783E-2</v>
      </c>
      <c r="J1105" s="1">
        <v>40665</v>
      </c>
      <c r="K1105" s="2">
        <v>5.9027777777777783E-2</v>
      </c>
      <c r="L1105" t="s">
        <v>22</v>
      </c>
      <c r="M1105">
        <v>46</v>
      </c>
      <c r="N1105" s="3">
        <f>B1105+C1105</f>
        <v>40664.602777777778</v>
      </c>
      <c r="O1105" s="3">
        <f>E1105+F1105</f>
        <v>40664.979166666664</v>
      </c>
      <c r="P1105" t="str">
        <f>IF(OR(E1105="**",F1105=9999),"Ignore PIA","Keep PIA")</f>
        <v>Keep PIA</v>
      </c>
      <c r="Q1105" s="5">
        <f>(O1105-N1105)*24</f>
        <v>9.0333333332673647</v>
      </c>
      <c r="R1105" s="3">
        <f>J1105+K1105</f>
        <v>40665.059027777781</v>
      </c>
      <c r="S1105" s="4">
        <f>(R1105-N1105)*24</f>
        <v>10.950000000069849</v>
      </c>
      <c r="T1105" t="str">
        <f>IF(S1105&lt;0,"Ignore LOS","Keep LOS")</f>
        <v>Keep LOS</v>
      </c>
      <c r="U1105" t="str">
        <f>IF(OR(G1105=6,G1105=7),"Adm","NonAdm")</f>
        <v>NonAdm</v>
      </c>
      <c r="V1105" t="str">
        <f>IF(OR(D1105=1,D1105=2,D1105=3),"High",IF(OR(D1105=4,D1105=5),"Low","No CTAS"))</f>
        <v>High</v>
      </c>
      <c r="W1105">
        <f>IF(S1105&gt;4,0,1)</f>
        <v>0</v>
      </c>
      <c r="X1105">
        <f>IF(S1105&gt;8,0,1)</f>
        <v>0</v>
      </c>
    </row>
    <row r="1106" spans="1:24" x14ac:dyDescent="0.25">
      <c r="A1106">
        <v>4414</v>
      </c>
      <c r="B1106" s="1">
        <v>40664</v>
      </c>
      <c r="C1106" s="2">
        <v>0.66388888888888886</v>
      </c>
      <c r="D1106">
        <v>3</v>
      </c>
      <c r="E1106" s="1">
        <v>40664</v>
      </c>
      <c r="F1106" s="2">
        <v>0.98611111111111116</v>
      </c>
      <c r="G1106">
        <v>1</v>
      </c>
      <c r="H1106" s="1">
        <v>40664</v>
      </c>
      <c r="I1106" s="2">
        <v>0.99305555555555547</v>
      </c>
      <c r="J1106" s="1">
        <v>40664</v>
      </c>
      <c r="K1106" s="2">
        <v>0.99305555555555547</v>
      </c>
      <c r="L1106" t="s">
        <v>53</v>
      </c>
      <c r="M1106">
        <v>36</v>
      </c>
      <c r="N1106" s="3">
        <f>B1106+C1106</f>
        <v>40664.663888888892</v>
      </c>
      <c r="O1106" s="3">
        <f>E1106+F1106</f>
        <v>40664.986111111109</v>
      </c>
      <c r="P1106" t="str">
        <f>IF(OR(E1106="**",F1106=9999),"Ignore PIA","Keep PIA")</f>
        <v>Keep PIA</v>
      </c>
      <c r="Q1106" s="5">
        <f>(O1106-N1106)*24</f>
        <v>7.7333333332207985</v>
      </c>
      <c r="R1106" s="3">
        <f>J1106+K1106</f>
        <v>40664.993055555555</v>
      </c>
      <c r="S1106" s="4">
        <f>(R1106-N1106)*24</f>
        <v>7.8999999999068677</v>
      </c>
      <c r="T1106" t="str">
        <f>IF(S1106&lt;0,"Ignore LOS","Keep LOS")</f>
        <v>Keep LOS</v>
      </c>
      <c r="U1106" t="str">
        <f>IF(OR(G1106=6,G1106=7),"Adm","NonAdm")</f>
        <v>NonAdm</v>
      </c>
      <c r="V1106" t="str">
        <f>IF(OR(D1106=1,D1106=2,D1106=3),"High",IF(OR(D1106=4,D1106=5),"Low","No CTAS"))</f>
        <v>High</v>
      </c>
      <c r="W1106">
        <f>IF(S1106&gt;4,0,1)</f>
        <v>0</v>
      </c>
      <c r="X1106">
        <f>IF(S1106&gt;8,0,1)</f>
        <v>1</v>
      </c>
    </row>
    <row r="1107" spans="1:24" x14ac:dyDescent="0.25">
      <c r="A1107">
        <v>4414</v>
      </c>
      <c r="B1107" s="1">
        <v>40664</v>
      </c>
      <c r="C1107" s="2">
        <v>0.67013888888888884</v>
      </c>
      <c r="D1107">
        <v>3</v>
      </c>
      <c r="E1107" s="1">
        <v>40665</v>
      </c>
      <c r="F1107" s="2">
        <v>5.5555555555555558E-3</v>
      </c>
      <c r="G1107">
        <v>1</v>
      </c>
      <c r="H1107" s="1">
        <v>40665</v>
      </c>
      <c r="I1107" s="2">
        <v>3.4027777777777775E-2</v>
      </c>
      <c r="J1107" s="1">
        <v>40665</v>
      </c>
      <c r="K1107" s="2">
        <v>3.4027777777777775E-2</v>
      </c>
      <c r="L1107" t="s">
        <v>97</v>
      </c>
      <c r="M1107">
        <v>20</v>
      </c>
      <c r="N1107" s="3">
        <f>B1107+C1107</f>
        <v>40664.670138888891</v>
      </c>
      <c r="O1107" s="3">
        <f>E1107+F1107</f>
        <v>40665.005555555559</v>
      </c>
      <c r="P1107" t="str">
        <f>IF(OR(E1107="**",F1107=9999),"Ignore PIA","Keep PIA")</f>
        <v>Keep PIA</v>
      </c>
      <c r="Q1107" s="5">
        <f>(O1107-N1107)*24</f>
        <v>8.0500000000465661</v>
      </c>
      <c r="R1107" s="3">
        <f>J1107+K1107</f>
        <v>40665.03402777778</v>
      </c>
      <c r="S1107" s="4">
        <f>(R1107-N1107)*24</f>
        <v>8.7333333333372138</v>
      </c>
      <c r="T1107" t="str">
        <f>IF(S1107&lt;0,"Ignore LOS","Keep LOS")</f>
        <v>Keep LOS</v>
      </c>
      <c r="U1107" t="str">
        <f>IF(OR(G1107=6,G1107=7),"Adm","NonAdm")</f>
        <v>NonAdm</v>
      </c>
      <c r="V1107" t="str">
        <f>IF(OR(D1107=1,D1107=2,D1107=3),"High",IF(OR(D1107=4,D1107=5),"Low","No CTAS"))</f>
        <v>High</v>
      </c>
      <c r="W1107">
        <f>IF(S1107&gt;4,0,1)</f>
        <v>0</v>
      </c>
      <c r="X1107">
        <f>IF(S1107&gt;8,0,1)</f>
        <v>0</v>
      </c>
    </row>
    <row r="1108" spans="1:24" x14ac:dyDescent="0.25">
      <c r="A1108">
        <v>4414</v>
      </c>
      <c r="B1108" s="1">
        <v>40664</v>
      </c>
      <c r="C1108" s="2">
        <v>0.71388888888888891</v>
      </c>
      <c r="D1108">
        <v>3</v>
      </c>
      <c r="E1108" s="1">
        <v>40665</v>
      </c>
      <c r="F1108" s="2">
        <v>8.3333333333333329E-2</v>
      </c>
      <c r="G1108">
        <v>1</v>
      </c>
      <c r="H1108" s="1">
        <v>40665</v>
      </c>
      <c r="I1108" s="2">
        <v>0.37847222222222227</v>
      </c>
      <c r="J1108" s="1">
        <v>40665</v>
      </c>
      <c r="K1108" s="2">
        <v>0.37847222222222227</v>
      </c>
      <c r="L1108" t="s">
        <v>108</v>
      </c>
      <c r="M1108">
        <v>87</v>
      </c>
      <c r="N1108" s="3">
        <f>B1108+C1108</f>
        <v>40664.713888888888</v>
      </c>
      <c r="O1108" s="3">
        <f>E1108+F1108</f>
        <v>40665.083333333336</v>
      </c>
      <c r="P1108" t="str">
        <f>IF(OR(E1108="**",F1108=9999),"Ignore PIA","Keep PIA")</f>
        <v>Keep PIA</v>
      </c>
      <c r="Q1108" s="5">
        <f>(O1108-N1108)*24</f>
        <v>8.8666666667559184</v>
      </c>
      <c r="R1108" s="3">
        <f>J1108+K1108</f>
        <v>40665.378472222219</v>
      </c>
      <c r="S1108" s="4">
        <f>(R1108-N1108)*24</f>
        <v>15.949999999953434</v>
      </c>
      <c r="T1108" t="str">
        <f>IF(S1108&lt;0,"Ignore LOS","Keep LOS")</f>
        <v>Keep LOS</v>
      </c>
      <c r="U1108" t="str">
        <f>IF(OR(G1108=6,G1108=7),"Adm","NonAdm")</f>
        <v>NonAdm</v>
      </c>
      <c r="V1108" t="str">
        <f>IF(OR(D1108=1,D1108=2,D1108=3),"High",IF(OR(D1108=4,D1108=5),"Low","No CTAS"))</f>
        <v>High</v>
      </c>
      <c r="W1108">
        <f>IF(S1108&gt;4,0,1)</f>
        <v>0</v>
      </c>
      <c r="X1108">
        <f>IF(S1108&gt;8,0,1)</f>
        <v>0</v>
      </c>
    </row>
    <row r="1109" spans="1:24" x14ac:dyDescent="0.25">
      <c r="A1109">
        <v>4414</v>
      </c>
      <c r="B1109" s="1">
        <v>40664</v>
      </c>
      <c r="C1109" s="2">
        <v>0.77708333333333324</v>
      </c>
      <c r="D1109">
        <v>3</v>
      </c>
      <c r="E1109" s="1">
        <v>40665</v>
      </c>
      <c r="F1109" s="2">
        <v>0.20833333333333334</v>
      </c>
      <c r="G1109">
        <v>1</v>
      </c>
      <c r="H1109" s="1">
        <v>40665</v>
      </c>
      <c r="I1109" s="2">
        <v>0.22916666666666666</v>
      </c>
      <c r="J1109" s="1">
        <v>40665</v>
      </c>
      <c r="K1109" s="2">
        <v>0.22916666666666666</v>
      </c>
      <c r="L1109" t="s">
        <v>114</v>
      </c>
      <c r="M1109">
        <v>51</v>
      </c>
      <c r="N1109" s="3">
        <f>B1109+C1109</f>
        <v>40664.777083333334</v>
      </c>
      <c r="O1109" s="3">
        <f>E1109+F1109</f>
        <v>40665.208333333336</v>
      </c>
      <c r="P1109" t="str">
        <f>IF(OR(E1109="**",F1109=9999),"Ignore PIA","Keep PIA")</f>
        <v>Keep PIA</v>
      </c>
      <c r="Q1109" s="5">
        <f>(O1109-N1109)*24</f>
        <v>10.350000000034925</v>
      </c>
      <c r="R1109" s="3">
        <f>J1109+K1109</f>
        <v>40665.229166666664</v>
      </c>
      <c r="S1109" s="4">
        <f>(R1109-N1109)*24</f>
        <v>10.849999999918509</v>
      </c>
      <c r="T1109" t="str">
        <f>IF(S1109&lt;0,"Ignore LOS","Keep LOS")</f>
        <v>Keep LOS</v>
      </c>
      <c r="U1109" t="str">
        <f>IF(OR(G1109=6,G1109=7),"Adm","NonAdm")</f>
        <v>NonAdm</v>
      </c>
      <c r="V1109" t="str">
        <f>IF(OR(D1109=1,D1109=2,D1109=3),"High",IF(OR(D1109=4,D1109=5),"Low","No CTAS"))</f>
        <v>High</v>
      </c>
      <c r="W1109">
        <f>IF(S1109&gt;4,0,1)</f>
        <v>0</v>
      </c>
      <c r="X1109">
        <f>IF(S1109&gt;8,0,1)</f>
        <v>0</v>
      </c>
    </row>
    <row r="1110" spans="1:24" x14ac:dyDescent="0.25">
      <c r="A1110">
        <v>4414</v>
      </c>
      <c r="B1110" s="1">
        <v>40664</v>
      </c>
      <c r="C1110" s="2">
        <v>0.87083333333333324</v>
      </c>
      <c r="D1110">
        <v>2</v>
      </c>
      <c r="E1110" s="1">
        <v>40664</v>
      </c>
      <c r="F1110" s="2">
        <v>0.95833333333333337</v>
      </c>
      <c r="G1110">
        <v>7</v>
      </c>
      <c r="H1110" s="1">
        <v>40664</v>
      </c>
      <c r="I1110" s="2">
        <v>0.99791666666666667</v>
      </c>
      <c r="J1110" s="1">
        <v>40665</v>
      </c>
      <c r="K1110" s="2">
        <v>6.25E-2</v>
      </c>
      <c r="L1110" t="s">
        <v>23</v>
      </c>
      <c r="M1110">
        <v>3</v>
      </c>
      <c r="N1110" s="3">
        <f>B1110+C1110</f>
        <v>40664.870833333334</v>
      </c>
      <c r="O1110" s="3">
        <f>E1110+F1110</f>
        <v>40664.958333333336</v>
      </c>
      <c r="P1110" t="str">
        <f>IF(OR(E1110="**",F1110=9999),"Ignore PIA","Keep PIA")</f>
        <v>Keep PIA</v>
      </c>
      <c r="Q1110" s="5">
        <f>(O1110-N1110)*24</f>
        <v>2.1000000000349246</v>
      </c>
      <c r="R1110" s="3">
        <f>J1110+K1110</f>
        <v>40665.0625</v>
      </c>
      <c r="S1110" s="4">
        <f>(R1110-N1110)*24</f>
        <v>4.5999999999767169</v>
      </c>
      <c r="T1110" t="str">
        <f>IF(S1110&lt;0,"Ignore LOS","Keep LOS")</f>
        <v>Keep LOS</v>
      </c>
      <c r="U1110" t="str">
        <f>IF(OR(G1110=6,G1110=7),"Adm","NonAdm")</f>
        <v>Adm</v>
      </c>
      <c r="V1110" t="str">
        <f>IF(OR(D1110=1,D1110=2,D1110=3),"High",IF(OR(D1110=4,D1110=5),"Low","No CTAS"))</f>
        <v>High</v>
      </c>
      <c r="W1110">
        <f>IF(S1110&gt;4,0,1)</f>
        <v>0</v>
      </c>
      <c r="X1110">
        <f>IF(S1110&gt;8,0,1)</f>
        <v>1</v>
      </c>
    </row>
    <row r="1111" spans="1:24" x14ac:dyDescent="0.25">
      <c r="A1111">
        <v>4414</v>
      </c>
      <c r="B1111" s="1">
        <v>40664</v>
      </c>
      <c r="C1111" s="2">
        <v>0.87291666666666667</v>
      </c>
      <c r="D1111">
        <v>3</v>
      </c>
      <c r="E1111" s="1">
        <v>40665</v>
      </c>
      <c r="F1111" s="2">
        <v>0.1111111111111111</v>
      </c>
      <c r="G1111">
        <v>1</v>
      </c>
      <c r="H1111" s="1">
        <v>40665</v>
      </c>
      <c r="I1111" s="2">
        <v>0.125</v>
      </c>
      <c r="J1111" s="1">
        <v>40665</v>
      </c>
      <c r="K1111" s="2">
        <v>0.125</v>
      </c>
      <c r="L1111" t="s">
        <v>64</v>
      </c>
      <c r="M1111">
        <v>58</v>
      </c>
      <c r="N1111" s="3">
        <f>B1111+C1111</f>
        <v>40664.872916666667</v>
      </c>
      <c r="O1111" s="3">
        <f>E1111+F1111</f>
        <v>40665.111111111109</v>
      </c>
      <c r="P1111" t="str">
        <f>IF(OR(E1111="**",F1111=9999),"Ignore PIA","Keep PIA")</f>
        <v>Keep PIA</v>
      </c>
      <c r="Q1111" s="5">
        <f>(O1111-N1111)*24</f>
        <v>5.71666666661622</v>
      </c>
      <c r="R1111" s="3">
        <f>J1111+K1111</f>
        <v>40665.125</v>
      </c>
      <c r="S1111" s="4">
        <f>(R1111-N1111)*24</f>
        <v>6.0499999999883585</v>
      </c>
      <c r="T1111" t="str">
        <f>IF(S1111&lt;0,"Ignore LOS","Keep LOS")</f>
        <v>Keep LOS</v>
      </c>
      <c r="U1111" t="str">
        <f>IF(OR(G1111=6,G1111=7),"Adm","NonAdm")</f>
        <v>NonAdm</v>
      </c>
      <c r="V1111" t="str">
        <f>IF(OR(D1111=1,D1111=2,D1111=3),"High",IF(OR(D1111=4,D1111=5),"Low","No CTAS"))</f>
        <v>High</v>
      </c>
      <c r="W1111">
        <f>IF(S1111&gt;4,0,1)</f>
        <v>0</v>
      </c>
      <c r="X1111">
        <f>IF(S1111&gt;8,0,1)</f>
        <v>1</v>
      </c>
    </row>
    <row r="1112" spans="1:24" x14ac:dyDescent="0.25">
      <c r="A1112">
        <v>4414</v>
      </c>
      <c r="B1112" s="1">
        <v>40664</v>
      </c>
      <c r="C1112" s="2">
        <v>0.87986111111111109</v>
      </c>
      <c r="D1112">
        <v>3</v>
      </c>
      <c r="E1112" s="1">
        <v>40665</v>
      </c>
      <c r="F1112" s="2">
        <v>0.13194444444444445</v>
      </c>
      <c r="G1112">
        <v>14</v>
      </c>
      <c r="H1112" s="1">
        <v>40665</v>
      </c>
      <c r="I1112" s="2">
        <v>0.36736111111111108</v>
      </c>
      <c r="J1112" s="1">
        <v>40665</v>
      </c>
      <c r="K1112" s="2">
        <v>0.36805555555555558</v>
      </c>
      <c r="L1112" t="s">
        <v>53</v>
      </c>
      <c r="M1112">
        <v>5</v>
      </c>
      <c r="N1112" s="3">
        <f>B1112+C1112</f>
        <v>40664.879861111112</v>
      </c>
      <c r="O1112" s="3">
        <f>E1112+F1112</f>
        <v>40665.131944444445</v>
      </c>
      <c r="P1112" t="str">
        <f>IF(OR(E1112="**",F1112=9999),"Ignore PIA","Keep PIA")</f>
        <v>Keep PIA</v>
      </c>
      <c r="Q1112" s="5">
        <f>(O1112-N1112)*24</f>
        <v>6.0499999999883585</v>
      </c>
      <c r="R1112" s="3">
        <f>J1112+K1112</f>
        <v>40665.368055555555</v>
      </c>
      <c r="S1112" s="4">
        <f>(R1112-N1112)*24</f>
        <v>11.71666666661622</v>
      </c>
      <c r="T1112" t="str">
        <f>IF(S1112&lt;0,"Ignore LOS","Keep LOS")</f>
        <v>Keep LOS</v>
      </c>
      <c r="U1112" t="str">
        <f>IF(OR(G1112=6,G1112=7),"Adm","NonAdm")</f>
        <v>NonAdm</v>
      </c>
      <c r="V1112" t="str">
        <f>IF(OR(D1112=1,D1112=2,D1112=3),"High",IF(OR(D1112=4,D1112=5),"Low","No CTAS"))</f>
        <v>High</v>
      </c>
      <c r="W1112">
        <f>IF(S1112&gt;4,0,1)</f>
        <v>0</v>
      </c>
      <c r="X1112">
        <f>IF(S1112&gt;8,0,1)</f>
        <v>0</v>
      </c>
    </row>
    <row r="1113" spans="1:24" x14ac:dyDescent="0.25">
      <c r="A1113">
        <v>4414</v>
      </c>
      <c r="B1113" s="1">
        <v>40664</v>
      </c>
      <c r="C1113" s="2">
        <v>0.88958333333333339</v>
      </c>
      <c r="D1113">
        <v>2</v>
      </c>
      <c r="E1113" s="1">
        <v>40664</v>
      </c>
      <c r="F1113" s="2">
        <v>0.97222222222222221</v>
      </c>
      <c r="G1113">
        <v>7</v>
      </c>
      <c r="H1113" s="1">
        <v>40665</v>
      </c>
      <c r="I1113" s="2">
        <v>0.35486111111111113</v>
      </c>
      <c r="J1113" s="1">
        <v>40665</v>
      </c>
      <c r="K1113" s="2">
        <v>0.71527777777777779</v>
      </c>
      <c r="L1113" t="s">
        <v>123</v>
      </c>
      <c r="M1113">
        <v>32</v>
      </c>
      <c r="N1113" s="3">
        <f>B1113+C1113</f>
        <v>40664.88958333333</v>
      </c>
      <c r="O1113" s="3">
        <f>E1113+F1113</f>
        <v>40664.972222222219</v>
      </c>
      <c r="P1113" t="str">
        <f>IF(OR(E1113="**",F1113=9999),"Ignore PIA","Keep PIA")</f>
        <v>Keep PIA</v>
      </c>
      <c r="Q1113" s="5">
        <f>(O1113-N1113)*24</f>
        <v>1.9833333333372138</v>
      </c>
      <c r="R1113" s="3">
        <f>J1113+K1113</f>
        <v>40665.715277777781</v>
      </c>
      <c r="S1113" s="4">
        <f>(R1113-N1113)*24</f>
        <v>19.816666666825768</v>
      </c>
      <c r="T1113" t="str">
        <f>IF(S1113&lt;0,"Ignore LOS","Keep LOS")</f>
        <v>Keep LOS</v>
      </c>
      <c r="U1113" t="str">
        <f>IF(OR(G1113=6,G1113=7),"Adm","NonAdm")</f>
        <v>Adm</v>
      </c>
      <c r="V1113" t="str">
        <f>IF(OR(D1113=1,D1113=2,D1113=3),"High",IF(OR(D1113=4,D1113=5),"Low","No CTAS"))</f>
        <v>High</v>
      </c>
      <c r="W1113">
        <f>IF(S1113&gt;4,0,1)</f>
        <v>0</v>
      </c>
      <c r="X1113">
        <f>IF(S1113&gt;8,0,1)</f>
        <v>0</v>
      </c>
    </row>
    <row r="1114" spans="1:24" x14ac:dyDescent="0.25">
      <c r="A1114">
        <v>4414</v>
      </c>
      <c r="B1114" s="1">
        <v>40664</v>
      </c>
      <c r="C1114" s="2">
        <v>0.89374999999999993</v>
      </c>
      <c r="D1114">
        <v>3</v>
      </c>
      <c r="E1114" s="1">
        <v>40665</v>
      </c>
      <c r="F1114" s="2">
        <v>0.10416666666666667</v>
      </c>
      <c r="G1114">
        <v>15</v>
      </c>
      <c r="H1114" s="1">
        <v>40665</v>
      </c>
      <c r="I1114" s="2">
        <v>0.17361111111111113</v>
      </c>
      <c r="J1114" s="1">
        <v>40665</v>
      </c>
      <c r="K1114" s="2">
        <v>0.17569444444444446</v>
      </c>
      <c r="L1114" t="s">
        <v>124</v>
      </c>
      <c r="M1114">
        <v>62</v>
      </c>
      <c r="N1114" s="3">
        <f>B1114+C1114</f>
        <v>40664.893750000003</v>
      </c>
      <c r="O1114" s="3">
        <f>E1114+F1114</f>
        <v>40665.104166666664</v>
      </c>
      <c r="P1114" t="str">
        <f>IF(OR(E1114="**",F1114=9999),"Ignore PIA","Keep PIA")</f>
        <v>Keep PIA</v>
      </c>
      <c r="Q1114" s="5">
        <f>(O1114-N1114)*24</f>
        <v>5.0499999998719431</v>
      </c>
      <c r="R1114" s="3">
        <f>J1114+K1114</f>
        <v>40665.175694444442</v>
      </c>
      <c r="S1114" s="4">
        <f>(R1114-N1114)*24</f>
        <v>6.7666666665463708</v>
      </c>
      <c r="T1114" t="str">
        <f>IF(S1114&lt;0,"Ignore LOS","Keep LOS")</f>
        <v>Keep LOS</v>
      </c>
      <c r="U1114" t="str">
        <f>IF(OR(G1114=6,G1114=7),"Adm","NonAdm")</f>
        <v>NonAdm</v>
      </c>
      <c r="V1114" t="str">
        <f>IF(OR(D1114=1,D1114=2,D1114=3),"High",IF(OR(D1114=4,D1114=5),"Low","No CTAS"))</f>
        <v>High</v>
      </c>
      <c r="W1114">
        <f>IF(S1114&gt;4,0,1)</f>
        <v>0</v>
      </c>
      <c r="X1114">
        <f>IF(S1114&gt;8,0,1)</f>
        <v>1</v>
      </c>
    </row>
    <row r="1115" spans="1:24" x14ac:dyDescent="0.25">
      <c r="A1115">
        <v>4414</v>
      </c>
      <c r="B1115" s="1">
        <v>40664</v>
      </c>
      <c r="C1115" s="2">
        <v>0.90486111111111101</v>
      </c>
      <c r="D1115">
        <v>2</v>
      </c>
      <c r="E1115" s="1">
        <v>40665</v>
      </c>
      <c r="F1115" s="2">
        <v>0.19444444444444445</v>
      </c>
      <c r="G1115">
        <v>7</v>
      </c>
      <c r="H1115" s="1">
        <v>40665</v>
      </c>
      <c r="I1115" s="2">
        <v>0.3125</v>
      </c>
      <c r="J1115" s="1">
        <v>40665</v>
      </c>
      <c r="K1115" s="2">
        <v>0.5</v>
      </c>
      <c r="L1115" t="s">
        <v>126</v>
      </c>
      <c r="M1115">
        <v>88</v>
      </c>
      <c r="N1115" s="3">
        <f>B1115+C1115</f>
        <v>40664.904861111114</v>
      </c>
      <c r="O1115" s="3">
        <f>E1115+F1115</f>
        <v>40665.194444444445</v>
      </c>
      <c r="P1115" t="str">
        <f>IF(OR(E1115="**",F1115=9999),"Ignore PIA","Keep PIA")</f>
        <v>Keep PIA</v>
      </c>
      <c r="Q1115" s="5">
        <f>(O1115-N1115)*24</f>
        <v>6.9499999999534339</v>
      </c>
      <c r="R1115" s="3">
        <f>J1115+K1115</f>
        <v>40665.5</v>
      </c>
      <c r="S1115" s="4">
        <f>(R1115-N1115)*24</f>
        <v>14.283333333267365</v>
      </c>
      <c r="T1115" t="str">
        <f>IF(S1115&lt;0,"Ignore LOS","Keep LOS")</f>
        <v>Keep LOS</v>
      </c>
      <c r="U1115" t="str">
        <f>IF(OR(G1115=6,G1115=7),"Adm","NonAdm")</f>
        <v>Adm</v>
      </c>
      <c r="V1115" t="str">
        <f>IF(OR(D1115=1,D1115=2,D1115=3),"High",IF(OR(D1115=4,D1115=5),"Low","No CTAS"))</f>
        <v>High</v>
      </c>
      <c r="W1115">
        <f>IF(S1115&gt;4,0,1)</f>
        <v>0</v>
      </c>
      <c r="X1115">
        <f>IF(S1115&gt;8,0,1)</f>
        <v>0</v>
      </c>
    </row>
    <row r="1116" spans="1:24" x14ac:dyDescent="0.25">
      <c r="A1116">
        <v>4414</v>
      </c>
      <c r="B1116" s="1">
        <v>40664</v>
      </c>
      <c r="C1116" s="2">
        <v>0.91041666666666676</v>
      </c>
      <c r="D1116">
        <v>3</v>
      </c>
      <c r="E1116" s="1">
        <v>40665</v>
      </c>
      <c r="F1116" s="2">
        <v>3.125E-2</v>
      </c>
      <c r="G1116">
        <v>7</v>
      </c>
      <c r="H1116" s="1">
        <v>40665</v>
      </c>
      <c r="I1116" s="2">
        <v>4.7222222222222221E-2</v>
      </c>
      <c r="J1116" s="1">
        <v>40665</v>
      </c>
      <c r="K1116" s="2">
        <v>7.6388888888888895E-2</v>
      </c>
      <c r="L1116" t="s">
        <v>35</v>
      </c>
      <c r="M1116">
        <v>90</v>
      </c>
      <c r="N1116" s="3">
        <f>B1116+C1116</f>
        <v>40664.910416666666</v>
      </c>
      <c r="O1116" s="3">
        <f>E1116+F1116</f>
        <v>40665.03125</v>
      </c>
      <c r="P1116" t="str">
        <f>IF(OR(E1116="**",F1116=9999),"Ignore PIA","Keep PIA")</f>
        <v>Keep PIA</v>
      </c>
      <c r="Q1116" s="5">
        <f>(O1116-N1116)*24</f>
        <v>2.9000000000232831</v>
      </c>
      <c r="R1116" s="3">
        <f>J1116+K1116</f>
        <v>40665.076388888891</v>
      </c>
      <c r="S1116" s="4">
        <f>(R1116-N1116)*24</f>
        <v>3.9833333333954215</v>
      </c>
      <c r="T1116" t="str">
        <f>IF(S1116&lt;0,"Ignore LOS","Keep LOS")</f>
        <v>Keep LOS</v>
      </c>
      <c r="U1116" t="str">
        <f>IF(OR(G1116=6,G1116=7),"Adm","NonAdm")</f>
        <v>Adm</v>
      </c>
      <c r="V1116" t="str">
        <f>IF(OR(D1116=1,D1116=2,D1116=3),"High",IF(OR(D1116=4,D1116=5),"Low","No CTAS"))</f>
        <v>High</v>
      </c>
      <c r="W1116">
        <f>IF(S1116&gt;4,0,1)</f>
        <v>1</v>
      </c>
      <c r="X1116">
        <f>IF(S1116&gt;8,0,1)</f>
        <v>1</v>
      </c>
    </row>
    <row r="1117" spans="1:24" x14ac:dyDescent="0.25">
      <c r="A1117">
        <v>4414</v>
      </c>
      <c r="B1117" s="1">
        <v>40664</v>
      </c>
      <c r="C1117" s="2">
        <v>0.92361111111111116</v>
      </c>
      <c r="D1117">
        <v>3</v>
      </c>
      <c r="E1117" s="1">
        <v>40665</v>
      </c>
      <c r="F1117" s="2">
        <v>7.6388888888888895E-2</v>
      </c>
      <c r="G1117">
        <v>15</v>
      </c>
      <c r="H1117" s="1">
        <v>40665</v>
      </c>
      <c r="I1117" s="2">
        <v>0.14166666666666666</v>
      </c>
      <c r="J1117" s="1">
        <v>40665</v>
      </c>
      <c r="K1117" s="2">
        <v>0.14166666666666666</v>
      </c>
      <c r="L1117" t="s">
        <v>127</v>
      </c>
      <c r="M1117">
        <v>91</v>
      </c>
      <c r="N1117" s="3">
        <f>B1117+C1117</f>
        <v>40664.923611111109</v>
      </c>
      <c r="O1117" s="3">
        <f>E1117+F1117</f>
        <v>40665.076388888891</v>
      </c>
      <c r="P1117" t="str">
        <f>IF(OR(E1117="**",F1117=9999),"Ignore PIA","Keep PIA")</f>
        <v>Keep PIA</v>
      </c>
      <c r="Q1117" s="5">
        <f>(O1117-N1117)*24</f>
        <v>3.6666666667442769</v>
      </c>
      <c r="R1117" s="3">
        <f>J1117+K1117</f>
        <v>40665.14166666667</v>
      </c>
      <c r="S1117" s="4">
        <f>(R1117-N1117)*24</f>
        <v>5.2333333334536292</v>
      </c>
      <c r="T1117" t="str">
        <f>IF(S1117&lt;0,"Ignore LOS","Keep LOS")</f>
        <v>Keep LOS</v>
      </c>
      <c r="U1117" t="str">
        <f>IF(OR(G1117=6,G1117=7),"Adm","NonAdm")</f>
        <v>NonAdm</v>
      </c>
      <c r="V1117" t="str">
        <f>IF(OR(D1117=1,D1117=2,D1117=3),"High",IF(OR(D1117=4,D1117=5),"Low","No CTAS"))</f>
        <v>High</v>
      </c>
      <c r="W1117">
        <f>IF(S1117&gt;4,0,1)</f>
        <v>0</v>
      </c>
      <c r="X1117">
        <f>IF(S1117&gt;8,0,1)</f>
        <v>1</v>
      </c>
    </row>
    <row r="1118" spans="1:24" x14ac:dyDescent="0.25">
      <c r="A1118">
        <v>4414</v>
      </c>
      <c r="B1118" s="1">
        <v>40664</v>
      </c>
      <c r="C1118" s="2">
        <v>0.9243055555555556</v>
      </c>
      <c r="D1118">
        <v>3</v>
      </c>
      <c r="E1118" s="1">
        <v>40665</v>
      </c>
      <c r="F1118" s="2">
        <v>0.14583333333333334</v>
      </c>
      <c r="G1118">
        <v>1</v>
      </c>
      <c r="H1118" s="1">
        <v>40665</v>
      </c>
      <c r="I1118" s="2">
        <v>0.40972222222222227</v>
      </c>
      <c r="J1118" s="1">
        <v>40665</v>
      </c>
      <c r="K1118" s="2">
        <v>0.41041666666666665</v>
      </c>
      <c r="L1118" t="s">
        <v>128</v>
      </c>
      <c r="M1118">
        <v>2</v>
      </c>
      <c r="N1118" s="3">
        <f>B1118+C1118</f>
        <v>40664.924305555556</v>
      </c>
      <c r="O1118" s="3">
        <f>E1118+F1118</f>
        <v>40665.145833333336</v>
      </c>
      <c r="P1118" t="str">
        <f>IF(OR(E1118="**",F1118=9999),"Ignore PIA","Keep PIA")</f>
        <v>Keep PIA</v>
      </c>
      <c r="Q1118" s="5">
        <f>(O1118-N1118)*24</f>
        <v>5.3166666667093523</v>
      </c>
      <c r="R1118" s="3">
        <f>J1118+K1118</f>
        <v>40665.410416666666</v>
      </c>
      <c r="S1118" s="4">
        <f>(R1118-N1118)*24</f>
        <v>11.666666666627862</v>
      </c>
      <c r="T1118" t="str">
        <f>IF(S1118&lt;0,"Ignore LOS","Keep LOS")</f>
        <v>Keep LOS</v>
      </c>
      <c r="U1118" t="str">
        <f>IF(OR(G1118=6,G1118=7),"Adm","NonAdm")</f>
        <v>NonAdm</v>
      </c>
      <c r="V1118" t="str">
        <f>IF(OR(D1118=1,D1118=2,D1118=3),"High",IF(OR(D1118=4,D1118=5),"Low","No CTAS"))</f>
        <v>High</v>
      </c>
      <c r="W1118">
        <f>IF(S1118&gt;4,0,1)</f>
        <v>0</v>
      </c>
      <c r="X1118">
        <f>IF(S1118&gt;8,0,1)</f>
        <v>0</v>
      </c>
    </row>
    <row r="1119" spans="1:24" x14ac:dyDescent="0.25">
      <c r="A1119">
        <v>4414</v>
      </c>
      <c r="B1119" s="1">
        <v>40664</v>
      </c>
      <c r="C1119" s="2">
        <v>0.93472222222222223</v>
      </c>
      <c r="D1119">
        <v>4</v>
      </c>
      <c r="E1119" s="1">
        <v>40665</v>
      </c>
      <c r="F1119" s="2">
        <v>0.15972222222222224</v>
      </c>
      <c r="G1119">
        <v>1</v>
      </c>
      <c r="H1119" s="1">
        <v>40665</v>
      </c>
      <c r="I1119" s="2">
        <v>0.35625000000000001</v>
      </c>
      <c r="J1119" s="1">
        <v>40665</v>
      </c>
      <c r="K1119" s="2">
        <v>0.3576388888888889</v>
      </c>
      <c r="L1119" t="s">
        <v>95</v>
      </c>
      <c r="M1119">
        <v>5</v>
      </c>
      <c r="N1119" s="3">
        <f>B1119+C1119</f>
        <v>40664.93472222222</v>
      </c>
      <c r="O1119" s="3">
        <f>E1119+F1119</f>
        <v>40665.159722222219</v>
      </c>
      <c r="P1119" t="str">
        <f>IF(OR(E1119="**",F1119=9999),"Ignore PIA","Keep PIA")</f>
        <v>Keep PIA</v>
      </c>
      <c r="Q1119" s="5">
        <f>(O1119-N1119)*24</f>
        <v>5.3999999999650754</v>
      </c>
      <c r="R1119" s="3">
        <f>J1119+K1119</f>
        <v>40665.357638888891</v>
      </c>
      <c r="S1119" s="4">
        <f>(R1119-N1119)*24</f>
        <v>10.150000000081491</v>
      </c>
      <c r="T1119" t="str">
        <f>IF(S1119&lt;0,"Ignore LOS","Keep LOS")</f>
        <v>Keep LOS</v>
      </c>
      <c r="U1119" t="str">
        <f>IF(OR(G1119=6,G1119=7),"Adm","NonAdm")</f>
        <v>NonAdm</v>
      </c>
      <c r="V1119" t="str">
        <f>IF(OR(D1119=1,D1119=2,D1119=3),"High",IF(OR(D1119=4,D1119=5),"Low","No CTAS"))</f>
        <v>Low</v>
      </c>
      <c r="W1119">
        <f>IF(S1119&gt;4,0,1)</f>
        <v>0</v>
      </c>
      <c r="X1119">
        <f>IF(S1119&gt;8,0,1)</f>
        <v>0</v>
      </c>
    </row>
    <row r="1120" spans="1:24" x14ac:dyDescent="0.25">
      <c r="A1120">
        <v>4414</v>
      </c>
      <c r="B1120" s="1">
        <v>40664</v>
      </c>
      <c r="C1120" s="2">
        <v>0.93611111111111101</v>
      </c>
      <c r="D1120">
        <v>3</v>
      </c>
      <c r="E1120" s="1">
        <v>40665</v>
      </c>
      <c r="F1120" s="2">
        <v>0.21875</v>
      </c>
      <c r="G1120">
        <v>1</v>
      </c>
      <c r="H1120" s="1">
        <v>40665</v>
      </c>
      <c r="I1120" s="2">
        <v>0.40277777777777773</v>
      </c>
      <c r="J1120" s="1">
        <v>40665</v>
      </c>
      <c r="K1120" s="2">
        <v>0.42152777777777778</v>
      </c>
      <c r="L1120" t="s">
        <v>22</v>
      </c>
      <c r="M1120">
        <v>54</v>
      </c>
      <c r="N1120" s="3">
        <f>B1120+C1120</f>
        <v>40664.936111111114</v>
      </c>
      <c r="O1120" s="3">
        <f>E1120+F1120</f>
        <v>40665.21875</v>
      </c>
      <c r="P1120" t="str">
        <f>IF(OR(E1120="**",F1120=9999),"Ignore PIA","Keep PIA")</f>
        <v>Keep PIA</v>
      </c>
      <c r="Q1120" s="5">
        <f>(O1120-N1120)*24</f>
        <v>6.7833333332673647</v>
      </c>
      <c r="R1120" s="3">
        <f>J1120+K1120</f>
        <v>40665.421527777777</v>
      </c>
      <c r="S1120" s="4">
        <f>(R1120-N1120)*24</f>
        <v>11.649999999906868</v>
      </c>
      <c r="T1120" t="str">
        <f>IF(S1120&lt;0,"Ignore LOS","Keep LOS")</f>
        <v>Keep LOS</v>
      </c>
      <c r="U1120" t="str">
        <f>IF(OR(G1120=6,G1120=7),"Adm","NonAdm")</f>
        <v>NonAdm</v>
      </c>
      <c r="V1120" t="str">
        <f>IF(OR(D1120=1,D1120=2,D1120=3),"High",IF(OR(D1120=4,D1120=5),"Low","No CTAS"))</f>
        <v>High</v>
      </c>
      <c r="W1120">
        <f>IF(S1120&gt;4,0,1)</f>
        <v>0</v>
      </c>
      <c r="X1120">
        <f>IF(S1120&gt;8,0,1)</f>
        <v>0</v>
      </c>
    </row>
    <row r="1121" spans="1:24" x14ac:dyDescent="0.25">
      <c r="A1121">
        <v>4414</v>
      </c>
      <c r="B1121" s="1">
        <v>40664</v>
      </c>
      <c r="C1121" s="2">
        <v>0.9375</v>
      </c>
      <c r="D1121">
        <v>3</v>
      </c>
      <c r="E1121" s="1">
        <v>40665</v>
      </c>
      <c r="F1121" s="2">
        <v>0.25</v>
      </c>
      <c r="G1121">
        <v>1</v>
      </c>
      <c r="H1121" s="1">
        <v>40665</v>
      </c>
      <c r="I1121" s="2">
        <v>0.4201388888888889</v>
      </c>
      <c r="J1121" s="1">
        <v>40665</v>
      </c>
      <c r="K1121" s="2">
        <v>0.42499999999999999</v>
      </c>
      <c r="L1121" t="s">
        <v>130</v>
      </c>
      <c r="M1121">
        <v>26</v>
      </c>
      <c r="N1121" s="3">
        <f>B1121+C1121</f>
        <v>40664.9375</v>
      </c>
      <c r="O1121" s="3">
        <f>E1121+F1121</f>
        <v>40665.25</v>
      </c>
      <c r="P1121" t="str">
        <f>IF(OR(E1121="**",F1121=9999),"Ignore PIA","Keep PIA")</f>
        <v>Keep PIA</v>
      </c>
      <c r="Q1121" s="5">
        <f>(O1121-N1121)*24</f>
        <v>7.5</v>
      </c>
      <c r="R1121" s="3">
        <f>J1121+K1121</f>
        <v>40665.425000000003</v>
      </c>
      <c r="S1121" s="4">
        <f>(R1121-N1121)*24</f>
        <v>11.700000000069849</v>
      </c>
      <c r="T1121" t="str">
        <f>IF(S1121&lt;0,"Ignore LOS","Keep LOS")</f>
        <v>Keep LOS</v>
      </c>
      <c r="U1121" t="str">
        <f>IF(OR(G1121=6,G1121=7),"Adm","NonAdm")</f>
        <v>NonAdm</v>
      </c>
      <c r="V1121" t="str">
        <f>IF(OR(D1121=1,D1121=2,D1121=3),"High",IF(OR(D1121=4,D1121=5),"Low","No CTAS"))</f>
        <v>High</v>
      </c>
      <c r="W1121">
        <f>IF(S1121&gt;4,0,1)</f>
        <v>0</v>
      </c>
      <c r="X1121">
        <f>IF(S1121&gt;8,0,1)</f>
        <v>0</v>
      </c>
    </row>
    <row r="1122" spans="1:24" x14ac:dyDescent="0.25">
      <c r="A1122">
        <v>4414</v>
      </c>
      <c r="B1122" s="1">
        <v>40664</v>
      </c>
      <c r="C1122" s="2">
        <v>0.94166666666666676</v>
      </c>
      <c r="D1122">
        <v>3</v>
      </c>
      <c r="E1122" s="1">
        <v>40665</v>
      </c>
      <c r="F1122" s="2">
        <v>2.0833333333333332E-2</v>
      </c>
      <c r="G1122">
        <v>1</v>
      </c>
      <c r="H1122" s="1">
        <v>40665</v>
      </c>
      <c r="I1122" s="2">
        <v>4.1666666666666664E-2</v>
      </c>
      <c r="J1122" s="1">
        <v>40665</v>
      </c>
      <c r="K1122" s="2">
        <v>4.1666666666666664E-2</v>
      </c>
      <c r="L1122" t="s">
        <v>131</v>
      </c>
      <c r="M1122">
        <v>40</v>
      </c>
      <c r="N1122" s="3">
        <f>B1122+C1122</f>
        <v>40664.941666666666</v>
      </c>
      <c r="O1122" s="3">
        <f>E1122+F1122</f>
        <v>40665.020833333336</v>
      </c>
      <c r="P1122" t="str">
        <f>IF(OR(E1122="**",F1122=9999),"Ignore PIA","Keep PIA")</f>
        <v>Keep PIA</v>
      </c>
      <c r="Q1122" s="5">
        <f>(O1122-N1122)*24</f>
        <v>1.9000000000814907</v>
      </c>
      <c r="R1122" s="3">
        <f>J1122+K1122</f>
        <v>40665.041666666664</v>
      </c>
      <c r="S1122" s="4">
        <f>(R1122-N1122)*24</f>
        <v>2.3999999999650754</v>
      </c>
      <c r="T1122" t="str">
        <f>IF(S1122&lt;0,"Ignore LOS","Keep LOS")</f>
        <v>Keep LOS</v>
      </c>
      <c r="U1122" t="str">
        <f>IF(OR(G1122=6,G1122=7),"Adm","NonAdm")</f>
        <v>NonAdm</v>
      </c>
      <c r="V1122" t="str">
        <f>IF(OR(D1122=1,D1122=2,D1122=3),"High",IF(OR(D1122=4,D1122=5),"Low","No CTAS"))</f>
        <v>High</v>
      </c>
      <c r="W1122">
        <f>IF(S1122&gt;4,0,1)</f>
        <v>1</v>
      </c>
      <c r="X1122">
        <f>IF(S1122&gt;8,0,1)</f>
        <v>1</v>
      </c>
    </row>
    <row r="1123" spans="1:24" x14ac:dyDescent="0.25">
      <c r="A1123">
        <v>4414</v>
      </c>
      <c r="B1123" s="1">
        <v>40664</v>
      </c>
      <c r="C1123" s="2">
        <v>0.95416666666666661</v>
      </c>
      <c r="D1123">
        <v>2</v>
      </c>
      <c r="E1123" s="1">
        <v>40665</v>
      </c>
      <c r="F1123" s="2">
        <v>6.25E-2</v>
      </c>
      <c r="G1123">
        <v>1</v>
      </c>
      <c r="H1123" s="1">
        <v>40665</v>
      </c>
      <c r="I1123" s="2">
        <v>6.5972222222222224E-2</v>
      </c>
      <c r="J1123" s="1">
        <v>40665</v>
      </c>
      <c r="K1123" s="2">
        <v>6.5972222222222224E-2</v>
      </c>
      <c r="L1123" t="s">
        <v>104</v>
      </c>
      <c r="M1123">
        <v>6</v>
      </c>
      <c r="N1123" s="3">
        <f>B1123+C1123</f>
        <v>40664.95416666667</v>
      </c>
      <c r="O1123" s="3">
        <f>E1123+F1123</f>
        <v>40665.0625</v>
      </c>
      <c r="P1123" t="str">
        <f>IF(OR(E1123="**",F1123=9999),"Ignore PIA","Keep PIA")</f>
        <v>Keep PIA</v>
      </c>
      <c r="Q1123" s="5">
        <f>(O1123-N1123)*24</f>
        <v>2.5999999999185093</v>
      </c>
      <c r="R1123" s="3">
        <f>J1123+K1123</f>
        <v>40665.065972222219</v>
      </c>
      <c r="S1123" s="4">
        <f>(R1123-N1123)*24</f>
        <v>2.6833333331742324</v>
      </c>
      <c r="T1123" t="str">
        <f>IF(S1123&lt;0,"Ignore LOS","Keep LOS")</f>
        <v>Keep LOS</v>
      </c>
      <c r="U1123" t="str">
        <f>IF(OR(G1123=6,G1123=7),"Adm","NonAdm")</f>
        <v>NonAdm</v>
      </c>
      <c r="V1123" t="str">
        <f>IF(OR(D1123=1,D1123=2,D1123=3),"High",IF(OR(D1123=4,D1123=5),"Low","No CTAS"))</f>
        <v>High</v>
      </c>
      <c r="W1123">
        <f>IF(S1123&gt;4,0,1)</f>
        <v>1</v>
      </c>
      <c r="X1123">
        <f>IF(S1123&gt;8,0,1)</f>
        <v>1</v>
      </c>
    </row>
    <row r="1124" spans="1:24" x14ac:dyDescent="0.25">
      <c r="A1124">
        <v>4414</v>
      </c>
      <c r="B1124" s="1">
        <v>40664</v>
      </c>
      <c r="C1124" s="2">
        <v>0.95694444444444438</v>
      </c>
      <c r="D1124">
        <v>3</v>
      </c>
      <c r="E1124" s="1">
        <v>40665</v>
      </c>
      <c r="F1124" s="2">
        <v>0.16666666666666666</v>
      </c>
      <c r="G1124">
        <v>14</v>
      </c>
      <c r="H1124" s="1">
        <v>40665</v>
      </c>
      <c r="I1124" s="2">
        <v>0.46875</v>
      </c>
      <c r="J1124" s="1">
        <v>40665</v>
      </c>
      <c r="K1124" s="2">
        <v>0.46875</v>
      </c>
      <c r="L1124" t="s">
        <v>53</v>
      </c>
      <c r="M1124">
        <v>4</v>
      </c>
      <c r="N1124" s="3">
        <f>B1124+C1124</f>
        <v>40664.956944444442</v>
      </c>
      <c r="O1124" s="3">
        <f>E1124+F1124</f>
        <v>40665.166666666664</v>
      </c>
      <c r="P1124" t="str">
        <f>IF(OR(E1124="**",F1124=9999),"Ignore PIA","Keep PIA")</f>
        <v>Keep PIA</v>
      </c>
      <c r="Q1124" s="5">
        <f>(O1124-N1124)*24</f>
        <v>5.0333333333255723</v>
      </c>
      <c r="R1124" s="3">
        <f>J1124+K1124</f>
        <v>40665.46875</v>
      </c>
      <c r="S1124" s="4">
        <f>(R1124-N1124)*24</f>
        <v>12.28333333338378</v>
      </c>
      <c r="T1124" t="str">
        <f>IF(S1124&lt;0,"Ignore LOS","Keep LOS")</f>
        <v>Keep LOS</v>
      </c>
      <c r="U1124" t="str">
        <f>IF(OR(G1124=6,G1124=7),"Adm","NonAdm")</f>
        <v>NonAdm</v>
      </c>
      <c r="V1124" t="str">
        <f>IF(OR(D1124=1,D1124=2,D1124=3),"High",IF(OR(D1124=4,D1124=5),"Low","No CTAS"))</f>
        <v>High</v>
      </c>
      <c r="W1124">
        <f>IF(S1124&gt;4,0,1)</f>
        <v>0</v>
      </c>
      <c r="X1124">
        <f>IF(S1124&gt;8,0,1)</f>
        <v>0</v>
      </c>
    </row>
    <row r="1125" spans="1:24" x14ac:dyDescent="0.25">
      <c r="A1125">
        <v>4414</v>
      </c>
      <c r="B1125" s="1">
        <v>40664</v>
      </c>
      <c r="C1125" s="2">
        <v>0.95972222222222225</v>
      </c>
      <c r="D1125">
        <v>4</v>
      </c>
      <c r="E1125" s="1">
        <v>40665</v>
      </c>
      <c r="F1125" s="2">
        <v>0.16666666666666666</v>
      </c>
      <c r="G1125">
        <v>1</v>
      </c>
      <c r="H1125" s="1">
        <v>40665</v>
      </c>
      <c r="I1125" s="2">
        <v>0.18402777777777779</v>
      </c>
      <c r="J1125" s="1">
        <v>40665</v>
      </c>
      <c r="K1125" s="2">
        <v>0.18402777777777779</v>
      </c>
      <c r="L1125" t="s">
        <v>134</v>
      </c>
      <c r="M1125">
        <v>14</v>
      </c>
      <c r="N1125" s="3">
        <f>B1125+C1125</f>
        <v>40664.959722222222</v>
      </c>
      <c r="O1125" s="3">
        <f>E1125+F1125</f>
        <v>40665.166666666664</v>
      </c>
      <c r="P1125" t="str">
        <f>IF(OR(E1125="**",F1125=9999),"Ignore PIA","Keep PIA")</f>
        <v>Keep PIA</v>
      </c>
      <c r="Q1125" s="5">
        <f>(O1125-N1125)*24</f>
        <v>4.96666666661622</v>
      </c>
      <c r="R1125" s="3">
        <f>J1125+K1125</f>
        <v>40665.184027777781</v>
      </c>
      <c r="S1125" s="4">
        <f>(R1125-N1125)*24</f>
        <v>5.3833333334187046</v>
      </c>
      <c r="T1125" t="str">
        <f>IF(S1125&lt;0,"Ignore LOS","Keep LOS")</f>
        <v>Keep LOS</v>
      </c>
      <c r="U1125" t="str">
        <f>IF(OR(G1125=6,G1125=7),"Adm","NonAdm")</f>
        <v>NonAdm</v>
      </c>
      <c r="V1125" t="str">
        <f>IF(OR(D1125=1,D1125=2,D1125=3),"High",IF(OR(D1125=4,D1125=5),"Low","No CTAS"))</f>
        <v>Low</v>
      </c>
      <c r="W1125">
        <f>IF(S1125&gt;4,0,1)</f>
        <v>0</v>
      </c>
      <c r="X1125">
        <f>IF(S1125&gt;8,0,1)</f>
        <v>1</v>
      </c>
    </row>
    <row r="1126" spans="1:24" x14ac:dyDescent="0.25">
      <c r="A1126">
        <v>4414</v>
      </c>
      <c r="B1126" s="1">
        <v>40664</v>
      </c>
      <c r="C1126" s="2">
        <v>0.98472222222222217</v>
      </c>
      <c r="D1126">
        <v>3</v>
      </c>
      <c r="E1126" s="1">
        <v>40665</v>
      </c>
      <c r="F1126" s="2">
        <v>0.20138888888888887</v>
      </c>
      <c r="G1126">
        <v>1</v>
      </c>
      <c r="H1126" s="1">
        <v>40665</v>
      </c>
      <c r="I1126" s="2">
        <v>0.46180555555555558</v>
      </c>
      <c r="J1126" s="1">
        <v>40665</v>
      </c>
      <c r="K1126" s="2">
        <v>0.46180555555555558</v>
      </c>
      <c r="L1126" t="s">
        <v>137</v>
      </c>
      <c r="M1126">
        <v>85</v>
      </c>
      <c r="N1126" s="3">
        <f>B1126+C1126</f>
        <v>40664.984722222223</v>
      </c>
      <c r="O1126" s="3">
        <f>E1126+F1126</f>
        <v>40665.201388888891</v>
      </c>
      <c r="P1126" t="str">
        <f>IF(OR(E1126="**",F1126=9999),"Ignore PIA","Keep PIA")</f>
        <v>Keep PIA</v>
      </c>
      <c r="Q1126" s="5">
        <f>(O1126-N1126)*24</f>
        <v>5.2000000000116415</v>
      </c>
      <c r="R1126" s="3">
        <f>J1126+K1126</f>
        <v>40665.461805555555</v>
      </c>
      <c r="S1126" s="4">
        <f>(R1126-N1126)*24</f>
        <v>11.449999999953434</v>
      </c>
      <c r="T1126" t="str">
        <f>IF(S1126&lt;0,"Ignore LOS","Keep LOS")</f>
        <v>Keep LOS</v>
      </c>
      <c r="U1126" t="str">
        <f>IF(OR(G1126=6,G1126=7),"Adm","NonAdm")</f>
        <v>NonAdm</v>
      </c>
      <c r="V1126" t="str">
        <f>IF(OR(D1126=1,D1126=2,D1126=3),"High",IF(OR(D1126=4,D1126=5),"Low","No CTAS"))</f>
        <v>High</v>
      </c>
      <c r="W1126">
        <f>IF(S1126&gt;4,0,1)</f>
        <v>0</v>
      </c>
      <c r="X1126">
        <f>IF(S1126&gt;8,0,1)</f>
        <v>0</v>
      </c>
    </row>
    <row r="1127" spans="1:24" x14ac:dyDescent="0.25">
      <c r="A1127">
        <v>4414</v>
      </c>
      <c r="B1127" s="1">
        <v>40664</v>
      </c>
      <c r="C1127" s="2">
        <v>0.9868055555555556</v>
      </c>
      <c r="D1127">
        <v>2</v>
      </c>
      <c r="E1127" s="1">
        <v>40664</v>
      </c>
      <c r="F1127">
        <v>9999</v>
      </c>
      <c r="G1127">
        <v>4</v>
      </c>
      <c r="H1127" s="1">
        <v>40665</v>
      </c>
      <c r="I1127" s="2">
        <v>0.12013888888888889</v>
      </c>
      <c r="J1127" s="1">
        <v>40665</v>
      </c>
      <c r="K1127" s="2">
        <v>0.12013888888888889</v>
      </c>
      <c r="L1127" t="s">
        <v>29</v>
      </c>
      <c r="M1127">
        <v>36</v>
      </c>
      <c r="N1127" s="3">
        <f>B1127+C1127</f>
        <v>40664.986805555556</v>
      </c>
      <c r="O1127" s="3">
        <f>E1127+F1127</f>
        <v>50663</v>
      </c>
      <c r="P1127" t="str">
        <f>IF(OR(E1127="**",F1127=9999),"Ignore PIA","Keep PIA")</f>
        <v>Ignore PIA</v>
      </c>
      <c r="Q1127" s="5">
        <f>(O1127-N1127)*24</f>
        <v>239952.31666666665</v>
      </c>
      <c r="R1127" s="3">
        <f>J1127+K1127</f>
        <v>40665.120138888888</v>
      </c>
      <c r="S1127" s="4">
        <f>(R1127-N1127)*24</f>
        <v>3.1999999999534339</v>
      </c>
      <c r="T1127" t="str">
        <f>IF(S1127&lt;0,"Ignore LOS","Keep LOS")</f>
        <v>Keep LOS</v>
      </c>
      <c r="U1127" t="str">
        <f>IF(OR(G1127=6,G1127=7),"Adm","NonAdm")</f>
        <v>NonAdm</v>
      </c>
      <c r="V1127" t="str">
        <f>IF(OR(D1127=1,D1127=2,D1127=3),"High",IF(OR(D1127=4,D1127=5),"Low","No CTAS"))</f>
        <v>High</v>
      </c>
      <c r="W1127">
        <f>IF(S1127&gt;4,0,1)</f>
        <v>1</v>
      </c>
      <c r="X1127">
        <f>IF(S1127&gt;8,0,1)</f>
        <v>1</v>
      </c>
    </row>
    <row r="1128" spans="1:24" x14ac:dyDescent="0.25">
      <c r="A1128">
        <v>4414</v>
      </c>
      <c r="B1128" s="1">
        <v>40665</v>
      </c>
      <c r="C1128" s="2">
        <v>5.5555555555555558E-3</v>
      </c>
      <c r="D1128">
        <v>3</v>
      </c>
      <c r="E1128" s="1">
        <v>40665</v>
      </c>
      <c r="F1128" s="2">
        <v>0.22222222222222221</v>
      </c>
      <c r="G1128">
        <v>1</v>
      </c>
      <c r="H1128" s="1">
        <v>40665</v>
      </c>
      <c r="I1128" s="2">
        <v>0.25833333333333336</v>
      </c>
      <c r="J1128" s="1">
        <v>40665</v>
      </c>
      <c r="K1128" s="2">
        <v>0.25833333333333336</v>
      </c>
      <c r="L1128" t="s">
        <v>53</v>
      </c>
      <c r="M1128">
        <v>25</v>
      </c>
      <c r="N1128" s="3">
        <f>B1128+C1128</f>
        <v>40665.005555555559</v>
      </c>
      <c r="O1128" s="3">
        <f>E1128+F1128</f>
        <v>40665.222222222219</v>
      </c>
      <c r="P1128" t="str">
        <f>IF(OR(E1128="**",F1128=9999),"Ignore PIA","Keep PIA")</f>
        <v>Keep PIA</v>
      </c>
      <c r="Q1128" s="5">
        <f>(O1128-N1128)*24</f>
        <v>5.1999999998370185</v>
      </c>
      <c r="R1128" s="3">
        <f>J1128+K1128</f>
        <v>40665.258333333331</v>
      </c>
      <c r="S1128" s="4">
        <f>(R1128-N1128)*24</f>
        <v>6.0666666665347293</v>
      </c>
      <c r="T1128" t="str">
        <f>IF(S1128&lt;0,"Ignore LOS","Keep LOS")</f>
        <v>Keep LOS</v>
      </c>
      <c r="U1128" t="str">
        <f>IF(OR(G1128=6,G1128=7),"Adm","NonAdm")</f>
        <v>NonAdm</v>
      </c>
      <c r="V1128" t="str">
        <f>IF(OR(D1128=1,D1128=2,D1128=3),"High",IF(OR(D1128=4,D1128=5),"Low","No CTAS"))</f>
        <v>High</v>
      </c>
      <c r="W1128">
        <f>IF(S1128&gt;4,0,1)</f>
        <v>0</v>
      </c>
      <c r="X1128">
        <f>IF(S1128&gt;8,0,1)</f>
        <v>1</v>
      </c>
    </row>
    <row r="1129" spans="1:24" x14ac:dyDescent="0.25">
      <c r="A1129">
        <v>4414</v>
      </c>
      <c r="B1129" s="1">
        <v>40665</v>
      </c>
      <c r="C1129" s="2">
        <v>3.6111111111111115E-2</v>
      </c>
      <c r="D1129">
        <v>3</v>
      </c>
      <c r="E1129" s="1">
        <v>40665</v>
      </c>
      <c r="F1129" s="2">
        <v>0.22916666666666666</v>
      </c>
      <c r="G1129">
        <v>7</v>
      </c>
      <c r="H1129" s="1">
        <v>40665</v>
      </c>
      <c r="I1129" s="2">
        <v>0.2298611111111111</v>
      </c>
      <c r="J1129" s="1">
        <v>40665</v>
      </c>
      <c r="K1129" s="2">
        <v>0.65972222222222221</v>
      </c>
      <c r="L1129" t="s">
        <v>138</v>
      </c>
      <c r="M1129">
        <v>53</v>
      </c>
      <c r="N1129" s="3">
        <f>B1129+C1129</f>
        <v>40665.036111111112</v>
      </c>
      <c r="O1129" s="3">
        <f>E1129+F1129</f>
        <v>40665.229166666664</v>
      </c>
      <c r="P1129" t="str">
        <f>IF(OR(E1129="**",F1129=9999),"Ignore PIA","Keep PIA")</f>
        <v>Keep PIA</v>
      </c>
      <c r="Q1129" s="5">
        <f>(O1129-N1129)*24</f>
        <v>4.6333333332440816</v>
      </c>
      <c r="R1129" s="3">
        <f>J1129+K1129</f>
        <v>40665.659722222219</v>
      </c>
      <c r="S1129" s="4">
        <f>(R1129-N1129)*24</f>
        <v>14.966666666558012</v>
      </c>
      <c r="T1129" t="str">
        <f>IF(S1129&lt;0,"Ignore LOS","Keep LOS")</f>
        <v>Keep LOS</v>
      </c>
      <c r="U1129" t="str">
        <f>IF(OR(G1129=6,G1129=7),"Adm","NonAdm")</f>
        <v>Adm</v>
      </c>
      <c r="V1129" t="str">
        <f>IF(OR(D1129=1,D1129=2,D1129=3),"High",IF(OR(D1129=4,D1129=5),"Low","No CTAS"))</f>
        <v>High</v>
      </c>
      <c r="W1129">
        <f>IF(S1129&gt;4,0,1)</f>
        <v>0</v>
      </c>
      <c r="X1129">
        <f>IF(S1129&gt;8,0,1)</f>
        <v>0</v>
      </c>
    </row>
    <row r="1130" spans="1:24" x14ac:dyDescent="0.25">
      <c r="A1130">
        <v>4414</v>
      </c>
      <c r="B1130" s="1">
        <v>40665</v>
      </c>
      <c r="C1130" s="2">
        <v>9.8611111111111108E-2</v>
      </c>
      <c r="D1130">
        <v>2</v>
      </c>
      <c r="E1130" s="1">
        <v>40665</v>
      </c>
      <c r="F1130" s="2">
        <v>0.16666666666666666</v>
      </c>
      <c r="G1130">
        <v>1</v>
      </c>
      <c r="H1130" s="1">
        <v>40665</v>
      </c>
      <c r="I1130" s="2">
        <v>0.30624999999999997</v>
      </c>
      <c r="J1130" s="1">
        <v>40665</v>
      </c>
      <c r="K1130" s="2">
        <v>0.30624999999999997</v>
      </c>
      <c r="L1130" t="s">
        <v>139</v>
      </c>
      <c r="M1130">
        <v>47</v>
      </c>
      <c r="N1130" s="3">
        <f>B1130+C1130</f>
        <v>40665.098611111112</v>
      </c>
      <c r="O1130" s="3">
        <f>E1130+F1130</f>
        <v>40665.166666666664</v>
      </c>
      <c r="P1130" t="str">
        <f>IF(OR(E1130="**",F1130=9999),"Ignore PIA","Keep PIA")</f>
        <v>Keep PIA</v>
      </c>
      <c r="Q1130" s="5">
        <f>(O1130-N1130)*24</f>
        <v>1.6333333332440816</v>
      </c>
      <c r="R1130" s="3">
        <f>J1130+K1130</f>
        <v>40665.306250000001</v>
      </c>
      <c r="S1130" s="4">
        <f>(R1130-N1130)*24</f>
        <v>4.9833333333372138</v>
      </c>
      <c r="T1130" t="str">
        <f>IF(S1130&lt;0,"Ignore LOS","Keep LOS")</f>
        <v>Keep LOS</v>
      </c>
      <c r="U1130" t="str">
        <f>IF(OR(G1130=6,G1130=7),"Adm","NonAdm")</f>
        <v>NonAdm</v>
      </c>
      <c r="V1130" t="str">
        <f>IF(OR(D1130=1,D1130=2,D1130=3),"High",IF(OR(D1130=4,D1130=5),"Low","No CTAS"))</f>
        <v>High</v>
      </c>
      <c r="W1130">
        <f>IF(S1130&gt;4,0,1)</f>
        <v>0</v>
      </c>
      <c r="X1130">
        <f>IF(S1130&gt;8,0,1)</f>
        <v>1</v>
      </c>
    </row>
    <row r="1131" spans="1:24" x14ac:dyDescent="0.25">
      <c r="A1131">
        <v>4414</v>
      </c>
      <c r="B1131" s="1">
        <v>40665</v>
      </c>
      <c r="C1131" s="2">
        <v>0.11180555555555556</v>
      </c>
      <c r="D1131">
        <v>2</v>
      </c>
      <c r="E1131" s="1">
        <v>40665</v>
      </c>
      <c r="F1131" s="2">
        <v>0.13541666666666666</v>
      </c>
      <c r="G1131">
        <v>1</v>
      </c>
      <c r="H1131" s="1">
        <v>40665</v>
      </c>
      <c r="I1131" s="2">
        <v>0.28819444444444448</v>
      </c>
      <c r="J1131" s="1">
        <v>40665</v>
      </c>
      <c r="K1131" s="2">
        <v>0.28819444444444448</v>
      </c>
      <c r="L1131" t="s">
        <v>140</v>
      </c>
      <c r="M1131">
        <v>61</v>
      </c>
      <c r="N1131" s="3">
        <f>B1131+C1131</f>
        <v>40665.111805555556</v>
      </c>
      <c r="O1131" s="3">
        <f>E1131+F1131</f>
        <v>40665.135416666664</v>
      </c>
      <c r="P1131" t="str">
        <f>IF(OR(E1131="**",F1131=9999),"Ignore PIA","Keep PIA")</f>
        <v>Keep PIA</v>
      </c>
      <c r="Q1131" s="5">
        <f>(O1131-N1131)*24</f>
        <v>0.56666666659293696</v>
      </c>
      <c r="R1131" s="3">
        <f>J1131+K1131</f>
        <v>40665.288194444445</v>
      </c>
      <c r="S1131" s="4">
        <f>(R1131-N1131)*24</f>
        <v>4.2333333333372138</v>
      </c>
      <c r="T1131" t="str">
        <f>IF(S1131&lt;0,"Ignore LOS","Keep LOS")</f>
        <v>Keep LOS</v>
      </c>
      <c r="U1131" t="str">
        <f>IF(OR(G1131=6,G1131=7),"Adm","NonAdm")</f>
        <v>NonAdm</v>
      </c>
      <c r="V1131" t="str">
        <f>IF(OR(D1131=1,D1131=2,D1131=3),"High",IF(OR(D1131=4,D1131=5),"Low","No CTAS"))</f>
        <v>High</v>
      </c>
      <c r="W1131">
        <f>IF(S1131&gt;4,0,1)</f>
        <v>0</v>
      </c>
      <c r="X1131">
        <f>IF(S1131&gt;8,0,1)</f>
        <v>1</v>
      </c>
    </row>
    <row r="1132" spans="1:24" x14ac:dyDescent="0.25">
      <c r="A1132">
        <v>4414</v>
      </c>
      <c r="B1132" s="1">
        <v>40665</v>
      </c>
      <c r="C1132" s="2">
        <v>0.1173611111111111</v>
      </c>
      <c r="D1132">
        <v>2</v>
      </c>
      <c r="E1132" s="1">
        <v>40665</v>
      </c>
      <c r="F1132" s="2">
        <v>0.14583333333333334</v>
      </c>
      <c r="G1132">
        <v>1</v>
      </c>
      <c r="H1132" s="1">
        <v>40665</v>
      </c>
      <c r="I1132" s="2">
        <v>0.51388888888888895</v>
      </c>
      <c r="J1132" s="1">
        <v>40665</v>
      </c>
      <c r="K1132" s="2">
        <v>0.51597222222222217</v>
      </c>
      <c r="L1132" t="s">
        <v>36</v>
      </c>
      <c r="M1132">
        <v>54</v>
      </c>
      <c r="N1132" s="3">
        <f>B1132+C1132</f>
        <v>40665.117361111108</v>
      </c>
      <c r="O1132" s="3">
        <f>E1132+F1132</f>
        <v>40665.145833333336</v>
      </c>
      <c r="P1132" t="str">
        <f>IF(OR(E1132="**",F1132=9999),"Ignore PIA","Keep PIA")</f>
        <v>Keep PIA</v>
      </c>
      <c r="Q1132" s="5">
        <f>(O1132-N1132)*24</f>
        <v>0.6833333334652707</v>
      </c>
      <c r="R1132" s="3">
        <f>J1132+K1132</f>
        <v>40665.515972222223</v>
      </c>
      <c r="S1132" s="4">
        <f>(R1132-N1132)*24</f>
        <v>9.5666666667675599</v>
      </c>
      <c r="T1132" t="str">
        <f>IF(S1132&lt;0,"Ignore LOS","Keep LOS")</f>
        <v>Keep LOS</v>
      </c>
      <c r="U1132" t="str">
        <f>IF(OR(G1132=6,G1132=7),"Adm","NonAdm")</f>
        <v>NonAdm</v>
      </c>
      <c r="V1132" t="str">
        <f>IF(OR(D1132=1,D1132=2,D1132=3),"High",IF(OR(D1132=4,D1132=5),"Low","No CTAS"))</f>
        <v>High</v>
      </c>
      <c r="W1132">
        <f>IF(S1132&gt;4,0,1)</f>
        <v>0</v>
      </c>
      <c r="X1132">
        <f>IF(S1132&gt;8,0,1)</f>
        <v>0</v>
      </c>
    </row>
    <row r="1133" spans="1:24" x14ac:dyDescent="0.25">
      <c r="A1133">
        <v>4414</v>
      </c>
      <c r="B1133" s="1">
        <v>40665</v>
      </c>
      <c r="C1133" s="2">
        <v>0.47569444444444442</v>
      </c>
      <c r="D1133">
        <v>4</v>
      </c>
      <c r="E1133" s="1">
        <v>40665</v>
      </c>
      <c r="F1133">
        <v>9999</v>
      </c>
      <c r="G1133">
        <v>1</v>
      </c>
      <c r="H1133" s="1">
        <v>40665</v>
      </c>
      <c r="I1133" s="2">
        <v>0.53472222222222221</v>
      </c>
      <c r="J1133" s="1">
        <v>40665</v>
      </c>
      <c r="K1133" s="2">
        <v>0.53472222222222221</v>
      </c>
      <c r="L1133" t="s">
        <v>90</v>
      </c>
      <c r="M1133">
        <v>21</v>
      </c>
      <c r="N1133" s="3">
        <f>B1133+C1133</f>
        <v>40665.475694444445</v>
      </c>
      <c r="O1133" s="3">
        <f>E1133+F1133</f>
        <v>50664</v>
      </c>
      <c r="P1133" t="str">
        <f>IF(OR(E1133="**",F1133=9999),"Ignore PIA","Keep PIA")</f>
        <v>Ignore PIA</v>
      </c>
      <c r="Q1133" s="5">
        <f>(O1133-N1133)*24</f>
        <v>239964.58333333331</v>
      </c>
      <c r="R1133" s="3">
        <f>J1133+K1133</f>
        <v>40665.534722222219</v>
      </c>
      <c r="S1133" s="4">
        <f>(R1133-N1133)*24</f>
        <v>1.4166666665696539</v>
      </c>
      <c r="T1133" t="str">
        <f>IF(S1133&lt;0,"Ignore LOS","Keep LOS")</f>
        <v>Keep LOS</v>
      </c>
      <c r="U1133" t="str">
        <f>IF(OR(G1133=6,G1133=7),"Adm","NonAdm")</f>
        <v>NonAdm</v>
      </c>
      <c r="V1133" t="str">
        <f>IF(OR(D1133=1,D1133=2,D1133=3),"High",IF(OR(D1133=4,D1133=5),"Low","No CTAS"))</f>
        <v>Low</v>
      </c>
      <c r="W1133">
        <f>IF(S1133&gt;4,0,1)</f>
        <v>1</v>
      </c>
      <c r="X1133">
        <f>IF(S1133&gt;8,0,1)</f>
        <v>1</v>
      </c>
    </row>
    <row r="1134" spans="1:24" x14ac:dyDescent="0.25">
      <c r="A1134">
        <v>4414</v>
      </c>
      <c r="B1134" s="1">
        <v>40669</v>
      </c>
      <c r="C1134" s="2">
        <v>0.4145833333333333</v>
      </c>
      <c r="D1134">
        <v>2</v>
      </c>
      <c r="E1134" s="1">
        <v>40669</v>
      </c>
      <c r="F1134" s="2">
        <v>0.47569444444444442</v>
      </c>
      <c r="G1134">
        <v>1</v>
      </c>
      <c r="H1134" s="1">
        <v>40669</v>
      </c>
      <c r="I1134" s="2">
        <v>0.47916666666666669</v>
      </c>
      <c r="J1134" s="1">
        <v>40669</v>
      </c>
      <c r="K1134" s="2">
        <v>0.47916666666666669</v>
      </c>
      <c r="L1134" t="s">
        <v>163</v>
      </c>
      <c r="M1134">
        <v>27</v>
      </c>
      <c r="N1134" s="3">
        <f>B1134+C1134</f>
        <v>40669.414583333331</v>
      </c>
      <c r="O1134" s="3">
        <f>E1134+F1134</f>
        <v>40669.475694444445</v>
      </c>
      <c r="P1134" t="str">
        <f>IF(OR(E1134="**",F1134=9999),"Ignore PIA","Keep PIA")</f>
        <v>Keep PIA</v>
      </c>
      <c r="Q1134" s="5">
        <f>(O1134-N1134)*24</f>
        <v>1.4666666667326353</v>
      </c>
      <c r="R1134" s="3">
        <f>J1134+K1134</f>
        <v>40669.479166666664</v>
      </c>
      <c r="S1134" s="4">
        <f>(R1134-N1134)*24</f>
        <v>1.5499999999883585</v>
      </c>
      <c r="T1134" t="str">
        <f>IF(S1134&lt;0,"Ignore LOS","Keep LOS")</f>
        <v>Keep LOS</v>
      </c>
      <c r="U1134" t="str">
        <f>IF(OR(G1134=6,G1134=7),"Adm","NonAdm")</f>
        <v>NonAdm</v>
      </c>
      <c r="V1134" t="str">
        <f>IF(OR(D1134=1,D1134=2,D1134=3),"High",IF(OR(D1134=4,D1134=5),"Low","No CTAS"))</f>
        <v>High</v>
      </c>
      <c r="W1134">
        <f>IF(S1134&gt;4,0,1)</f>
        <v>1</v>
      </c>
      <c r="X1134">
        <f>IF(S1134&gt;8,0,1)</f>
        <v>1</v>
      </c>
    </row>
    <row r="1135" spans="1:24" x14ac:dyDescent="0.25">
      <c r="A1135">
        <v>4414</v>
      </c>
      <c r="B1135" s="1">
        <v>40669</v>
      </c>
      <c r="C1135" s="2">
        <v>0.41944444444444445</v>
      </c>
      <c r="D1135">
        <v>5</v>
      </c>
      <c r="E1135" s="1">
        <v>40669</v>
      </c>
      <c r="F1135" s="2">
        <v>0.47916666666666669</v>
      </c>
      <c r="G1135">
        <v>1</v>
      </c>
      <c r="H1135" s="1">
        <v>40669</v>
      </c>
      <c r="I1135" s="2">
        <v>0.47916666666666669</v>
      </c>
      <c r="J1135" s="1">
        <v>40669</v>
      </c>
      <c r="K1135" s="2">
        <v>0.47916666666666669</v>
      </c>
      <c r="L1135" t="s">
        <v>90</v>
      </c>
      <c r="M1135">
        <v>17</v>
      </c>
      <c r="N1135" s="3">
        <f>B1135+C1135</f>
        <v>40669.419444444444</v>
      </c>
      <c r="O1135" s="3">
        <f>E1135+F1135</f>
        <v>40669.479166666664</v>
      </c>
      <c r="P1135" t="str">
        <f>IF(OR(E1135="**",F1135=9999),"Ignore PIA","Keep PIA")</f>
        <v>Keep PIA</v>
      </c>
      <c r="Q1135" s="5">
        <f>(O1135-N1135)*24</f>
        <v>1.4333333332906477</v>
      </c>
      <c r="R1135" s="3">
        <f>J1135+K1135</f>
        <v>40669.479166666664</v>
      </c>
      <c r="S1135" s="4">
        <f>(R1135-N1135)*24</f>
        <v>1.4333333332906477</v>
      </c>
      <c r="T1135" t="str">
        <f>IF(S1135&lt;0,"Ignore LOS","Keep LOS")</f>
        <v>Keep LOS</v>
      </c>
      <c r="U1135" t="str">
        <f>IF(OR(G1135=6,G1135=7),"Adm","NonAdm")</f>
        <v>NonAdm</v>
      </c>
      <c r="V1135" t="str">
        <f>IF(OR(D1135=1,D1135=2,D1135=3),"High",IF(OR(D1135=4,D1135=5),"Low","No CTAS"))</f>
        <v>Low</v>
      </c>
      <c r="W1135">
        <f>IF(S1135&gt;4,0,1)</f>
        <v>1</v>
      </c>
      <c r="X1135">
        <f>IF(S1135&gt;8,0,1)</f>
        <v>1</v>
      </c>
    </row>
    <row r="1136" spans="1:24" x14ac:dyDescent="0.25">
      <c r="A1136">
        <v>4414</v>
      </c>
      <c r="B1136" s="1">
        <v>40669</v>
      </c>
      <c r="C1136" s="2">
        <v>0.4368055555555555</v>
      </c>
      <c r="D1136">
        <v>5</v>
      </c>
      <c r="E1136" s="1">
        <v>40669</v>
      </c>
      <c r="F1136">
        <v>9999</v>
      </c>
      <c r="G1136">
        <v>1</v>
      </c>
      <c r="H1136" s="1">
        <v>40669</v>
      </c>
      <c r="I1136" s="2">
        <v>0.44444444444444442</v>
      </c>
      <c r="J1136" s="1">
        <v>40669</v>
      </c>
      <c r="K1136" s="2">
        <v>0.44444444444444442</v>
      </c>
      <c r="L1136" t="s">
        <v>56</v>
      </c>
      <c r="M1136">
        <v>36</v>
      </c>
      <c r="N1136" s="3">
        <f>B1136+C1136</f>
        <v>40669.436805555553</v>
      </c>
      <c r="O1136" s="3">
        <f>E1136+F1136</f>
        <v>50668</v>
      </c>
      <c r="P1136" t="str">
        <f>IF(OR(E1136="**",F1136=9999),"Ignore PIA","Keep PIA")</f>
        <v>Ignore PIA</v>
      </c>
      <c r="Q1136" s="5">
        <f>(O1136-N1136)*24</f>
        <v>239965.51666666672</v>
      </c>
      <c r="R1136" s="3">
        <f>J1136+K1136</f>
        <v>40669.444444444445</v>
      </c>
      <c r="S1136" s="4">
        <f>(R1136-N1136)*24</f>
        <v>0.18333333340706304</v>
      </c>
      <c r="T1136" t="str">
        <f>IF(S1136&lt;0,"Ignore LOS","Keep LOS")</f>
        <v>Keep LOS</v>
      </c>
      <c r="U1136" t="str">
        <f>IF(OR(G1136=6,G1136=7),"Adm","NonAdm")</f>
        <v>NonAdm</v>
      </c>
      <c r="V1136" t="str">
        <f>IF(OR(D1136=1,D1136=2,D1136=3),"High",IF(OR(D1136=4,D1136=5),"Low","No CTAS"))</f>
        <v>Low</v>
      </c>
      <c r="W1136">
        <f>IF(S1136&gt;4,0,1)</f>
        <v>1</v>
      </c>
      <c r="X1136">
        <f>IF(S1136&gt;8,0,1)</f>
        <v>1</v>
      </c>
    </row>
    <row r="1137" spans="1:24" x14ac:dyDescent="0.25">
      <c r="A1137">
        <v>4414</v>
      </c>
      <c r="B1137" s="1">
        <v>40669</v>
      </c>
      <c r="C1137" s="2">
        <v>0.4381944444444445</v>
      </c>
      <c r="D1137">
        <v>5</v>
      </c>
      <c r="E1137" s="1">
        <v>40669</v>
      </c>
      <c r="F1137" s="2">
        <v>0.51041666666666663</v>
      </c>
      <c r="G1137">
        <v>1</v>
      </c>
      <c r="H1137" s="1">
        <v>40669</v>
      </c>
      <c r="I1137" s="2">
        <v>0.51041666666666663</v>
      </c>
      <c r="J1137" s="1">
        <v>40669</v>
      </c>
      <c r="K1137" s="2">
        <v>0.51041666666666663</v>
      </c>
      <c r="L1137" t="s">
        <v>241</v>
      </c>
      <c r="M1137">
        <v>31</v>
      </c>
      <c r="N1137" s="3">
        <f>B1137+C1137</f>
        <v>40669.438194444447</v>
      </c>
      <c r="O1137" s="3">
        <f>E1137+F1137</f>
        <v>40669.510416666664</v>
      </c>
      <c r="P1137" t="str">
        <f>IF(OR(E1137="**",F1137=9999),"Ignore PIA","Keep PIA")</f>
        <v>Keep PIA</v>
      </c>
      <c r="Q1137" s="5">
        <f>(O1137-N1137)*24</f>
        <v>1.7333333332207985</v>
      </c>
      <c r="R1137" s="3">
        <f>J1137+K1137</f>
        <v>40669.510416666664</v>
      </c>
      <c r="S1137" s="4">
        <f>(R1137-N1137)*24</f>
        <v>1.7333333332207985</v>
      </c>
      <c r="T1137" t="str">
        <f>IF(S1137&lt;0,"Ignore LOS","Keep LOS")</f>
        <v>Keep LOS</v>
      </c>
      <c r="U1137" t="str">
        <f>IF(OR(G1137=6,G1137=7),"Adm","NonAdm")</f>
        <v>NonAdm</v>
      </c>
      <c r="V1137" t="str">
        <f>IF(OR(D1137=1,D1137=2,D1137=3),"High",IF(OR(D1137=4,D1137=5),"Low","No CTAS"))</f>
        <v>Low</v>
      </c>
      <c r="W1137">
        <f>IF(S1137&gt;4,0,1)</f>
        <v>1</v>
      </c>
      <c r="X1137">
        <f>IF(S1137&gt;8,0,1)</f>
        <v>1</v>
      </c>
    </row>
    <row r="1138" spans="1:24" x14ac:dyDescent="0.25">
      <c r="A1138">
        <v>4414</v>
      </c>
      <c r="B1138" s="1">
        <v>40669</v>
      </c>
      <c r="C1138" s="2">
        <v>0.84652777777777777</v>
      </c>
      <c r="D1138">
        <v>3</v>
      </c>
      <c r="E1138" s="1">
        <v>40669</v>
      </c>
      <c r="F1138" s="2">
        <v>0.99652777777777779</v>
      </c>
      <c r="G1138">
        <v>1</v>
      </c>
      <c r="H1138" s="1">
        <v>40670</v>
      </c>
      <c r="I1138" s="2">
        <v>0.50624999999999998</v>
      </c>
      <c r="J1138" s="1">
        <v>40670</v>
      </c>
      <c r="K1138" s="2">
        <v>0.50694444444444442</v>
      </c>
      <c r="L1138" t="s">
        <v>22</v>
      </c>
      <c r="M1138">
        <v>60</v>
      </c>
      <c r="N1138" s="3">
        <f>B1138+C1138</f>
        <v>40669.84652777778</v>
      </c>
      <c r="O1138" s="3">
        <f>E1138+F1138</f>
        <v>40669.996527777781</v>
      </c>
      <c r="P1138" t="str">
        <f>IF(OR(E1138="**",F1138=9999),"Ignore PIA","Keep PIA")</f>
        <v>Keep PIA</v>
      </c>
      <c r="Q1138" s="5">
        <f>(O1138-N1138)*24</f>
        <v>3.6000000000349246</v>
      </c>
      <c r="R1138" s="3">
        <f>J1138+K1138</f>
        <v>40670.506944444445</v>
      </c>
      <c r="S1138" s="4">
        <f>(R1138-N1138)*24</f>
        <v>15.849999999976717</v>
      </c>
      <c r="T1138" t="str">
        <f>IF(S1138&lt;0,"Ignore LOS","Keep LOS")</f>
        <v>Keep LOS</v>
      </c>
      <c r="U1138" t="str">
        <f>IF(OR(G1138=6,G1138=7),"Adm","NonAdm")</f>
        <v>NonAdm</v>
      </c>
      <c r="V1138" t="str">
        <f>IF(OR(D1138=1,D1138=2,D1138=3),"High",IF(OR(D1138=4,D1138=5),"Low","No CTAS"))</f>
        <v>High</v>
      </c>
      <c r="W1138">
        <f>IF(S1138&gt;4,0,1)</f>
        <v>0</v>
      </c>
      <c r="X1138">
        <f>IF(S1138&gt;8,0,1)</f>
        <v>0</v>
      </c>
    </row>
    <row r="1139" spans="1:24" x14ac:dyDescent="0.25">
      <c r="A1139">
        <v>4414</v>
      </c>
      <c r="B1139" s="1">
        <v>40669</v>
      </c>
      <c r="C1139" s="2">
        <v>0.85763888888888884</v>
      </c>
      <c r="D1139">
        <v>3</v>
      </c>
      <c r="E1139" s="1">
        <v>40669</v>
      </c>
      <c r="F1139" s="2">
        <v>0.97916666666666663</v>
      </c>
      <c r="G1139">
        <v>1</v>
      </c>
      <c r="H1139" s="1">
        <v>40670</v>
      </c>
      <c r="I1139" s="2">
        <v>0.59722222222222221</v>
      </c>
      <c r="J1139" s="1">
        <v>40670</v>
      </c>
      <c r="K1139" s="2">
        <v>0.64583333333333337</v>
      </c>
      <c r="L1139" t="s">
        <v>61</v>
      </c>
      <c r="M1139">
        <v>65</v>
      </c>
      <c r="N1139" s="3">
        <f>B1139+C1139</f>
        <v>40669.857638888891</v>
      </c>
      <c r="O1139" s="3">
        <f>E1139+F1139</f>
        <v>40669.979166666664</v>
      </c>
      <c r="P1139" t="str">
        <f>IF(OR(E1139="**",F1139=9999),"Ignore PIA","Keep PIA")</f>
        <v>Keep PIA</v>
      </c>
      <c r="Q1139" s="5">
        <f>(O1139-N1139)*24</f>
        <v>2.9166666665696539</v>
      </c>
      <c r="R1139" s="3">
        <f>J1139+K1139</f>
        <v>40670.645833333336</v>
      </c>
      <c r="S1139" s="4">
        <f>(R1139-N1139)*24</f>
        <v>18.916666666686069</v>
      </c>
      <c r="T1139" t="str">
        <f>IF(S1139&lt;0,"Ignore LOS","Keep LOS")</f>
        <v>Keep LOS</v>
      </c>
      <c r="U1139" t="str">
        <f>IF(OR(G1139=6,G1139=7),"Adm","NonAdm")</f>
        <v>NonAdm</v>
      </c>
      <c r="V1139" t="str">
        <f>IF(OR(D1139=1,D1139=2,D1139=3),"High",IF(OR(D1139=4,D1139=5),"Low","No CTAS"))</f>
        <v>High</v>
      </c>
      <c r="W1139">
        <f>IF(S1139&gt;4,0,1)</f>
        <v>0</v>
      </c>
      <c r="X1139">
        <f>IF(S1139&gt;8,0,1)</f>
        <v>0</v>
      </c>
    </row>
    <row r="1140" spans="1:24" x14ac:dyDescent="0.25">
      <c r="A1140">
        <v>4414</v>
      </c>
      <c r="B1140" s="1">
        <v>40669</v>
      </c>
      <c r="C1140" s="2">
        <v>0.92222222222222217</v>
      </c>
      <c r="D1140">
        <v>2</v>
      </c>
      <c r="E1140" s="1">
        <v>40669</v>
      </c>
      <c r="F1140" s="2">
        <v>0.95833333333333337</v>
      </c>
      <c r="G1140">
        <v>7</v>
      </c>
      <c r="H1140" s="1">
        <v>40670</v>
      </c>
      <c r="I1140" s="2">
        <v>0.4375</v>
      </c>
      <c r="J1140" s="1">
        <v>40670</v>
      </c>
      <c r="K1140" s="2">
        <v>0.98958333333333337</v>
      </c>
      <c r="L1140" t="s">
        <v>29</v>
      </c>
      <c r="M1140">
        <v>71</v>
      </c>
      <c r="N1140" s="3">
        <f>B1140+C1140</f>
        <v>40669.922222222223</v>
      </c>
      <c r="O1140" s="3">
        <f>E1140+F1140</f>
        <v>40669.958333333336</v>
      </c>
      <c r="P1140" t="str">
        <f>IF(OR(E1140="**",F1140=9999),"Ignore PIA","Keep PIA")</f>
        <v>Keep PIA</v>
      </c>
      <c r="Q1140" s="5">
        <f>(O1140-N1140)*24</f>
        <v>0.86666666669771075</v>
      </c>
      <c r="R1140" s="3">
        <f>J1140+K1140</f>
        <v>40670.989583333336</v>
      </c>
      <c r="S1140" s="4">
        <f>(R1140-N1140)*24</f>
        <v>25.616666666697711</v>
      </c>
      <c r="T1140" t="str">
        <f>IF(S1140&lt;0,"Ignore LOS","Keep LOS")</f>
        <v>Keep LOS</v>
      </c>
      <c r="U1140" t="str">
        <f>IF(OR(G1140=6,G1140=7),"Adm","NonAdm")</f>
        <v>Adm</v>
      </c>
      <c r="V1140" t="str">
        <f>IF(OR(D1140=1,D1140=2,D1140=3),"High",IF(OR(D1140=4,D1140=5),"Low","No CTAS"))</f>
        <v>High</v>
      </c>
      <c r="W1140">
        <f>IF(S1140&gt;4,0,1)</f>
        <v>0</v>
      </c>
      <c r="X1140">
        <f>IF(S1140&gt;8,0,1)</f>
        <v>0</v>
      </c>
    </row>
    <row r="1141" spans="1:24" x14ac:dyDescent="0.25">
      <c r="A1141">
        <v>4414</v>
      </c>
      <c r="B1141" s="1">
        <v>40669</v>
      </c>
      <c r="C1141" s="2">
        <v>0.93125000000000002</v>
      </c>
      <c r="D1141">
        <v>2</v>
      </c>
      <c r="E1141" s="1">
        <v>40670</v>
      </c>
      <c r="F1141" s="2">
        <v>3.472222222222222E-3</v>
      </c>
      <c r="G1141">
        <v>1</v>
      </c>
      <c r="H1141" s="1">
        <v>40670</v>
      </c>
      <c r="I1141" s="2">
        <v>7.6388888888888895E-2</v>
      </c>
      <c r="J1141" s="1">
        <v>40670</v>
      </c>
      <c r="K1141" s="2">
        <v>7.9861111111111105E-2</v>
      </c>
      <c r="L1141" t="s">
        <v>194</v>
      </c>
      <c r="M1141">
        <v>11</v>
      </c>
      <c r="N1141" s="3">
        <f>B1141+C1141</f>
        <v>40669.931250000001</v>
      </c>
      <c r="O1141" s="3">
        <f>E1141+F1141</f>
        <v>40670.003472222219</v>
      </c>
      <c r="P1141" t="str">
        <f>IF(OR(E1141="**",F1141=9999),"Ignore PIA","Keep PIA")</f>
        <v>Keep PIA</v>
      </c>
      <c r="Q1141" s="5">
        <f>(O1141-N1141)*24</f>
        <v>1.7333333332207985</v>
      </c>
      <c r="R1141" s="3">
        <f>J1141+K1141</f>
        <v>40670.079861111109</v>
      </c>
      <c r="S1141" s="4">
        <f>(R1141-N1141)*24</f>
        <v>3.566666666592937</v>
      </c>
      <c r="T1141" t="str">
        <f>IF(S1141&lt;0,"Ignore LOS","Keep LOS")</f>
        <v>Keep LOS</v>
      </c>
      <c r="U1141" t="str">
        <f>IF(OR(G1141=6,G1141=7),"Adm","NonAdm")</f>
        <v>NonAdm</v>
      </c>
      <c r="V1141" t="str">
        <f>IF(OR(D1141=1,D1141=2,D1141=3),"High",IF(OR(D1141=4,D1141=5),"Low","No CTAS"))</f>
        <v>High</v>
      </c>
      <c r="W1141">
        <f>IF(S1141&gt;4,0,1)</f>
        <v>1</v>
      </c>
      <c r="X1141">
        <f>IF(S1141&gt;8,0,1)</f>
        <v>1</v>
      </c>
    </row>
    <row r="1142" spans="1:24" x14ac:dyDescent="0.25">
      <c r="A1142">
        <v>4414</v>
      </c>
      <c r="B1142" s="1">
        <v>40669</v>
      </c>
      <c r="C1142" s="2">
        <v>0.95833333333333337</v>
      </c>
      <c r="D1142">
        <v>2</v>
      </c>
      <c r="E1142" s="1">
        <v>40670</v>
      </c>
      <c r="F1142" s="2">
        <v>1.3888888888888888E-2</v>
      </c>
      <c r="G1142">
        <v>7</v>
      </c>
      <c r="H1142" s="1">
        <v>40670</v>
      </c>
      <c r="I1142" s="2">
        <v>0.25416666666666665</v>
      </c>
      <c r="J1142" s="1">
        <v>40670</v>
      </c>
      <c r="K1142" s="2">
        <v>0.35486111111111113</v>
      </c>
      <c r="L1142" t="s">
        <v>188</v>
      </c>
      <c r="M1142">
        <v>76</v>
      </c>
      <c r="N1142" s="3">
        <f>B1142+C1142</f>
        <v>40669.958333333336</v>
      </c>
      <c r="O1142" s="3">
        <f>E1142+F1142</f>
        <v>40670.013888888891</v>
      </c>
      <c r="P1142" t="str">
        <f>IF(OR(E1142="**",F1142=9999),"Ignore PIA","Keep PIA")</f>
        <v>Keep PIA</v>
      </c>
      <c r="Q1142" s="5">
        <f>(O1142-N1142)*24</f>
        <v>1.3333333333139308</v>
      </c>
      <c r="R1142" s="3">
        <f>J1142+K1142</f>
        <v>40670.354861111111</v>
      </c>
      <c r="S1142" s="4">
        <f>(R1142-N1142)*24</f>
        <v>9.5166666666045785</v>
      </c>
      <c r="T1142" t="str">
        <f>IF(S1142&lt;0,"Ignore LOS","Keep LOS")</f>
        <v>Keep LOS</v>
      </c>
      <c r="U1142" t="str">
        <f>IF(OR(G1142=6,G1142=7),"Adm","NonAdm")</f>
        <v>Adm</v>
      </c>
      <c r="V1142" t="str">
        <f>IF(OR(D1142=1,D1142=2,D1142=3),"High",IF(OR(D1142=4,D1142=5),"Low","No CTAS"))</f>
        <v>High</v>
      </c>
      <c r="W1142">
        <f>IF(S1142&gt;4,0,1)</f>
        <v>0</v>
      </c>
      <c r="X1142">
        <f>IF(S1142&gt;8,0,1)</f>
        <v>0</v>
      </c>
    </row>
    <row r="1143" spans="1:24" x14ac:dyDescent="0.25">
      <c r="A1143">
        <v>4414</v>
      </c>
      <c r="B1143" s="1">
        <v>40669</v>
      </c>
      <c r="C1143" s="2">
        <v>0.96319444444444446</v>
      </c>
      <c r="D1143">
        <v>3</v>
      </c>
      <c r="E1143" s="1">
        <v>40670</v>
      </c>
      <c r="F1143" s="2">
        <v>3.8194444444444441E-2</v>
      </c>
      <c r="G1143">
        <v>1</v>
      </c>
      <c r="H1143" s="1">
        <v>40670</v>
      </c>
      <c r="I1143" s="2">
        <v>0.10069444444444443</v>
      </c>
      <c r="J1143" s="1">
        <v>40670</v>
      </c>
      <c r="K1143" s="2">
        <v>0.10069444444444443</v>
      </c>
      <c r="L1143" t="s">
        <v>384</v>
      </c>
      <c r="M1143">
        <v>14</v>
      </c>
      <c r="N1143" s="3">
        <f>B1143+C1143</f>
        <v>40669.963194444441</v>
      </c>
      <c r="O1143" s="3">
        <f>E1143+F1143</f>
        <v>40670.038194444445</v>
      </c>
      <c r="P1143" t="str">
        <f>IF(OR(E1143="**",F1143=9999),"Ignore PIA","Keep PIA")</f>
        <v>Keep PIA</v>
      </c>
      <c r="Q1143" s="5">
        <f>(O1143-N1143)*24</f>
        <v>1.8000000001047738</v>
      </c>
      <c r="R1143" s="3">
        <f>J1143+K1143</f>
        <v>40670.100694444445</v>
      </c>
      <c r="S1143" s="4">
        <f>(R1143-N1143)*24</f>
        <v>3.3000000001047738</v>
      </c>
      <c r="T1143" t="str">
        <f>IF(S1143&lt;0,"Ignore LOS","Keep LOS")</f>
        <v>Keep LOS</v>
      </c>
      <c r="U1143" t="str">
        <f>IF(OR(G1143=6,G1143=7),"Adm","NonAdm")</f>
        <v>NonAdm</v>
      </c>
      <c r="V1143" t="str">
        <f>IF(OR(D1143=1,D1143=2,D1143=3),"High",IF(OR(D1143=4,D1143=5),"Low","No CTAS"))</f>
        <v>High</v>
      </c>
      <c r="W1143">
        <f>IF(S1143&gt;4,0,1)</f>
        <v>1</v>
      </c>
      <c r="X1143">
        <f>IF(S1143&gt;8,0,1)</f>
        <v>1</v>
      </c>
    </row>
    <row r="1144" spans="1:24" x14ac:dyDescent="0.25">
      <c r="A1144">
        <v>4414</v>
      </c>
      <c r="B1144" s="1">
        <v>40669</v>
      </c>
      <c r="C1144" s="2">
        <v>0.97013888888888899</v>
      </c>
      <c r="D1144">
        <v>2</v>
      </c>
      <c r="E1144" s="1">
        <v>40670</v>
      </c>
      <c r="F1144" s="2">
        <v>5.2083333333333336E-2</v>
      </c>
      <c r="G1144">
        <v>1</v>
      </c>
      <c r="H1144" s="1">
        <v>40670</v>
      </c>
      <c r="I1144" s="2">
        <v>0.1875</v>
      </c>
      <c r="J1144" s="1">
        <v>40670</v>
      </c>
      <c r="K1144" s="2">
        <v>0.1875</v>
      </c>
      <c r="L1144" t="s">
        <v>23</v>
      </c>
      <c r="M1144">
        <v>64</v>
      </c>
      <c r="N1144" s="3">
        <f>B1144+C1144</f>
        <v>40669.970138888886</v>
      </c>
      <c r="O1144" s="3">
        <f>E1144+F1144</f>
        <v>40670.052083333336</v>
      </c>
      <c r="P1144" t="str">
        <f>IF(OR(E1144="**",F1144=9999),"Ignore PIA","Keep PIA")</f>
        <v>Keep PIA</v>
      </c>
      <c r="Q1144" s="5">
        <f>(O1144-N1144)*24</f>
        <v>1.966666666790843</v>
      </c>
      <c r="R1144" s="3">
        <f>J1144+K1144</f>
        <v>40670.1875</v>
      </c>
      <c r="S1144" s="4">
        <f>(R1144-N1144)*24</f>
        <v>5.2166666667326353</v>
      </c>
      <c r="T1144" t="str">
        <f>IF(S1144&lt;0,"Ignore LOS","Keep LOS")</f>
        <v>Keep LOS</v>
      </c>
      <c r="U1144" t="str">
        <f>IF(OR(G1144=6,G1144=7),"Adm","NonAdm")</f>
        <v>NonAdm</v>
      </c>
      <c r="V1144" t="str">
        <f>IF(OR(D1144=1,D1144=2,D1144=3),"High",IF(OR(D1144=4,D1144=5),"Low","No CTAS"))</f>
        <v>High</v>
      </c>
      <c r="W1144">
        <f>IF(S1144&gt;4,0,1)</f>
        <v>0</v>
      </c>
      <c r="X1144">
        <f>IF(S1144&gt;8,0,1)</f>
        <v>1</v>
      </c>
    </row>
    <row r="1145" spans="1:24" x14ac:dyDescent="0.25">
      <c r="A1145">
        <v>4414</v>
      </c>
      <c r="B1145" s="1">
        <v>40669</v>
      </c>
      <c r="C1145" s="2">
        <v>0.97638888888888886</v>
      </c>
      <c r="D1145">
        <v>3</v>
      </c>
      <c r="E1145" s="1">
        <v>40670</v>
      </c>
      <c r="F1145" s="2">
        <v>0.10416666666666667</v>
      </c>
      <c r="G1145">
        <v>1</v>
      </c>
      <c r="H1145" s="1">
        <v>40670</v>
      </c>
      <c r="I1145" s="2">
        <v>0.11458333333333333</v>
      </c>
      <c r="J1145" s="1">
        <v>40670</v>
      </c>
      <c r="K1145" s="2">
        <v>0.11458333333333333</v>
      </c>
      <c r="L1145" t="s">
        <v>385</v>
      </c>
      <c r="M1145">
        <v>30</v>
      </c>
      <c r="N1145" s="3">
        <f>B1145+C1145</f>
        <v>40669.976388888892</v>
      </c>
      <c r="O1145" s="3">
        <f>E1145+F1145</f>
        <v>40670.104166666664</v>
      </c>
      <c r="P1145" t="str">
        <f>IF(OR(E1145="**",F1145=9999),"Ignore PIA","Keep PIA")</f>
        <v>Keep PIA</v>
      </c>
      <c r="Q1145" s="5">
        <f>(O1145-N1145)*24</f>
        <v>3.0666666665347293</v>
      </c>
      <c r="R1145" s="3">
        <f>J1145+K1145</f>
        <v>40670.114583333336</v>
      </c>
      <c r="S1145" s="4">
        <f>(R1145-N1145)*24</f>
        <v>3.3166666666511446</v>
      </c>
      <c r="T1145" t="str">
        <f>IF(S1145&lt;0,"Ignore LOS","Keep LOS")</f>
        <v>Keep LOS</v>
      </c>
      <c r="U1145" t="str">
        <f>IF(OR(G1145=6,G1145=7),"Adm","NonAdm")</f>
        <v>NonAdm</v>
      </c>
      <c r="V1145" t="str">
        <f>IF(OR(D1145=1,D1145=2,D1145=3),"High",IF(OR(D1145=4,D1145=5),"Low","No CTAS"))</f>
        <v>High</v>
      </c>
      <c r="W1145">
        <f>IF(S1145&gt;4,0,1)</f>
        <v>1</v>
      </c>
      <c r="X1145">
        <f>IF(S1145&gt;8,0,1)</f>
        <v>1</v>
      </c>
    </row>
    <row r="1146" spans="1:24" x14ac:dyDescent="0.25">
      <c r="A1146">
        <v>4414</v>
      </c>
      <c r="B1146" s="1">
        <v>40670</v>
      </c>
      <c r="C1146" s="2">
        <v>6.2499999999999995E-3</v>
      </c>
      <c r="D1146">
        <v>2</v>
      </c>
      <c r="E1146" s="1">
        <v>40670</v>
      </c>
      <c r="F1146" s="2">
        <v>5.9027777777777783E-2</v>
      </c>
      <c r="G1146">
        <v>1</v>
      </c>
      <c r="H1146" s="1">
        <v>40670</v>
      </c>
      <c r="I1146" s="2">
        <v>0.34583333333333338</v>
      </c>
      <c r="J1146" s="1">
        <v>40670</v>
      </c>
      <c r="K1146" s="2">
        <v>0.34583333333333338</v>
      </c>
      <c r="L1146" t="s">
        <v>29</v>
      </c>
      <c r="M1146">
        <v>61</v>
      </c>
      <c r="N1146" s="3">
        <f>B1146+C1146</f>
        <v>40670.006249999999</v>
      </c>
      <c r="O1146" s="3">
        <f>E1146+F1146</f>
        <v>40670.059027777781</v>
      </c>
      <c r="P1146" t="str">
        <f>IF(OR(E1146="**",F1146=9999),"Ignore PIA","Keep PIA")</f>
        <v>Keep PIA</v>
      </c>
      <c r="Q1146" s="5">
        <f>(O1146-N1146)*24</f>
        <v>1.2666666667792015</v>
      </c>
      <c r="R1146" s="3">
        <f>J1146+K1146</f>
        <v>40670.345833333333</v>
      </c>
      <c r="S1146" s="4">
        <f>(R1146-N1146)*24</f>
        <v>8.1500000000232831</v>
      </c>
      <c r="T1146" t="str">
        <f>IF(S1146&lt;0,"Ignore LOS","Keep LOS")</f>
        <v>Keep LOS</v>
      </c>
      <c r="U1146" t="str">
        <f>IF(OR(G1146=6,G1146=7),"Adm","NonAdm")</f>
        <v>NonAdm</v>
      </c>
      <c r="V1146" t="str">
        <f>IF(OR(D1146=1,D1146=2,D1146=3),"High",IF(OR(D1146=4,D1146=5),"Low","No CTAS"))</f>
        <v>High</v>
      </c>
      <c r="W1146">
        <f>IF(S1146&gt;4,0,1)</f>
        <v>0</v>
      </c>
      <c r="X1146">
        <f>IF(S1146&gt;8,0,1)</f>
        <v>0</v>
      </c>
    </row>
    <row r="1147" spans="1:24" x14ac:dyDescent="0.25">
      <c r="A1147">
        <v>4414</v>
      </c>
      <c r="B1147" s="1">
        <v>40670</v>
      </c>
      <c r="C1147" s="2">
        <v>1.1805555555555555E-2</v>
      </c>
      <c r="D1147">
        <v>2</v>
      </c>
      <c r="E1147" s="1">
        <v>40670</v>
      </c>
      <c r="F1147" s="2">
        <v>0.14583333333333334</v>
      </c>
      <c r="G1147">
        <v>6</v>
      </c>
      <c r="H1147" s="1">
        <v>40670</v>
      </c>
      <c r="I1147" s="2">
        <v>0.25972222222222224</v>
      </c>
      <c r="J1147" s="1">
        <v>40670</v>
      </c>
      <c r="K1147" s="2">
        <v>0.31944444444444448</v>
      </c>
      <c r="L1147" t="s">
        <v>290</v>
      </c>
      <c r="M1147">
        <v>59</v>
      </c>
      <c r="N1147" s="3">
        <f>B1147+C1147</f>
        <v>40670.011805555558</v>
      </c>
      <c r="O1147" s="3">
        <f>E1147+F1147</f>
        <v>40670.145833333336</v>
      </c>
      <c r="P1147" t="str">
        <f>IF(OR(E1147="**",F1147=9999),"Ignore PIA","Keep PIA")</f>
        <v>Keep PIA</v>
      </c>
      <c r="Q1147" s="5">
        <f>(O1147-N1147)*24</f>
        <v>3.2166666666744277</v>
      </c>
      <c r="R1147" s="3">
        <f>J1147+K1147</f>
        <v>40670.319444444445</v>
      </c>
      <c r="S1147" s="4">
        <f>(R1147-N1147)*24</f>
        <v>7.3833333333022892</v>
      </c>
      <c r="T1147" t="str">
        <f>IF(S1147&lt;0,"Ignore LOS","Keep LOS")</f>
        <v>Keep LOS</v>
      </c>
      <c r="U1147" t="str">
        <f>IF(OR(G1147=6,G1147=7),"Adm","NonAdm")</f>
        <v>Adm</v>
      </c>
      <c r="V1147" t="str">
        <f>IF(OR(D1147=1,D1147=2,D1147=3),"High",IF(OR(D1147=4,D1147=5),"Low","No CTAS"))</f>
        <v>High</v>
      </c>
      <c r="W1147">
        <f>IF(S1147&gt;4,0,1)</f>
        <v>0</v>
      </c>
      <c r="X1147">
        <f>IF(S1147&gt;8,0,1)</f>
        <v>1</v>
      </c>
    </row>
    <row r="1148" spans="1:24" x14ac:dyDescent="0.25">
      <c r="A1148">
        <v>4414</v>
      </c>
      <c r="B1148" s="1">
        <v>40670</v>
      </c>
      <c r="C1148" s="2">
        <v>1.9444444444444445E-2</v>
      </c>
      <c r="D1148">
        <v>3</v>
      </c>
      <c r="E1148" s="1">
        <v>40670</v>
      </c>
      <c r="F1148" s="2">
        <v>0.1111111111111111</v>
      </c>
      <c r="G1148">
        <v>1</v>
      </c>
      <c r="H1148" s="1">
        <v>40670</v>
      </c>
      <c r="I1148" s="2">
        <v>0.13194444444444445</v>
      </c>
      <c r="J1148" s="1">
        <v>40670</v>
      </c>
      <c r="K1148" s="2">
        <v>0.13194444444444445</v>
      </c>
      <c r="L1148" t="s">
        <v>345</v>
      </c>
      <c r="M1148">
        <v>25</v>
      </c>
      <c r="N1148" s="3">
        <f>B1148+C1148</f>
        <v>40670.019444444442</v>
      </c>
      <c r="O1148" s="3">
        <f>E1148+F1148</f>
        <v>40670.111111111109</v>
      </c>
      <c r="P1148" t="str">
        <f>IF(OR(E1148="**",F1148=9999),"Ignore PIA","Keep PIA")</f>
        <v>Keep PIA</v>
      </c>
      <c r="Q1148" s="5">
        <f>(O1148-N1148)*24</f>
        <v>2.2000000000116415</v>
      </c>
      <c r="R1148" s="3">
        <f>J1148+K1148</f>
        <v>40670.131944444445</v>
      </c>
      <c r="S1148" s="4">
        <f>(R1148-N1148)*24</f>
        <v>2.7000000000698492</v>
      </c>
      <c r="T1148" t="str">
        <f>IF(S1148&lt;0,"Ignore LOS","Keep LOS")</f>
        <v>Keep LOS</v>
      </c>
      <c r="U1148" t="str">
        <f>IF(OR(G1148=6,G1148=7),"Adm","NonAdm")</f>
        <v>NonAdm</v>
      </c>
      <c r="V1148" t="str">
        <f>IF(OR(D1148=1,D1148=2,D1148=3),"High",IF(OR(D1148=4,D1148=5),"Low","No CTAS"))</f>
        <v>High</v>
      </c>
      <c r="W1148">
        <f>IF(S1148&gt;4,0,1)</f>
        <v>1</v>
      </c>
      <c r="X1148">
        <f>IF(S1148&gt;8,0,1)</f>
        <v>1</v>
      </c>
    </row>
    <row r="1149" spans="1:24" x14ac:dyDescent="0.25">
      <c r="A1149">
        <v>4414</v>
      </c>
      <c r="B1149" s="1">
        <v>40670</v>
      </c>
      <c r="C1149" s="2">
        <v>3.6805555555555557E-2</v>
      </c>
      <c r="D1149">
        <v>2</v>
      </c>
      <c r="E1149" s="1">
        <v>40670</v>
      </c>
      <c r="F1149" s="2">
        <v>8.3333333333333329E-2</v>
      </c>
      <c r="G1149">
        <v>1</v>
      </c>
      <c r="H1149" s="1">
        <v>40670</v>
      </c>
      <c r="I1149" s="2">
        <v>0.54861111111111105</v>
      </c>
      <c r="J1149" s="1">
        <v>40670</v>
      </c>
      <c r="K1149" s="2">
        <v>0.54861111111111105</v>
      </c>
      <c r="L1149" t="s">
        <v>386</v>
      </c>
      <c r="M1149">
        <v>29</v>
      </c>
      <c r="N1149" s="3">
        <f>B1149+C1149</f>
        <v>40670.036805555559</v>
      </c>
      <c r="O1149" s="3">
        <f>E1149+F1149</f>
        <v>40670.083333333336</v>
      </c>
      <c r="P1149" t="str">
        <f>IF(OR(E1149="**",F1149=9999),"Ignore PIA","Keep PIA")</f>
        <v>Keep PIA</v>
      </c>
      <c r="Q1149" s="5">
        <f>(O1149-N1149)*24</f>
        <v>1.1166666666395031</v>
      </c>
      <c r="R1149" s="3">
        <f>J1149+K1149</f>
        <v>40670.548611111109</v>
      </c>
      <c r="S1149" s="4">
        <f>(R1149-N1149)*24</f>
        <v>12.283333333209157</v>
      </c>
      <c r="T1149" t="str">
        <f>IF(S1149&lt;0,"Ignore LOS","Keep LOS")</f>
        <v>Keep LOS</v>
      </c>
      <c r="U1149" t="str">
        <f>IF(OR(G1149=6,G1149=7),"Adm","NonAdm")</f>
        <v>NonAdm</v>
      </c>
      <c r="V1149" t="str">
        <f>IF(OR(D1149=1,D1149=2,D1149=3),"High",IF(OR(D1149=4,D1149=5),"Low","No CTAS"))</f>
        <v>High</v>
      </c>
      <c r="W1149">
        <f>IF(S1149&gt;4,0,1)</f>
        <v>0</v>
      </c>
      <c r="X1149">
        <f>IF(S1149&gt;8,0,1)</f>
        <v>0</v>
      </c>
    </row>
    <row r="1150" spans="1:24" x14ac:dyDescent="0.25">
      <c r="A1150">
        <v>4414</v>
      </c>
      <c r="B1150" s="1">
        <v>40670</v>
      </c>
      <c r="C1150" s="2">
        <v>4.5138888888888888E-2</v>
      </c>
      <c r="D1150">
        <v>4</v>
      </c>
      <c r="E1150" s="1">
        <v>40670</v>
      </c>
      <c r="F1150" s="2">
        <v>0.1875</v>
      </c>
      <c r="G1150">
        <v>1</v>
      </c>
      <c r="H1150" s="1">
        <v>40670</v>
      </c>
      <c r="I1150" s="2">
        <v>0.29166666666666669</v>
      </c>
      <c r="J1150" s="1">
        <v>40670</v>
      </c>
      <c r="K1150" s="2">
        <v>0.29305555555555557</v>
      </c>
      <c r="L1150" t="s">
        <v>387</v>
      </c>
      <c r="M1150">
        <v>31</v>
      </c>
      <c r="N1150" s="3">
        <f>B1150+C1150</f>
        <v>40670.045138888891</v>
      </c>
      <c r="O1150" s="3">
        <f>E1150+F1150</f>
        <v>40670.1875</v>
      </c>
      <c r="P1150" t="str">
        <f>IF(OR(E1150="**",F1150=9999),"Ignore PIA","Keep PIA")</f>
        <v>Keep PIA</v>
      </c>
      <c r="Q1150" s="5">
        <f>(O1150-N1150)*24</f>
        <v>3.4166666666278616</v>
      </c>
      <c r="R1150" s="3">
        <f>J1150+K1150</f>
        <v>40670.293055555558</v>
      </c>
      <c r="S1150" s="4">
        <f>(R1150-N1150)*24</f>
        <v>5.9500000000116415</v>
      </c>
      <c r="T1150" t="str">
        <f>IF(S1150&lt;0,"Ignore LOS","Keep LOS")</f>
        <v>Keep LOS</v>
      </c>
      <c r="U1150" t="str">
        <f>IF(OR(G1150=6,G1150=7),"Adm","NonAdm")</f>
        <v>NonAdm</v>
      </c>
      <c r="V1150" t="str">
        <f>IF(OR(D1150=1,D1150=2,D1150=3),"High",IF(OR(D1150=4,D1150=5),"Low","No CTAS"))</f>
        <v>Low</v>
      </c>
      <c r="W1150">
        <f>IF(S1150&gt;4,0,1)</f>
        <v>0</v>
      </c>
      <c r="X1150">
        <f>IF(S1150&gt;8,0,1)</f>
        <v>1</v>
      </c>
    </row>
    <row r="1151" spans="1:24" x14ac:dyDescent="0.25">
      <c r="A1151">
        <v>4414</v>
      </c>
      <c r="B1151" s="1">
        <v>40670</v>
      </c>
      <c r="C1151" s="2">
        <v>5.1388888888888894E-2</v>
      </c>
      <c r="D1151">
        <v>2</v>
      </c>
      <c r="E1151" s="1">
        <v>40670</v>
      </c>
      <c r="F1151" s="2">
        <v>7.2916666666666671E-2</v>
      </c>
      <c r="G1151">
        <v>1</v>
      </c>
      <c r="H1151" s="1">
        <v>40670</v>
      </c>
      <c r="I1151" s="2">
        <v>0.18402777777777779</v>
      </c>
      <c r="J1151" s="1">
        <v>40670</v>
      </c>
      <c r="K1151" s="2">
        <v>0.18402777777777779</v>
      </c>
      <c r="L1151" t="s">
        <v>384</v>
      </c>
      <c r="M1151">
        <v>17</v>
      </c>
      <c r="N1151" s="3">
        <f>B1151+C1151</f>
        <v>40670.051388888889</v>
      </c>
      <c r="O1151" s="3">
        <f>E1151+F1151</f>
        <v>40670.072916666664</v>
      </c>
      <c r="P1151" t="str">
        <f>IF(OR(E1151="**",F1151=9999),"Ignore PIA","Keep PIA")</f>
        <v>Keep PIA</v>
      </c>
      <c r="Q1151" s="5">
        <f>(O1151-N1151)*24</f>
        <v>0.5166666666045785</v>
      </c>
      <c r="R1151" s="3">
        <f>J1151+K1151</f>
        <v>40670.184027777781</v>
      </c>
      <c r="S1151" s="4">
        <f>(R1151-N1151)*24</f>
        <v>3.183333333407063</v>
      </c>
      <c r="T1151" t="str">
        <f>IF(S1151&lt;0,"Ignore LOS","Keep LOS")</f>
        <v>Keep LOS</v>
      </c>
      <c r="U1151" t="str">
        <f>IF(OR(G1151=6,G1151=7),"Adm","NonAdm")</f>
        <v>NonAdm</v>
      </c>
      <c r="V1151" t="str">
        <f>IF(OR(D1151=1,D1151=2,D1151=3),"High",IF(OR(D1151=4,D1151=5),"Low","No CTAS"))</f>
        <v>High</v>
      </c>
      <c r="W1151">
        <f>IF(S1151&gt;4,0,1)</f>
        <v>1</v>
      </c>
      <c r="X1151">
        <f>IF(S1151&gt;8,0,1)</f>
        <v>1</v>
      </c>
    </row>
    <row r="1152" spans="1:24" x14ac:dyDescent="0.25">
      <c r="A1152">
        <v>4414</v>
      </c>
      <c r="B1152" s="1">
        <v>40670</v>
      </c>
      <c r="C1152" s="2">
        <v>5.486111111111111E-2</v>
      </c>
      <c r="D1152">
        <v>3</v>
      </c>
      <c r="E1152" s="1">
        <v>40670</v>
      </c>
      <c r="F1152" s="2">
        <v>0.19791666666666666</v>
      </c>
      <c r="G1152">
        <v>1</v>
      </c>
      <c r="H1152" s="1">
        <v>40670</v>
      </c>
      <c r="I1152" s="2">
        <v>0.21111111111111111</v>
      </c>
      <c r="J1152" s="1">
        <v>40670</v>
      </c>
      <c r="K1152" s="2">
        <v>0.21111111111111111</v>
      </c>
      <c r="L1152" t="s">
        <v>140</v>
      </c>
      <c r="M1152">
        <v>16</v>
      </c>
      <c r="N1152" s="3">
        <f>B1152+C1152</f>
        <v>40670.054861111108</v>
      </c>
      <c r="O1152" s="3">
        <f>E1152+F1152</f>
        <v>40670.197916666664</v>
      </c>
      <c r="P1152" t="str">
        <f>IF(OR(E1152="**",F1152=9999),"Ignore PIA","Keep PIA")</f>
        <v>Keep PIA</v>
      </c>
      <c r="Q1152" s="5">
        <f>(O1152-N1152)*24</f>
        <v>3.4333333333488554</v>
      </c>
      <c r="R1152" s="3">
        <f>J1152+K1152</f>
        <v>40670.211111111108</v>
      </c>
      <c r="S1152" s="4">
        <f>(R1152-N1152)*24</f>
        <v>3.75</v>
      </c>
      <c r="T1152" t="str">
        <f>IF(S1152&lt;0,"Ignore LOS","Keep LOS")</f>
        <v>Keep LOS</v>
      </c>
      <c r="U1152" t="str">
        <f>IF(OR(G1152=6,G1152=7),"Adm","NonAdm")</f>
        <v>NonAdm</v>
      </c>
      <c r="V1152" t="str">
        <f>IF(OR(D1152=1,D1152=2,D1152=3),"High",IF(OR(D1152=4,D1152=5),"Low","No CTAS"))</f>
        <v>High</v>
      </c>
      <c r="W1152">
        <f>IF(S1152&gt;4,0,1)</f>
        <v>1</v>
      </c>
      <c r="X1152">
        <f>IF(S1152&gt;8,0,1)</f>
        <v>1</v>
      </c>
    </row>
    <row r="1153" spans="1:24" x14ac:dyDescent="0.25">
      <c r="A1153">
        <v>4414</v>
      </c>
      <c r="B1153" s="1">
        <v>40670</v>
      </c>
      <c r="C1153" s="2">
        <v>7.9861111111111105E-2</v>
      </c>
      <c r="D1153">
        <v>3</v>
      </c>
      <c r="E1153" s="1">
        <v>40670</v>
      </c>
      <c r="F1153" s="2">
        <v>0.13541666666666666</v>
      </c>
      <c r="G1153">
        <v>7</v>
      </c>
      <c r="H1153" s="1">
        <v>40670</v>
      </c>
      <c r="I1153" s="2">
        <v>0.24097222222222223</v>
      </c>
      <c r="J1153" s="1">
        <v>40670</v>
      </c>
      <c r="K1153" s="2">
        <v>0.62152777777777779</v>
      </c>
      <c r="L1153" t="s">
        <v>188</v>
      </c>
      <c r="M1153">
        <v>89</v>
      </c>
      <c r="N1153" s="3">
        <f>B1153+C1153</f>
        <v>40670.079861111109</v>
      </c>
      <c r="O1153" s="3">
        <f>E1153+F1153</f>
        <v>40670.135416666664</v>
      </c>
      <c r="P1153" t="str">
        <f>IF(OR(E1153="**",F1153=9999),"Ignore PIA","Keep PIA")</f>
        <v>Keep PIA</v>
      </c>
      <c r="Q1153" s="5">
        <f>(O1153-N1153)*24</f>
        <v>1.3333333333139308</v>
      </c>
      <c r="R1153" s="3">
        <f>J1153+K1153</f>
        <v>40670.621527777781</v>
      </c>
      <c r="S1153" s="4">
        <f>(R1153-N1153)*24</f>
        <v>13.000000000116415</v>
      </c>
      <c r="T1153" t="str">
        <f>IF(S1153&lt;0,"Ignore LOS","Keep LOS")</f>
        <v>Keep LOS</v>
      </c>
      <c r="U1153" t="str">
        <f>IF(OR(G1153=6,G1153=7),"Adm","NonAdm")</f>
        <v>Adm</v>
      </c>
      <c r="V1153" t="str">
        <f>IF(OR(D1153=1,D1153=2,D1153=3),"High",IF(OR(D1153=4,D1153=5),"Low","No CTAS"))</f>
        <v>High</v>
      </c>
      <c r="W1153">
        <f>IF(S1153&gt;4,0,1)</f>
        <v>0</v>
      </c>
      <c r="X1153">
        <f>IF(S1153&gt;8,0,1)</f>
        <v>0</v>
      </c>
    </row>
    <row r="1154" spans="1:24" x14ac:dyDescent="0.25">
      <c r="A1154">
        <v>4414</v>
      </c>
      <c r="B1154" s="1">
        <v>40670</v>
      </c>
      <c r="C1154" s="2">
        <v>0.1173611111111111</v>
      </c>
      <c r="D1154">
        <v>2</v>
      </c>
      <c r="E1154" s="1">
        <v>40670</v>
      </c>
      <c r="F1154" s="2">
        <v>0.29166666666666669</v>
      </c>
      <c r="G1154">
        <v>1</v>
      </c>
      <c r="H1154" s="1">
        <v>40670</v>
      </c>
      <c r="I1154" s="2">
        <v>0.2986111111111111</v>
      </c>
      <c r="J1154" s="1">
        <v>40670</v>
      </c>
      <c r="K1154" s="2">
        <v>0.2986111111111111</v>
      </c>
      <c r="L1154" t="s">
        <v>388</v>
      </c>
      <c r="M1154">
        <v>0</v>
      </c>
      <c r="N1154" s="3">
        <f>B1154+C1154</f>
        <v>40670.117361111108</v>
      </c>
      <c r="O1154" s="3">
        <f>E1154+F1154</f>
        <v>40670.291666666664</v>
      </c>
      <c r="P1154" t="str">
        <f>IF(OR(E1154="**",F1154=9999),"Ignore PIA","Keep PIA")</f>
        <v>Keep PIA</v>
      </c>
      <c r="Q1154" s="5">
        <f>(O1154-N1154)*24</f>
        <v>4.1833333333488554</v>
      </c>
      <c r="R1154" s="3">
        <f>J1154+K1154</f>
        <v>40670.298611111109</v>
      </c>
      <c r="S1154" s="4">
        <f>(R1154-N1154)*24</f>
        <v>4.3500000000349246</v>
      </c>
      <c r="T1154" t="str">
        <f>IF(S1154&lt;0,"Ignore LOS","Keep LOS")</f>
        <v>Keep LOS</v>
      </c>
      <c r="U1154" t="str">
        <f>IF(OR(G1154=6,G1154=7),"Adm","NonAdm")</f>
        <v>NonAdm</v>
      </c>
      <c r="V1154" t="str">
        <f>IF(OR(D1154=1,D1154=2,D1154=3),"High",IF(OR(D1154=4,D1154=5),"Low","No CTAS"))</f>
        <v>High</v>
      </c>
      <c r="W1154">
        <f>IF(S1154&gt;4,0,1)</f>
        <v>0</v>
      </c>
      <c r="X1154">
        <f>IF(S1154&gt;8,0,1)</f>
        <v>1</v>
      </c>
    </row>
    <row r="1155" spans="1:24" x14ac:dyDescent="0.25">
      <c r="A1155">
        <v>4414</v>
      </c>
      <c r="B1155" s="1">
        <v>40670</v>
      </c>
      <c r="C1155" s="2">
        <v>0.12222222222222223</v>
      </c>
      <c r="D1155">
        <v>3</v>
      </c>
      <c r="E1155" s="1">
        <v>40670</v>
      </c>
      <c r="F1155" s="2">
        <v>0.22916666666666666</v>
      </c>
      <c r="G1155">
        <v>6</v>
      </c>
      <c r="H1155" s="1">
        <v>40670</v>
      </c>
      <c r="I1155" s="2">
        <v>0.4909722222222222</v>
      </c>
      <c r="J1155" s="1">
        <v>40670</v>
      </c>
      <c r="K1155" s="2">
        <v>0.64930555555555558</v>
      </c>
      <c r="L1155" t="s">
        <v>22</v>
      </c>
      <c r="M1155">
        <v>17</v>
      </c>
      <c r="N1155" s="3">
        <f>B1155+C1155</f>
        <v>40670.12222222222</v>
      </c>
      <c r="O1155" s="3">
        <f>E1155+F1155</f>
        <v>40670.229166666664</v>
      </c>
      <c r="P1155" t="str">
        <f>IF(OR(E1155="**",F1155=9999),"Ignore PIA","Keep PIA")</f>
        <v>Keep PIA</v>
      </c>
      <c r="Q1155" s="5">
        <f>(O1155-N1155)*24</f>
        <v>2.5666666666511446</v>
      </c>
      <c r="R1155" s="3">
        <f>J1155+K1155</f>
        <v>40670.649305555555</v>
      </c>
      <c r="S1155" s="4">
        <f>(R1155-N1155)*24</f>
        <v>12.650000000023283</v>
      </c>
      <c r="T1155" t="str">
        <f>IF(S1155&lt;0,"Ignore LOS","Keep LOS")</f>
        <v>Keep LOS</v>
      </c>
      <c r="U1155" t="str">
        <f>IF(OR(G1155=6,G1155=7),"Adm","NonAdm")</f>
        <v>Adm</v>
      </c>
      <c r="V1155" t="str">
        <f>IF(OR(D1155=1,D1155=2,D1155=3),"High",IF(OR(D1155=4,D1155=5),"Low","No CTAS"))</f>
        <v>High</v>
      </c>
      <c r="W1155">
        <f>IF(S1155&gt;4,0,1)</f>
        <v>0</v>
      </c>
      <c r="X1155">
        <f>IF(S1155&gt;8,0,1)</f>
        <v>0</v>
      </c>
    </row>
    <row r="1156" spans="1:24" x14ac:dyDescent="0.25">
      <c r="A1156">
        <v>4414</v>
      </c>
      <c r="B1156" s="1">
        <v>40670</v>
      </c>
      <c r="C1156" s="2">
        <v>0.12638888888888888</v>
      </c>
      <c r="D1156">
        <v>2</v>
      </c>
      <c r="E1156" s="1">
        <v>40670</v>
      </c>
      <c r="F1156" s="2">
        <v>0.16319444444444445</v>
      </c>
      <c r="G1156">
        <v>1</v>
      </c>
      <c r="H1156" s="1">
        <v>40670</v>
      </c>
      <c r="I1156" s="2">
        <v>0.25555555555555559</v>
      </c>
      <c r="J1156" s="1">
        <v>40670</v>
      </c>
      <c r="K1156" s="2">
        <v>0.25555555555555559</v>
      </c>
      <c r="L1156" t="s">
        <v>384</v>
      </c>
      <c r="M1156">
        <v>17</v>
      </c>
      <c r="N1156" s="3">
        <f>B1156+C1156</f>
        <v>40670.126388888886</v>
      </c>
      <c r="O1156" s="3">
        <f>E1156+F1156</f>
        <v>40670.163194444445</v>
      </c>
      <c r="P1156" t="str">
        <f>IF(OR(E1156="**",F1156=9999),"Ignore PIA","Keep PIA")</f>
        <v>Keep PIA</v>
      </c>
      <c r="Q1156" s="5">
        <f>(O1156-N1156)*24</f>
        <v>0.88333333341870457</v>
      </c>
      <c r="R1156" s="3">
        <f>J1156+K1156</f>
        <v>40670.255555555559</v>
      </c>
      <c r="S1156" s="4">
        <f>(R1156-N1156)*24</f>
        <v>3.1000000001513399</v>
      </c>
      <c r="T1156" t="str">
        <f>IF(S1156&lt;0,"Ignore LOS","Keep LOS")</f>
        <v>Keep LOS</v>
      </c>
      <c r="U1156" t="str">
        <f>IF(OR(G1156=6,G1156=7),"Adm","NonAdm")</f>
        <v>NonAdm</v>
      </c>
      <c r="V1156" t="str">
        <f>IF(OR(D1156=1,D1156=2,D1156=3),"High",IF(OR(D1156=4,D1156=5),"Low","No CTAS"))</f>
        <v>High</v>
      </c>
      <c r="W1156">
        <f>IF(S1156&gt;4,0,1)</f>
        <v>1</v>
      </c>
      <c r="X1156">
        <f>IF(S1156&gt;8,0,1)</f>
        <v>1</v>
      </c>
    </row>
    <row r="1157" spans="1:24" x14ac:dyDescent="0.25">
      <c r="A1157">
        <v>4414</v>
      </c>
      <c r="B1157" s="1">
        <v>40670</v>
      </c>
      <c r="C1157" s="2">
        <v>0.13263888888888889</v>
      </c>
      <c r="D1157">
        <v>3</v>
      </c>
      <c r="E1157" s="1">
        <v>40670</v>
      </c>
      <c r="F1157" s="2">
        <v>0.28819444444444448</v>
      </c>
      <c r="G1157">
        <v>1</v>
      </c>
      <c r="H1157" s="1">
        <v>40670</v>
      </c>
      <c r="I1157" s="2">
        <v>0.3923611111111111</v>
      </c>
      <c r="J1157" s="1">
        <v>40670</v>
      </c>
      <c r="K1157" s="2">
        <v>0.39444444444444443</v>
      </c>
      <c r="L1157" t="s">
        <v>182</v>
      </c>
      <c r="M1157">
        <v>13</v>
      </c>
      <c r="N1157" s="3">
        <f>B1157+C1157</f>
        <v>40670.132638888892</v>
      </c>
      <c r="O1157" s="3">
        <f>E1157+F1157</f>
        <v>40670.288194444445</v>
      </c>
      <c r="P1157" t="str">
        <f>IF(OR(E1157="**",F1157=9999),"Ignore PIA","Keep PIA")</f>
        <v>Keep PIA</v>
      </c>
      <c r="Q1157" s="5">
        <f>(O1157-N1157)*24</f>
        <v>3.7333333332790062</v>
      </c>
      <c r="R1157" s="3">
        <f>J1157+K1157</f>
        <v>40670.394444444442</v>
      </c>
      <c r="S1157" s="4">
        <f>(R1157-N1157)*24</f>
        <v>6.283333333209157</v>
      </c>
      <c r="T1157" t="str">
        <f>IF(S1157&lt;0,"Ignore LOS","Keep LOS")</f>
        <v>Keep LOS</v>
      </c>
      <c r="U1157" t="str">
        <f>IF(OR(G1157=6,G1157=7),"Adm","NonAdm")</f>
        <v>NonAdm</v>
      </c>
      <c r="V1157" t="str">
        <f>IF(OR(D1157=1,D1157=2,D1157=3),"High",IF(OR(D1157=4,D1157=5),"Low","No CTAS"))</f>
        <v>High</v>
      </c>
      <c r="W1157">
        <f>IF(S1157&gt;4,0,1)</f>
        <v>0</v>
      </c>
      <c r="X1157">
        <f>IF(S1157&gt;8,0,1)</f>
        <v>1</v>
      </c>
    </row>
    <row r="1158" spans="1:24" x14ac:dyDescent="0.25">
      <c r="A1158">
        <v>4414</v>
      </c>
      <c r="B1158" s="1">
        <v>40670</v>
      </c>
      <c r="C1158" s="2">
        <v>0.15833333333333333</v>
      </c>
      <c r="D1158">
        <v>3</v>
      </c>
      <c r="E1158" s="1">
        <v>40670</v>
      </c>
      <c r="F1158" s="2">
        <v>0.30555555555555552</v>
      </c>
      <c r="G1158">
        <v>1</v>
      </c>
      <c r="H1158" s="1">
        <v>40670</v>
      </c>
      <c r="I1158" s="2">
        <v>0.32916666666666666</v>
      </c>
      <c r="J1158" s="1">
        <v>40670</v>
      </c>
      <c r="K1158" s="2">
        <v>0.33194444444444443</v>
      </c>
      <c r="L1158" t="s">
        <v>389</v>
      </c>
      <c r="M1158">
        <v>19</v>
      </c>
      <c r="N1158" s="3">
        <f>B1158+C1158</f>
        <v>40670.158333333333</v>
      </c>
      <c r="O1158" s="3">
        <f>E1158+F1158</f>
        <v>40670.305555555555</v>
      </c>
      <c r="P1158" t="str">
        <f>IF(OR(E1158="**",F1158=9999),"Ignore PIA","Keep PIA")</f>
        <v>Keep PIA</v>
      </c>
      <c r="Q1158" s="5">
        <f>(O1158-N1158)*24</f>
        <v>3.5333333333255723</v>
      </c>
      <c r="R1158" s="3">
        <f>J1158+K1158</f>
        <v>40670.331944444442</v>
      </c>
      <c r="S1158" s="4">
        <f>(R1158-N1158)*24</f>
        <v>4.1666666666278616</v>
      </c>
      <c r="T1158" t="str">
        <f>IF(S1158&lt;0,"Ignore LOS","Keep LOS")</f>
        <v>Keep LOS</v>
      </c>
      <c r="U1158" t="str">
        <f>IF(OR(G1158=6,G1158=7),"Adm","NonAdm")</f>
        <v>NonAdm</v>
      </c>
      <c r="V1158" t="str">
        <f>IF(OR(D1158=1,D1158=2,D1158=3),"High",IF(OR(D1158=4,D1158=5),"Low","No CTAS"))</f>
        <v>High</v>
      </c>
      <c r="W1158">
        <f>IF(S1158&gt;4,0,1)</f>
        <v>0</v>
      </c>
      <c r="X1158">
        <f>IF(S1158&gt;8,0,1)</f>
        <v>1</v>
      </c>
    </row>
    <row r="1159" spans="1:24" x14ac:dyDescent="0.25">
      <c r="A1159">
        <v>4414</v>
      </c>
      <c r="B1159" s="1">
        <v>40670</v>
      </c>
      <c r="C1159" s="2">
        <v>0.17152777777777775</v>
      </c>
      <c r="D1159">
        <v>2</v>
      </c>
      <c r="E1159" s="1">
        <v>40670</v>
      </c>
      <c r="F1159" s="2">
        <v>0.22569444444444445</v>
      </c>
      <c r="G1159">
        <v>7</v>
      </c>
      <c r="H1159" s="1">
        <v>40670</v>
      </c>
      <c r="I1159" s="2">
        <v>0.4152777777777778</v>
      </c>
      <c r="J1159" s="1">
        <v>40670</v>
      </c>
      <c r="K1159" s="2">
        <v>0.44513888888888892</v>
      </c>
      <c r="L1159" t="s">
        <v>391</v>
      </c>
      <c r="M1159">
        <v>14</v>
      </c>
      <c r="N1159" s="3">
        <f>B1159+C1159</f>
        <v>40670.171527777777</v>
      </c>
      <c r="O1159" s="3">
        <f>E1159+F1159</f>
        <v>40670.225694444445</v>
      </c>
      <c r="P1159" t="str">
        <f>IF(OR(E1159="**",F1159=9999),"Ignore PIA","Keep PIA")</f>
        <v>Keep PIA</v>
      </c>
      <c r="Q1159" s="5">
        <f>(O1159-N1159)*24</f>
        <v>1.3000000000465661</v>
      </c>
      <c r="R1159" s="3">
        <f>J1159+K1159</f>
        <v>40670.445138888892</v>
      </c>
      <c r="S1159" s="4">
        <f>(R1159-N1159)*24</f>
        <v>6.5666666667675599</v>
      </c>
      <c r="T1159" t="str">
        <f>IF(S1159&lt;0,"Ignore LOS","Keep LOS")</f>
        <v>Keep LOS</v>
      </c>
      <c r="U1159" t="str">
        <f>IF(OR(G1159=6,G1159=7),"Adm","NonAdm")</f>
        <v>Adm</v>
      </c>
      <c r="V1159" t="str">
        <f>IF(OR(D1159=1,D1159=2,D1159=3),"High",IF(OR(D1159=4,D1159=5),"Low","No CTAS"))</f>
        <v>High</v>
      </c>
      <c r="W1159">
        <f>IF(S1159&gt;4,0,1)</f>
        <v>0</v>
      </c>
      <c r="X1159">
        <f>IF(S1159&gt;8,0,1)</f>
        <v>1</v>
      </c>
    </row>
    <row r="1160" spans="1:24" x14ac:dyDescent="0.25">
      <c r="A1160">
        <v>4414</v>
      </c>
      <c r="B1160" s="1">
        <v>40667</v>
      </c>
      <c r="C1160" s="2">
        <v>0.625</v>
      </c>
      <c r="D1160">
        <v>3</v>
      </c>
      <c r="E1160" s="1">
        <v>40667</v>
      </c>
      <c r="F1160" s="2">
        <v>0.7055555555555556</v>
      </c>
      <c r="G1160">
        <v>1</v>
      </c>
      <c r="H1160" s="1">
        <v>40667</v>
      </c>
      <c r="I1160" s="2">
        <v>0.72777777777777775</v>
      </c>
      <c r="J1160" s="1">
        <v>40667</v>
      </c>
      <c r="K1160" s="2">
        <v>0.72777777777777775</v>
      </c>
      <c r="L1160" t="s">
        <v>242</v>
      </c>
      <c r="M1160">
        <v>4</v>
      </c>
      <c r="N1160" s="3">
        <f>B1160+C1160</f>
        <v>40667.625</v>
      </c>
      <c r="O1160" s="3">
        <f>E1160+F1160</f>
        <v>40667.705555555556</v>
      </c>
      <c r="P1160" t="str">
        <f>IF(OR(E1160="**",F1160=9999),"Ignore PIA","Keep PIA")</f>
        <v>Keep PIA</v>
      </c>
      <c r="Q1160" s="5">
        <f>(O1160-N1160)*24</f>
        <v>1.9333333333488554</v>
      </c>
      <c r="R1160" s="3">
        <f>J1160+K1160</f>
        <v>40667.727777777778</v>
      </c>
      <c r="S1160" s="4">
        <f>(R1160-N1160)*24</f>
        <v>2.4666666666744277</v>
      </c>
      <c r="T1160" t="str">
        <f>IF(S1160&lt;0,"Ignore LOS","Keep LOS")</f>
        <v>Keep LOS</v>
      </c>
      <c r="U1160" t="str">
        <f>IF(OR(G1160=6,G1160=7),"Adm","NonAdm")</f>
        <v>NonAdm</v>
      </c>
      <c r="V1160" t="str">
        <f>IF(OR(D1160=1,D1160=2,D1160=3),"High",IF(OR(D1160=4,D1160=5),"Low","No CTAS"))</f>
        <v>High</v>
      </c>
      <c r="W1160">
        <f>IF(S1160&gt;4,0,1)</f>
        <v>1</v>
      </c>
      <c r="X1160">
        <f>IF(S1160&gt;8,0,1)</f>
        <v>1</v>
      </c>
    </row>
    <row r="1161" spans="1:24" x14ac:dyDescent="0.25">
      <c r="A1161">
        <v>4414</v>
      </c>
      <c r="B1161" s="1">
        <v>40667</v>
      </c>
      <c r="C1161" s="2">
        <v>0.6430555555555556</v>
      </c>
      <c r="D1161">
        <v>3</v>
      </c>
      <c r="E1161" s="1">
        <v>40667</v>
      </c>
      <c r="F1161" s="2">
        <v>0.68055555555555547</v>
      </c>
      <c r="G1161">
        <v>1</v>
      </c>
      <c r="H1161" s="1">
        <v>40667</v>
      </c>
      <c r="I1161" s="2">
        <v>0.73958333333333337</v>
      </c>
      <c r="J1161" s="1">
        <v>40667</v>
      </c>
      <c r="K1161" s="2">
        <v>0.73958333333333337</v>
      </c>
      <c r="L1161" t="s">
        <v>31</v>
      </c>
      <c r="M1161">
        <v>21</v>
      </c>
      <c r="N1161" s="3">
        <f>B1161+C1161</f>
        <v>40667.643055555556</v>
      </c>
      <c r="O1161" s="3">
        <f>E1161+F1161</f>
        <v>40667.680555555555</v>
      </c>
      <c r="P1161" t="str">
        <f>IF(OR(E1161="**",F1161=9999),"Ignore PIA","Keep PIA")</f>
        <v>Keep PIA</v>
      </c>
      <c r="Q1161" s="5">
        <f>(O1161-N1161)*24</f>
        <v>0.8999999999650754</v>
      </c>
      <c r="R1161" s="3">
        <f>J1161+K1161</f>
        <v>40667.739583333336</v>
      </c>
      <c r="S1161" s="4">
        <f>(R1161-N1161)*24</f>
        <v>2.3166666667093523</v>
      </c>
      <c r="T1161" t="str">
        <f>IF(S1161&lt;0,"Ignore LOS","Keep LOS")</f>
        <v>Keep LOS</v>
      </c>
      <c r="U1161" t="str">
        <f>IF(OR(G1161=6,G1161=7),"Adm","NonAdm")</f>
        <v>NonAdm</v>
      </c>
      <c r="V1161" t="str">
        <f>IF(OR(D1161=1,D1161=2,D1161=3),"High",IF(OR(D1161=4,D1161=5),"Low","No CTAS"))</f>
        <v>High</v>
      </c>
      <c r="W1161">
        <f>IF(S1161&gt;4,0,1)</f>
        <v>1</v>
      </c>
      <c r="X1161">
        <f>IF(S1161&gt;8,0,1)</f>
        <v>1</v>
      </c>
    </row>
    <row r="1162" spans="1:24" x14ac:dyDescent="0.25">
      <c r="A1162">
        <v>4414</v>
      </c>
      <c r="B1162" s="1">
        <v>40667</v>
      </c>
      <c r="C1162" s="2">
        <v>0.64583333333333337</v>
      </c>
      <c r="D1162">
        <v>2</v>
      </c>
      <c r="E1162" s="1">
        <v>40667</v>
      </c>
      <c r="F1162" s="2">
        <v>0.84236111111111101</v>
      </c>
      <c r="G1162">
        <v>9</v>
      </c>
      <c r="H1162" s="1">
        <v>40667</v>
      </c>
      <c r="I1162" s="2">
        <v>0.875</v>
      </c>
      <c r="J1162" s="1">
        <v>40667</v>
      </c>
      <c r="K1162" s="2">
        <v>0.875</v>
      </c>
      <c r="L1162" t="s">
        <v>278</v>
      </c>
      <c r="M1162">
        <v>14</v>
      </c>
      <c r="N1162" s="3">
        <f>B1162+C1162</f>
        <v>40667.645833333336</v>
      </c>
      <c r="O1162" s="3">
        <f>E1162+F1162</f>
        <v>40667.842361111114</v>
      </c>
      <c r="P1162" t="str">
        <f>IF(OR(E1162="**",F1162=9999),"Ignore PIA","Keep PIA")</f>
        <v>Keep PIA</v>
      </c>
      <c r="Q1162" s="5">
        <f>(O1162-N1162)*24</f>
        <v>4.7166666666744277</v>
      </c>
      <c r="R1162" s="3">
        <f>J1162+K1162</f>
        <v>40667.875</v>
      </c>
      <c r="S1162" s="4">
        <f>(R1162-N1162)*24</f>
        <v>5.4999999999417923</v>
      </c>
      <c r="T1162" t="str">
        <f>IF(S1162&lt;0,"Ignore LOS","Keep LOS")</f>
        <v>Keep LOS</v>
      </c>
      <c r="U1162" t="str">
        <f>IF(OR(G1162=6,G1162=7),"Adm","NonAdm")</f>
        <v>NonAdm</v>
      </c>
      <c r="V1162" t="str">
        <f>IF(OR(D1162=1,D1162=2,D1162=3),"High",IF(OR(D1162=4,D1162=5),"Low","No CTAS"))</f>
        <v>High</v>
      </c>
      <c r="W1162">
        <f>IF(S1162&gt;4,0,1)</f>
        <v>0</v>
      </c>
      <c r="X1162">
        <f>IF(S1162&gt;8,0,1)</f>
        <v>1</v>
      </c>
    </row>
    <row r="1163" spans="1:24" x14ac:dyDescent="0.25">
      <c r="A1163">
        <v>4414</v>
      </c>
      <c r="B1163" s="1">
        <v>40667</v>
      </c>
      <c r="C1163" s="2">
        <v>0.71388888888888891</v>
      </c>
      <c r="D1163">
        <v>4</v>
      </c>
      <c r="E1163" s="1">
        <v>40667</v>
      </c>
      <c r="F1163" s="2">
        <v>0.76388888888888884</v>
      </c>
      <c r="G1163">
        <v>1</v>
      </c>
      <c r="H1163" s="1">
        <v>40667</v>
      </c>
      <c r="I1163" s="2">
        <v>0.77986111111111101</v>
      </c>
      <c r="J1163" s="1">
        <v>40667</v>
      </c>
      <c r="K1163" s="2">
        <v>0.77986111111111101</v>
      </c>
      <c r="L1163" t="s">
        <v>283</v>
      </c>
      <c r="M1163">
        <v>23</v>
      </c>
      <c r="N1163" s="3">
        <f>B1163+C1163</f>
        <v>40667.713888888888</v>
      </c>
      <c r="O1163" s="3">
        <f>E1163+F1163</f>
        <v>40667.763888888891</v>
      </c>
      <c r="P1163" t="str">
        <f>IF(OR(E1163="**",F1163=9999),"Ignore PIA","Keep PIA")</f>
        <v>Keep PIA</v>
      </c>
      <c r="Q1163" s="5">
        <f>(O1163-N1163)*24</f>
        <v>1.2000000000698492</v>
      </c>
      <c r="R1163" s="3">
        <f>J1163+K1163</f>
        <v>40667.779861111114</v>
      </c>
      <c r="S1163" s="4">
        <f>(R1163-N1163)*24</f>
        <v>1.5833333334303461</v>
      </c>
      <c r="T1163" t="str">
        <f>IF(S1163&lt;0,"Ignore LOS","Keep LOS")</f>
        <v>Keep LOS</v>
      </c>
      <c r="U1163" t="str">
        <f>IF(OR(G1163=6,G1163=7),"Adm","NonAdm")</f>
        <v>NonAdm</v>
      </c>
      <c r="V1163" t="str">
        <f>IF(OR(D1163=1,D1163=2,D1163=3),"High",IF(OR(D1163=4,D1163=5),"Low","No CTAS"))</f>
        <v>Low</v>
      </c>
      <c r="W1163">
        <f>IF(S1163&gt;4,0,1)</f>
        <v>1</v>
      </c>
      <c r="X1163">
        <f>IF(S1163&gt;8,0,1)</f>
        <v>1</v>
      </c>
    </row>
    <row r="1164" spans="1:24" x14ac:dyDescent="0.25">
      <c r="A1164">
        <v>4414</v>
      </c>
      <c r="B1164" s="1">
        <v>40667</v>
      </c>
      <c r="C1164" s="2">
        <v>0.73055555555555562</v>
      </c>
      <c r="D1164">
        <v>3</v>
      </c>
      <c r="E1164" s="1">
        <v>40667</v>
      </c>
      <c r="F1164" s="2">
        <v>0.82291666666666663</v>
      </c>
      <c r="G1164">
        <v>1</v>
      </c>
      <c r="H1164" s="1">
        <v>40667</v>
      </c>
      <c r="I1164" s="2">
        <v>0.88194444444444453</v>
      </c>
      <c r="J1164" s="1">
        <v>40667</v>
      </c>
      <c r="K1164" s="2">
        <v>0.88263888888888886</v>
      </c>
      <c r="L1164" t="s">
        <v>286</v>
      </c>
      <c r="M1164">
        <v>70</v>
      </c>
      <c r="N1164" s="3">
        <f>B1164+C1164</f>
        <v>40667.730555555558</v>
      </c>
      <c r="O1164" s="3">
        <f>E1164+F1164</f>
        <v>40667.822916666664</v>
      </c>
      <c r="P1164" t="str">
        <f>IF(OR(E1164="**",F1164=9999),"Ignore PIA","Keep PIA")</f>
        <v>Keep PIA</v>
      </c>
      <c r="Q1164" s="5">
        <f>(O1164-N1164)*24</f>
        <v>2.2166666665580124</v>
      </c>
      <c r="R1164" s="3">
        <f>J1164+K1164</f>
        <v>40667.882638888892</v>
      </c>
      <c r="S1164" s="4">
        <f>(R1164-N1164)*24</f>
        <v>3.6500000000232831</v>
      </c>
      <c r="T1164" t="str">
        <f>IF(S1164&lt;0,"Ignore LOS","Keep LOS")</f>
        <v>Keep LOS</v>
      </c>
      <c r="U1164" t="str">
        <f>IF(OR(G1164=6,G1164=7),"Adm","NonAdm")</f>
        <v>NonAdm</v>
      </c>
      <c r="V1164" t="str">
        <f>IF(OR(D1164=1,D1164=2,D1164=3),"High",IF(OR(D1164=4,D1164=5),"Low","No CTAS"))</f>
        <v>High</v>
      </c>
      <c r="W1164">
        <f>IF(S1164&gt;4,0,1)</f>
        <v>1</v>
      </c>
      <c r="X1164">
        <f>IF(S1164&gt;8,0,1)</f>
        <v>1</v>
      </c>
    </row>
    <row r="1165" spans="1:24" x14ac:dyDescent="0.25">
      <c r="A1165">
        <v>4414</v>
      </c>
      <c r="B1165" s="1">
        <v>40667</v>
      </c>
      <c r="C1165" s="2">
        <v>0.74722222222222223</v>
      </c>
      <c r="D1165">
        <v>3</v>
      </c>
      <c r="E1165" s="1">
        <v>40667</v>
      </c>
      <c r="F1165" s="2">
        <v>0.8041666666666667</v>
      </c>
      <c r="G1165">
        <v>1</v>
      </c>
      <c r="H1165" s="1">
        <v>40667</v>
      </c>
      <c r="I1165" s="2">
        <v>0.81597222222222221</v>
      </c>
      <c r="J1165" s="1">
        <v>40667</v>
      </c>
      <c r="K1165" s="2">
        <v>0.81597222222222221</v>
      </c>
      <c r="L1165" t="s">
        <v>41</v>
      </c>
      <c r="M1165">
        <v>51</v>
      </c>
      <c r="N1165" s="3">
        <f>B1165+C1165</f>
        <v>40667.74722222222</v>
      </c>
      <c r="O1165" s="3">
        <f>E1165+F1165</f>
        <v>40667.804166666669</v>
      </c>
      <c r="P1165" t="str">
        <f>IF(OR(E1165="**",F1165=9999),"Ignore PIA","Keep PIA")</f>
        <v>Keep PIA</v>
      </c>
      <c r="Q1165" s="5">
        <f>(O1165-N1165)*24</f>
        <v>1.3666666667559184</v>
      </c>
      <c r="R1165" s="3">
        <f>J1165+K1165</f>
        <v>40667.815972222219</v>
      </c>
      <c r="S1165" s="4">
        <f>(R1165-N1165)*24</f>
        <v>1.6499999999650754</v>
      </c>
      <c r="T1165" t="str">
        <f>IF(S1165&lt;0,"Ignore LOS","Keep LOS")</f>
        <v>Keep LOS</v>
      </c>
      <c r="U1165" t="str">
        <f>IF(OR(G1165=6,G1165=7),"Adm","NonAdm")</f>
        <v>NonAdm</v>
      </c>
      <c r="V1165" t="str">
        <f>IF(OR(D1165=1,D1165=2,D1165=3),"High",IF(OR(D1165=4,D1165=5),"Low","No CTAS"))</f>
        <v>High</v>
      </c>
      <c r="W1165">
        <f>IF(S1165&gt;4,0,1)</f>
        <v>1</v>
      </c>
      <c r="X1165">
        <f>IF(S1165&gt;8,0,1)</f>
        <v>1</v>
      </c>
    </row>
    <row r="1166" spans="1:24" x14ac:dyDescent="0.25">
      <c r="A1166">
        <v>4414</v>
      </c>
      <c r="B1166" s="1">
        <v>40667</v>
      </c>
      <c r="C1166" s="2">
        <v>0.76388888888888884</v>
      </c>
      <c r="D1166">
        <v>3</v>
      </c>
      <c r="E1166" s="1">
        <v>40667</v>
      </c>
      <c r="F1166" s="2">
        <v>0.90625</v>
      </c>
      <c r="G1166">
        <v>1</v>
      </c>
      <c r="H1166" s="1">
        <v>40667</v>
      </c>
      <c r="I1166" s="2">
        <v>0.9159722222222223</v>
      </c>
      <c r="J1166" s="1">
        <v>40667</v>
      </c>
      <c r="K1166" s="2">
        <v>0.9159722222222223</v>
      </c>
      <c r="L1166" t="s">
        <v>242</v>
      </c>
      <c r="M1166">
        <v>10</v>
      </c>
      <c r="N1166" s="3">
        <f>B1166+C1166</f>
        <v>40667.763888888891</v>
      </c>
      <c r="O1166" s="3">
        <f>E1166+F1166</f>
        <v>40667.90625</v>
      </c>
      <c r="P1166" t="str">
        <f>IF(OR(E1166="**",F1166=9999),"Ignore PIA","Keep PIA")</f>
        <v>Keep PIA</v>
      </c>
      <c r="Q1166" s="5">
        <f>(O1166-N1166)*24</f>
        <v>3.4166666666278616</v>
      </c>
      <c r="R1166" s="3">
        <f>J1166+K1166</f>
        <v>40667.915972222225</v>
      </c>
      <c r="S1166" s="4">
        <f>(R1166-N1166)*24</f>
        <v>3.6500000000232831</v>
      </c>
      <c r="T1166" t="str">
        <f>IF(S1166&lt;0,"Ignore LOS","Keep LOS")</f>
        <v>Keep LOS</v>
      </c>
      <c r="U1166" t="str">
        <f>IF(OR(G1166=6,G1166=7),"Adm","NonAdm")</f>
        <v>NonAdm</v>
      </c>
      <c r="V1166" t="str">
        <f>IF(OR(D1166=1,D1166=2,D1166=3),"High",IF(OR(D1166=4,D1166=5),"Low","No CTAS"))</f>
        <v>High</v>
      </c>
      <c r="W1166">
        <f>IF(S1166&gt;4,0,1)</f>
        <v>1</v>
      </c>
      <c r="X1166">
        <f>IF(S1166&gt;8,0,1)</f>
        <v>1</v>
      </c>
    </row>
    <row r="1167" spans="1:24" x14ac:dyDescent="0.25">
      <c r="A1167">
        <v>4414</v>
      </c>
      <c r="B1167" s="1">
        <v>40667</v>
      </c>
      <c r="C1167" s="2">
        <v>0.78541666666666676</v>
      </c>
      <c r="D1167">
        <v>2</v>
      </c>
      <c r="E1167" s="1">
        <v>40667</v>
      </c>
      <c r="F1167" s="2">
        <v>0.82638888888888884</v>
      </c>
      <c r="G1167">
        <v>1</v>
      </c>
      <c r="H1167" s="1">
        <v>40667</v>
      </c>
      <c r="I1167" s="2">
        <v>0.875</v>
      </c>
      <c r="J1167" s="1">
        <v>40667</v>
      </c>
      <c r="K1167" s="2">
        <v>0.88194444444444453</v>
      </c>
      <c r="L1167" t="s">
        <v>18</v>
      </c>
      <c r="M1167">
        <v>84</v>
      </c>
      <c r="N1167" s="3">
        <f>B1167+C1167</f>
        <v>40667.785416666666</v>
      </c>
      <c r="O1167" s="3">
        <f>E1167+F1167</f>
        <v>40667.826388888891</v>
      </c>
      <c r="P1167" t="str">
        <f>IF(OR(E1167="**",F1167=9999),"Ignore PIA","Keep PIA")</f>
        <v>Keep PIA</v>
      </c>
      <c r="Q1167" s="5">
        <f>(O1167-N1167)*24</f>
        <v>0.9833333333954215</v>
      </c>
      <c r="R1167" s="3">
        <f>J1167+K1167</f>
        <v>40667.881944444445</v>
      </c>
      <c r="S1167" s="4">
        <f>(R1167-N1167)*24</f>
        <v>2.3166666667093523</v>
      </c>
      <c r="T1167" t="str">
        <f>IF(S1167&lt;0,"Ignore LOS","Keep LOS")</f>
        <v>Keep LOS</v>
      </c>
      <c r="U1167" t="str">
        <f>IF(OR(G1167=6,G1167=7),"Adm","NonAdm")</f>
        <v>NonAdm</v>
      </c>
      <c r="V1167" t="str">
        <f>IF(OR(D1167=1,D1167=2,D1167=3),"High",IF(OR(D1167=4,D1167=5),"Low","No CTAS"))</f>
        <v>High</v>
      </c>
      <c r="W1167">
        <f>IF(S1167&gt;4,0,1)</f>
        <v>1</v>
      </c>
      <c r="X1167">
        <f>IF(S1167&gt;8,0,1)</f>
        <v>1</v>
      </c>
    </row>
    <row r="1168" spans="1:24" x14ac:dyDescent="0.25">
      <c r="A1168">
        <v>4414</v>
      </c>
      <c r="B1168" s="1">
        <v>40667</v>
      </c>
      <c r="C1168" s="2">
        <v>0.81527777777777777</v>
      </c>
      <c r="D1168">
        <v>3</v>
      </c>
      <c r="E1168" s="1">
        <v>40667</v>
      </c>
      <c r="F1168" s="2">
        <v>0.95694444444444438</v>
      </c>
      <c r="G1168">
        <v>1</v>
      </c>
      <c r="H1168" s="1">
        <v>40667</v>
      </c>
      <c r="I1168" s="2">
        <v>0.98958333333333337</v>
      </c>
      <c r="J1168" s="1">
        <v>40667</v>
      </c>
      <c r="K1168" s="2">
        <v>0.98958333333333337</v>
      </c>
      <c r="L1168" t="s">
        <v>112</v>
      </c>
      <c r="M1168">
        <v>42</v>
      </c>
      <c r="N1168" s="3">
        <f>B1168+C1168</f>
        <v>40667.81527777778</v>
      </c>
      <c r="O1168" s="3">
        <f>E1168+F1168</f>
        <v>40667.956944444442</v>
      </c>
      <c r="P1168" t="str">
        <f>IF(OR(E1168="**",F1168=9999),"Ignore PIA","Keep PIA")</f>
        <v>Keep PIA</v>
      </c>
      <c r="Q1168" s="5">
        <f>(O1168-N1168)*24</f>
        <v>3.3999999999068677</v>
      </c>
      <c r="R1168" s="3">
        <f>J1168+K1168</f>
        <v>40667.989583333336</v>
      </c>
      <c r="S1168" s="4">
        <f>(R1168-N1168)*24</f>
        <v>4.1833333333488554</v>
      </c>
      <c r="T1168" t="str">
        <f>IF(S1168&lt;0,"Ignore LOS","Keep LOS")</f>
        <v>Keep LOS</v>
      </c>
      <c r="U1168" t="str">
        <f>IF(OR(G1168=6,G1168=7),"Adm","NonAdm")</f>
        <v>NonAdm</v>
      </c>
      <c r="V1168" t="str">
        <f>IF(OR(D1168=1,D1168=2,D1168=3),"High",IF(OR(D1168=4,D1168=5),"Low","No CTAS"))</f>
        <v>High</v>
      </c>
      <c r="W1168">
        <f>IF(S1168&gt;4,0,1)</f>
        <v>0</v>
      </c>
      <c r="X1168">
        <f>IF(S1168&gt;8,0,1)</f>
        <v>1</v>
      </c>
    </row>
    <row r="1169" spans="1:24" x14ac:dyDescent="0.25">
      <c r="A1169">
        <v>4414</v>
      </c>
      <c r="B1169" s="1">
        <v>40667</v>
      </c>
      <c r="C1169" s="2">
        <v>0.86805555555555547</v>
      </c>
      <c r="D1169">
        <v>3</v>
      </c>
      <c r="E1169" s="1">
        <v>40667</v>
      </c>
      <c r="F1169" s="2">
        <v>0.98263888888888884</v>
      </c>
      <c r="G1169">
        <v>1</v>
      </c>
      <c r="H1169" s="1">
        <v>40668</v>
      </c>
      <c r="I1169" s="2">
        <v>2.0833333333333332E-2</v>
      </c>
      <c r="J1169" s="1">
        <v>40668</v>
      </c>
      <c r="K1169" s="2">
        <v>2.0833333333333332E-2</v>
      </c>
      <c r="L1169" t="s">
        <v>151</v>
      </c>
      <c r="M1169">
        <v>58</v>
      </c>
      <c r="N1169" s="3">
        <f>B1169+C1169</f>
        <v>40667.868055555555</v>
      </c>
      <c r="O1169" s="3">
        <f>E1169+F1169</f>
        <v>40667.982638888891</v>
      </c>
      <c r="P1169" t="str">
        <f>IF(OR(E1169="**",F1169=9999),"Ignore PIA","Keep PIA")</f>
        <v>Keep PIA</v>
      </c>
      <c r="Q1169" s="5">
        <f>(O1169-N1169)*24</f>
        <v>2.7500000000582077</v>
      </c>
      <c r="R1169" s="3">
        <f>J1169+K1169</f>
        <v>40668.020833333336</v>
      </c>
      <c r="S1169" s="4">
        <f>(R1169-N1169)*24</f>
        <v>3.6666666667442769</v>
      </c>
      <c r="T1169" t="str">
        <f>IF(S1169&lt;0,"Ignore LOS","Keep LOS")</f>
        <v>Keep LOS</v>
      </c>
      <c r="U1169" t="str">
        <f>IF(OR(G1169=6,G1169=7),"Adm","NonAdm")</f>
        <v>NonAdm</v>
      </c>
      <c r="V1169" t="str">
        <f>IF(OR(D1169=1,D1169=2,D1169=3),"High",IF(OR(D1169=4,D1169=5),"Low","No CTAS"))</f>
        <v>High</v>
      </c>
      <c r="W1169">
        <f>IF(S1169&gt;4,0,1)</f>
        <v>1</v>
      </c>
      <c r="X1169">
        <f>IF(S1169&gt;8,0,1)</f>
        <v>1</v>
      </c>
    </row>
    <row r="1170" spans="1:24" x14ac:dyDescent="0.25">
      <c r="A1170">
        <v>4414</v>
      </c>
      <c r="B1170" s="1">
        <v>40666</v>
      </c>
      <c r="C1170" s="2">
        <v>0.7006944444444444</v>
      </c>
      <c r="D1170">
        <v>4</v>
      </c>
      <c r="E1170" s="1">
        <v>40666</v>
      </c>
      <c r="F1170" s="2">
        <v>0.84375</v>
      </c>
      <c r="G1170">
        <v>7</v>
      </c>
      <c r="H1170" s="1">
        <v>40666</v>
      </c>
      <c r="I1170" s="2">
        <v>0.84722222222222221</v>
      </c>
      <c r="J1170" s="1">
        <v>40666</v>
      </c>
      <c r="K1170" s="2">
        <v>0.875</v>
      </c>
      <c r="L1170" t="s">
        <v>59</v>
      </c>
      <c r="M1170">
        <v>32</v>
      </c>
      <c r="N1170" s="3">
        <f>B1170+C1170</f>
        <v>40666.700694444444</v>
      </c>
      <c r="O1170" s="3">
        <f>E1170+F1170</f>
        <v>40666.84375</v>
      </c>
      <c r="P1170" t="str">
        <f>IF(OR(E1170="**",F1170=9999),"Ignore PIA","Keep PIA")</f>
        <v>Keep PIA</v>
      </c>
      <c r="Q1170" s="5">
        <f>(O1170-N1170)*24</f>
        <v>3.4333333333488554</v>
      </c>
      <c r="R1170" s="3">
        <f>J1170+K1170</f>
        <v>40666.875</v>
      </c>
      <c r="S1170" s="4">
        <f>(R1170-N1170)*24</f>
        <v>4.1833333333488554</v>
      </c>
      <c r="T1170" t="str">
        <f>IF(S1170&lt;0,"Ignore LOS","Keep LOS")</f>
        <v>Keep LOS</v>
      </c>
      <c r="U1170" t="str">
        <f>IF(OR(G1170=6,G1170=7),"Adm","NonAdm")</f>
        <v>Adm</v>
      </c>
      <c r="V1170" t="str">
        <f>IF(OR(D1170=1,D1170=2,D1170=3),"High",IF(OR(D1170=4,D1170=5),"Low","No CTAS"))</f>
        <v>Low</v>
      </c>
      <c r="W1170">
        <f>IF(S1170&gt;4,0,1)</f>
        <v>0</v>
      </c>
      <c r="X1170">
        <f>IF(S1170&gt;8,0,1)</f>
        <v>1</v>
      </c>
    </row>
    <row r="1171" spans="1:24" x14ac:dyDescent="0.25">
      <c r="A1171">
        <v>4414</v>
      </c>
      <c r="B1171" s="1">
        <v>40666</v>
      </c>
      <c r="C1171" s="2">
        <v>0.7680555555555556</v>
      </c>
      <c r="D1171">
        <v>3</v>
      </c>
      <c r="E1171" s="1">
        <v>40666</v>
      </c>
      <c r="F1171" s="2">
        <v>0.84375</v>
      </c>
      <c r="G1171">
        <v>7</v>
      </c>
      <c r="H1171" s="1">
        <v>40666</v>
      </c>
      <c r="I1171" s="2">
        <v>0.85069444444444453</v>
      </c>
      <c r="J1171" s="1">
        <v>40666</v>
      </c>
      <c r="K1171" s="2">
        <v>0.85763888888888884</v>
      </c>
      <c r="L1171" t="s">
        <v>74</v>
      </c>
      <c r="M1171">
        <v>31</v>
      </c>
      <c r="N1171" s="3">
        <f>B1171+C1171</f>
        <v>40666.768055555556</v>
      </c>
      <c r="O1171" s="3">
        <f>E1171+F1171</f>
        <v>40666.84375</v>
      </c>
      <c r="P1171" t="str">
        <f>IF(OR(E1171="**",F1171=9999),"Ignore PIA","Keep PIA")</f>
        <v>Keep PIA</v>
      </c>
      <c r="Q1171" s="5">
        <f>(O1171-N1171)*24</f>
        <v>1.8166666666511446</v>
      </c>
      <c r="R1171" s="3">
        <f>J1171+K1171</f>
        <v>40666.857638888891</v>
      </c>
      <c r="S1171" s="4">
        <f>(R1171-N1171)*24</f>
        <v>2.1500000000232831</v>
      </c>
      <c r="T1171" t="str">
        <f>IF(S1171&lt;0,"Ignore LOS","Keep LOS")</f>
        <v>Keep LOS</v>
      </c>
      <c r="U1171" t="str">
        <f>IF(OR(G1171=6,G1171=7),"Adm","NonAdm")</f>
        <v>Adm</v>
      </c>
      <c r="V1171" t="str">
        <f>IF(OR(D1171=1,D1171=2,D1171=3),"High",IF(OR(D1171=4,D1171=5),"Low","No CTAS"))</f>
        <v>High</v>
      </c>
      <c r="W1171">
        <f>IF(S1171&gt;4,0,1)</f>
        <v>1</v>
      </c>
      <c r="X1171">
        <f>IF(S1171&gt;8,0,1)</f>
        <v>1</v>
      </c>
    </row>
    <row r="1172" spans="1:24" x14ac:dyDescent="0.25">
      <c r="A1172">
        <v>4414</v>
      </c>
      <c r="B1172" s="1">
        <v>40666</v>
      </c>
      <c r="C1172" s="2">
        <v>0.82430555555555562</v>
      </c>
      <c r="D1172">
        <v>3</v>
      </c>
      <c r="E1172" s="1">
        <v>40666</v>
      </c>
      <c r="F1172" s="2">
        <v>0.85416666666666663</v>
      </c>
      <c r="G1172">
        <v>1</v>
      </c>
      <c r="H1172" s="1">
        <v>40666</v>
      </c>
      <c r="I1172" s="2">
        <v>0.86805555555555547</v>
      </c>
      <c r="J1172" s="1">
        <v>40666</v>
      </c>
      <c r="K1172" s="2">
        <v>0.86805555555555547</v>
      </c>
      <c r="L1172" t="s">
        <v>56</v>
      </c>
      <c r="M1172">
        <v>19</v>
      </c>
      <c r="N1172" s="3">
        <f>B1172+C1172</f>
        <v>40666.824305555558</v>
      </c>
      <c r="O1172" s="3">
        <f>E1172+F1172</f>
        <v>40666.854166666664</v>
      </c>
      <c r="P1172" t="str">
        <f>IF(OR(E1172="**",F1172=9999),"Ignore PIA","Keep PIA")</f>
        <v>Keep PIA</v>
      </c>
      <c r="Q1172" s="5">
        <f>(O1172-N1172)*24</f>
        <v>0.71666666655801237</v>
      </c>
      <c r="R1172" s="3">
        <f>J1172+K1172</f>
        <v>40666.868055555555</v>
      </c>
      <c r="S1172" s="4">
        <f>(R1172-N1172)*24</f>
        <v>1.0499999999301508</v>
      </c>
      <c r="T1172" t="str">
        <f>IF(S1172&lt;0,"Ignore LOS","Keep LOS")</f>
        <v>Keep LOS</v>
      </c>
      <c r="U1172" t="str">
        <f>IF(OR(G1172=6,G1172=7),"Adm","NonAdm")</f>
        <v>NonAdm</v>
      </c>
      <c r="V1172" t="str">
        <f>IF(OR(D1172=1,D1172=2,D1172=3),"High",IF(OR(D1172=4,D1172=5),"Low","No CTAS"))</f>
        <v>High</v>
      </c>
      <c r="W1172">
        <f>IF(S1172&gt;4,0,1)</f>
        <v>1</v>
      </c>
      <c r="X1172">
        <f>IF(S1172&gt;8,0,1)</f>
        <v>1</v>
      </c>
    </row>
    <row r="1173" spans="1:24" x14ac:dyDescent="0.25">
      <c r="A1173">
        <v>4414</v>
      </c>
      <c r="B1173" s="1">
        <v>40666</v>
      </c>
      <c r="C1173" s="2">
        <v>0.8340277777777777</v>
      </c>
      <c r="D1173">
        <v>3</v>
      </c>
      <c r="E1173" s="1">
        <v>40666</v>
      </c>
      <c r="F1173" s="2">
        <v>0.95833333333333337</v>
      </c>
      <c r="G1173">
        <v>1</v>
      </c>
      <c r="H1173" s="1">
        <v>40666</v>
      </c>
      <c r="I1173" s="2">
        <v>0.97916666666666663</v>
      </c>
      <c r="J1173" s="1">
        <v>40666</v>
      </c>
      <c r="K1173" s="2">
        <v>0.97916666666666663</v>
      </c>
      <c r="L1173" t="s">
        <v>90</v>
      </c>
      <c r="M1173">
        <v>32</v>
      </c>
      <c r="N1173" s="3">
        <f>B1173+C1173</f>
        <v>40666.834027777775</v>
      </c>
      <c r="O1173" s="3">
        <f>E1173+F1173</f>
        <v>40666.958333333336</v>
      </c>
      <c r="P1173" t="str">
        <f>IF(OR(E1173="**",F1173=9999),"Ignore PIA","Keep PIA")</f>
        <v>Keep PIA</v>
      </c>
      <c r="Q1173" s="5">
        <f>(O1173-N1173)*24</f>
        <v>2.9833333334536292</v>
      </c>
      <c r="R1173" s="3">
        <f>J1173+K1173</f>
        <v>40666.979166666664</v>
      </c>
      <c r="S1173" s="4">
        <f>(R1173-N1173)*24</f>
        <v>3.4833333333372138</v>
      </c>
      <c r="T1173" t="str">
        <f>IF(S1173&lt;0,"Ignore LOS","Keep LOS")</f>
        <v>Keep LOS</v>
      </c>
      <c r="U1173" t="str">
        <f>IF(OR(G1173=6,G1173=7),"Adm","NonAdm")</f>
        <v>NonAdm</v>
      </c>
      <c r="V1173" t="str">
        <f>IF(OR(D1173=1,D1173=2,D1173=3),"High",IF(OR(D1173=4,D1173=5),"Low","No CTAS"))</f>
        <v>High</v>
      </c>
      <c r="W1173">
        <f>IF(S1173&gt;4,0,1)</f>
        <v>1</v>
      </c>
      <c r="X1173">
        <f>IF(S1173&gt;8,0,1)</f>
        <v>1</v>
      </c>
    </row>
    <row r="1174" spans="1:24" x14ac:dyDescent="0.25">
      <c r="A1174">
        <v>4414</v>
      </c>
      <c r="B1174" s="1">
        <v>40666</v>
      </c>
      <c r="C1174" s="2">
        <v>0.85</v>
      </c>
      <c r="D1174">
        <v>5</v>
      </c>
      <c r="E1174" s="1">
        <v>40666</v>
      </c>
      <c r="F1174" s="2">
        <v>0.95833333333333337</v>
      </c>
      <c r="G1174">
        <v>7</v>
      </c>
      <c r="H1174" s="1">
        <v>40666</v>
      </c>
      <c r="I1174" s="2">
        <v>0.98958333333333337</v>
      </c>
      <c r="J1174" s="1">
        <v>40667</v>
      </c>
      <c r="K1174" s="2">
        <v>6.0416666666666667E-2</v>
      </c>
      <c r="L1174" t="s">
        <v>74</v>
      </c>
      <c r="M1174">
        <v>30</v>
      </c>
      <c r="N1174" s="3">
        <f>B1174+C1174</f>
        <v>40666.85</v>
      </c>
      <c r="O1174" s="3">
        <f>E1174+F1174</f>
        <v>40666.958333333336</v>
      </c>
      <c r="P1174" t="str">
        <f>IF(OR(E1174="**",F1174=9999),"Ignore PIA","Keep PIA")</f>
        <v>Keep PIA</v>
      </c>
      <c r="Q1174" s="5">
        <f>(O1174-N1174)*24</f>
        <v>2.6000000000931323</v>
      </c>
      <c r="R1174" s="3">
        <f>J1174+K1174</f>
        <v>40667.060416666667</v>
      </c>
      <c r="S1174" s="4">
        <f>(R1174-N1174)*24</f>
        <v>5.0500000000465661</v>
      </c>
      <c r="T1174" t="str">
        <f>IF(S1174&lt;0,"Ignore LOS","Keep LOS")</f>
        <v>Keep LOS</v>
      </c>
      <c r="U1174" t="str">
        <f>IF(OR(G1174=6,G1174=7),"Adm","NonAdm")</f>
        <v>Adm</v>
      </c>
      <c r="V1174" t="str">
        <f>IF(OR(D1174=1,D1174=2,D1174=3),"High",IF(OR(D1174=4,D1174=5),"Low","No CTAS"))</f>
        <v>Low</v>
      </c>
      <c r="W1174">
        <f>IF(S1174&gt;4,0,1)</f>
        <v>0</v>
      </c>
      <c r="X1174">
        <f>IF(S1174&gt;8,0,1)</f>
        <v>1</v>
      </c>
    </row>
    <row r="1175" spans="1:24" x14ac:dyDescent="0.25">
      <c r="A1175">
        <v>4414</v>
      </c>
      <c r="B1175" s="1">
        <v>40666</v>
      </c>
      <c r="C1175" s="2">
        <v>0.90694444444444444</v>
      </c>
      <c r="D1175">
        <v>3</v>
      </c>
      <c r="E1175" s="1">
        <v>40666</v>
      </c>
      <c r="F1175" s="2">
        <v>0.98263888888888884</v>
      </c>
      <c r="G1175">
        <v>1</v>
      </c>
      <c r="H1175" s="1">
        <v>40667</v>
      </c>
      <c r="I1175" s="2">
        <v>5.9027777777777783E-2</v>
      </c>
      <c r="J1175" s="1">
        <v>40667</v>
      </c>
      <c r="K1175" s="2">
        <v>5.9027777777777783E-2</v>
      </c>
      <c r="L1175" t="s">
        <v>254</v>
      </c>
      <c r="M1175">
        <v>40</v>
      </c>
      <c r="N1175" s="3">
        <f>B1175+C1175</f>
        <v>40666.906944444447</v>
      </c>
      <c r="O1175" s="3">
        <f>E1175+F1175</f>
        <v>40666.982638888891</v>
      </c>
      <c r="P1175" t="str">
        <f>IF(OR(E1175="**",F1175=9999),"Ignore PIA","Keep PIA")</f>
        <v>Keep PIA</v>
      </c>
      <c r="Q1175" s="5">
        <f>(O1175-N1175)*24</f>
        <v>1.8166666666511446</v>
      </c>
      <c r="R1175" s="3">
        <f>J1175+K1175</f>
        <v>40667.059027777781</v>
      </c>
      <c r="S1175" s="4">
        <f>(R1175-N1175)*24</f>
        <v>3.6500000000232831</v>
      </c>
      <c r="T1175" t="str">
        <f>IF(S1175&lt;0,"Ignore LOS","Keep LOS")</f>
        <v>Keep LOS</v>
      </c>
      <c r="U1175" t="str">
        <f>IF(OR(G1175=6,G1175=7),"Adm","NonAdm")</f>
        <v>NonAdm</v>
      </c>
      <c r="V1175" t="str">
        <f>IF(OR(D1175=1,D1175=2,D1175=3),"High",IF(OR(D1175=4,D1175=5),"Low","No CTAS"))</f>
        <v>High</v>
      </c>
      <c r="W1175">
        <f>IF(S1175&gt;4,0,1)</f>
        <v>1</v>
      </c>
      <c r="X1175">
        <f>IF(S1175&gt;8,0,1)</f>
        <v>1</v>
      </c>
    </row>
    <row r="1176" spans="1:24" x14ac:dyDescent="0.25">
      <c r="A1176">
        <v>4414</v>
      </c>
      <c r="B1176" s="1">
        <v>40666</v>
      </c>
      <c r="C1176" s="2">
        <v>0.93125000000000002</v>
      </c>
      <c r="D1176">
        <v>4</v>
      </c>
      <c r="E1176" s="1">
        <v>40666</v>
      </c>
      <c r="F1176" s="2">
        <v>0.99305555555555547</v>
      </c>
      <c r="G1176">
        <v>1</v>
      </c>
      <c r="H1176" s="1">
        <v>40667</v>
      </c>
      <c r="I1176" s="2">
        <v>6.9444444444444447E-4</v>
      </c>
      <c r="J1176" s="1">
        <v>40667</v>
      </c>
      <c r="K1176" s="2">
        <v>6.9444444444444447E-4</v>
      </c>
      <c r="L1176" t="s">
        <v>90</v>
      </c>
      <c r="M1176">
        <v>33</v>
      </c>
      <c r="N1176" s="3">
        <f>B1176+C1176</f>
        <v>40666.931250000001</v>
      </c>
      <c r="O1176" s="3">
        <f>E1176+F1176</f>
        <v>40666.993055555555</v>
      </c>
      <c r="P1176" t="str">
        <f>IF(OR(E1176="**",F1176=9999),"Ignore PIA","Keep PIA")</f>
        <v>Keep PIA</v>
      </c>
      <c r="Q1176" s="5">
        <f>(O1176-N1176)*24</f>
        <v>1.4833333332790062</v>
      </c>
      <c r="R1176" s="3">
        <f>J1176+K1176</f>
        <v>40667.000694444447</v>
      </c>
      <c r="S1176" s="4">
        <f>(R1176-N1176)*24</f>
        <v>1.6666666666860692</v>
      </c>
      <c r="T1176" t="str">
        <f>IF(S1176&lt;0,"Ignore LOS","Keep LOS")</f>
        <v>Keep LOS</v>
      </c>
      <c r="U1176" t="str">
        <f>IF(OR(G1176=6,G1176=7),"Adm","NonAdm")</f>
        <v>NonAdm</v>
      </c>
      <c r="V1176" t="str">
        <f>IF(OR(D1176=1,D1176=2,D1176=3),"High",IF(OR(D1176=4,D1176=5),"Low","No CTAS"))</f>
        <v>Low</v>
      </c>
      <c r="W1176">
        <f>IF(S1176&gt;4,0,1)</f>
        <v>1</v>
      </c>
      <c r="X1176">
        <f>IF(S1176&gt;8,0,1)</f>
        <v>1</v>
      </c>
    </row>
    <row r="1177" spans="1:24" x14ac:dyDescent="0.25">
      <c r="A1177">
        <v>4414</v>
      </c>
      <c r="B1177" s="1">
        <v>40666</v>
      </c>
      <c r="C1177" s="2">
        <v>0.93333333333333324</v>
      </c>
      <c r="D1177">
        <v>3</v>
      </c>
      <c r="E1177" s="1">
        <v>40666</v>
      </c>
      <c r="F1177">
        <v>9999</v>
      </c>
      <c r="G1177">
        <v>7</v>
      </c>
      <c r="H1177" s="1">
        <v>40666</v>
      </c>
      <c r="I1177" s="2">
        <v>0.95138888888888884</v>
      </c>
      <c r="J1177" s="1">
        <v>40666</v>
      </c>
      <c r="K1177" s="2">
        <v>0.96180555555555547</v>
      </c>
      <c r="L1177" t="s">
        <v>59</v>
      </c>
      <c r="M1177">
        <v>15</v>
      </c>
      <c r="N1177" s="3">
        <f>B1177+C1177</f>
        <v>40666.933333333334</v>
      </c>
      <c r="O1177" s="3">
        <f>E1177+F1177</f>
        <v>50665</v>
      </c>
      <c r="P1177" t="str">
        <f>IF(OR(E1177="**",F1177=9999),"Ignore PIA","Keep PIA")</f>
        <v>Ignore PIA</v>
      </c>
      <c r="Q1177" s="5">
        <f>(O1177-N1177)*24</f>
        <v>239953.59999999998</v>
      </c>
      <c r="R1177" s="3">
        <f>J1177+K1177</f>
        <v>40666.961805555555</v>
      </c>
      <c r="S1177" s="4">
        <f>(R1177-N1177)*24</f>
        <v>0.68333333329064772</v>
      </c>
      <c r="T1177" t="str">
        <f>IF(S1177&lt;0,"Ignore LOS","Keep LOS")</f>
        <v>Keep LOS</v>
      </c>
      <c r="U1177" t="str">
        <f>IF(OR(G1177=6,G1177=7),"Adm","NonAdm")</f>
        <v>Adm</v>
      </c>
      <c r="V1177" t="str">
        <f>IF(OR(D1177=1,D1177=2,D1177=3),"High",IF(OR(D1177=4,D1177=5),"Low","No CTAS"))</f>
        <v>High</v>
      </c>
      <c r="W1177">
        <f>IF(S1177&gt;4,0,1)</f>
        <v>1</v>
      </c>
      <c r="X1177">
        <f>IF(S1177&gt;8,0,1)</f>
        <v>1</v>
      </c>
    </row>
    <row r="1178" spans="1:24" x14ac:dyDescent="0.25">
      <c r="A1178">
        <v>4414</v>
      </c>
      <c r="B1178" s="1">
        <v>40666</v>
      </c>
      <c r="C1178" s="2">
        <v>0.98749999999999993</v>
      </c>
      <c r="D1178">
        <v>3</v>
      </c>
      <c r="E1178" s="1">
        <v>40667</v>
      </c>
      <c r="F1178" s="2">
        <v>5.5555555555555552E-2</v>
      </c>
      <c r="G1178">
        <v>1</v>
      </c>
      <c r="H1178" s="1">
        <v>40667</v>
      </c>
      <c r="I1178" s="2">
        <v>0.13541666666666666</v>
      </c>
      <c r="J1178" s="1">
        <v>40667</v>
      </c>
      <c r="K1178" s="2">
        <v>0.13541666666666666</v>
      </c>
      <c r="L1178" t="s">
        <v>90</v>
      </c>
      <c r="M1178">
        <v>25</v>
      </c>
      <c r="N1178" s="3">
        <f>B1178+C1178</f>
        <v>40666.987500000003</v>
      </c>
      <c r="O1178" s="3">
        <f>E1178+F1178</f>
        <v>40667.055555555555</v>
      </c>
      <c r="P1178" t="str">
        <f>IF(OR(E1178="**",F1178=9999),"Ignore PIA","Keep PIA")</f>
        <v>Keep PIA</v>
      </c>
      <c r="Q1178" s="5">
        <f>(O1178-N1178)*24</f>
        <v>1.6333333332440816</v>
      </c>
      <c r="R1178" s="3">
        <f>J1178+K1178</f>
        <v>40667.135416666664</v>
      </c>
      <c r="S1178" s="4">
        <f>(R1178-N1178)*24</f>
        <v>3.5499999998719431</v>
      </c>
      <c r="T1178" t="str">
        <f>IF(S1178&lt;0,"Ignore LOS","Keep LOS")</f>
        <v>Keep LOS</v>
      </c>
      <c r="U1178" t="str">
        <f>IF(OR(G1178=6,G1178=7),"Adm","NonAdm")</f>
        <v>NonAdm</v>
      </c>
      <c r="V1178" t="str">
        <f>IF(OR(D1178=1,D1178=2,D1178=3),"High",IF(OR(D1178=4,D1178=5),"Low","No CTAS"))</f>
        <v>High</v>
      </c>
      <c r="W1178">
        <f>IF(S1178&gt;4,0,1)</f>
        <v>1</v>
      </c>
      <c r="X1178">
        <f>IF(S1178&gt;8,0,1)</f>
        <v>1</v>
      </c>
    </row>
    <row r="1179" spans="1:24" x14ac:dyDescent="0.25">
      <c r="A1179">
        <v>4414</v>
      </c>
      <c r="B1179" s="1">
        <v>40667</v>
      </c>
      <c r="C1179" s="2">
        <v>1.8055555555555557E-2</v>
      </c>
      <c r="D1179">
        <v>3</v>
      </c>
      <c r="E1179" s="1">
        <v>40667</v>
      </c>
      <c r="F1179" s="2">
        <v>3.8194444444444441E-2</v>
      </c>
      <c r="G1179">
        <v>7</v>
      </c>
      <c r="H1179" s="1">
        <v>40667</v>
      </c>
      <c r="I1179" s="2">
        <v>4.5138888888888888E-2</v>
      </c>
      <c r="J1179" s="1">
        <v>40667</v>
      </c>
      <c r="K1179" s="2">
        <v>5.5555555555555552E-2</v>
      </c>
      <c r="L1179" t="s">
        <v>59</v>
      </c>
      <c r="M1179">
        <v>28</v>
      </c>
      <c r="N1179" s="3">
        <f>B1179+C1179</f>
        <v>40667.018055555556</v>
      </c>
      <c r="O1179" s="3">
        <f>E1179+F1179</f>
        <v>40667.038194444445</v>
      </c>
      <c r="P1179" t="str">
        <f>IF(OR(E1179="**",F1179=9999),"Ignore PIA","Keep PIA")</f>
        <v>Keep PIA</v>
      </c>
      <c r="Q1179" s="5">
        <f>(O1179-N1179)*24</f>
        <v>0.48333333333721384</v>
      </c>
      <c r="R1179" s="3">
        <f>J1179+K1179</f>
        <v>40667.055555555555</v>
      </c>
      <c r="S1179" s="4">
        <f>(R1179-N1179)*24</f>
        <v>0.8999999999650754</v>
      </c>
      <c r="T1179" t="str">
        <f>IF(S1179&lt;0,"Ignore LOS","Keep LOS")</f>
        <v>Keep LOS</v>
      </c>
      <c r="U1179" t="str">
        <f>IF(OR(G1179=6,G1179=7),"Adm","NonAdm")</f>
        <v>Adm</v>
      </c>
      <c r="V1179" t="str">
        <f>IF(OR(D1179=1,D1179=2,D1179=3),"High",IF(OR(D1179=4,D1179=5),"Low","No CTAS"))</f>
        <v>High</v>
      </c>
      <c r="W1179">
        <f>IF(S1179&gt;4,0,1)</f>
        <v>1</v>
      </c>
      <c r="X1179">
        <f>IF(S1179&gt;8,0,1)</f>
        <v>1</v>
      </c>
    </row>
    <row r="1180" spans="1:24" x14ac:dyDescent="0.25">
      <c r="A1180">
        <v>4414</v>
      </c>
      <c r="B1180" s="1">
        <v>40665</v>
      </c>
      <c r="C1180" s="2">
        <v>0.10277777777777779</v>
      </c>
      <c r="D1180">
        <v>3</v>
      </c>
      <c r="E1180" s="1">
        <v>40665</v>
      </c>
      <c r="F1180" s="2">
        <v>0.3611111111111111</v>
      </c>
      <c r="G1180">
        <v>1</v>
      </c>
      <c r="H1180" s="1">
        <v>40665</v>
      </c>
      <c r="I1180" s="2">
        <v>0.65972222222222221</v>
      </c>
      <c r="J1180" s="1">
        <v>40665</v>
      </c>
      <c r="K1180" s="2">
        <v>0.65972222222222221</v>
      </c>
      <c r="L1180" t="s">
        <v>22</v>
      </c>
      <c r="M1180">
        <v>56</v>
      </c>
      <c r="N1180" s="3">
        <f>B1180+C1180</f>
        <v>40665.102777777778</v>
      </c>
      <c r="O1180" s="3">
        <f>E1180+F1180</f>
        <v>40665.361111111109</v>
      </c>
      <c r="P1180" t="str">
        <f>IF(OR(E1180="**",F1180=9999),"Ignore PIA","Keep PIA")</f>
        <v>Keep PIA</v>
      </c>
      <c r="Q1180" s="5">
        <f>(O1180-N1180)*24</f>
        <v>6.1999999999534339</v>
      </c>
      <c r="R1180" s="3">
        <f>J1180+K1180</f>
        <v>40665.659722222219</v>
      </c>
      <c r="S1180" s="4">
        <f>(R1180-N1180)*24</f>
        <v>13.366666666581295</v>
      </c>
      <c r="T1180" t="str">
        <f>IF(S1180&lt;0,"Ignore LOS","Keep LOS")</f>
        <v>Keep LOS</v>
      </c>
      <c r="U1180" t="str">
        <f>IF(OR(G1180=6,G1180=7),"Adm","NonAdm")</f>
        <v>NonAdm</v>
      </c>
      <c r="V1180" t="str">
        <f>IF(OR(D1180=1,D1180=2,D1180=3),"High",IF(OR(D1180=4,D1180=5),"Low","No CTAS"))</f>
        <v>High</v>
      </c>
      <c r="W1180">
        <f>IF(S1180&gt;4,0,1)</f>
        <v>0</v>
      </c>
      <c r="X1180">
        <f>IF(S1180&gt;8,0,1)</f>
        <v>0</v>
      </c>
    </row>
    <row r="1181" spans="1:24" x14ac:dyDescent="0.25">
      <c r="A1181">
        <v>4414</v>
      </c>
      <c r="B1181" s="1">
        <v>40665</v>
      </c>
      <c r="C1181" s="2">
        <v>0.16388888888888889</v>
      </c>
      <c r="D1181">
        <v>3</v>
      </c>
      <c r="E1181" s="1">
        <v>40665</v>
      </c>
      <c r="F1181" s="2">
        <v>0.36805555555555558</v>
      </c>
      <c r="G1181">
        <v>1</v>
      </c>
      <c r="H1181" s="1">
        <v>40665</v>
      </c>
      <c r="I1181" s="2">
        <v>0.43888888888888888</v>
      </c>
      <c r="J1181" s="1">
        <v>40665</v>
      </c>
      <c r="K1181" s="2">
        <v>0.44166666666666665</v>
      </c>
      <c r="L1181" t="s">
        <v>141</v>
      </c>
      <c r="M1181">
        <v>49</v>
      </c>
      <c r="N1181" s="3">
        <f>B1181+C1181</f>
        <v>40665.163888888892</v>
      </c>
      <c r="O1181" s="3">
        <f>E1181+F1181</f>
        <v>40665.368055555555</v>
      </c>
      <c r="P1181" t="str">
        <f>IF(OR(E1181="**",F1181=9999),"Ignore PIA","Keep PIA")</f>
        <v>Keep PIA</v>
      </c>
      <c r="Q1181" s="5">
        <f>(O1181-N1181)*24</f>
        <v>4.8999999999068677</v>
      </c>
      <c r="R1181" s="3">
        <f>J1181+K1181</f>
        <v>40665.441666666666</v>
      </c>
      <c r="S1181" s="4">
        <f>(R1181-N1181)*24</f>
        <v>6.6666666665696539</v>
      </c>
      <c r="T1181" t="str">
        <f>IF(S1181&lt;0,"Ignore LOS","Keep LOS")</f>
        <v>Keep LOS</v>
      </c>
      <c r="U1181" t="str">
        <f>IF(OR(G1181=6,G1181=7),"Adm","NonAdm")</f>
        <v>NonAdm</v>
      </c>
      <c r="V1181" t="str">
        <f>IF(OR(D1181=1,D1181=2,D1181=3),"High",IF(OR(D1181=4,D1181=5),"Low","No CTAS"))</f>
        <v>High</v>
      </c>
      <c r="W1181">
        <f>IF(S1181&gt;4,0,1)</f>
        <v>0</v>
      </c>
      <c r="X1181">
        <f>IF(S1181&gt;8,0,1)</f>
        <v>1</v>
      </c>
    </row>
    <row r="1182" spans="1:24" x14ac:dyDescent="0.25">
      <c r="A1182">
        <v>4414</v>
      </c>
      <c r="B1182" s="1">
        <v>40665</v>
      </c>
      <c r="C1182" s="2">
        <v>0.20208333333333331</v>
      </c>
      <c r="D1182">
        <v>3</v>
      </c>
      <c r="E1182" s="1">
        <v>40665</v>
      </c>
      <c r="F1182" s="2">
        <v>0.44444444444444442</v>
      </c>
      <c r="G1182">
        <v>1</v>
      </c>
      <c r="H1182" s="1">
        <v>40665</v>
      </c>
      <c r="I1182" s="2">
        <v>0.64652777777777781</v>
      </c>
      <c r="J1182" s="1">
        <v>40665</v>
      </c>
      <c r="K1182" s="2">
        <v>0.64722222222222225</v>
      </c>
      <c r="L1182" t="s">
        <v>142</v>
      </c>
      <c r="M1182">
        <v>17</v>
      </c>
      <c r="N1182" s="3">
        <f>B1182+C1182</f>
        <v>40665.20208333333</v>
      </c>
      <c r="O1182" s="3">
        <f>E1182+F1182</f>
        <v>40665.444444444445</v>
      </c>
      <c r="P1182" t="str">
        <f>IF(OR(E1182="**",F1182=9999),"Ignore PIA","Keep PIA")</f>
        <v>Keep PIA</v>
      </c>
      <c r="Q1182" s="5">
        <f>(O1182-N1182)*24</f>
        <v>5.8166666667675599</v>
      </c>
      <c r="R1182" s="3">
        <f>J1182+K1182</f>
        <v>40665.647222222222</v>
      </c>
      <c r="S1182" s="4">
        <f>(R1182-N1182)*24</f>
        <v>10.683333333407063</v>
      </c>
      <c r="T1182" t="str">
        <f>IF(S1182&lt;0,"Ignore LOS","Keep LOS")</f>
        <v>Keep LOS</v>
      </c>
      <c r="U1182" t="str">
        <f>IF(OR(G1182=6,G1182=7),"Adm","NonAdm")</f>
        <v>NonAdm</v>
      </c>
      <c r="V1182" t="str">
        <f>IF(OR(D1182=1,D1182=2,D1182=3),"High",IF(OR(D1182=4,D1182=5),"Low","No CTAS"))</f>
        <v>High</v>
      </c>
      <c r="W1182">
        <f>IF(S1182&gt;4,0,1)</f>
        <v>0</v>
      </c>
      <c r="X1182">
        <f>IF(S1182&gt;8,0,1)</f>
        <v>0</v>
      </c>
    </row>
    <row r="1183" spans="1:24" x14ac:dyDescent="0.25">
      <c r="A1183">
        <v>4414</v>
      </c>
      <c r="B1183" s="1">
        <v>40665</v>
      </c>
      <c r="C1183" s="2">
        <v>0.2902777777777778</v>
      </c>
      <c r="D1183">
        <v>4</v>
      </c>
      <c r="E1183" s="1">
        <v>40665</v>
      </c>
      <c r="F1183" s="2">
        <v>0.37847222222222227</v>
      </c>
      <c r="G1183">
        <v>1</v>
      </c>
      <c r="H1183" s="1">
        <v>40665</v>
      </c>
      <c r="I1183" s="2">
        <v>0.4201388888888889</v>
      </c>
      <c r="J1183" s="1">
        <v>40665</v>
      </c>
      <c r="K1183" s="2">
        <v>0.4201388888888889</v>
      </c>
      <c r="L1183" t="s">
        <v>91</v>
      </c>
      <c r="M1183">
        <v>32</v>
      </c>
      <c r="N1183" s="3">
        <f>B1183+C1183</f>
        <v>40665.290277777778</v>
      </c>
      <c r="O1183" s="3">
        <f>E1183+F1183</f>
        <v>40665.378472222219</v>
      </c>
      <c r="P1183" t="str">
        <f>IF(OR(E1183="**",F1183=9999),"Ignore PIA","Keep PIA")</f>
        <v>Keep PIA</v>
      </c>
      <c r="Q1183" s="5">
        <f>(O1183-N1183)*24</f>
        <v>2.1166666665812954</v>
      </c>
      <c r="R1183" s="3">
        <f>J1183+K1183</f>
        <v>40665.420138888891</v>
      </c>
      <c r="S1183" s="4">
        <f>(R1183-N1183)*24</f>
        <v>3.1166666666977108</v>
      </c>
      <c r="T1183" t="str">
        <f>IF(S1183&lt;0,"Ignore LOS","Keep LOS")</f>
        <v>Keep LOS</v>
      </c>
      <c r="U1183" t="str">
        <f>IF(OR(G1183=6,G1183=7),"Adm","NonAdm")</f>
        <v>NonAdm</v>
      </c>
      <c r="V1183" t="str">
        <f>IF(OR(D1183=1,D1183=2,D1183=3),"High",IF(OR(D1183=4,D1183=5),"Low","No CTAS"))</f>
        <v>Low</v>
      </c>
      <c r="W1183">
        <f>IF(S1183&gt;4,0,1)</f>
        <v>1</v>
      </c>
      <c r="X1183">
        <f>IF(S1183&gt;8,0,1)</f>
        <v>1</v>
      </c>
    </row>
    <row r="1184" spans="1:24" x14ac:dyDescent="0.25">
      <c r="A1184">
        <v>4414</v>
      </c>
      <c r="B1184" s="1">
        <v>40665</v>
      </c>
      <c r="C1184" s="2">
        <v>0.29652777777777778</v>
      </c>
      <c r="D1184">
        <v>3</v>
      </c>
      <c r="E1184" s="1">
        <v>40665</v>
      </c>
      <c r="F1184" s="2">
        <v>0.43402777777777773</v>
      </c>
      <c r="G1184">
        <v>1</v>
      </c>
      <c r="H1184" s="1">
        <v>40665</v>
      </c>
      <c r="I1184" s="2">
        <v>0.45833333333333331</v>
      </c>
      <c r="J1184" s="1">
        <v>40665</v>
      </c>
      <c r="K1184" s="2">
        <v>0.4604166666666667</v>
      </c>
      <c r="L1184" t="s">
        <v>142</v>
      </c>
      <c r="M1184">
        <v>56</v>
      </c>
      <c r="N1184" s="3">
        <f>B1184+C1184</f>
        <v>40665.296527777777</v>
      </c>
      <c r="O1184" s="3">
        <f>E1184+F1184</f>
        <v>40665.434027777781</v>
      </c>
      <c r="P1184" t="str">
        <f>IF(OR(E1184="**",F1184=9999),"Ignore PIA","Keep PIA")</f>
        <v>Keep PIA</v>
      </c>
      <c r="Q1184" s="5">
        <f>(O1184-N1184)*24</f>
        <v>3.3000000001047738</v>
      </c>
      <c r="R1184" s="3">
        <f>J1184+K1184</f>
        <v>40665.460416666669</v>
      </c>
      <c r="S1184" s="4">
        <f>(R1184-N1184)*24</f>
        <v>3.933333333407063</v>
      </c>
      <c r="T1184" t="str">
        <f>IF(S1184&lt;0,"Ignore LOS","Keep LOS")</f>
        <v>Keep LOS</v>
      </c>
      <c r="U1184" t="str">
        <f>IF(OR(G1184=6,G1184=7),"Adm","NonAdm")</f>
        <v>NonAdm</v>
      </c>
      <c r="V1184" t="str">
        <f>IF(OR(D1184=1,D1184=2,D1184=3),"High",IF(OR(D1184=4,D1184=5),"Low","No CTAS"))</f>
        <v>High</v>
      </c>
      <c r="W1184">
        <f>IF(S1184&gt;4,0,1)</f>
        <v>1</v>
      </c>
      <c r="X1184">
        <f>IF(S1184&gt;8,0,1)</f>
        <v>1</v>
      </c>
    </row>
    <row r="1185" spans="1:24" x14ac:dyDescent="0.25">
      <c r="A1185">
        <v>4414</v>
      </c>
      <c r="B1185" s="1">
        <v>40665</v>
      </c>
      <c r="C1185" s="2">
        <v>0.30138888888888887</v>
      </c>
      <c r="D1185">
        <v>4</v>
      </c>
      <c r="E1185" s="1">
        <v>40665</v>
      </c>
      <c r="F1185" s="2">
        <v>0.37847222222222227</v>
      </c>
      <c r="G1185">
        <v>1</v>
      </c>
      <c r="H1185" s="1">
        <v>40665</v>
      </c>
      <c r="I1185" s="2">
        <v>0.41180555555555554</v>
      </c>
      <c r="J1185" s="1">
        <v>40665</v>
      </c>
      <c r="K1185" s="2">
        <v>0.41180555555555554</v>
      </c>
      <c r="L1185" t="s">
        <v>77</v>
      </c>
      <c r="M1185">
        <v>37</v>
      </c>
      <c r="N1185" s="3">
        <f>B1185+C1185</f>
        <v>40665.301388888889</v>
      </c>
      <c r="O1185" s="3">
        <f>E1185+F1185</f>
        <v>40665.378472222219</v>
      </c>
      <c r="P1185" t="str">
        <f>IF(OR(E1185="**",F1185=9999),"Ignore PIA","Keep PIA")</f>
        <v>Keep PIA</v>
      </c>
      <c r="Q1185" s="5">
        <f>(O1185-N1185)*24</f>
        <v>1.8499999999185093</v>
      </c>
      <c r="R1185" s="3">
        <f>J1185+K1185</f>
        <v>40665.411805555559</v>
      </c>
      <c r="S1185" s="4">
        <f>(R1185-N1185)*24</f>
        <v>2.6500000000814907</v>
      </c>
      <c r="T1185" t="str">
        <f>IF(S1185&lt;0,"Ignore LOS","Keep LOS")</f>
        <v>Keep LOS</v>
      </c>
      <c r="U1185" t="str">
        <f>IF(OR(G1185=6,G1185=7),"Adm","NonAdm")</f>
        <v>NonAdm</v>
      </c>
      <c r="V1185" t="str">
        <f>IF(OR(D1185=1,D1185=2,D1185=3),"High",IF(OR(D1185=4,D1185=5),"Low","No CTAS"))</f>
        <v>Low</v>
      </c>
      <c r="W1185">
        <f>IF(S1185&gt;4,0,1)</f>
        <v>1</v>
      </c>
      <c r="X1185">
        <f>IF(S1185&gt;8,0,1)</f>
        <v>1</v>
      </c>
    </row>
    <row r="1186" spans="1:24" x14ac:dyDescent="0.25">
      <c r="A1186">
        <v>4414</v>
      </c>
      <c r="B1186" s="1">
        <v>40665</v>
      </c>
      <c r="C1186" s="2">
        <v>0.31111111111111112</v>
      </c>
      <c r="D1186">
        <v>4</v>
      </c>
      <c r="E1186" s="1">
        <v>40665</v>
      </c>
      <c r="F1186" s="2">
        <v>0.3298611111111111</v>
      </c>
      <c r="G1186">
        <v>1</v>
      </c>
      <c r="H1186" s="1">
        <v>40665</v>
      </c>
      <c r="I1186" s="2">
        <v>0.34722222222222227</v>
      </c>
      <c r="J1186" s="1">
        <v>40665</v>
      </c>
      <c r="K1186" s="2">
        <v>0.34722222222222227</v>
      </c>
      <c r="L1186" t="s">
        <v>43</v>
      </c>
      <c r="M1186">
        <v>27</v>
      </c>
      <c r="N1186" s="3">
        <f>B1186+C1186</f>
        <v>40665.311111111114</v>
      </c>
      <c r="O1186" s="3">
        <f>E1186+F1186</f>
        <v>40665.329861111109</v>
      </c>
      <c r="P1186" t="str">
        <f>IF(OR(E1186="**",F1186=9999),"Ignore PIA","Keep PIA")</f>
        <v>Keep PIA</v>
      </c>
      <c r="Q1186" s="5">
        <f>(O1186-N1186)*24</f>
        <v>0.44999999989522621</v>
      </c>
      <c r="R1186" s="3">
        <f>J1186+K1186</f>
        <v>40665.347222222219</v>
      </c>
      <c r="S1186" s="4">
        <f>(R1186-N1186)*24</f>
        <v>0.86666666652308777</v>
      </c>
      <c r="T1186" t="str">
        <f>IF(S1186&lt;0,"Ignore LOS","Keep LOS")</f>
        <v>Keep LOS</v>
      </c>
      <c r="U1186" t="str">
        <f>IF(OR(G1186=6,G1186=7),"Adm","NonAdm")</f>
        <v>NonAdm</v>
      </c>
      <c r="V1186" t="str">
        <f>IF(OR(D1186=1,D1186=2,D1186=3),"High",IF(OR(D1186=4,D1186=5),"Low","No CTAS"))</f>
        <v>Low</v>
      </c>
      <c r="W1186">
        <f>IF(S1186&gt;4,0,1)</f>
        <v>1</v>
      </c>
      <c r="X1186">
        <f>IF(S1186&gt;8,0,1)</f>
        <v>1</v>
      </c>
    </row>
    <row r="1187" spans="1:24" x14ac:dyDescent="0.25">
      <c r="A1187">
        <v>4414</v>
      </c>
      <c r="B1187" s="1">
        <v>40665</v>
      </c>
      <c r="C1187" s="2">
        <v>0.33680555555555558</v>
      </c>
      <c r="D1187">
        <v>3</v>
      </c>
      <c r="E1187" s="1">
        <v>40665</v>
      </c>
      <c r="F1187" s="2">
        <v>0.3888888888888889</v>
      </c>
      <c r="G1187">
        <v>1</v>
      </c>
      <c r="H1187" s="1">
        <v>40665</v>
      </c>
      <c r="I1187" s="2">
        <v>0.40625</v>
      </c>
      <c r="J1187" s="1">
        <v>40665</v>
      </c>
      <c r="K1187" s="2">
        <v>0.40625</v>
      </c>
      <c r="L1187" t="s">
        <v>146</v>
      </c>
      <c r="M1187">
        <v>1</v>
      </c>
      <c r="N1187" s="3">
        <f>B1187+C1187</f>
        <v>40665.336805555555</v>
      </c>
      <c r="O1187" s="3">
        <f>E1187+F1187</f>
        <v>40665.388888888891</v>
      </c>
      <c r="P1187" t="str">
        <f>IF(OR(E1187="**",F1187=9999),"Ignore PIA","Keep PIA")</f>
        <v>Keep PIA</v>
      </c>
      <c r="Q1187" s="5">
        <f>(O1187-N1187)*24</f>
        <v>1.2500000000582077</v>
      </c>
      <c r="R1187" s="3">
        <f>J1187+K1187</f>
        <v>40665.40625</v>
      </c>
      <c r="S1187" s="4">
        <f>(R1187-N1187)*24</f>
        <v>1.6666666666860692</v>
      </c>
      <c r="T1187" t="str">
        <f>IF(S1187&lt;0,"Ignore LOS","Keep LOS")</f>
        <v>Keep LOS</v>
      </c>
      <c r="U1187" t="str">
        <f>IF(OR(G1187=6,G1187=7),"Adm","NonAdm")</f>
        <v>NonAdm</v>
      </c>
      <c r="V1187" t="str">
        <f>IF(OR(D1187=1,D1187=2,D1187=3),"High",IF(OR(D1187=4,D1187=5),"Low","No CTAS"))</f>
        <v>High</v>
      </c>
      <c r="W1187">
        <f>IF(S1187&gt;4,0,1)</f>
        <v>1</v>
      </c>
      <c r="X1187">
        <f>IF(S1187&gt;8,0,1)</f>
        <v>1</v>
      </c>
    </row>
    <row r="1188" spans="1:24" x14ac:dyDescent="0.25">
      <c r="A1188">
        <v>4414</v>
      </c>
      <c r="B1188" s="1">
        <v>40665</v>
      </c>
      <c r="C1188" s="2">
        <v>0.34513888888888888</v>
      </c>
      <c r="D1188">
        <v>4</v>
      </c>
      <c r="E1188" s="1">
        <v>40665</v>
      </c>
      <c r="F1188" s="2">
        <v>0.4055555555555555</v>
      </c>
      <c r="G1188">
        <v>1</v>
      </c>
      <c r="H1188" s="1">
        <v>40665</v>
      </c>
      <c r="I1188" s="2">
        <v>0.45763888888888887</v>
      </c>
      <c r="J1188" s="1">
        <v>40665</v>
      </c>
      <c r="K1188" s="2">
        <v>0.45763888888888887</v>
      </c>
      <c r="L1188" t="s">
        <v>53</v>
      </c>
      <c r="M1188">
        <v>11</v>
      </c>
      <c r="N1188" s="3">
        <f>B1188+C1188</f>
        <v>40665.345138888886</v>
      </c>
      <c r="O1188" s="3">
        <f>E1188+F1188</f>
        <v>40665.405555555553</v>
      </c>
      <c r="P1188" t="str">
        <f>IF(OR(E1188="**",F1188=9999),"Ignore PIA","Keep PIA")</f>
        <v>Keep PIA</v>
      </c>
      <c r="Q1188" s="5">
        <f>(O1188-N1188)*24</f>
        <v>1.4500000000116415</v>
      </c>
      <c r="R1188" s="3">
        <f>J1188+K1188</f>
        <v>40665.457638888889</v>
      </c>
      <c r="S1188" s="4">
        <f>(R1188-N1188)*24</f>
        <v>2.7000000000698492</v>
      </c>
      <c r="T1188" t="str">
        <f>IF(S1188&lt;0,"Ignore LOS","Keep LOS")</f>
        <v>Keep LOS</v>
      </c>
      <c r="U1188" t="str">
        <f>IF(OR(G1188=6,G1188=7),"Adm","NonAdm")</f>
        <v>NonAdm</v>
      </c>
      <c r="V1188" t="str">
        <f>IF(OR(D1188=1,D1188=2,D1188=3),"High",IF(OR(D1188=4,D1188=5),"Low","No CTAS"))</f>
        <v>Low</v>
      </c>
      <c r="W1188">
        <f>IF(S1188&gt;4,0,1)</f>
        <v>1</v>
      </c>
      <c r="X1188">
        <f>IF(S1188&gt;8,0,1)</f>
        <v>1</v>
      </c>
    </row>
    <row r="1189" spans="1:24" x14ac:dyDescent="0.25">
      <c r="A1189">
        <v>4414</v>
      </c>
      <c r="B1189" s="1">
        <v>40665</v>
      </c>
      <c r="C1189" s="2">
        <v>0.34652777777777777</v>
      </c>
      <c r="D1189">
        <v>3</v>
      </c>
      <c r="E1189" s="1">
        <v>40665</v>
      </c>
      <c r="F1189" s="2">
        <v>0.41250000000000003</v>
      </c>
      <c r="G1189">
        <v>1</v>
      </c>
      <c r="H1189" s="1">
        <v>40665</v>
      </c>
      <c r="I1189" s="2">
        <v>0.45624999999999999</v>
      </c>
      <c r="J1189" s="1">
        <v>40665</v>
      </c>
      <c r="K1189" s="2">
        <v>0.45624999999999999</v>
      </c>
      <c r="L1189" t="s">
        <v>53</v>
      </c>
      <c r="M1189">
        <v>7</v>
      </c>
      <c r="N1189" s="3">
        <f>B1189+C1189</f>
        <v>40665.34652777778</v>
      </c>
      <c r="O1189" s="3">
        <f>E1189+F1189</f>
        <v>40665.412499999999</v>
      </c>
      <c r="P1189" t="str">
        <f>IF(OR(E1189="**",F1189=9999),"Ignore PIA","Keep PIA")</f>
        <v>Keep PIA</v>
      </c>
      <c r="Q1189" s="5">
        <f>(O1189-N1189)*24</f>
        <v>1.5833333332557231</v>
      </c>
      <c r="R1189" s="3">
        <f>J1189+K1189</f>
        <v>40665.456250000003</v>
      </c>
      <c r="S1189" s="4">
        <f>(R1189-N1189)*24</f>
        <v>2.6333333333604969</v>
      </c>
      <c r="T1189" t="str">
        <f>IF(S1189&lt;0,"Ignore LOS","Keep LOS")</f>
        <v>Keep LOS</v>
      </c>
      <c r="U1189" t="str">
        <f>IF(OR(G1189=6,G1189=7),"Adm","NonAdm")</f>
        <v>NonAdm</v>
      </c>
      <c r="V1189" t="str">
        <f>IF(OR(D1189=1,D1189=2,D1189=3),"High",IF(OR(D1189=4,D1189=5),"Low","No CTAS"))</f>
        <v>High</v>
      </c>
      <c r="W1189">
        <f>IF(S1189&gt;4,0,1)</f>
        <v>1</v>
      </c>
      <c r="X1189">
        <f>IF(S1189&gt;8,0,1)</f>
        <v>1</v>
      </c>
    </row>
    <row r="1190" spans="1:24" x14ac:dyDescent="0.25">
      <c r="A1190">
        <v>4414</v>
      </c>
      <c r="B1190" s="1">
        <v>40665</v>
      </c>
      <c r="C1190" s="2">
        <v>0.35000000000000003</v>
      </c>
      <c r="D1190">
        <v>3</v>
      </c>
      <c r="E1190" s="1">
        <v>40665</v>
      </c>
      <c r="F1190" s="2">
        <v>0.40972222222222227</v>
      </c>
      <c r="G1190">
        <v>1</v>
      </c>
      <c r="H1190" s="1">
        <v>40665</v>
      </c>
      <c r="I1190" s="2">
        <v>0.46527777777777773</v>
      </c>
      <c r="J1190" s="1">
        <v>40665</v>
      </c>
      <c r="K1190" s="2">
        <v>0.46527777777777773</v>
      </c>
      <c r="L1190" t="s">
        <v>147</v>
      </c>
      <c r="M1190">
        <v>44</v>
      </c>
      <c r="N1190" s="3">
        <f>B1190+C1190</f>
        <v>40665.35</v>
      </c>
      <c r="O1190" s="3">
        <f>E1190+F1190</f>
        <v>40665.409722222219</v>
      </c>
      <c r="P1190" t="str">
        <f>IF(OR(E1190="**",F1190=9999),"Ignore PIA","Keep PIA")</f>
        <v>Keep PIA</v>
      </c>
      <c r="Q1190" s="5">
        <f>(O1190-N1190)*24</f>
        <v>1.4333333332906477</v>
      </c>
      <c r="R1190" s="3">
        <f>J1190+K1190</f>
        <v>40665.465277777781</v>
      </c>
      <c r="S1190" s="4">
        <f>(R1190-N1190)*24</f>
        <v>2.7666666667792015</v>
      </c>
      <c r="T1190" t="str">
        <f>IF(S1190&lt;0,"Ignore LOS","Keep LOS")</f>
        <v>Keep LOS</v>
      </c>
      <c r="U1190" t="str">
        <f>IF(OR(G1190=6,G1190=7),"Adm","NonAdm")</f>
        <v>NonAdm</v>
      </c>
      <c r="V1190" t="str">
        <f>IF(OR(D1190=1,D1190=2,D1190=3),"High",IF(OR(D1190=4,D1190=5),"Low","No CTAS"))</f>
        <v>High</v>
      </c>
      <c r="W1190">
        <f>IF(S1190&gt;4,0,1)</f>
        <v>1</v>
      </c>
      <c r="X1190">
        <f>IF(S1190&gt;8,0,1)</f>
        <v>1</v>
      </c>
    </row>
    <row r="1191" spans="1:24" x14ac:dyDescent="0.25">
      <c r="A1191">
        <v>4414</v>
      </c>
      <c r="B1191" s="1">
        <v>40665</v>
      </c>
      <c r="C1191" s="2">
        <v>0.35416666666666669</v>
      </c>
      <c r="D1191">
        <v>3</v>
      </c>
      <c r="E1191" s="1">
        <v>40665</v>
      </c>
      <c r="F1191" s="2">
        <v>0.4513888888888889</v>
      </c>
      <c r="G1191">
        <v>1</v>
      </c>
      <c r="H1191" s="1">
        <v>40665</v>
      </c>
      <c r="I1191" s="2">
        <v>0.65277777777777779</v>
      </c>
      <c r="J1191" s="1">
        <v>40665</v>
      </c>
      <c r="K1191" s="2">
        <v>0.65277777777777779</v>
      </c>
      <c r="L1191" t="s">
        <v>22</v>
      </c>
      <c r="M1191">
        <v>69</v>
      </c>
      <c r="N1191" s="3">
        <f>B1191+C1191</f>
        <v>40665.354166666664</v>
      </c>
      <c r="O1191" s="3">
        <f>E1191+F1191</f>
        <v>40665.451388888891</v>
      </c>
      <c r="P1191" t="str">
        <f>IF(OR(E1191="**",F1191=9999),"Ignore PIA","Keep PIA")</f>
        <v>Keep PIA</v>
      </c>
      <c r="Q1191" s="5">
        <f>(O1191-N1191)*24</f>
        <v>2.3333333334303461</v>
      </c>
      <c r="R1191" s="3">
        <f>J1191+K1191</f>
        <v>40665.652777777781</v>
      </c>
      <c r="S1191" s="4">
        <f>(R1191-N1191)*24</f>
        <v>7.1666666668024845</v>
      </c>
      <c r="T1191" t="str">
        <f>IF(S1191&lt;0,"Ignore LOS","Keep LOS")</f>
        <v>Keep LOS</v>
      </c>
      <c r="U1191" t="str">
        <f>IF(OR(G1191=6,G1191=7),"Adm","NonAdm")</f>
        <v>NonAdm</v>
      </c>
      <c r="V1191" t="str">
        <f>IF(OR(D1191=1,D1191=2,D1191=3),"High",IF(OR(D1191=4,D1191=5),"Low","No CTAS"))</f>
        <v>High</v>
      </c>
      <c r="W1191">
        <f>IF(S1191&gt;4,0,1)</f>
        <v>0</v>
      </c>
      <c r="X1191">
        <f>IF(S1191&gt;8,0,1)</f>
        <v>1</v>
      </c>
    </row>
    <row r="1192" spans="1:24" x14ac:dyDescent="0.25">
      <c r="A1192">
        <v>4414</v>
      </c>
      <c r="B1192" s="1">
        <v>40665</v>
      </c>
      <c r="C1192" s="2">
        <v>0.35694444444444445</v>
      </c>
      <c r="D1192">
        <v>3</v>
      </c>
      <c r="E1192" s="1">
        <v>40665</v>
      </c>
      <c r="F1192" s="2">
        <v>0.45833333333333331</v>
      </c>
      <c r="G1192">
        <v>1</v>
      </c>
      <c r="H1192" s="1">
        <v>40665</v>
      </c>
      <c r="I1192" s="2">
        <v>0.55902777777777779</v>
      </c>
      <c r="J1192" s="1">
        <v>40665</v>
      </c>
      <c r="K1192" s="2">
        <v>0.55902777777777779</v>
      </c>
      <c r="L1192" t="s">
        <v>148</v>
      </c>
      <c r="M1192">
        <v>56</v>
      </c>
      <c r="N1192" s="3">
        <f>B1192+C1192</f>
        <v>40665.356944444444</v>
      </c>
      <c r="O1192" s="3">
        <f>E1192+F1192</f>
        <v>40665.458333333336</v>
      </c>
      <c r="P1192" t="str">
        <f>IF(OR(E1192="**",F1192=9999),"Ignore PIA","Keep PIA")</f>
        <v>Keep PIA</v>
      </c>
      <c r="Q1192" s="5">
        <f>(O1192-N1192)*24</f>
        <v>2.433333333407063</v>
      </c>
      <c r="R1192" s="3">
        <f>J1192+K1192</f>
        <v>40665.559027777781</v>
      </c>
      <c r="S1192" s="4">
        <f>(R1192-N1192)*24</f>
        <v>4.8500000000931323</v>
      </c>
      <c r="T1192" t="str">
        <f>IF(S1192&lt;0,"Ignore LOS","Keep LOS")</f>
        <v>Keep LOS</v>
      </c>
      <c r="U1192" t="str">
        <f>IF(OR(G1192=6,G1192=7),"Adm","NonAdm")</f>
        <v>NonAdm</v>
      </c>
      <c r="V1192" t="str">
        <f>IF(OR(D1192=1,D1192=2,D1192=3),"High",IF(OR(D1192=4,D1192=5),"Low","No CTAS"))</f>
        <v>High</v>
      </c>
      <c r="W1192">
        <f>IF(S1192&gt;4,0,1)</f>
        <v>0</v>
      </c>
      <c r="X1192">
        <f>IF(S1192&gt;8,0,1)</f>
        <v>1</v>
      </c>
    </row>
    <row r="1193" spans="1:24" x14ac:dyDescent="0.25">
      <c r="A1193">
        <v>4414</v>
      </c>
      <c r="B1193" s="1">
        <v>40665</v>
      </c>
      <c r="C1193" s="2">
        <v>0.37013888888888885</v>
      </c>
      <c r="D1193">
        <v>2</v>
      </c>
      <c r="E1193" s="1">
        <v>40665</v>
      </c>
      <c r="F1193" s="2">
        <v>0.375</v>
      </c>
      <c r="G1193">
        <v>1</v>
      </c>
      <c r="H1193" s="1">
        <v>40665</v>
      </c>
      <c r="I1193" s="2">
        <v>0.62847222222222221</v>
      </c>
      <c r="J1193" s="1">
        <v>40665</v>
      </c>
      <c r="K1193" s="2">
        <v>0.63541666666666663</v>
      </c>
      <c r="L1193" t="s">
        <v>149</v>
      </c>
      <c r="M1193">
        <v>39</v>
      </c>
      <c r="N1193" s="3">
        <f>B1193+C1193</f>
        <v>40665.370138888888</v>
      </c>
      <c r="O1193" s="3">
        <f>E1193+F1193</f>
        <v>40665.375</v>
      </c>
      <c r="P1193" t="str">
        <f>IF(OR(E1193="**",F1193=9999),"Ignore PIA","Keep PIA")</f>
        <v>Keep PIA</v>
      </c>
      <c r="Q1193" s="5">
        <f>(O1193-N1193)*24</f>
        <v>0.11666666669771075</v>
      </c>
      <c r="R1193" s="3">
        <f>J1193+K1193</f>
        <v>40665.635416666664</v>
      </c>
      <c r="S1193" s="4">
        <f>(R1193-N1193)*24</f>
        <v>6.3666666666395031</v>
      </c>
      <c r="T1193" t="str">
        <f>IF(S1193&lt;0,"Ignore LOS","Keep LOS")</f>
        <v>Keep LOS</v>
      </c>
      <c r="U1193" t="str">
        <f>IF(OR(G1193=6,G1193=7),"Adm","NonAdm")</f>
        <v>NonAdm</v>
      </c>
      <c r="V1193" t="str">
        <f>IF(OR(D1193=1,D1193=2,D1193=3),"High",IF(OR(D1193=4,D1193=5),"Low","No CTAS"))</f>
        <v>High</v>
      </c>
      <c r="W1193">
        <f>IF(S1193&gt;4,0,1)</f>
        <v>0</v>
      </c>
      <c r="X1193">
        <f>IF(S1193&gt;8,0,1)</f>
        <v>1</v>
      </c>
    </row>
    <row r="1194" spans="1:24" x14ac:dyDescent="0.25">
      <c r="A1194">
        <v>4414</v>
      </c>
      <c r="B1194" s="1">
        <v>40665</v>
      </c>
      <c r="C1194" s="2">
        <v>0.40416666666666662</v>
      </c>
      <c r="D1194">
        <v>3</v>
      </c>
      <c r="E1194" s="1">
        <v>40665</v>
      </c>
      <c r="F1194" s="2">
        <v>0.4597222222222222</v>
      </c>
      <c r="G1194">
        <v>1</v>
      </c>
      <c r="H1194" s="1">
        <v>40665</v>
      </c>
      <c r="I1194" s="2">
        <v>0.50208333333333333</v>
      </c>
      <c r="J1194" s="1">
        <v>40665</v>
      </c>
      <c r="K1194" s="2">
        <v>0.50277777777777777</v>
      </c>
      <c r="L1194" t="s">
        <v>16</v>
      </c>
      <c r="M1194">
        <v>1</v>
      </c>
      <c r="N1194" s="3">
        <f>B1194+C1194</f>
        <v>40665.404166666667</v>
      </c>
      <c r="O1194" s="3">
        <f>E1194+F1194</f>
        <v>40665.459722222222</v>
      </c>
      <c r="P1194" t="str">
        <f>IF(OR(E1194="**",F1194=9999),"Ignore PIA","Keep PIA")</f>
        <v>Keep PIA</v>
      </c>
      <c r="Q1194" s="5">
        <f>(O1194-N1194)*24</f>
        <v>1.3333333333139308</v>
      </c>
      <c r="R1194" s="3">
        <f>J1194+K1194</f>
        <v>40665.50277777778</v>
      </c>
      <c r="S1194" s="4">
        <f>(R1194-N1194)*24</f>
        <v>2.3666666666977108</v>
      </c>
      <c r="T1194" t="str">
        <f>IF(S1194&lt;0,"Ignore LOS","Keep LOS")</f>
        <v>Keep LOS</v>
      </c>
      <c r="U1194" t="str">
        <f>IF(OR(G1194=6,G1194=7),"Adm","NonAdm")</f>
        <v>NonAdm</v>
      </c>
      <c r="V1194" t="str">
        <f>IF(OR(D1194=1,D1194=2,D1194=3),"High",IF(OR(D1194=4,D1194=5),"Low","No CTAS"))</f>
        <v>High</v>
      </c>
      <c r="W1194">
        <f>IF(S1194&gt;4,0,1)</f>
        <v>1</v>
      </c>
      <c r="X1194">
        <f>IF(S1194&gt;8,0,1)</f>
        <v>1</v>
      </c>
    </row>
    <row r="1195" spans="1:24" x14ac:dyDescent="0.25">
      <c r="A1195">
        <v>4414</v>
      </c>
      <c r="B1195" s="1">
        <v>40665</v>
      </c>
      <c r="C1195" s="2">
        <v>0.42222222222222222</v>
      </c>
      <c r="D1195">
        <v>3</v>
      </c>
      <c r="E1195" s="1">
        <v>40665</v>
      </c>
      <c r="F1195" s="2">
        <v>0.4861111111111111</v>
      </c>
      <c r="G1195">
        <v>15</v>
      </c>
      <c r="H1195" s="1">
        <v>40665</v>
      </c>
      <c r="I1195" s="2">
        <v>0.99652777777777779</v>
      </c>
      <c r="J1195" s="1">
        <v>40666</v>
      </c>
      <c r="K1195" s="2">
        <v>2.7083333333333334E-2</v>
      </c>
      <c r="L1195" t="s">
        <v>150</v>
      </c>
      <c r="M1195">
        <v>77</v>
      </c>
      <c r="N1195" s="3">
        <f>B1195+C1195</f>
        <v>40665.422222222223</v>
      </c>
      <c r="O1195" s="3">
        <f>E1195+F1195</f>
        <v>40665.486111111109</v>
      </c>
      <c r="P1195" t="str">
        <f>IF(OR(E1195="**",F1195=9999),"Ignore PIA","Keep PIA")</f>
        <v>Keep PIA</v>
      </c>
      <c r="Q1195" s="5">
        <f>(O1195-N1195)*24</f>
        <v>1.5333333332673647</v>
      </c>
      <c r="R1195" s="3">
        <f>J1195+K1195</f>
        <v>40666.027083333334</v>
      </c>
      <c r="S1195" s="4">
        <f>(R1195-N1195)*24</f>
        <v>14.516666666662786</v>
      </c>
      <c r="T1195" t="str">
        <f>IF(S1195&lt;0,"Ignore LOS","Keep LOS")</f>
        <v>Keep LOS</v>
      </c>
      <c r="U1195" t="str">
        <f>IF(OR(G1195=6,G1195=7),"Adm","NonAdm")</f>
        <v>NonAdm</v>
      </c>
      <c r="V1195" t="str">
        <f>IF(OR(D1195=1,D1195=2,D1195=3),"High",IF(OR(D1195=4,D1195=5),"Low","No CTAS"))</f>
        <v>High</v>
      </c>
      <c r="W1195">
        <f>IF(S1195&gt;4,0,1)</f>
        <v>0</v>
      </c>
      <c r="X1195">
        <f>IF(S1195&gt;8,0,1)</f>
        <v>0</v>
      </c>
    </row>
    <row r="1196" spans="1:24" x14ac:dyDescent="0.25">
      <c r="A1196">
        <v>4414</v>
      </c>
      <c r="B1196" s="1">
        <v>40665</v>
      </c>
      <c r="C1196" s="2">
        <v>0.4291666666666667</v>
      </c>
      <c r="D1196">
        <v>4</v>
      </c>
      <c r="E1196" s="1">
        <v>40665</v>
      </c>
      <c r="F1196" s="2">
        <v>0.46527777777777773</v>
      </c>
      <c r="G1196">
        <v>1</v>
      </c>
      <c r="H1196" s="1">
        <v>40665</v>
      </c>
      <c r="I1196" s="2">
        <v>0.47222222222222227</v>
      </c>
      <c r="J1196" s="1">
        <v>40665</v>
      </c>
      <c r="K1196" s="2">
        <v>0.4770833333333333</v>
      </c>
      <c r="L1196" t="s">
        <v>118</v>
      </c>
      <c r="M1196">
        <v>10</v>
      </c>
      <c r="N1196" s="3">
        <f>B1196+C1196</f>
        <v>40665.429166666669</v>
      </c>
      <c r="O1196" s="3">
        <f>E1196+F1196</f>
        <v>40665.465277777781</v>
      </c>
      <c r="P1196" t="str">
        <f>IF(OR(E1196="**",F1196=9999),"Ignore PIA","Keep PIA")</f>
        <v>Keep PIA</v>
      </c>
      <c r="Q1196" s="5">
        <f>(O1196-N1196)*24</f>
        <v>0.86666666669771075</v>
      </c>
      <c r="R1196" s="3">
        <f>J1196+K1196</f>
        <v>40665.477083333331</v>
      </c>
      <c r="S1196" s="4">
        <f>(R1196-N1196)*24</f>
        <v>1.1499999999068677</v>
      </c>
      <c r="T1196" t="str">
        <f>IF(S1196&lt;0,"Ignore LOS","Keep LOS")</f>
        <v>Keep LOS</v>
      </c>
      <c r="U1196" t="str">
        <f>IF(OR(G1196=6,G1196=7),"Adm","NonAdm")</f>
        <v>NonAdm</v>
      </c>
      <c r="V1196" t="str">
        <f>IF(OR(D1196=1,D1196=2,D1196=3),"High",IF(OR(D1196=4,D1196=5),"Low","No CTAS"))</f>
        <v>Low</v>
      </c>
      <c r="W1196">
        <f>IF(S1196&gt;4,0,1)</f>
        <v>1</v>
      </c>
      <c r="X1196">
        <f>IF(S1196&gt;8,0,1)</f>
        <v>1</v>
      </c>
    </row>
    <row r="1197" spans="1:24" x14ac:dyDescent="0.25">
      <c r="A1197">
        <v>4414</v>
      </c>
      <c r="B1197" s="1">
        <v>40665</v>
      </c>
      <c r="C1197" s="2">
        <v>0.43958333333333338</v>
      </c>
      <c r="D1197">
        <v>3</v>
      </c>
      <c r="E1197" s="1">
        <v>40665</v>
      </c>
      <c r="F1197" s="2">
        <v>0.55972222222222223</v>
      </c>
      <c r="G1197">
        <v>1</v>
      </c>
      <c r="H1197" s="1">
        <v>40665</v>
      </c>
      <c r="I1197" s="2">
        <v>0.57291666666666663</v>
      </c>
      <c r="J1197" s="1">
        <v>40665</v>
      </c>
      <c r="K1197" s="2">
        <v>0.57430555555555551</v>
      </c>
      <c r="L1197" t="s">
        <v>22</v>
      </c>
      <c r="M1197">
        <v>13</v>
      </c>
      <c r="N1197" s="3">
        <f>B1197+C1197</f>
        <v>40665.439583333333</v>
      </c>
      <c r="O1197" s="3">
        <f>E1197+F1197</f>
        <v>40665.55972222222</v>
      </c>
      <c r="P1197" t="str">
        <f>IF(OR(E1197="**",F1197=9999),"Ignore PIA","Keep PIA")</f>
        <v>Keep PIA</v>
      </c>
      <c r="Q1197" s="5">
        <f>(O1197-N1197)*24</f>
        <v>2.8833333333022892</v>
      </c>
      <c r="R1197" s="3">
        <f>J1197+K1197</f>
        <v>40665.574305555558</v>
      </c>
      <c r="S1197" s="4">
        <f>(R1197-N1197)*24</f>
        <v>3.2333333333954215</v>
      </c>
      <c r="T1197" t="str">
        <f>IF(S1197&lt;0,"Ignore LOS","Keep LOS")</f>
        <v>Keep LOS</v>
      </c>
      <c r="U1197" t="str">
        <f>IF(OR(G1197=6,G1197=7),"Adm","NonAdm")</f>
        <v>NonAdm</v>
      </c>
      <c r="V1197" t="str">
        <f>IF(OR(D1197=1,D1197=2,D1197=3),"High",IF(OR(D1197=4,D1197=5),"Low","No CTAS"))</f>
        <v>High</v>
      </c>
      <c r="W1197">
        <f>IF(S1197&gt;4,0,1)</f>
        <v>1</v>
      </c>
      <c r="X1197">
        <f>IF(S1197&gt;8,0,1)</f>
        <v>1</v>
      </c>
    </row>
    <row r="1198" spans="1:24" x14ac:dyDescent="0.25">
      <c r="A1198">
        <v>4414</v>
      </c>
      <c r="B1198" s="1">
        <v>40665</v>
      </c>
      <c r="C1198" s="2">
        <v>0.44861111111111113</v>
      </c>
      <c r="D1198">
        <v>4</v>
      </c>
      <c r="E1198" s="1">
        <v>40665</v>
      </c>
      <c r="F1198" s="2">
        <v>0.47916666666666669</v>
      </c>
      <c r="G1198">
        <v>1</v>
      </c>
      <c r="H1198" s="1">
        <v>40665</v>
      </c>
      <c r="I1198" s="2">
        <v>0.51458333333333328</v>
      </c>
      <c r="J1198" s="1">
        <v>40665</v>
      </c>
      <c r="K1198" s="2">
        <v>0.52083333333333337</v>
      </c>
      <c r="L1198" t="s">
        <v>154</v>
      </c>
      <c r="M1198">
        <v>30</v>
      </c>
      <c r="N1198" s="3">
        <f>B1198+C1198</f>
        <v>40665.448611111111</v>
      </c>
      <c r="O1198" s="3">
        <f>E1198+F1198</f>
        <v>40665.479166666664</v>
      </c>
      <c r="P1198" t="str">
        <f>IF(OR(E1198="**",F1198=9999),"Ignore PIA","Keep PIA")</f>
        <v>Keep PIA</v>
      </c>
      <c r="Q1198" s="5">
        <f>(O1198-N1198)*24</f>
        <v>0.73333333327900618</v>
      </c>
      <c r="R1198" s="3">
        <f>J1198+K1198</f>
        <v>40665.520833333336</v>
      </c>
      <c r="S1198" s="4">
        <f>(R1198-N1198)*24</f>
        <v>1.7333333333954215</v>
      </c>
      <c r="T1198" t="str">
        <f>IF(S1198&lt;0,"Ignore LOS","Keep LOS")</f>
        <v>Keep LOS</v>
      </c>
      <c r="U1198" t="str">
        <f>IF(OR(G1198=6,G1198=7),"Adm","NonAdm")</f>
        <v>NonAdm</v>
      </c>
      <c r="V1198" t="str">
        <f>IF(OR(D1198=1,D1198=2,D1198=3),"High",IF(OR(D1198=4,D1198=5),"Low","No CTAS"))</f>
        <v>Low</v>
      </c>
      <c r="W1198">
        <f>IF(S1198&gt;4,0,1)</f>
        <v>1</v>
      </c>
      <c r="X1198">
        <f>IF(S1198&gt;8,0,1)</f>
        <v>1</v>
      </c>
    </row>
    <row r="1199" spans="1:24" x14ac:dyDescent="0.25">
      <c r="A1199">
        <v>4414</v>
      </c>
      <c r="B1199" s="1">
        <v>40665</v>
      </c>
      <c r="C1199" s="2">
        <v>0.45347222222222222</v>
      </c>
      <c r="D1199">
        <v>3</v>
      </c>
      <c r="E1199" s="1">
        <v>40665</v>
      </c>
      <c r="F1199" s="2">
        <v>0.50347222222222221</v>
      </c>
      <c r="G1199">
        <v>1</v>
      </c>
      <c r="H1199" s="1">
        <v>40665</v>
      </c>
      <c r="I1199" s="2">
        <v>0.59027777777777779</v>
      </c>
      <c r="J1199" s="1">
        <v>40665</v>
      </c>
      <c r="K1199" s="2">
        <v>0.59027777777777779</v>
      </c>
      <c r="L1199" t="s">
        <v>155</v>
      </c>
      <c r="M1199">
        <v>68</v>
      </c>
      <c r="N1199" s="3">
        <f>B1199+C1199</f>
        <v>40665.453472222223</v>
      </c>
      <c r="O1199" s="3">
        <f>E1199+F1199</f>
        <v>40665.503472222219</v>
      </c>
      <c r="P1199" t="str">
        <f>IF(OR(E1199="**",F1199=9999),"Ignore PIA","Keep PIA")</f>
        <v>Keep PIA</v>
      </c>
      <c r="Q1199" s="5">
        <f>(O1199-N1199)*24</f>
        <v>1.1999999998952262</v>
      </c>
      <c r="R1199" s="3">
        <f>J1199+K1199</f>
        <v>40665.590277777781</v>
      </c>
      <c r="S1199" s="4">
        <f>(R1199-N1199)*24</f>
        <v>3.28333333338378</v>
      </c>
      <c r="T1199" t="str">
        <f>IF(S1199&lt;0,"Ignore LOS","Keep LOS")</f>
        <v>Keep LOS</v>
      </c>
      <c r="U1199" t="str">
        <f>IF(OR(G1199=6,G1199=7),"Adm","NonAdm")</f>
        <v>NonAdm</v>
      </c>
      <c r="V1199" t="str">
        <f>IF(OR(D1199=1,D1199=2,D1199=3),"High",IF(OR(D1199=4,D1199=5),"Low","No CTAS"))</f>
        <v>High</v>
      </c>
      <c r="W1199">
        <f>IF(S1199&gt;4,0,1)</f>
        <v>1</v>
      </c>
      <c r="X1199">
        <f>IF(S1199&gt;8,0,1)</f>
        <v>1</v>
      </c>
    </row>
    <row r="1200" spans="1:24" x14ac:dyDescent="0.25">
      <c r="A1200">
        <v>4414</v>
      </c>
      <c r="B1200" s="1">
        <v>40665</v>
      </c>
      <c r="C1200" s="2">
        <v>0.47013888888888888</v>
      </c>
      <c r="D1200">
        <v>4</v>
      </c>
      <c r="E1200" s="1">
        <v>40665</v>
      </c>
      <c r="F1200" s="2">
        <v>0.50694444444444442</v>
      </c>
      <c r="G1200">
        <v>1</v>
      </c>
      <c r="H1200" s="1">
        <v>40665</v>
      </c>
      <c r="I1200" s="2">
        <v>0.51388888888888895</v>
      </c>
      <c r="J1200" s="1">
        <v>40665</v>
      </c>
      <c r="K1200" s="2">
        <v>0.51388888888888895</v>
      </c>
      <c r="L1200" t="s">
        <v>159</v>
      </c>
      <c r="M1200">
        <v>14</v>
      </c>
      <c r="N1200" s="3">
        <f>B1200+C1200</f>
        <v>40665.470138888886</v>
      </c>
      <c r="O1200" s="3">
        <f>E1200+F1200</f>
        <v>40665.506944444445</v>
      </c>
      <c r="P1200" t="str">
        <f>IF(OR(E1200="**",F1200=9999),"Ignore PIA","Keep PIA")</f>
        <v>Keep PIA</v>
      </c>
      <c r="Q1200" s="5">
        <f>(O1200-N1200)*24</f>
        <v>0.88333333341870457</v>
      </c>
      <c r="R1200" s="3">
        <f>J1200+K1200</f>
        <v>40665.513888888891</v>
      </c>
      <c r="S1200" s="4">
        <f>(R1200-N1200)*24</f>
        <v>1.0500000001047738</v>
      </c>
      <c r="T1200" t="str">
        <f>IF(S1200&lt;0,"Ignore LOS","Keep LOS")</f>
        <v>Keep LOS</v>
      </c>
      <c r="U1200" t="str">
        <f>IF(OR(G1200=6,G1200=7),"Adm","NonAdm")</f>
        <v>NonAdm</v>
      </c>
      <c r="V1200" t="str">
        <f>IF(OR(D1200=1,D1200=2,D1200=3),"High",IF(OR(D1200=4,D1200=5),"Low","No CTAS"))</f>
        <v>Low</v>
      </c>
      <c r="W1200">
        <f>IF(S1200&gt;4,0,1)</f>
        <v>1</v>
      </c>
      <c r="X1200">
        <f>IF(S1200&gt;8,0,1)</f>
        <v>1</v>
      </c>
    </row>
    <row r="1201" spans="1:24" x14ac:dyDescent="0.25">
      <c r="A1201">
        <v>4414</v>
      </c>
      <c r="B1201" s="1">
        <v>40665</v>
      </c>
      <c r="C1201" s="2">
        <v>0.47222222222222227</v>
      </c>
      <c r="D1201">
        <v>2</v>
      </c>
      <c r="E1201" s="1">
        <v>40665</v>
      </c>
      <c r="F1201" s="2">
        <v>0.52777777777777779</v>
      </c>
      <c r="G1201">
        <v>1</v>
      </c>
      <c r="H1201" s="1">
        <v>40665</v>
      </c>
      <c r="I1201" s="2">
        <v>0.69444444444444453</v>
      </c>
      <c r="J1201" s="1">
        <v>40665</v>
      </c>
      <c r="K1201" s="2">
        <v>0.69444444444444453</v>
      </c>
      <c r="L1201" t="s">
        <v>110</v>
      </c>
      <c r="M1201">
        <v>9</v>
      </c>
      <c r="N1201" s="3">
        <f>B1201+C1201</f>
        <v>40665.472222222219</v>
      </c>
      <c r="O1201" s="3">
        <f>E1201+F1201</f>
        <v>40665.527777777781</v>
      </c>
      <c r="P1201" t="str">
        <f>IF(OR(E1201="**",F1201=9999),"Ignore PIA","Keep PIA")</f>
        <v>Keep PIA</v>
      </c>
      <c r="Q1201" s="5">
        <f>(O1201-N1201)*24</f>
        <v>1.3333333334885538</v>
      </c>
      <c r="R1201" s="3">
        <f>J1201+K1201</f>
        <v>40665.694444444445</v>
      </c>
      <c r="S1201" s="4">
        <f>(R1201-N1201)*24</f>
        <v>5.3333333334303461</v>
      </c>
      <c r="T1201" t="str">
        <f>IF(S1201&lt;0,"Ignore LOS","Keep LOS")</f>
        <v>Keep LOS</v>
      </c>
      <c r="U1201" t="str">
        <f>IF(OR(G1201=6,G1201=7),"Adm","NonAdm")</f>
        <v>NonAdm</v>
      </c>
      <c r="V1201" t="str">
        <f>IF(OR(D1201=1,D1201=2,D1201=3),"High",IF(OR(D1201=4,D1201=5),"Low","No CTAS"))</f>
        <v>High</v>
      </c>
      <c r="W1201">
        <f>IF(S1201&gt;4,0,1)</f>
        <v>0</v>
      </c>
      <c r="X1201">
        <f>IF(S1201&gt;8,0,1)</f>
        <v>1</v>
      </c>
    </row>
    <row r="1202" spans="1:24" x14ac:dyDescent="0.25">
      <c r="A1202">
        <v>4414</v>
      </c>
      <c r="B1202" s="1">
        <v>40665</v>
      </c>
      <c r="C1202" s="2">
        <v>0.47430555555555554</v>
      </c>
      <c r="D1202">
        <v>2</v>
      </c>
      <c r="E1202" s="1">
        <v>40665</v>
      </c>
      <c r="F1202" s="2">
        <v>0.51736111111111105</v>
      </c>
      <c r="G1202">
        <v>1</v>
      </c>
      <c r="H1202" s="1">
        <v>40665</v>
      </c>
      <c r="I1202" s="2">
        <v>0.54166666666666663</v>
      </c>
      <c r="J1202" s="1">
        <v>40665</v>
      </c>
      <c r="K1202" s="2">
        <v>0.54166666666666663</v>
      </c>
      <c r="L1202" t="s">
        <v>68</v>
      </c>
      <c r="M1202">
        <v>46</v>
      </c>
      <c r="N1202" s="3">
        <f>B1202+C1202</f>
        <v>40665.474305555559</v>
      </c>
      <c r="O1202" s="3">
        <f>E1202+F1202</f>
        <v>40665.517361111109</v>
      </c>
      <c r="P1202" t="str">
        <f>IF(OR(E1202="**",F1202=9999),"Ignore PIA","Keep PIA")</f>
        <v>Keep PIA</v>
      </c>
      <c r="Q1202" s="5">
        <f>(O1202-N1202)*24</f>
        <v>1.033333333209157</v>
      </c>
      <c r="R1202" s="3">
        <f>J1202+K1202</f>
        <v>40665.541666666664</v>
      </c>
      <c r="S1202" s="4">
        <f>(R1202-N1202)*24</f>
        <v>1.6166666665230878</v>
      </c>
      <c r="T1202" t="str">
        <f>IF(S1202&lt;0,"Ignore LOS","Keep LOS")</f>
        <v>Keep LOS</v>
      </c>
      <c r="U1202" t="str">
        <f>IF(OR(G1202=6,G1202=7),"Adm","NonAdm")</f>
        <v>NonAdm</v>
      </c>
      <c r="V1202" t="str">
        <f>IF(OR(D1202=1,D1202=2,D1202=3),"High",IF(OR(D1202=4,D1202=5),"Low","No CTAS"))</f>
        <v>High</v>
      </c>
      <c r="W1202">
        <f>IF(S1202&gt;4,0,1)</f>
        <v>1</v>
      </c>
      <c r="X1202">
        <f>IF(S1202&gt;8,0,1)</f>
        <v>1</v>
      </c>
    </row>
    <row r="1203" spans="1:24" x14ac:dyDescent="0.25">
      <c r="A1203">
        <v>4414</v>
      </c>
      <c r="B1203" s="1">
        <v>40665</v>
      </c>
      <c r="C1203" s="2">
        <v>0.48958333333333331</v>
      </c>
      <c r="D1203">
        <v>3</v>
      </c>
      <c r="E1203" s="1">
        <v>40665</v>
      </c>
      <c r="F1203" s="2">
        <v>0.54305555555555551</v>
      </c>
      <c r="G1203">
        <v>1</v>
      </c>
      <c r="H1203" s="1">
        <v>40665</v>
      </c>
      <c r="I1203" s="2">
        <v>0.61111111111111105</v>
      </c>
      <c r="J1203" s="1">
        <v>40665</v>
      </c>
      <c r="K1203" s="2">
        <v>0.61249999999999993</v>
      </c>
      <c r="L1203" t="s">
        <v>161</v>
      </c>
      <c r="M1203">
        <v>25</v>
      </c>
      <c r="N1203" s="3">
        <f>B1203+C1203</f>
        <v>40665.489583333336</v>
      </c>
      <c r="O1203" s="3">
        <f>E1203+F1203</f>
        <v>40665.543055555558</v>
      </c>
      <c r="P1203" t="str">
        <f>IF(OR(E1203="**",F1203=9999),"Ignore PIA","Keep PIA")</f>
        <v>Keep PIA</v>
      </c>
      <c r="Q1203" s="5">
        <f>(O1203-N1203)*24</f>
        <v>1.2833333333255723</v>
      </c>
      <c r="R1203" s="3">
        <f>J1203+K1203</f>
        <v>40665.612500000003</v>
      </c>
      <c r="S1203" s="4">
        <f>(R1203-N1203)*24</f>
        <v>2.9500000000116415</v>
      </c>
      <c r="T1203" t="str">
        <f>IF(S1203&lt;0,"Ignore LOS","Keep LOS")</f>
        <v>Keep LOS</v>
      </c>
      <c r="U1203" t="str">
        <f>IF(OR(G1203=6,G1203=7),"Adm","NonAdm")</f>
        <v>NonAdm</v>
      </c>
      <c r="V1203" t="str">
        <f>IF(OR(D1203=1,D1203=2,D1203=3),"High",IF(OR(D1203=4,D1203=5),"Low","No CTAS"))</f>
        <v>High</v>
      </c>
      <c r="W1203">
        <f>IF(S1203&gt;4,0,1)</f>
        <v>1</v>
      </c>
      <c r="X1203">
        <f>IF(S1203&gt;8,0,1)</f>
        <v>1</v>
      </c>
    </row>
    <row r="1204" spans="1:24" x14ac:dyDescent="0.25">
      <c r="A1204">
        <v>4414</v>
      </c>
      <c r="B1204" s="1">
        <v>40665</v>
      </c>
      <c r="C1204" s="2">
        <v>0.51041666666666663</v>
      </c>
      <c r="D1204">
        <v>2</v>
      </c>
      <c r="E1204" s="1">
        <v>40665</v>
      </c>
      <c r="F1204" s="2">
        <v>0.54861111111111105</v>
      </c>
      <c r="G1204">
        <v>1</v>
      </c>
      <c r="H1204" s="1">
        <v>40665</v>
      </c>
      <c r="I1204" s="2">
        <v>0.60138888888888886</v>
      </c>
      <c r="J1204" s="1">
        <v>40665</v>
      </c>
      <c r="K1204" s="2">
        <v>0.60138888888888886</v>
      </c>
      <c r="L1204" t="s">
        <v>165</v>
      </c>
      <c r="M1204">
        <v>28</v>
      </c>
      <c r="N1204" s="3">
        <f>B1204+C1204</f>
        <v>40665.510416666664</v>
      </c>
      <c r="O1204" s="3">
        <f>E1204+F1204</f>
        <v>40665.548611111109</v>
      </c>
      <c r="P1204" t="str">
        <f>IF(OR(E1204="**",F1204=9999),"Ignore PIA","Keep PIA")</f>
        <v>Keep PIA</v>
      </c>
      <c r="Q1204" s="5">
        <f>(O1204-N1204)*24</f>
        <v>0.91666666668606922</v>
      </c>
      <c r="R1204" s="3">
        <f>J1204+K1204</f>
        <v>40665.601388888892</v>
      </c>
      <c r="S1204" s="4">
        <f>(R1204-N1204)*24</f>
        <v>2.1833333334652707</v>
      </c>
      <c r="T1204" t="str">
        <f>IF(S1204&lt;0,"Ignore LOS","Keep LOS")</f>
        <v>Keep LOS</v>
      </c>
      <c r="U1204" t="str">
        <f>IF(OR(G1204=6,G1204=7),"Adm","NonAdm")</f>
        <v>NonAdm</v>
      </c>
      <c r="V1204" t="str">
        <f>IF(OR(D1204=1,D1204=2,D1204=3),"High",IF(OR(D1204=4,D1204=5),"Low","No CTAS"))</f>
        <v>High</v>
      </c>
      <c r="W1204">
        <f>IF(S1204&gt;4,0,1)</f>
        <v>1</v>
      </c>
      <c r="X1204">
        <f>IF(S1204&gt;8,0,1)</f>
        <v>1</v>
      </c>
    </row>
    <row r="1205" spans="1:24" x14ac:dyDescent="0.25">
      <c r="A1205">
        <v>4414</v>
      </c>
      <c r="B1205" s="1">
        <v>40665</v>
      </c>
      <c r="C1205" s="2">
        <v>0.51597222222222217</v>
      </c>
      <c r="D1205">
        <v>4</v>
      </c>
      <c r="E1205" s="1">
        <v>40665</v>
      </c>
      <c r="F1205" s="2">
        <v>0.56805555555555554</v>
      </c>
      <c r="G1205">
        <v>1</v>
      </c>
      <c r="H1205" s="1">
        <v>40665</v>
      </c>
      <c r="I1205" s="2">
        <v>0.60763888888888895</v>
      </c>
      <c r="J1205" s="1">
        <v>40665</v>
      </c>
      <c r="K1205" s="2">
        <v>0.6118055555555556</v>
      </c>
      <c r="L1205" t="s">
        <v>166</v>
      </c>
      <c r="M1205">
        <v>77</v>
      </c>
      <c r="N1205" s="3">
        <f>B1205+C1205</f>
        <v>40665.515972222223</v>
      </c>
      <c r="O1205" s="3">
        <f>E1205+F1205</f>
        <v>40665.568055555559</v>
      </c>
      <c r="P1205" t="str">
        <f>IF(OR(E1205="**",F1205=9999),"Ignore PIA","Keep PIA")</f>
        <v>Keep PIA</v>
      </c>
      <c r="Q1205" s="5">
        <f>(O1205-N1205)*24</f>
        <v>1.2500000000582077</v>
      </c>
      <c r="R1205" s="3">
        <f>J1205+K1205</f>
        <v>40665.611805555556</v>
      </c>
      <c r="S1205" s="4">
        <f>(R1205-N1205)*24</f>
        <v>2.2999999999883585</v>
      </c>
      <c r="T1205" t="str">
        <f>IF(S1205&lt;0,"Ignore LOS","Keep LOS")</f>
        <v>Keep LOS</v>
      </c>
      <c r="U1205" t="str">
        <f>IF(OR(G1205=6,G1205=7),"Adm","NonAdm")</f>
        <v>NonAdm</v>
      </c>
      <c r="V1205" t="str">
        <f>IF(OR(D1205=1,D1205=2,D1205=3),"High",IF(OR(D1205=4,D1205=5),"Low","No CTAS"))</f>
        <v>Low</v>
      </c>
      <c r="W1205">
        <f>IF(S1205&gt;4,0,1)</f>
        <v>1</v>
      </c>
      <c r="X1205">
        <f>IF(S1205&gt;8,0,1)</f>
        <v>1</v>
      </c>
    </row>
    <row r="1206" spans="1:24" x14ac:dyDescent="0.25">
      <c r="A1206">
        <v>4414</v>
      </c>
      <c r="B1206" s="1">
        <v>40665</v>
      </c>
      <c r="C1206" s="2">
        <v>0.56111111111111112</v>
      </c>
      <c r="D1206">
        <v>3</v>
      </c>
      <c r="E1206" s="1">
        <v>40665</v>
      </c>
      <c r="F1206" s="2">
        <v>0.66666666666666663</v>
      </c>
      <c r="G1206">
        <v>1</v>
      </c>
      <c r="H1206" s="1">
        <v>40665</v>
      </c>
      <c r="I1206" s="2">
        <v>0.70486111111111116</v>
      </c>
      <c r="J1206" s="1">
        <v>40665</v>
      </c>
      <c r="K1206" s="2">
        <v>0.70486111111111116</v>
      </c>
      <c r="L1206" t="s">
        <v>65</v>
      </c>
      <c r="M1206">
        <v>40</v>
      </c>
      <c r="N1206" s="3">
        <f>B1206+C1206</f>
        <v>40665.561111111114</v>
      </c>
      <c r="O1206" s="3">
        <f>E1206+F1206</f>
        <v>40665.666666666664</v>
      </c>
      <c r="P1206" t="str">
        <f>IF(OR(E1206="**",F1206=9999),"Ignore PIA","Keep PIA")</f>
        <v>Keep PIA</v>
      </c>
      <c r="Q1206" s="5">
        <f>(O1206-N1206)*24</f>
        <v>2.533333333209157</v>
      </c>
      <c r="R1206" s="3">
        <f>J1206+K1206</f>
        <v>40665.704861111109</v>
      </c>
      <c r="S1206" s="4">
        <f>(R1206-N1206)*24</f>
        <v>3.4499999998952262</v>
      </c>
      <c r="T1206" t="str">
        <f>IF(S1206&lt;0,"Ignore LOS","Keep LOS")</f>
        <v>Keep LOS</v>
      </c>
      <c r="U1206" t="str">
        <f>IF(OR(G1206=6,G1206=7),"Adm","NonAdm")</f>
        <v>NonAdm</v>
      </c>
      <c r="V1206" t="str">
        <f>IF(OR(D1206=1,D1206=2,D1206=3),"High",IF(OR(D1206=4,D1206=5),"Low","No CTAS"))</f>
        <v>High</v>
      </c>
      <c r="W1206">
        <f>IF(S1206&gt;4,0,1)</f>
        <v>1</v>
      </c>
      <c r="X1206">
        <f>IF(S1206&gt;8,0,1)</f>
        <v>1</v>
      </c>
    </row>
    <row r="1207" spans="1:24" x14ac:dyDescent="0.25">
      <c r="A1207">
        <v>4414</v>
      </c>
      <c r="B1207" s="1">
        <v>40665</v>
      </c>
      <c r="C1207" s="2">
        <v>0.57638888888888895</v>
      </c>
      <c r="D1207">
        <v>4</v>
      </c>
      <c r="E1207" s="1">
        <v>40665</v>
      </c>
      <c r="F1207" s="2">
        <v>0.68402777777777779</v>
      </c>
      <c r="G1207">
        <v>1</v>
      </c>
      <c r="H1207" s="1">
        <v>40665</v>
      </c>
      <c r="I1207" s="2">
        <v>0.77083333333333337</v>
      </c>
      <c r="J1207" s="1">
        <v>40665</v>
      </c>
      <c r="K1207" s="2">
        <v>0.77847222222222223</v>
      </c>
      <c r="L1207" t="s">
        <v>125</v>
      </c>
      <c r="M1207">
        <v>43</v>
      </c>
      <c r="N1207" s="3">
        <f>B1207+C1207</f>
        <v>40665.576388888891</v>
      </c>
      <c r="O1207" s="3">
        <f>E1207+F1207</f>
        <v>40665.684027777781</v>
      </c>
      <c r="P1207" t="str">
        <f>IF(OR(E1207="**",F1207=9999),"Ignore PIA","Keep PIA")</f>
        <v>Keep PIA</v>
      </c>
      <c r="Q1207" s="5">
        <f>(O1207-N1207)*24</f>
        <v>2.5833333333721384</v>
      </c>
      <c r="R1207" s="3">
        <f>J1207+K1207</f>
        <v>40665.77847222222</v>
      </c>
      <c r="S1207" s="4">
        <f>(R1207-N1207)*24</f>
        <v>4.8499999999185093</v>
      </c>
      <c r="T1207" t="str">
        <f>IF(S1207&lt;0,"Ignore LOS","Keep LOS")</f>
        <v>Keep LOS</v>
      </c>
      <c r="U1207" t="str">
        <f>IF(OR(G1207=6,G1207=7),"Adm","NonAdm")</f>
        <v>NonAdm</v>
      </c>
      <c r="V1207" t="str">
        <f>IF(OR(D1207=1,D1207=2,D1207=3),"High",IF(OR(D1207=4,D1207=5),"Low","No CTAS"))</f>
        <v>Low</v>
      </c>
      <c r="W1207">
        <f>IF(S1207&gt;4,0,1)</f>
        <v>0</v>
      </c>
      <c r="X1207">
        <f>IF(S1207&gt;8,0,1)</f>
        <v>1</v>
      </c>
    </row>
    <row r="1208" spans="1:24" x14ac:dyDescent="0.25">
      <c r="A1208">
        <v>4414</v>
      </c>
      <c r="B1208" s="1">
        <v>40665</v>
      </c>
      <c r="C1208" s="2">
        <v>0.58333333333333337</v>
      </c>
      <c r="D1208">
        <v>3</v>
      </c>
      <c r="E1208" s="1">
        <v>40665</v>
      </c>
      <c r="F1208" s="2">
        <v>0.625</v>
      </c>
      <c r="G1208">
        <v>1</v>
      </c>
      <c r="H1208" s="1">
        <v>40665</v>
      </c>
      <c r="I1208" s="2">
        <v>0.88194444444444453</v>
      </c>
      <c r="J1208" s="1">
        <v>40665</v>
      </c>
      <c r="K1208" s="2">
        <v>0.88263888888888886</v>
      </c>
      <c r="L1208" t="s">
        <v>173</v>
      </c>
      <c r="M1208">
        <v>84</v>
      </c>
      <c r="N1208" s="3">
        <f>B1208+C1208</f>
        <v>40665.583333333336</v>
      </c>
      <c r="O1208" s="3">
        <f>E1208+F1208</f>
        <v>40665.625</v>
      </c>
      <c r="P1208" t="str">
        <f>IF(OR(E1208="**",F1208=9999),"Ignore PIA","Keep PIA")</f>
        <v>Keep PIA</v>
      </c>
      <c r="Q1208" s="5">
        <f>(O1208-N1208)*24</f>
        <v>0.99999999994179234</v>
      </c>
      <c r="R1208" s="3">
        <f>J1208+K1208</f>
        <v>40665.882638888892</v>
      </c>
      <c r="S1208" s="4">
        <f>(R1208-N1208)*24</f>
        <v>7.1833333333488554</v>
      </c>
      <c r="T1208" t="str">
        <f>IF(S1208&lt;0,"Ignore LOS","Keep LOS")</f>
        <v>Keep LOS</v>
      </c>
      <c r="U1208" t="str">
        <f>IF(OR(G1208=6,G1208=7),"Adm","NonAdm")</f>
        <v>NonAdm</v>
      </c>
      <c r="V1208" t="str">
        <f>IF(OR(D1208=1,D1208=2,D1208=3),"High",IF(OR(D1208=4,D1208=5),"Low","No CTAS"))</f>
        <v>High</v>
      </c>
      <c r="W1208">
        <f>IF(S1208&gt;4,0,1)</f>
        <v>0</v>
      </c>
      <c r="X1208">
        <f>IF(S1208&gt;8,0,1)</f>
        <v>1</v>
      </c>
    </row>
    <row r="1209" spans="1:24" x14ac:dyDescent="0.25">
      <c r="A1209">
        <v>4414</v>
      </c>
      <c r="B1209" s="1">
        <v>40665</v>
      </c>
      <c r="C1209" s="2">
        <v>0.58958333333333335</v>
      </c>
      <c r="D1209">
        <v>3</v>
      </c>
      <c r="E1209" s="1">
        <v>40665</v>
      </c>
      <c r="F1209" s="2">
        <v>0.61388888888888882</v>
      </c>
      <c r="G1209">
        <v>1</v>
      </c>
      <c r="H1209" s="1">
        <v>40665</v>
      </c>
      <c r="I1209" s="2">
        <v>0.63541666666666663</v>
      </c>
      <c r="J1209" s="1">
        <v>40665</v>
      </c>
      <c r="K1209" s="2">
        <v>0.63541666666666663</v>
      </c>
      <c r="L1209" t="s">
        <v>174</v>
      </c>
      <c r="M1209">
        <v>29</v>
      </c>
      <c r="N1209" s="3">
        <f>B1209+C1209</f>
        <v>40665.589583333334</v>
      </c>
      <c r="O1209" s="3">
        <f>E1209+F1209</f>
        <v>40665.613888888889</v>
      </c>
      <c r="P1209" t="str">
        <f>IF(OR(E1209="**",F1209=9999),"Ignore PIA","Keep PIA")</f>
        <v>Keep PIA</v>
      </c>
      <c r="Q1209" s="5">
        <f>(O1209-N1209)*24</f>
        <v>0.58333333331393078</v>
      </c>
      <c r="R1209" s="3">
        <f>J1209+K1209</f>
        <v>40665.635416666664</v>
      </c>
      <c r="S1209" s="4">
        <f>(R1209-N1209)*24</f>
        <v>1.0999999999185093</v>
      </c>
      <c r="T1209" t="str">
        <f>IF(S1209&lt;0,"Ignore LOS","Keep LOS")</f>
        <v>Keep LOS</v>
      </c>
      <c r="U1209" t="str">
        <f>IF(OR(G1209=6,G1209=7),"Adm","NonAdm")</f>
        <v>NonAdm</v>
      </c>
      <c r="V1209" t="str">
        <f>IF(OR(D1209=1,D1209=2,D1209=3),"High",IF(OR(D1209=4,D1209=5),"Low","No CTAS"))</f>
        <v>High</v>
      </c>
      <c r="W1209">
        <f>IF(S1209&gt;4,0,1)</f>
        <v>1</v>
      </c>
      <c r="X1209">
        <f>IF(S1209&gt;8,0,1)</f>
        <v>1</v>
      </c>
    </row>
    <row r="1210" spans="1:24" x14ac:dyDescent="0.25">
      <c r="A1210">
        <v>4414</v>
      </c>
      <c r="B1210" s="1">
        <v>40665</v>
      </c>
      <c r="C1210" s="2">
        <v>0.60347222222222219</v>
      </c>
      <c r="D1210">
        <v>3</v>
      </c>
      <c r="E1210" s="1">
        <v>40665</v>
      </c>
      <c r="F1210" s="2">
        <v>0.6875</v>
      </c>
      <c r="G1210">
        <v>1</v>
      </c>
      <c r="H1210" s="1">
        <v>40665</v>
      </c>
      <c r="I1210" s="2">
        <v>0.70833333333333337</v>
      </c>
      <c r="J1210" s="1">
        <v>40665</v>
      </c>
      <c r="K1210" s="2">
        <v>0.70833333333333337</v>
      </c>
      <c r="L1210" t="s">
        <v>88</v>
      </c>
      <c r="M1210">
        <v>26</v>
      </c>
      <c r="N1210" s="3">
        <f>B1210+C1210</f>
        <v>40665.603472222225</v>
      </c>
      <c r="O1210" s="3">
        <f>E1210+F1210</f>
        <v>40665.6875</v>
      </c>
      <c r="P1210" t="str">
        <f>IF(OR(E1210="**",F1210=9999),"Ignore PIA","Keep PIA")</f>
        <v>Keep PIA</v>
      </c>
      <c r="Q1210" s="5">
        <f>(O1210-N1210)*24</f>
        <v>2.0166666666045785</v>
      </c>
      <c r="R1210" s="3">
        <f>J1210+K1210</f>
        <v>40665.708333333336</v>
      </c>
      <c r="S1210" s="4">
        <f>(R1210-N1210)*24</f>
        <v>2.5166666666627862</v>
      </c>
      <c r="T1210" t="str">
        <f>IF(S1210&lt;0,"Ignore LOS","Keep LOS")</f>
        <v>Keep LOS</v>
      </c>
      <c r="U1210" t="str">
        <f>IF(OR(G1210=6,G1210=7),"Adm","NonAdm")</f>
        <v>NonAdm</v>
      </c>
      <c r="V1210" t="str">
        <f>IF(OR(D1210=1,D1210=2,D1210=3),"High",IF(OR(D1210=4,D1210=5),"Low","No CTAS"))</f>
        <v>High</v>
      </c>
      <c r="W1210">
        <f>IF(S1210&gt;4,0,1)</f>
        <v>1</v>
      </c>
      <c r="X1210">
        <f>IF(S1210&gt;8,0,1)</f>
        <v>1</v>
      </c>
    </row>
    <row r="1211" spans="1:24" x14ac:dyDescent="0.25">
      <c r="A1211">
        <v>4414</v>
      </c>
      <c r="B1211" s="1">
        <v>40665</v>
      </c>
      <c r="C1211" s="2">
        <v>0.62708333333333333</v>
      </c>
      <c r="D1211">
        <v>4</v>
      </c>
      <c r="E1211" s="1">
        <v>40665</v>
      </c>
      <c r="F1211" s="2">
        <v>0.69444444444444453</v>
      </c>
      <c r="G1211">
        <v>1</v>
      </c>
      <c r="H1211" s="1">
        <v>40665</v>
      </c>
      <c r="I1211" s="2">
        <v>0.70138888888888884</v>
      </c>
      <c r="J1211" s="1">
        <v>40665</v>
      </c>
      <c r="K1211" s="2">
        <v>0.71458333333333324</v>
      </c>
      <c r="L1211" t="s">
        <v>177</v>
      </c>
      <c r="M1211">
        <v>31</v>
      </c>
      <c r="N1211" s="3">
        <f>B1211+C1211</f>
        <v>40665.627083333333</v>
      </c>
      <c r="O1211" s="3">
        <f>E1211+F1211</f>
        <v>40665.694444444445</v>
      </c>
      <c r="P1211" t="str">
        <f>IF(OR(E1211="**",F1211=9999),"Ignore PIA","Keep PIA")</f>
        <v>Keep PIA</v>
      </c>
      <c r="Q1211" s="5">
        <f>(O1211-N1211)*24</f>
        <v>1.6166666666977108</v>
      </c>
      <c r="R1211" s="3">
        <f>J1211+K1211</f>
        <v>40665.714583333334</v>
      </c>
      <c r="S1211" s="4">
        <f>(R1211-N1211)*24</f>
        <v>2.1000000000349246</v>
      </c>
      <c r="T1211" t="str">
        <f>IF(S1211&lt;0,"Ignore LOS","Keep LOS")</f>
        <v>Keep LOS</v>
      </c>
      <c r="U1211" t="str">
        <f>IF(OR(G1211=6,G1211=7),"Adm","NonAdm")</f>
        <v>NonAdm</v>
      </c>
      <c r="V1211" t="str">
        <f>IF(OR(D1211=1,D1211=2,D1211=3),"High",IF(OR(D1211=4,D1211=5),"Low","No CTAS"))</f>
        <v>Low</v>
      </c>
      <c r="W1211">
        <f>IF(S1211&gt;4,0,1)</f>
        <v>1</v>
      </c>
      <c r="X1211">
        <f>IF(S1211&gt;8,0,1)</f>
        <v>1</v>
      </c>
    </row>
    <row r="1212" spans="1:24" x14ac:dyDescent="0.25">
      <c r="A1212">
        <v>4414</v>
      </c>
      <c r="B1212" s="1">
        <v>40667</v>
      </c>
      <c r="C1212" s="2">
        <v>0.2722222222222222</v>
      </c>
      <c r="D1212">
        <v>3</v>
      </c>
      <c r="E1212" s="1">
        <v>40667</v>
      </c>
      <c r="F1212" s="2">
        <v>0.40972222222222227</v>
      </c>
      <c r="G1212">
        <v>1</v>
      </c>
      <c r="H1212" s="1">
        <v>40667</v>
      </c>
      <c r="I1212" s="2">
        <v>0.4201388888888889</v>
      </c>
      <c r="J1212" s="1">
        <v>40667</v>
      </c>
      <c r="K1212" s="2">
        <v>0.42291666666666666</v>
      </c>
      <c r="L1212" t="s">
        <v>44</v>
      </c>
      <c r="M1212">
        <v>5</v>
      </c>
      <c r="N1212" s="3">
        <f>B1212+C1212</f>
        <v>40667.272222222222</v>
      </c>
      <c r="O1212" s="3">
        <f>E1212+F1212</f>
        <v>40667.409722222219</v>
      </c>
      <c r="P1212" t="str">
        <f>IF(OR(E1212="**",F1212=9999),"Ignore PIA","Keep PIA")</f>
        <v>Keep PIA</v>
      </c>
      <c r="Q1212" s="5">
        <f>(O1212-N1212)*24</f>
        <v>3.2999999999301508</v>
      </c>
      <c r="R1212" s="3">
        <f>J1212+K1212</f>
        <v>40667.42291666667</v>
      </c>
      <c r="S1212" s="4">
        <f>(R1212-N1212)*24</f>
        <v>3.6166666667559184</v>
      </c>
      <c r="T1212" t="str">
        <f>IF(S1212&lt;0,"Ignore LOS","Keep LOS")</f>
        <v>Keep LOS</v>
      </c>
      <c r="U1212" t="str">
        <f>IF(OR(G1212=6,G1212=7),"Adm","NonAdm")</f>
        <v>NonAdm</v>
      </c>
      <c r="V1212" t="str">
        <f>IF(OR(D1212=1,D1212=2,D1212=3),"High",IF(OR(D1212=4,D1212=5),"Low","No CTAS"))</f>
        <v>High</v>
      </c>
      <c r="W1212">
        <f>IF(S1212&gt;4,0,1)</f>
        <v>1</v>
      </c>
      <c r="X1212">
        <f>IF(S1212&gt;8,0,1)</f>
        <v>1</v>
      </c>
    </row>
    <row r="1213" spans="1:24" x14ac:dyDescent="0.25">
      <c r="A1213">
        <v>4414</v>
      </c>
      <c r="B1213" s="1">
        <v>40667</v>
      </c>
      <c r="C1213" s="2">
        <v>0.30486111111111108</v>
      </c>
      <c r="D1213">
        <v>3</v>
      </c>
      <c r="E1213" s="1">
        <v>40667</v>
      </c>
      <c r="F1213" s="2">
        <v>0.36805555555555558</v>
      </c>
      <c r="G1213">
        <v>1</v>
      </c>
      <c r="H1213" s="1">
        <v>40667</v>
      </c>
      <c r="I1213" s="2">
        <v>0.48680555555555555</v>
      </c>
      <c r="J1213" s="1">
        <v>40667</v>
      </c>
      <c r="K1213" s="2">
        <v>0.48680555555555555</v>
      </c>
      <c r="L1213" t="s">
        <v>149</v>
      </c>
      <c r="M1213">
        <v>50</v>
      </c>
      <c r="N1213" s="3">
        <f>B1213+C1213</f>
        <v>40667.304861111108</v>
      </c>
      <c r="O1213" s="3">
        <f>E1213+F1213</f>
        <v>40667.368055555555</v>
      </c>
      <c r="P1213" t="str">
        <f>IF(OR(E1213="**",F1213=9999),"Ignore PIA","Keep PIA")</f>
        <v>Keep PIA</v>
      </c>
      <c r="Q1213" s="5">
        <f>(O1213-N1213)*24</f>
        <v>1.5166666667209938</v>
      </c>
      <c r="R1213" s="3">
        <f>J1213+K1213</f>
        <v>40667.486805555556</v>
      </c>
      <c r="S1213" s="4">
        <f>(R1213-N1213)*24</f>
        <v>4.3666666667559184</v>
      </c>
      <c r="T1213" t="str">
        <f>IF(S1213&lt;0,"Ignore LOS","Keep LOS")</f>
        <v>Keep LOS</v>
      </c>
      <c r="U1213" t="str">
        <f>IF(OR(G1213=6,G1213=7),"Adm","NonAdm")</f>
        <v>NonAdm</v>
      </c>
      <c r="V1213" t="str">
        <f>IF(OR(D1213=1,D1213=2,D1213=3),"High",IF(OR(D1213=4,D1213=5),"Low","No CTAS"))</f>
        <v>High</v>
      </c>
      <c r="W1213">
        <f>IF(S1213&gt;4,0,1)</f>
        <v>0</v>
      </c>
      <c r="X1213">
        <f>IF(S1213&gt;8,0,1)</f>
        <v>1</v>
      </c>
    </row>
    <row r="1214" spans="1:24" x14ac:dyDescent="0.25">
      <c r="A1214">
        <v>4414</v>
      </c>
      <c r="B1214" s="1">
        <v>40667</v>
      </c>
      <c r="C1214" s="2">
        <v>0.32569444444444445</v>
      </c>
      <c r="D1214">
        <v>4</v>
      </c>
      <c r="E1214" s="1">
        <v>40667</v>
      </c>
      <c r="F1214" s="2">
        <v>0.35416666666666669</v>
      </c>
      <c r="G1214">
        <v>1</v>
      </c>
      <c r="H1214" s="1">
        <v>40667</v>
      </c>
      <c r="I1214" s="2">
        <v>0.4152777777777778</v>
      </c>
      <c r="J1214" s="1">
        <v>40667</v>
      </c>
      <c r="K1214" s="2">
        <v>0.4152777777777778</v>
      </c>
      <c r="L1214" t="s">
        <v>125</v>
      </c>
      <c r="M1214">
        <v>56</v>
      </c>
      <c r="N1214" s="3">
        <f>B1214+C1214</f>
        <v>40667.325694444444</v>
      </c>
      <c r="O1214" s="3">
        <f>E1214+F1214</f>
        <v>40667.354166666664</v>
      </c>
      <c r="P1214" t="str">
        <f>IF(OR(E1214="**",F1214=9999),"Ignore PIA","Keep PIA")</f>
        <v>Keep PIA</v>
      </c>
      <c r="Q1214" s="5">
        <f>(O1214-N1214)*24</f>
        <v>0.68333333329064772</v>
      </c>
      <c r="R1214" s="3">
        <f>J1214+K1214</f>
        <v>40667.415277777778</v>
      </c>
      <c r="S1214" s="4">
        <f>(R1214-N1214)*24</f>
        <v>2.1500000000232831</v>
      </c>
      <c r="T1214" t="str">
        <f>IF(S1214&lt;0,"Ignore LOS","Keep LOS")</f>
        <v>Keep LOS</v>
      </c>
      <c r="U1214" t="str">
        <f>IF(OR(G1214=6,G1214=7),"Adm","NonAdm")</f>
        <v>NonAdm</v>
      </c>
      <c r="V1214" t="str">
        <f>IF(OR(D1214=1,D1214=2,D1214=3),"High",IF(OR(D1214=4,D1214=5),"Low","No CTAS"))</f>
        <v>Low</v>
      </c>
      <c r="W1214">
        <f>IF(S1214&gt;4,0,1)</f>
        <v>1</v>
      </c>
      <c r="X1214">
        <f>IF(S1214&gt;8,0,1)</f>
        <v>1</v>
      </c>
    </row>
    <row r="1215" spans="1:24" x14ac:dyDescent="0.25">
      <c r="A1215">
        <v>4414</v>
      </c>
      <c r="B1215" s="1">
        <v>40667</v>
      </c>
      <c r="C1215" s="2">
        <v>0.33124999999999999</v>
      </c>
      <c r="D1215">
        <v>2</v>
      </c>
      <c r="E1215" s="1">
        <v>40667</v>
      </c>
      <c r="F1215" s="2">
        <v>0.35416666666666669</v>
      </c>
      <c r="G1215">
        <v>1</v>
      </c>
      <c r="H1215" s="1">
        <v>40667</v>
      </c>
      <c r="I1215" s="2">
        <v>0.44097222222222227</v>
      </c>
      <c r="J1215" s="1">
        <v>40667</v>
      </c>
      <c r="K1215" s="2">
        <v>0.44097222222222227</v>
      </c>
      <c r="L1215" t="s">
        <v>24</v>
      </c>
      <c r="M1215">
        <v>18</v>
      </c>
      <c r="N1215" s="3">
        <f>B1215+C1215</f>
        <v>40667.331250000003</v>
      </c>
      <c r="O1215" s="3">
        <f>E1215+F1215</f>
        <v>40667.354166666664</v>
      </c>
      <c r="P1215" t="str">
        <f>IF(OR(E1215="**",F1215=9999),"Ignore PIA","Keep PIA")</f>
        <v>Keep PIA</v>
      </c>
      <c r="Q1215" s="5">
        <f>(O1215-N1215)*24</f>
        <v>0.54999999987194315</v>
      </c>
      <c r="R1215" s="3">
        <f>J1215+K1215</f>
        <v>40667.440972222219</v>
      </c>
      <c r="S1215" s="4">
        <f>(R1215-N1215)*24</f>
        <v>2.6333333331858739</v>
      </c>
      <c r="T1215" t="str">
        <f>IF(S1215&lt;0,"Ignore LOS","Keep LOS")</f>
        <v>Keep LOS</v>
      </c>
      <c r="U1215" t="str">
        <f>IF(OR(G1215=6,G1215=7),"Adm","NonAdm")</f>
        <v>NonAdm</v>
      </c>
      <c r="V1215" t="str">
        <f>IF(OR(D1215=1,D1215=2,D1215=3),"High",IF(OR(D1215=4,D1215=5),"Low","No CTAS"))</f>
        <v>High</v>
      </c>
      <c r="W1215">
        <f>IF(S1215&gt;4,0,1)</f>
        <v>1</v>
      </c>
      <c r="X1215">
        <f>IF(S1215&gt;8,0,1)</f>
        <v>1</v>
      </c>
    </row>
    <row r="1216" spans="1:24" x14ac:dyDescent="0.25">
      <c r="A1216">
        <v>4414</v>
      </c>
      <c r="B1216" s="1">
        <v>40667</v>
      </c>
      <c r="C1216" s="2">
        <v>0.33333333333333331</v>
      </c>
      <c r="D1216">
        <v>4</v>
      </c>
      <c r="E1216" s="1">
        <v>40667</v>
      </c>
      <c r="F1216" s="2">
        <v>0.39583333333333331</v>
      </c>
      <c r="G1216">
        <v>1</v>
      </c>
      <c r="H1216" s="1">
        <v>40667</v>
      </c>
      <c r="I1216" s="2">
        <v>0.4694444444444445</v>
      </c>
      <c r="J1216" s="1">
        <v>40667</v>
      </c>
      <c r="K1216" s="2">
        <v>0.47430555555555554</v>
      </c>
      <c r="L1216" t="s">
        <v>152</v>
      </c>
      <c r="M1216">
        <v>86</v>
      </c>
      <c r="N1216" s="3">
        <f>B1216+C1216</f>
        <v>40667.333333333336</v>
      </c>
      <c r="O1216" s="3">
        <f>E1216+F1216</f>
        <v>40667.395833333336</v>
      </c>
      <c r="P1216" t="str">
        <f>IF(OR(E1216="**",F1216=9999),"Ignore PIA","Keep PIA")</f>
        <v>Keep PIA</v>
      </c>
      <c r="Q1216" s="5">
        <f>(O1216-N1216)*24</f>
        <v>1.5</v>
      </c>
      <c r="R1216" s="3">
        <f>J1216+K1216</f>
        <v>40667.474305555559</v>
      </c>
      <c r="S1216" s="4">
        <f>(R1216-N1216)*24</f>
        <v>3.3833333333604969</v>
      </c>
      <c r="T1216" t="str">
        <f>IF(S1216&lt;0,"Ignore LOS","Keep LOS")</f>
        <v>Keep LOS</v>
      </c>
      <c r="U1216" t="str">
        <f>IF(OR(G1216=6,G1216=7),"Adm","NonAdm")</f>
        <v>NonAdm</v>
      </c>
      <c r="V1216" t="str">
        <f>IF(OR(D1216=1,D1216=2,D1216=3),"High",IF(OR(D1216=4,D1216=5),"Low","No CTAS"))</f>
        <v>Low</v>
      </c>
      <c r="W1216">
        <f>IF(S1216&gt;4,0,1)</f>
        <v>1</v>
      </c>
      <c r="X1216">
        <f>IF(S1216&gt;8,0,1)</f>
        <v>1</v>
      </c>
    </row>
    <row r="1217" spans="1:24" x14ac:dyDescent="0.25">
      <c r="A1217">
        <v>4414</v>
      </c>
      <c r="B1217" s="1">
        <v>40667</v>
      </c>
      <c r="C1217" s="2">
        <v>0.33402777777777781</v>
      </c>
      <c r="D1217">
        <v>4</v>
      </c>
      <c r="E1217" s="1">
        <v>40667</v>
      </c>
      <c r="F1217" s="2">
        <v>0.3888888888888889</v>
      </c>
      <c r="G1217">
        <v>1</v>
      </c>
      <c r="H1217" s="1">
        <v>40667</v>
      </c>
      <c r="I1217" s="2">
        <v>0.48958333333333331</v>
      </c>
      <c r="J1217" s="1">
        <v>40667</v>
      </c>
      <c r="K1217" s="2">
        <v>0.48958333333333331</v>
      </c>
      <c r="L1217" t="s">
        <v>266</v>
      </c>
      <c r="M1217">
        <v>48</v>
      </c>
      <c r="N1217" s="3">
        <f>B1217+C1217</f>
        <v>40667.334027777775</v>
      </c>
      <c r="O1217" s="3">
        <f>E1217+F1217</f>
        <v>40667.388888888891</v>
      </c>
      <c r="P1217" t="str">
        <f>IF(OR(E1217="**",F1217=9999),"Ignore PIA","Keep PIA")</f>
        <v>Keep PIA</v>
      </c>
      <c r="Q1217" s="5">
        <f>(O1217-N1217)*24</f>
        <v>1.3166666667675599</v>
      </c>
      <c r="R1217" s="3">
        <f>J1217+K1217</f>
        <v>40667.489583333336</v>
      </c>
      <c r="S1217" s="4">
        <f>(R1217-N1217)*24</f>
        <v>3.7333333334536292</v>
      </c>
      <c r="T1217" t="str">
        <f>IF(S1217&lt;0,"Ignore LOS","Keep LOS")</f>
        <v>Keep LOS</v>
      </c>
      <c r="U1217" t="str">
        <f>IF(OR(G1217=6,G1217=7),"Adm","NonAdm")</f>
        <v>NonAdm</v>
      </c>
      <c r="V1217" t="str">
        <f>IF(OR(D1217=1,D1217=2,D1217=3),"High",IF(OR(D1217=4,D1217=5),"Low","No CTAS"))</f>
        <v>Low</v>
      </c>
      <c r="W1217">
        <f>IF(S1217&gt;4,0,1)</f>
        <v>1</v>
      </c>
      <c r="X1217">
        <f>IF(S1217&gt;8,0,1)</f>
        <v>1</v>
      </c>
    </row>
    <row r="1218" spans="1:24" x14ac:dyDescent="0.25">
      <c r="A1218">
        <v>4414</v>
      </c>
      <c r="B1218" s="1">
        <v>40667</v>
      </c>
      <c r="C1218" s="2">
        <v>0.37777777777777777</v>
      </c>
      <c r="D1218">
        <v>3</v>
      </c>
      <c r="E1218" s="1">
        <v>40667</v>
      </c>
      <c r="F1218" s="2">
        <v>0.55208333333333337</v>
      </c>
      <c r="G1218">
        <v>1</v>
      </c>
      <c r="H1218" s="1">
        <v>40667</v>
      </c>
      <c r="I1218" s="2">
        <v>0.78125</v>
      </c>
      <c r="J1218" s="1">
        <v>40667</v>
      </c>
      <c r="K1218" s="2">
        <v>0.78125</v>
      </c>
      <c r="L1218" t="s">
        <v>48</v>
      </c>
      <c r="M1218">
        <v>56</v>
      </c>
      <c r="N1218" s="3">
        <f>B1218+C1218</f>
        <v>40667.37777777778</v>
      </c>
      <c r="O1218" s="3">
        <f>E1218+F1218</f>
        <v>40667.552083333336</v>
      </c>
      <c r="P1218" t="str">
        <f>IF(OR(E1218="**",F1218=9999),"Ignore PIA","Keep PIA")</f>
        <v>Keep PIA</v>
      </c>
      <c r="Q1218" s="5">
        <f>(O1218-N1218)*24</f>
        <v>4.1833333333488554</v>
      </c>
      <c r="R1218" s="3">
        <f>J1218+K1218</f>
        <v>40667.78125</v>
      </c>
      <c r="S1218" s="4">
        <f>(R1218-N1218)*24</f>
        <v>9.6833333332906477</v>
      </c>
      <c r="T1218" t="str">
        <f>IF(S1218&lt;0,"Ignore LOS","Keep LOS")</f>
        <v>Keep LOS</v>
      </c>
      <c r="U1218" t="str">
        <f>IF(OR(G1218=6,G1218=7),"Adm","NonAdm")</f>
        <v>NonAdm</v>
      </c>
      <c r="V1218" t="str">
        <f>IF(OR(D1218=1,D1218=2,D1218=3),"High",IF(OR(D1218=4,D1218=5),"Low","No CTAS"))</f>
        <v>High</v>
      </c>
      <c r="W1218">
        <f>IF(S1218&gt;4,0,1)</f>
        <v>0</v>
      </c>
      <c r="X1218">
        <f>IF(S1218&gt;8,0,1)</f>
        <v>0</v>
      </c>
    </row>
    <row r="1219" spans="1:24" x14ac:dyDescent="0.25">
      <c r="A1219">
        <v>4414</v>
      </c>
      <c r="B1219" s="1">
        <v>40667</v>
      </c>
      <c r="C1219" s="2">
        <v>0.3888888888888889</v>
      </c>
      <c r="D1219">
        <v>4</v>
      </c>
      <c r="E1219" s="1">
        <v>40667</v>
      </c>
      <c r="F1219" s="2">
        <v>0.49305555555555558</v>
      </c>
      <c r="G1219">
        <v>1</v>
      </c>
      <c r="H1219" s="1">
        <v>40667</v>
      </c>
      <c r="I1219" s="2">
        <v>0.50624999999999998</v>
      </c>
      <c r="J1219" s="1">
        <v>40667</v>
      </c>
      <c r="K1219" s="2">
        <v>0.50624999999999998</v>
      </c>
      <c r="L1219" t="s">
        <v>260</v>
      </c>
      <c r="M1219">
        <v>22</v>
      </c>
      <c r="N1219" s="3">
        <f>B1219+C1219</f>
        <v>40667.388888888891</v>
      </c>
      <c r="O1219" s="3">
        <f>E1219+F1219</f>
        <v>40667.493055555555</v>
      </c>
      <c r="P1219" t="str">
        <f>IF(OR(E1219="**",F1219=9999),"Ignore PIA","Keep PIA")</f>
        <v>Keep PIA</v>
      </c>
      <c r="Q1219" s="5">
        <f>(O1219-N1219)*24</f>
        <v>2.4999999999417923</v>
      </c>
      <c r="R1219" s="3">
        <f>J1219+K1219</f>
        <v>40667.506249999999</v>
      </c>
      <c r="S1219" s="4">
        <f>(R1219-N1219)*24</f>
        <v>2.816666666592937</v>
      </c>
      <c r="T1219" t="str">
        <f>IF(S1219&lt;0,"Ignore LOS","Keep LOS")</f>
        <v>Keep LOS</v>
      </c>
      <c r="U1219" t="str">
        <f>IF(OR(G1219=6,G1219=7),"Adm","NonAdm")</f>
        <v>NonAdm</v>
      </c>
      <c r="V1219" t="str">
        <f>IF(OR(D1219=1,D1219=2,D1219=3),"High",IF(OR(D1219=4,D1219=5),"Low","No CTAS"))</f>
        <v>Low</v>
      </c>
      <c r="W1219">
        <f>IF(S1219&gt;4,0,1)</f>
        <v>1</v>
      </c>
      <c r="X1219">
        <f>IF(S1219&gt;8,0,1)</f>
        <v>1</v>
      </c>
    </row>
    <row r="1220" spans="1:24" x14ac:dyDescent="0.25">
      <c r="A1220">
        <v>4414</v>
      </c>
      <c r="B1220" s="1">
        <v>40667</v>
      </c>
      <c r="C1220" s="2">
        <v>0.3923611111111111</v>
      </c>
      <c r="D1220">
        <v>3</v>
      </c>
      <c r="E1220" s="1">
        <v>40667</v>
      </c>
      <c r="F1220" s="2">
        <v>0.45833333333333331</v>
      </c>
      <c r="G1220">
        <v>1</v>
      </c>
      <c r="H1220" s="1">
        <v>40667</v>
      </c>
      <c r="I1220" s="2">
        <v>0.55902777777777779</v>
      </c>
      <c r="J1220" s="1">
        <v>40667</v>
      </c>
      <c r="K1220" s="2">
        <v>0.55902777777777779</v>
      </c>
      <c r="L1220" t="s">
        <v>138</v>
      </c>
      <c r="M1220">
        <v>52</v>
      </c>
      <c r="N1220" s="3">
        <f>B1220+C1220</f>
        <v>40667.392361111109</v>
      </c>
      <c r="O1220" s="3">
        <f>E1220+F1220</f>
        <v>40667.458333333336</v>
      </c>
      <c r="P1220" t="str">
        <f>IF(OR(E1220="**",F1220=9999),"Ignore PIA","Keep PIA")</f>
        <v>Keep PIA</v>
      </c>
      <c r="Q1220" s="5">
        <f>(O1220-N1220)*24</f>
        <v>1.5833333334303461</v>
      </c>
      <c r="R1220" s="3">
        <f>J1220+K1220</f>
        <v>40667.559027777781</v>
      </c>
      <c r="S1220" s="4">
        <f>(R1220-N1220)*24</f>
        <v>4.0000000001164153</v>
      </c>
      <c r="T1220" t="str">
        <f>IF(S1220&lt;0,"Ignore LOS","Keep LOS")</f>
        <v>Keep LOS</v>
      </c>
      <c r="U1220" t="str">
        <f>IF(OR(G1220=6,G1220=7),"Adm","NonAdm")</f>
        <v>NonAdm</v>
      </c>
      <c r="V1220" t="str">
        <f>IF(OR(D1220=1,D1220=2,D1220=3),"High",IF(OR(D1220=4,D1220=5),"Low","No CTAS"))</f>
        <v>High</v>
      </c>
      <c r="W1220">
        <f>IF(S1220&gt;4,0,1)</f>
        <v>0</v>
      </c>
      <c r="X1220">
        <f>IF(S1220&gt;8,0,1)</f>
        <v>1</v>
      </c>
    </row>
    <row r="1221" spans="1:24" x14ac:dyDescent="0.25">
      <c r="A1221">
        <v>4414</v>
      </c>
      <c r="B1221" s="1">
        <v>40667</v>
      </c>
      <c r="C1221" s="2">
        <v>0.39583333333333331</v>
      </c>
      <c r="D1221">
        <v>4</v>
      </c>
      <c r="E1221" s="1">
        <v>40667</v>
      </c>
      <c r="F1221" s="2">
        <v>0.47916666666666669</v>
      </c>
      <c r="G1221">
        <v>1</v>
      </c>
      <c r="H1221" s="1">
        <v>40667</v>
      </c>
      <c r="I1221" s="2">
        <v>0.51388888888888895</v>
      </c>
      <c r="J1221" s="1">
        <v>40667</v>
      </c>
      <c r="K1221" s="2">
        <v>0.51388888888888895</v>
      </c>
      <c r="L1221" t="s">
        <v>65</v>
      </c>
      <c r="M1221">
        <v>48</v>
      </c>
      <c r="N1221" s="3">
        <f>B1221+C1221</f>
        <v>40667.395833333336</v>
      </c>
      <c r="O1221" s="3">
        <f>E1221+F1221</f>
        <v>40667.479166666664</v>
      </c>
      <c r="P1221" t="str">
        <f>IF(OR(E1221="**",F1221=9999),"Ignore PIA","Keep PIA")</f>
        <v>Keep PIA</v>
      </c>
      <c r="Q1221" s="5">
        <f>(O1221-N1221)*24</f>
        <v>1.9999999998835847</v>
      </c>
      <c r="R1221" s="3">
        <f>J1221+K1221</f>
        <v>40667.513888888891</v>
      </c>
      <c r="S1221" s="4">
        <f>(R1221-N1221)*24</f>
        <v>2.8333333333139308</v>
      </c>
      <c r="T1221" t="str">
        <f>IF(S1221&lt;0,"Ignore LOS","Keep LOS")</f>
        <v>Keep LOS</v>
      </c>
      <c r="U1221" t="str">
        <f>IF(OR(G1221=6,G1221=7),"Adm","NonAdm")</f>
        <v>NonAdm</v>
      </c>
      <c r="V1221" t="str">
        <f>IF(OR(D1221=1,D1221=2,D1221=3),"High",IF(OR(D1221=4,D1221=5),"Low","No CTAS"))</f>
        <v>Low</v>
      </c>
      <c r="W1221">
        <f>IF(S1221&gt;4,0,1)</f>
        <v>1</v>
      </c>
      <c r="X1221">
        <f>IF(S1221&gt;8,0,1)</f>
        <v>1</v>
      </c>
    </row>
    <row r="1222" spans="1:24" x14ac:dyDescent="0.25">
      <c r="A1222">
        <v>4414</v>
      </c>
      <c r="B1222" s="1">
        <v>40667</v>
      </c>
      <c r="C1222" s="2">
        <v>0.42569444444444443</v>
      </c>
      <c r="D1222">
        <v>2</v>
      </c>
      <c r="E1222" s="1">
        <v>40667</v>
      </c>
      <c r="F1222" s="2">
        <v>0.46180555555555558</v>
      </c>
      <c r="G1222">
        <v>7</v>
      </c>
      <c r="H1222" s="1">
        <v>40667</v>
      </c>
      <c r="I1222" s="2">
        <v>0.53194444444444444</v>
      </c>
      <c r="J1222" s="1">
        <v>40667</v>
      </c>
      <c r="K1222" s="2">
        <v>0.57222222222222219</v>
      </c>
      <c r="L1222" t="s">
        <v>270</v>
      </c>
      <c r="M1222">
        <v>75</v>
      </c>
      <c r="N1222" s="3">
        <f>B1222+C1222</f>
        <v>40667.425694444442</v>
      </c>
      <c r="O1222" s="3">
        <f>E1222+F1222</f>
        <v>40667.461805555555</v>
      </c>
      <c r="P1222" t="str">
        <f>IF(OR(E1222="**",F1222=9999),"Ignore PIA","Keep PIA")</f>
        <v>Keep PIA</v>
      </c>
      <c r="Q1222" s="5">
        <f>(O1222-N1222)*24</f>
        <v>0.86666666669771075</v>
      </c>
      <c r="R1222" s="3">
        <f>J1222+K1222</f>
        <v>40667.572222222225</v>
      </c>
      <c r="S1222" s="4">
        <f>(R1222-N1222)*24</f>
        <v>3.5166666667792015</v>
      </c>
      <c r="T1222" t="str">
        <f>IF(S1222&lt;0,"Ignore LOS","Keep LOS")</f>
        <v>Keep LOS</v>
      </c>
      <c r="U1222" t="str">
        <f>IF(OR(G1222=6,G1222=7),"Adm","NonAdm")</f>
        <v>Adm</v>
      </c>
      <c r="V1222" t="str">
        <f>IF(OR(D1222=1,D1222=2,D1222=3),"High",IF(OR(D1222=4,D1222=5),"Low","No CTAS"))</f>
        <v>High</v>
      </c>
      <c r="W1222">
        <f>IF(S1222&gt;4,0,1)</f>
        <v>1</v>
      </c>
      <c r="X1222">
        <f>IF(S1222&gt;8,0,1)</f>
        <v>1</v>
      </c>
    </row>
    <row r="1223" spans="1:24" x14ac:dyDescent="0.25">
      <c r="A1223">
        <v>4414</v>
      </c>
      <c r="B1223" s="1">
        <v>40667</v>
      </c>
      <c r="C1223" s="2">
        <v>0.43263888888888885</v>
      </c>
      <c r="D1223">
        <v>4</v>
      </c>
      <c r="E1223" s="1">
        <v>40667</v>
      </c>
      <c r="F1223" s="2">
        <v>0.5625</v>
      </c>
      <c r="G1223">
        <v>1</v>
      </c>
      <c r="H1223" s="1">
        <v>40667</v>
      </c>
      <c r="I1223" s="2">
        <v>0.56944444444444442</v>
      </c>
      <c r="J1223" s="1">
        <v>40667</v>
      </c>
      <c r="K1223" s="2">
        <v>0.56944444444444442</v>
      </c>
      <c r="L1223" t="s">
        <v>145</v>
      </c>
      <c r="M1223">
        <v>20</v>
      </c>
      <c r="N1223" s="3">
        <f>B1223+C1223</f>
        <v>40667.432638888888</v>
      </c>
      <c r="O1223" s="3">
        <f>E1223+F1223</f>
        <v>40667.5625</v>
      </c>
      <c r="P1223" t="str">
        <f>IF(OR(E1223="**",F1223=9999),"Ignore PIA","Keep PIA")</f>
        <v>Keep PIA</v>
      </c>
      <c r="Q1223" s="5">
        <f>(O1223-N1223)*24</f>
        <v>3.1166666666977108</v>
      </c>
      <c r="R1223" s="3">
        <f>J1223+K1223</f>
        <v>40667.569444444445</v>
      </c>
      <c r="S1223" s="4">
        <f>(R1223-N1223)*24</f>
        <v>3.28333333338378</v>
      </c>
      <c r="T1223" t="str">
        <f>IF(S1223&lt;0,"Ignore LOS","Keep LOS")</f>
        <v>Keep LOS</v>
      </c>
      <c r="U1223" t="str">
        <f>IF(OR(G1223=6,G1223=7),"Adm","NonAdm")</f>
        <v>NonAdm</v>
      </c>
      <c r="V1223" t="str">
        <f>IF(OR(D1223=1,D1223=2,D1223=3),"High",IF(OR(D1223=4,D1223=5),"Low","No CTAS"))</f>
        <v>Low</v>
      </c>
      <c r="W1223">
        <f>IF(S1223&gt;4,0,1)</f>
        <v>1</v>
      </c>
      <c r="X1223">
        <f>IF(S1223&gt;8,0,1)</f>
        <v>1</v>
      </c>
    </row>
    <row r="1224" spans="1:24" x14ac:dyDescent="0.25">
      <c r="A1224">
        <v>4414</v>
      </c>
      <c r="B1224" s="1">
        <v>40667</v>
      </c>
      <c r="C1224" s="2">
        <v>0.44097222222222227</v>
      </c>
      <c r="D1224">
        <v>4</v>
      </c>
      <c r="E1224" s="1">
        <v>40667</v>
      </c>
      <c r="F1224" s="2">
        <v>0.55555555555555558</v>
      </c>
      <c r="G1224">
        <v>15</v>
      </c>
      <c r="H1224" s="1">
        <v>40667</v>
      </c>
      <c r="I1224" s="2">
        <v>0.61458333333333337</v>
      </c>
      <c r="J1224" s="1">
        <v>40667</v>
      </c>
      <c r="K1224" s="2">
        <v>0.61527777777777781</v>
      </c>
      <c r="L1224" t="s">
        <v>77</v>
      </c>
      <c r="M1224">
        <v>52</v>
      </c>
      <c r="N1224" s="3">
        <f>B1224+C1224</f>
        <v>40667.440972222219</v>
      </c>
      <c r="O1224" s="3">
        <f>E1224+F1224</f>
        <v>40667.555555555555</v>
      </c>
      <c r="P1224" t="str">
        <f>IF(OR(E1224="**",F1224=9999),"Ignore PIA","Keep PIA")</f>
        <v>Keep PIA</v>
      </c>
      <c r="Q1224" s="5">
        <f>(O1224-N1224)*24</f>
        <v>2.7500000000582077</v>
      </c>
      <c r="R1224" s="3">
        <f>J1224+K1224</f>
        <v>40667.615277777775</v>
      </c>
      <c r="S1224" s="4">
        <f>(R1224-N1224)*24</f>
        <v>4.1833333333488554</v>
      </c>
      <c r="T1224" t="str">
        <f>IF(S1224&lt;0,"Ignore LOS","Keep LOS")</f>
        <v>Keep LOS</v>
      </c>
      <c r="U1224" t="str">
        <f>IF(OR(G1224=6,G1224=7),"Adm","NonAdm")</f>
        <v>NonAdm</v>
      </c>
      <c r="V1224" t="str">
        <f>IF(OR(D1224=1,D1224=2,D1224=3),"High",IF(OR(D1224=4,D1224=5),"Low","No CTAS"))</f>
        <v>Low</v>
      </c>
      <c r="W1224">
        <f>IF(S1224&gt;4,0,1)</f>
        <v>0</v>
      </c>
      <c r="X1224">
        <f>IF(S1224&gt;8,0,1)</f>
        <v>1</v>
      </c>
    </row>
    <row r="1225" spans="1:24" x14ac:dyDescent="0.25">
      <c r="A1225">
        <v>4414</v>
      </c>
      <c r="B1225" s="1">
        <v>40667</v>
      </c>
      <c r="C1225" s="2">
        <v>0.44375000000000003</v>
      </c>
      <c r="D1225">
        <v>3</v>
      </c>
      <c r="E1225" s="1">
        <v>40667</v>
      </c>
      <c r="F1225" s="2">
        <v>0.50347222222222221</v>
      </c>
      <c r="G1225">
        <v>1</v>
      </c>
      <c r="H1225" s="1">
        <v>40667</v>
      </c>
      <c r="I1225" s="2">
        <v>0.52222222222222225</v>
      </c>
      <c r="J1225" s="1">
        <v>40667</v>
      </c>
      <c r="K1225" s="2">
        <v>0.52222222222222225</v>
      </c>
      <c r="L1225" t="s">
        <v>146</v>
      </c>
      <c r="M1225">
        <v>0</v>
      </c>
      <c r="N1225" s="3">
        <f>B1225+C1225</f>
        <v>40667.443749999999</v>
      </c>
      <c r="O1225" s="3">
        <f>E1225+F1225</f>
        <v>40667.503472222219</v>
      </c>
      <c r="P1225" t="str">
        <f>IF(OR(E1225="**",F1225=9999),"Ignore PIA","Keep PIA")</f>
        <v>Keep PIA</v>
      </c>
      <c r="Q1225" s="5">
        <f>(O1225-N1225)*24</f>
        <v>1.4333333332906477</v>
      </c>
      <c r="R1225" s="3">
        <f>J1225+K1225</f>
        <v>40667.522222222222</v>
      </c>
      <c r="S1225" s="4">
        <f>(R1225-N1225)*24</f>
        <v>1.8833333333604969</v>
      </c>
      <c r="T1225" t="str">
        <f>IF(S1225&lt;0,"Ignore LOS","Keep LOS")</f>
        <v>Keep LOS</v>
      </c>
      <c r="U1225" t="str">
        <f>IF(OR(G1225=6,G1225=7),"Adm","NonAdm")</f>
        <v>NonAdm</v>
      </c>
      <c r="V1225" t="str">
        <f>IF(OR(D1225=1,D1225=2,D1225=3),"High",IF(OR(D1225=4,D1225=5),"Low","No CTAS"))</f>
        <v>High</v>
      </c>
      <c r="W1225">
        <f>IF(S1225&gt;4,0,1)</f>
        <v>1</v>
      </c>
      <c r="X1225">
        <f>IF(S1225&gt;8,0,1)</f>
        <v>1</v>
      </c>
    </row>
    <row r="1226" spans="1:24" x14ac:dyDescent="0.25">
      <c r="A1226">
        <v>4414</v>
      </c>
      <c r="B1226" s="1">
        <v>40667</v>
      </c>
      <c r="C1226" s="2">
        <v>0.4465277777777778</v>
      </c>
      <c r="D1226">
        <v>4</v>
      </c>
      <c r="E1226" s="1">
        <v>40667</v>
      </c>
      <c r="F1226" s="2">
        <v>0.57638888888888895</v>
      </c>
      <c r="G1226">
        <v>1</v>
      </c>
      <c r="H1226" s="1">
        <v>40667</v>
      </c>
      <c r="I1226" s="2">
        <v>0.625</v>
      </c>
      <c r="J1226" s="1">
        <v>40667</v>
      </c>
      <c r="K1226" s="2">
        <v>0.625</v>
      </c>
      <c r="L1226" t="s">
        <v>118</v>
      </c>
      <c r="M1226">
        <v>17</v>
      </c>
      <c r="N1226" s="3">
        <f>B1226+C1226</f>
        <v>40667.446527777778</v>
      </c>
      <c r="O1226" s="3">
        <f>E1226+F1226</f>
        <v>40667.576388888891</v>
      </c>
      <c r="P1226" t="str">
        <f>IF(OR(E1226="**",F1226=9999),"Ignore PIA","Keep PIA")</f>
        <v>Keep PIA</v>
      </c>
      <c r="Q1226" s="5">
        <f>(O1226-N1226)*24</f>
        <v>3.1166666666977108</v>
      </c>
      <c r="R1226" s="3">
        <f>J1226+K1226</f>
        <v>40667.625</v>
      </c>
      <c r="S1226" s="4">
        <f>(R1226-N1226)*24</f>
        <v>4.2833333333255723</v>
      </c>
      <c r="T1226" t="str">
        <f>IF(S1226&lt;0,"Ignore LOS","Keep LOS")</f>
        <v>Keep LOS</v>
      </c>
      <c r="U1226" t="str">
        <f>IF(OR(G1226=6,G1226=7),"Adm","NonAdm")</f>
        <v>NonAdm</v>
      </c>
      <c r="V1226" t="str">
        <f>IF(OR(D1226=1,D1226=2,D1226=3),"High",IF(OR(D1226=4,D1226=5),"Low","No CTAS"))</f>
        <v>Low</v>
      </c>
      <c r="W1226">
        <f>IF(S1226&gt;4,0,1)</f>
        <v>0</v>
      </c>
      <c r="X1226">
        <f>IF(S1226&gt;8,0,1)</f>
        <v>1</v>
      </c>
    </row>
    <row r="1227" spans="1:24" x14ac:dyDescent="0.25">
      <c r="A1227">
        <v>4414</v>
      </c>
      <c r="B1227" s="1">
        <v>40667</v>
      </c>
      <c r="C1227" s="2">
        <v>0.44930555555555557</v>
      </c>
      <c r="D1227">
        <v>3</v>
      </c>
      <c r="E1227" s="1">
        <v>40667</v>
      </c>
      <c r="F1227" s="2">
        <v>0.53125</v>
      </c>
      <c r="G1227">
        <v>1</v>
      </c>
      <c r="H1227" s="1">
        <v>40667</v>
      </c>
      <c r="I1227" s="2">
        <v>0.64097222222222217</v>
      </c>
      <c r="J1227" s="1">
        <v>40667</v>
      </c>
      <c r="K1227" s="2">
        <v>0.64722222222222225</v>
      </c>
      <c r="L1227" t="s">
        <v>147</v>
      </c>
      <c r="M1227">
        <v>76</v>
      </c>
      <c r="N1227" s="3">
        <f>B1227+C1227</f>
        <v>40667.449305555558</v>
      </c>
      <c r="O1227" s="3">
        <f>E1227+F1227</f>
        <v>40667.53125</v>
      </c>
      <c r="P1227" t="str">
        <f>IF(OR(E1227="**",F1227=9999),"Ignore PIA","Keep PIA")</f>
        <v>Keep PIA</v>
      </c>
      <c r="Q1227" s="5">
        <f>(O1227-N1227)*24</f>
        <v>1.96666666661622</v>
      </c>
      <c r="R1227" s="3">
        <f>J1227+K1227</f>
        <v>40667.647222222222</v>
      </c>
      <c r="S1227" s="4">
        <f>(R1227-N1227)*24</f>
        <v>4.7499999999417923</v>
      </c>
      <c r="T1227" t="str">
        <f>IF(S1227&lt;0,"Ignore LOS","Keep LOS")</f>
        <v>Keep LOS</v>
      </c>
      <c r="U1227" t="str">
        <f>IF(OR(G1227=6,G1227=7),"Adm","NonAdm")</f>
        <v>NonAdm</v>
      </c>
      <c r="V1227" t="str">
        <f>IF(OR(D1227=1,D1227=2,D1227=3),"High",IF(OR(D1227=4,D1227=5),"Low","No CTAS"))</f>
        <v>High</v>
      </c>
      <c r="W1227">
        <f>IF(S1227&gt;4,0,1)</f>
        <v>0</v>
      </c>
      <c r="X1227">
        <f>IF(S1227&gt;8,0,1)</f>
        <v>1</v>
      </c>
    </row>
    <row r="1228" spans="1:24" x14ac:dyDescent="0.25">
      <c r="A1228">
        <v>4414</v>
      </c>
      <c r="B1228" s="1">
        <v>40667</v>
      </c>
      <c r="C1228" s="2">
        <v>0.46249999999999997</v>
      </c>
      <c r="D1228">
        <v>3</v>
      </c>
      <c r="E1228" s="1">
        <v>40667</v>
      </c>
      <c r="F1228" s="2">
        <v>0.59375</v>
      </c>
      <c r="G1228">
        <v>1</v>
      </c>
      <c r="H1228" s="1">
        <v>40667</v>
      </c>
      <c r="I1228" s="2">
        <v>0.61597222222222225</v>
      </c>
      <c r="J1228" s="1">
        <v>40667</v>
      </c>
      <c r="K1228" s="2">
        <v>0.63680555555555551</v>
      </c>
      <c r="L1228" t="s">
        <v>272</v>
      </c>
      <c r="M1228">
        <v>56</v>
      </c>
      <c r="N1228" s="3">
        <f>B1228+C1228</f>
        <v>40667.462500000001</v>
      </c>
      <c r="O1228" s="3">
        <f>E1228+F1228</f>
        <v>40667.59375</v>
      </c>
      <c r="P1228" t="str">
        <f>IF(OR(E1228="**",F1228=9999),"Ignore PIA","Keep PIA")</f>
        <v>Keep PIA</v>
      </c>
      <c r="Q1228" s="5">
        <f>(O1228-N1228)*24</f>
        <v>3.1499999999650754</v>
      </c>
      <c r="R1228" s="3">
        <f>J1228+K1228</f>
        <v>40667.636805555558</v>
      </c>
      <c r="S1228" s="4">
        <f>(R1228-N1228)*24</f>
        <v>4.1833333333488554</v>
      </c>
      <c r="T1228" t="str">
        <f>IF(S1228&lt;0,"Ignore LOS","Keep LOS")</f>
        <v>Keep LOS</v>
      </c>
      <c r="U1228" t="str">
        <f>IF(OR(G1228=6,G1228=7),"Adm","NonAdm")</f>
        <v>NonAdm</v>
      </c>
      <c r="V1228" t="str">
        <f>IF(OR(D1228=1,D1228=2,D1228=3),"High",IF(OR(D1228=4,D1228=5),"Low","No CTAS"))</f>
        <v>High</v>
      </c>
      <c r="W1228">
        <f>IF(S1228&gt;4,0,1)</f>
        <v>0</v>
      </c>
      <c r="X1228">
        <f>IF(S1228&gt;8,0,1)</f>
        <v>1</v>
      </c>
    </row>
    <row r="1229" spans="1:24" x14ac:dyDescent="0.25">
      <c r="A1229">
        <v>4414</v>
      </c>
      <c r="B1229" s="1">
        <v>40667</v>
      </c>
      <c r="C1229" s="2">
        <v>0.47083333333333338</v>
      </c>
      <c r="D1229">
        <v>4</v>
      </c>
      <c r="E1229" s="1">
        <v>40667</v>
      </c>
      <c r="F1229">
        <v>9999</v>
      </c>
      <c r="G1229">
        <v>1</v>
      </c>
      <c r="H1229" s="1">
        <v>40667</v>
      </c>
      <c r="I1229" s="2">
        <v>0.67083333333333339</v>
      </c>
      <c r="J1229" s="1">
        <v>40667</v>
      </c>
      <c r="K1229" s="2">
        <v>0.67083333333333339</v>
      </c>
      <c r="L1229" t="s">
        <v>65</v>
      </c>
      <c r="M1229">
        <v>31</v>
      </c>
      <c r="N1229" s="3">
        <f>B1229+C1229</f>
        <v>40667.470833333333</v>
      </c>
      <c r="O1229" s="3">
        <f>E1229+F1229</f>
        <v>50666</v>
      </c>
      <c r="P1229" t="str">
        <f>IF(OR(E1229="**",F1229=9999),"Ignore PIA","Keep PIA")</f>
        <v>Ignore PIA</v>
      </c>
      <c r="Q1229" s="5">
        <f>(O1229-N1229)*24</f>
        <v>239964.7</v>
      </c>
      <c r="R1229" s="3">
        <f>J1229+K1229</f>
        <v>40667.67083333333</v>
      </c>
      <c r="S1229" s="4">
        <f>(R1229-N1229)*24</f>
        <v>4.7999999999301508</v>
      </c>
      <c r="T1229" t="str">
        <f>IF(S1229&lt;0,"Ignore LOS","Keep LOS")</f>
        <v>Keep LOS</v>
      </c>
      <c r="U1229" t="str">
        <f>IF(OR(G1229=6,G1229=7),"Adm","NonAdm")</f>
        <v>NonAdm</v>
      </c>
      <c r="V1229" t="str">
        <f>IF(OR(D1229=1,D1229=2,D1229=3),"High",IF(OR(D1229=4,D1229=5),"Low","No CTAS"))</f>
        <v>Low</v>
      </c>
      <c r="W1229">
        <f>IF(S1229&gt;4,0,1)</f>
        <v>0</v>
      </c>
      <c r="X1229">
        <f>IF(S1229&gt;8,0,1)</f>
        <v>1</v>
      </c>
    </row>
    <row r="1230" spans="1:24" x14ac:dyDescent="0.25">
      <c r="A1230">
        <v>4414</v>
      </c>
      <c r="B1230" s="1">
        <v>40667</v>
      </c>
      <c r="C1230" s="2">
        <v>0.4777777777777778</v>
      </c>
      <c r="D1230">
        <v>3</v>
      </c>
      <c r="E1230" s="1">
        <v>40667</v>
      </c>
      <c r="F1230" s="2">
        <v>0.57638888888888895</v>
      </c>
      <c r="G1230">
        <v>1</v>
      </c>
      <c r="H1230" s="1">
        <v>40667</v>
      </c>
      <c r="I1230" s="2">
        <v>0.70833333333333337</v>
      </c>
      <c r="J1230" s="1">
        <v>40667</v>
      </c>
      <c r="K1230" s="2">
        <v>0.70833333333333337</v>
      </c>
      <c r="L1230" t="s">
        <v>22</v>
      </c>
      <c r="M1230">
        <v>27</v>
      </c>
      <c r="N1230" s="3">
        <f>B1230+C1230</f>
        <v>40667.477777777778</v>
      </c>
      <c r="O1230" s="3">
        <f>E1230+F1230</f>
        <v>40667.576388888891</v>
      </c>
      <c r="P1230" t="str">
        <f>IF(OR(E1230="**",F1230=9999),"Ignore PIA","Keep PIA")</f>
        <v>Keep PIA</v>
      </c>
      <c r="Q1230" s="5">
        <f>(O1230-N1230)*24</f>
        <v>2.3666666666977108</v>
      </c>
      <c r="R1230" s="3">
        <f>J1230+K1230</f>
        <v>40667.708333333336</v>
      </c>
      <c r="S1230" s="4">
        <f>(R1230-N1230)*24</f>
        <v>5.53333333338378</v>
      </c>
      <c r="T1230" t="str">
        <f>IF(S1230&lt;0,"Ignore LOS","Keep LOS")</f>
        <v>Keep LOS</v>
      </c>
      <c r="U1230" t="str">
        <f>IF(OR(G1230=6,G1230=7),"Adm","NonAdm")</f>
        <v>NonAdm</v>
      </c>
      <c r="V1230" t="str">
        <f>IF(OR(D1230=1,D1230=2,D1230=3),"High",IF(OR(D1230=4,D1230=5),"Low","No CTAS"))</f>
        <v>High</v>
      </c>
      <c r="W1230">
        <f>IF(S1230&gt;4,0,1)</f>
        <v>0</v>
      </c>
      <c r="X1230">
        <f>IF(S1230&gt;8,0,1)</f>
        <v>1</v>
      </c>
    </row>
    <row r="1231" spans="1:24" x14ac:dyDescent="0.25">
      <c r="A1231">
        <v>4414</v>
      </c>
      <c r="B1231" s="1">
        <v>40667</v>
      </c>
      <c r="C1231" s="2">
        <v>0.49513888888888885</v>
      </c>
      <c r="D1231">
        <v>3</v>
      </c>
      <c r="E1231" s="1">
        <v>40667</v>
      </c>
      <c r="F1231" s="2">
        <v>0.58333333333333337</v>
      </c>
      <c r="G1231">
        <v>7</v>
      </c>
      <c r="H1231" s="1">
        <v>40667</v>
      </c>
      <c r="I1231" s="2">
        <v>0.73611111111111116</v>
      </c>
      <c r="J1231" s="1">
        <v>40667</v>
      </c>
      <c r="K1231" s="2">
        <v>0.82986111111111116</v>
      </c>
      <c r="L1231" t="s">
        <v>53</v>
      </c>
      <c r="M1231">
        <v>7</v>
      </c>
      <c r="N1231" s="3">
        <f>B1231+C1231</f>
        <v>40667.495138888888</v>
      </c>
      <c r="O1231" s="3">
        <f>E1231+F1231</f>
        <v>40667.583333333336</v>
      </c>
      <c r="P1231" t="str">
        <f>IF(OR(E1231="**",F1231=9999),"Ignore PIA","Keep PIA")</f>
        <v>Keep PIA</v>
      </c>
      <c r="Q1231" s="5">
        <f>(O1231-N1231)*24</f>
        <v>2.1166666667559184</v>
      </c>
      <c r="R1231" s="3">
        <f>J1231+K1231</f>
        <v>40667.829861111109</v>
      </c>
      <c r="S1231" s="4">
        <f>(R1231-N1231)*24</f>
        <v>8.0333333333255723</v>
      </c>
      <c r="T1231" t="str">
        <f>IF(S1231&lt;0,"Ignore LOS","Keep LOS")</f>
        <v>Keep LOS</v>
      </c>
      <c r="U1231" t="str">
        <f>IF(OR(G1231=6,G1231=7),"Adm","NonAdm")</f>
        <v>Adm</v>
      </c>
      <c r="V1231" t="str">
        <f>IF(OR(D1231=1,D1231=2,D1231=3),"High",IF(OR(D1231=4,D1231=5),"Low","No CTAS"))</f>
        <v>High</v>
      </c>
      <c r="W1231">
        <f>IF(S1231&gt;4,0,1)</f>
        <v>0</v>
      </c>
      <c r="X1231">
        <f>IF(S1231&gt;8,0,1)</f>
        <v>0</v>
      </c>
    </row>
    <row r="1232" spans="1:24" x14ac:dyDescent="0.25">
      <c r="A1232">
        <v>4414</v>
      </c>
      <c r="B1232" s="1">
        <v>40667</v>
      </c>
      <c r="C1232" s="2">
        <v>0.52222222222222225</v>
      </c>
      <c r="D1232">
        <v>2</v>
      </c>
      <c r="E1232" s="1">
        <v>40667</v>
      </c>
      <c r="F1232" s="2">
        <v>0.52777777777777779</v>
      </c>
      <c r="G1232">
        <v>1</v>
      </c>
      <c r="H1232" s="1">
        <v>40667</v>
      </c>
      <c r="I1232" s="2">
        <v>0.6875</v>
      </c>
      <c r="J1232" s="1">
        <v>40667</v>
      </c>
      <c r="K1232" s="2">
        <v>0.69444444444444453</v>
      </c>
      <c r="L1232" t="s">
        <v>274</v>
      </c>
      <c r="M1232">
        <v>31</v>
      </c>
      <c r="N1232" s="3">
        <f>B1232+C1232</f>
        <v>40667.522222222222</v>
      </c>
      <c r="O1232" s="3">
        <f>E1232+F1232</f>
        <v>40667.527777777781</v>
      </c>
      <c r="P1232" t="str">
        <f>IF(OR(E1232="**",F1232=9999),"Ignore PIA","Keep PIA")</f>
        <v>Keep PIA</v>
      </c>
      <c r="Q1232" s="5">
        <f>(O1232-N1232)*24</f>
        <v>0.13333333341870457</v>
      </c>
      <c r="R1232" s="3">
        <f>J1232+K1232</f>
        <v>40667.694444444445</v>
      </c>
      <c r="S1232" s="4">
        <f>(R1232-N1232)*24</f>
        <v>4.1333333333604969</v>
      </c>
      <c r="T1232" t="str">
        <f>IF(S1232&lt;0,"Ignore LOS","Keep LOS")</f>
        <v>Keep LOS</v>
      </c>
      <c r="U1232" t="str">
        <f>IF(OR(G1232=6,G1232=7),"Adm","NonAdm")</f>
        <v>NonAdm</v>
      </c>
      <c r="V1232" t="str">
        <f>IF(OR(D1232=1,D1232=2,D1232=3),"High",IF(OR(D1232=4,D1232=5),"Low","No CTAS"))</f>
        <v>High</v>
      </c>
      <c r="W1232">
        <f>IF(S1232&gt;4,0,1)</f>
        <v>0</v>
      </c>
      <c r="X1232">
        <f>IF(S1232&gt;8,0,1)</f>
        <v>1</v>
      </c>
    </row>
    <row r="1233" spans="1:24" x14ac:dyDescent="0.25">
      <c r="A1233">
        <v>4414</v>
      </c>
      <c r="B1233" s="1">
        <v>40667</v>
      </c>
      <c r="C1233" s="2">
        <v>0.53055555555555556</v>
      </c>
      <c r="D1233">
        <v>3</v>
      </c>
      <c r="E1233" s="1">
        <v>40667</v>
      </c>
      <c r="F1233" s="2">
        <v>0.60763888888888895</v>
      </c>
      <c r="G1233">
        <v>1</v>
      </c>
      <c r="H1233" s="1">
        <v>40667</v>
      </c>
      <c r="I1233" s="2">
        <v>0.78819444444444453</v>
      </c>
      <c r="J1233" s="1">
        <v>40667</v>
      </c>
      <c r="K1233" s="2">
        <v>0.78819444444444453</v>
      </c>
      <c r="L1233" t="s">
        <v>127</v>
      </c>
      <c r="M1233">
        <v>75</v>
      </c>
      <c r="N1233" s="3">
        <f>B1233+C1233</f>
        <v>40667.530555555553</v>
      </c>
      <c r="O1233" s="3">
        <f>E1233+F1233</f>
        <v>40667.607638888891</v>
      </c>
      <c r="P1233" t="str">
        <f>IF(OR(E1233="**",F1233=9999),"Ignore PIA","Keep PIA")</f>
        <v>Keep PIA</v>
      </c>
      <c r="Q1233" s="5">
        <f>(O1233-N1233)*24</f>
        <v>1.8500000000931323</v>
      </c>
      <c r="R1233" s="3">
        <f>J1233+K1233</f>
        <v>40667.788194444445</v>
      </c>
      <c r="S1233" s="4">
        <f>(R1233-N1233)*24</f>
        <v>6.183333333407063</v>
      </c>
      <c r="T1233" t="str">
        <f>IF(S1233&lt;0,"Ignore LOS","Keep LOS")</f>
        <v>Keep LOS</v>
      </c>
      <c r="U1233" t="str">
        <f>IF(OR(G1233=6,G1233=7),"Adm","NonAdm")</f>
        <v>NonAdm</v>
      </c>
      <c r="V1233" t="str">
        <f>IF(OR(D1233=1,D1233=2,D1233=3),"High",IF(OR(D1233=4,D1233=5),"Low","No CTAS"))</f>
        <v>High</v>
      </c>
      <c r="W1233">
        <f>IF(S1233&gt;4,0,1)</f>
        <v>0</v>
      </c>
      <c r="X1233">
        <f>IF(S1233&gt;8,0,1)</f>
        <v>1</v>
      </c>
    </row>
    <row r="1234" spans="1:24" x14ac:dyDescent="0.25">
      <c r="A1234">
        <v>4414</v>
      </c>
      <c r="B1234" s="1">
        <v>40667</v>
      </c>
      <c r="C1234" s="2">
        <v>0.54027777777777775</v>
      </c>
      <c r="D1234">
        <v>5</v>
      </c>
      <c r="E1234" s="1">
        <v>40667</v>
      </c>
      <c r="F1234" s="2">
        <v>0.59027777777777779</v>
      </c>
      <c r="G1234">
        <v>1</v>
      </c>
      <c r="H1234" s="1">
        <v>40667</v>
      </c>
      <c r="I1234" s="2">
        <v>0.65763888888888888</v>
      </c>
      <c r="J1234" s="1">
        <v>40667</v>
      </c>
      <c r="K1234" s="2">
        <v>0.65763888888888888</v>
      </c>
      <c r="L1234" t="s">
        <v>275</v>
      </c>
      <c r="M1234">
        <v>40</v>
      </c>
      <c r="N1234" s="3">
        <f>B1234+C1234</f>
        <v>40667.540277777778</v>
      </c>
      <c r="O1234" s="3">
        <f>E1234+F1234</f>
        <v>40667.590277777781</v>
      </c>
      <c r="P1234" t="str">
        <f>IF(OR(E1234="**",F1234=9999),"Ignore PIA","Keep PIA")</f>
        <v>Keep PIA</v>
      </c>
      <c r="Q1234" s="5">
        <f>(O1234-N1234)*24</f>
        <v>1.2000000000698492</v>
      </c>
      <c r="R1234" s="3">
        <f>J1234+K1234</f>
        <v>40667.657638888886</v>
      </c>
      <c r="S1234" s="4">
        <f>(R1234-N1234)*24</f>
        <v>2.816666666592937</v>
      </c>
      <c r="T1234" t="str">
        <f>IF(S1234&lt;0,"Ignore LOS","Keep LOS")</f>
        <v>Keep LOS</v>
      </c>
      <c r="U1234" t="str">
        <f>IF(OR(G1234=6,G1234=7),"Adm","NonAdm")</f>
        <v>NonAdm</v>
      </c>
      <c r="V1234" t="str">
        <f>IF(OR(D1234=1,D1234=2,D1234=3),"High",IF(OR(D1234=4,D1234=5),"Low","No CTAS"))</f>
        <v>Low</v>
      </c>
      <c r="W1234">
        <f>IF(S1234&gt;4,0,1)</f>
        <v>1</v>
      </c>
      <c r="X1234">
        <f>IF(S1234&gt;8,0,1)</f>
        <v>1</v>
      </c>
    </row>
    <row r="1235" spans="1:24" x14ac:dyDescent="0.25">
      <c r="A1235">
        <v>4414</v>
      </c>
      <c r="B1235" s="1">
        <v>40667</v>
      </c>
      <c r="C1235" s="2">
        <v>0.57986111111111105</v>
      </c>
      <c r="D1235">
        <v>4</v>
      </c>
      <c r="E1235" s="1">
        <v>40667</v>
      </c>
      <c r="F1235" s="2">
        <v>0.65277777777777779</v>
      </c>
      <c r="G1235">
        <v>1</v>
      </c>
      <c r="H1235" s="1">
        <v>40667</v>
      </c>
      <c r="I1235" s="2">
        <v>0.68888888888888899</v>
      </c>
      <c r="J1235" s="1">
        <v>40667</v>
      </c>
      <c r="K1235" s="2">
        <v>0.68888888888888899</v>
      </c>
      <c r="L1235" t="s">
        <v>15</v>
      </c>
      <c r="M1235">
        <v>65</v>
      </c>
      <c r="N1235" s="3">
        <f>B1235+C1235</f>
        <v>40667.579861111109</v>
      </c>
      <c r="O1235" s="3">
        <f>E1235+F1235</f>
        <v>40667.652777777781</v>
      </c>
      <c r="P1235" t="str">
        <f>IF(OR(E1235="**",F1235=9999),"Ignore PIA","Keep PIA")</f>
        <v>Keep PIA</v>
      </c>
      <c r="Q1235" s="5">
        <f>(O1235-N1235)*24</f>
        <v>1.7500000001164153</v>
      </c>
      <c r="R1235" s="3">
        <f>J1235+K1235</f>
        <v>40667.688888888886</v>
      </c>
      <c r="S1235" s="4">
        <f>(R1235-N1235)*24</f>
        <v>2.6166666666395031</v>
      </c>
      <c r="T1235" t="str">
        <f>IF(S1235&lt;0,"Ignore LOS","Keep LOS")</f>
        <v>Keep LOS</v>
      </c>
      <c r="U1235" t="str">
        <f>IF(OR(G1235=6,G1235=7),"Adm","NonAdm")</f>
        <v>NonAdm</v>
      </c>
      <c r="V1235" t="str">
        <f>IF(OR(D1235=1,D1235=2,D1235=3),"High",IF(OR(D1235=4,D1235=5),"Low","No CTAS"))</f>
        <v>Low</v>
      </c>
      <c r="W1235">
        <f>IF(S1235&gt;4,0,1)</f>
        <v>1</v>
      </c>
      <c r="X1235">
        <f>IF(S1235&gt;8,0,1)</f>
        <v>1</v>
      </c>
    </row>
    <row r="1236" spans="1:24" x14ac:dyDescent="0.25">
      <c r="A1236">
        <v>4414</v>
      </c>
      <c r="B1236" s="1">
        <v>40667</v>
      </c>
      <c r="C1236" s="2">
        <v>0.6118055555555556</v>
      </c>
      <c r="D1236">
        <v>3</v>
      </c>
      <c r="E1236" s="1">
        <v>40667</v>
      </c>
      <c r="F1236" s="2">
        <v>0.73611111111111116</v>
      </c>
      <c r="G1236">
        <v>1</v>
      </c>
      <c r="H1236" s="1">
        <v>40667</v>
      </c>
      <c r="I1236" s="2">
        <v>0.74513888888888891</v>
      </c>
      <c r="J1236" s="1">
        <v>40667</v>
      </c>
      <c r="K1236" s="2">
        <v>0.74513888888888891</v>
      </c>
      <c r="L1236" t="s">
        <v>196</v>
      </c>
      <c r="M1236">
        <v>44</v>
      </c>
      <c r="N1236" s="3">
        <f>B1236+C1236</f>
        <v>40667.611805555556</v>
      </c>
      <c r="O1236" s="3">
        <f>E1236+F1236</f>
        <v>40667.736111111109</v>
      </c>
      <c r="P1236" t="str">
        <f>IF(OR(E1236="**",F1236=9999),"Ignore PIA","Keep PIA")</f>
        <v>Keep PIA</v>
      </c>
      <c r="Q1236" s="5">
        <f>(O1236-N1236)*24</f>
        <v>2.9833333332790062</v>
      </c>
      <c r="R1236" s="3">
        <f>J1236+K1236</f>
        <v>40667.745138888888</v>
      </c>
      <c r="S1236" s="4">
        <f>(R1236-N1236)*24</f>
        <v>3.1999999999534339</v>
      </c>
      <c r="T1236" t="str">
        <f>IF(S1236&lt;0,"Ignore LOS","Keep LOS")</f>
        <v>Keep LOS</v>
      </c>
      <c r="U1236" t="str">
        <f>IF(OR(G1236=6,G1236=7),"Adm","NonAdm")</f>
        <v>NonAdm</v>
      </c>
      <c r="V1236" t="str">
        <f>IF(OR(D1236=1,D1236=2,D1236=3),"High",IF(OR(D1236=4,D1236=5),"Low","No CTAS"))</f>
        <v>High</v>
      </c>
      <c r="W1236">
        <f>IF(S1236&gt;4,0,1)</f>
        <v>1</v>
      </c>
      <c r="X1236">
        <f>IF(S1236&gt;8,0,1)</f>
        <v>1</v>
      </c>
    </row>
    <row r="1237" spans="1:24" x14ac:dyDescent="0.25">
      <c r="A1237">
        <v>4414</v>
      </c>
      <c r="B1237" s="1">
        <v>40667</v>
      </c>
      <c r="C1237" s="2">
        <v>0.73472222222222217</v>
      </c>
      <c r="D1237">
        <v>4</v>
      </c>
      <c r="E1237" s="1">
        <v>40667</v>
      </c>
      <c r="F1237" s="2">
        <v>0.73611111111111116</v>
      </c>
      <c r="G1237">
        <v>1</v>
      </c>
      <c r="H1237" s="1">
        <v>40667</v>
      </c>
      <c r="I1237" s="2">
        <v>0.75</v>
      </c>
      <c r="J1237" s="1">
        <v>40667</v>
      </c>
      <c r="K1237" s="2">
        <v>0.75</v>
      </c>
      <c r="L1237" t="s">
        <v>29</v>
      </c>
      <c r="M1237">
        <v>46</v>
      </c>
      <c r="N1237" s="3">
        <f>B1237+C1237</f>
        <v>40667.734722222223</v>
      </c>
      <c r="O1237" s="3">
        <f>E1237+F1237</f>
        <v>40667.736111111109</v>
      </c>
      <c r="P1237" t="str">
        <f>IF(OR(E1237="**",F1237=9999),"Ignore PIA","Keep PIA")</f>
        <v>Keep PIA</v>
      </c>
      <c r="Q1237" s="5">
        <f>(O1237-N1237)*24</f>
        <v>3.3333333267364651E-2</v>
      </c>
      <c r="R1237" s="3">
        <f>J1237+K1237</f>
        <v>40667.75</v>
      </c>
      <c r="S1237" s="4">
        <f>(R1237-N1237)*24</f>
        <v>0.36666666663950309</v>
      </c>
      <c r="T1237" t="str">
        <f>IF(S1237&lt;0,"Ignore LOS","Keep LOS")</f>
        <v>Keep LOS</v>
      </c>
      <c r="U1237" t="str">
        <f>IF(OR(G1237=6,G1237=7),"Adm","NonAdm")</f>
        <v>NonAdm</v>
      </c>
      <c r="V1237" t="str">
        <f>IF(OR(D1237=1,D1237=2,D1237=3),"High",IF(OR(D1237=4,D1237=5),"Low","No CTAS"))</f>
        <v>Low</v>
      </c>
      <c r="W1237">
        <f>IF(S1237&gt;4,0,1)</f>
        <v>1</v>
      </c>
      <c r="X1237">
        <f>IF(S1237&gt;8,0,1)</f>
        <v>1</v>
      </c>
    </row>
    <row r="1238" spans="1:24" x14ac:dyDescent="0.25">
      <c r="A1238">
        <v>4414</v>
      </c>
      <c r="B1238" s="1">
        <v>40664</v>
      </c>
      <c r="C1238" s="2">
        <v>0.36944444444444446</v>
      </c>
      <c r="D1238">
        <v>3</v>
      </c>
      <c r="E1238" s="1">
        <v>40664</v>
      </c>
      <c r="F1238" s="2">
        <v>0.68333333333333324</v>
      </c>
      <c r="G1238">
        <v>1</v>
      </c>
      <c r="H1238" s="1">
        <v>40664</v>
      </c>
      <c r="I1238" s="2">
        <v>0.82986111111111116</v>
      </c>
      <c r="J1238" s="1">
        <v>40664</v>
      </c>
      <c r="K1238" s="2">
        <v>0.82986111111111116</v>
      </c>
      <c r="L1238" t="s">
        <v>38</v>
      </c>
      <c r="M1238">
        <v>62</v>
      </c>
      <c r="N1238" s="3">
        <f>B1238+C1238</f>
        <v>40664.369444444441</v>
      </c>
      <c r="O1238" s="3">
        <f>E1238+F1238</f>
        <v>40664.683333333334</v>
      </c>
      <c r="P1238" t="str">
        <f>IF(OR(E1238="**",F1238=9999),"Ignore PIA","Keep PIA")</f>
        <v>Keep PIA</v>
      </c>
      <c r="Q1238" s="5">
        <f>(O1238-N1238)*24</f>
        <v>7.5333333334419876</v>
      </c>
      <c r="R1238" s="3">
        <f>J1238+K1238</f>
        <v>40664.829861111109</v>
      </c>
      <c r="S1238" s="4">
        <f>(R1238-N1238)*24</f>
        <v>11.050000000046566</v>
      </c>
      <c r="T1238" t="str">
        <f>IF(S1238&lt;0,"Ignore LOS","Keep LOS")</f>
        <v>Keep LOS</v>
      </c>
      <c r="U1238" t="str">
        <f>IF(OR(G1238=6,G1238=7),"Adm","NonAdm")</f>
        <v>NonAdm</v>
      </c>
      <c r="V1238" t="str">
        <f>IF(OR(D1238=1,D1238=2,D1238=3),"High",IF(OR(D1238=4,D1238=5),"Low","No CTAS"))</f>
        <v>High</v>
      </c>
      <c r="W1238">
        <f>IF(S1238&gt;4,0,1)</f>
        <v>0</v>
      </c>
      <c r="X1238">
        <f>IF(S1238&gt;8,0,1)</f>
        <v>0</v>
      </c>
    </row>
    <row r="1239" spans="1:24" x14ac:dyDescent="0.25">
      <c r="A1239">
        <v>4414</v>
      </c>
      <c r="B1239" s="1">
        <v>40664</v>
      </c>
      <c r="C1239" s="2">
        <v>0.4465277777777778</v>
      </c>
      <c r="D1239">
        <v>3</v>
      </c>
      <c r="E1239" s="1">
        <v>40664</v>
      </c>
      <c r="F1239" s="2">
        <v>0.72291666666666676</v>
      </c>
      <c r="G1239">
        <v>1</v>
      </c>
      <c r="H1239" s="1">
        <v>40664</v>
      </c>
      <c r="I1239" s="2">
        <v>0.81041666666666667</v>
      </c>
      <c r="J1239" s="1">
        <v>40664</v>
      </c>
      <c r="K1239" s="2">
        <v>0.81041666666666667</v>
      </c>
      <c r="L1239" t="s">
        <v>29</v>
      </c>
      <c r="M1239">
        <v>55</v>
      </c>
      <c r="N1239" s="3">
        <f>B1239+C1239</f>
        <v>40664.446527777778</v>
      </c>
      <c r="O1239" s="3">
        <f>E1239+F1239</f>
        <v>40664.722916666666</v>
      </c>
      <c r="P1239" t="str">
        <f>IF(OR(E1239="**",F1239=9999),"Ignore PIA","Keep PIA")</f>
        <v>Keep PIA</v>
      </c>
      <c r="Q1239" s="5">
        <f>(O1239-N1239)*24</f>
        <v>6.6333333333022892</v>
      </c>
      <c r="R1239" s="3">
        <f>J1239+K1239</f>
        <v>40664.810416666667</v>
      </c>
      <c r="S1239" s="4">
        <f>(R1239-N1239)*24</f>
        <v>8.7333333333372138</v>
      </c>
      <c r="T1239" t="str">
        <f>IF(S1239&lt;0,"Ignore LOS","Keep LOS")</f>
        <v>Keep LOS</v>
      </c>
      <c r="U1239" t="str">
        <f>IF(OR(G1239=6,G1239=7),"Adm","NonAdm")</f>
        <v>NonAdm</v>
      </c>
      <c r="V1239" t="str">
        <f>IF(OR(D1239=1,D1239=2,D1239=3),"High",IF(OR(D1239=4,D1239=5),"Low","No CTAS"))</f>
        <v>High</v>
      </c>
      <c r="W1239">
        <f>IF(S1239&gt;4,0,1)</f>
        <v>0</v>
      </c>
      <c r="X1239">
        <f>IF(S1239&gt;8,0,1)</f>
        <v>0</v>
      </c>
    </row>
    <row r="1240" spans="1:24" x14ac:dyDescent="0.25">
      <c r="A1240">
        <v>4414</v>
      </c>
      <c r="B1240" s="1">
        <v>40664</v>
      </c>
      <c r="C1240" s="2">
        <v>0.4680555555555555</v>
      </c>
      <c r="D1240">
        <v>4</v>
      </c>
      <c r="E1240" s="1">
        <v>40664</v>
      </c>
      <c r="F1240" s="2">
        <v>0.72916666666666663</v>
      </c>
      <c r="G1240">
        <v>1</v>
      </c>
      <c r="H1240" s="1">
        <v>40664</v>
      </c>
      <c r="I1240" s="2">
        <v>0.89583333333333337</v>
      </c>
      <c r="J1240" s="1">
        <v>40664</v>
      </c>
      <c r="K1240" s="2">
        <v>0.89583333333333337</v>
      </c>
      <c r="L1240" t="s">
        <v>53</v>
      </c>
      <c r="M1240">
        <v>63</v>
      </c>
      <c r="N1240" s="3">
        <f>B1240+C1240</f>
        <v>40664.468055555553</v>
      </c>
      <c r="O1240" s="3">
        <f>E1240+F1240</f>
        <v>40664.729166666664</v>
      </c>
      <c r="P1240" t="str">
        <f>IF(OR(E1240="**",F1240=9999),"Ignore PIA","Keep PIA")</f>
        <v>Keep PIA</v>
      </c>
      <c r="Q1240" s="5">
        <f>(O1240-N1240)*24</f>
        <v>6.2666666666627862</v>
      </c>
      <c r="R1240" s="3">
        <f>J1240+K1240</f>
        <v>40664.895833333336</v>
      </c>
      <c r="S1240" s="4">
        <f>(R1240-N1240)*24</f>
        <v>10.266666666779201</v>
      </c>
      <c r="T1240" t="str">
        <f>IF(S1240&lt;0,"Ignore LOS","Keep LOS")</f>
        <v>Keep LOS</v>
      </c>
      <c r="U1240" t="str">
        <f>IF(OR(G1240=6,G1240=7),"Adm","NonAdm")</f>
        <v>NonAdm</v>
      </c>
      <c r="V1240" t="str">
        <f>IF(OR(D1240=1,D1240=2,D1240=3),"High",IF(OR(D1240=4,D1240=5),"Low","No CTAS"))</f>
        <v>Low</v>
      </c>
      <c r="W1240">
        <f>IF(S1240&gt;4,0,1)</f>
        <v>0</v>
      </c>
      <c r="X1240">
        <f>IF(S1240&gt;8,0,1)</f>
        <v>0</v>
      </c>
    </row>
    <row r="1241" spans="1:24" x14ac:dyDescent="0.25">
      <c r="A1241">
        <v>4414</v>
      </c>
      <c r="B1241" s="1">
        <v>40664</v>
      </c>
      <c r="C1241" s="2">
        <v>0.48333333333333334</v>
      </c>
      <c r="D1241">
        <v>2</v>
      </c>
      <c r="E1241" s="1">
        <v>40664</v>
      </c>
      <c r="F1241" s="2">
        <v>0.66805555555555562</v>
      </c>
      <c r="G1241">
        <v>1</v>
      </c>
      <c r="H1241" s="1">
        <v>40665</v>
      </c>
      <c r="I1241" s="2">
        <v>0.5625</v>
      </c>
      <c r="J1241" s="1">
        <v>40665</v>
      </c>
      <c r="K1241" s="2">
        <v>0.56805555555555554</v>
      </c>
      <c r="L1241" t="s">
        <v>61</v>
      </c>
      <c r="M1241">
        <v>69</v>
      </c>
      <c r="N1241" s="3">
        <f>B1241+C1241</f>
        <v>40664.48333333333</v>
      </c>
      <c r="O1241" s="3">
        <f>E1241+F1241</f>
        <v>40664.668055555558</v>
      </c>
      <c r="P1241" t="str">
        <f>IF(OR(E1241="**",F1241=9999),"Ignore PIA","Keep PIA")</f>
        <v>Keep PIA</v>
      </c>
      <c r="Q1241" s="5">
        <f>(O1241-N1241)*24</f>
        <v>4.4333333334652707</v>
      </c>
      <c r="R1241" s="3">
        <f>J1241+K1241</f>
        <v>40665.568055555559</v>
      </c>
      <c r="S1241" s="4">
        <f>(R1241-N1241)*24</f>
        <v>26.033333333500195</v>
      </c>
      <c r="T1241" t="str">
        <f>IF(S1241&lt;0,"Ignore LOS","Keep LOS")</f>
        <v>Keep LOS</v>
      </c>
      <c r="U1241" t="str">
        <f>IF(OR(G1241=6,G1241=7),"Adm","NonAdm")</f>
        <v>NonAdm</v>
      </c>
      <c r="V1241" t="str">
        <f>IF(OR(D1241=1,D1241=2,D1241=3),"High",IF(OR(D1241=4,D1241=5),"Low","No CTAS"))</f>
        <v>High</v>
      </c>
      <c r="W1241">
        <f>IF(S1241&gt;4,0,1)</f>
        <v>0</v>
      </c>
      <c r="X1241">
        <f>IF(S1241&gt;8,0,1)</f>
        <v>0</v>
      </c>
    </row>
    <row r="1242" spans="1:24" x14ac:dyDescent="0.25">
      <c r="A1242">
        <v>4414</v>
      </c>
      <c r="B1242" s="1">
        <v>40664</v>
      </c>
      <c r="C1242" s="2">
        <v>0.49374999999999997</v>
      </c>
      <c r="D1242">
        <v>3</v>
      </c>
      <c r="E1242" s="1">
        <v>40664</v>
      </c>
      <c r="F1242" s="2">
        <v>0.73402777777777783</v>
      </c>
      <c r="G1242">
        <v>1</v>
      </c>
      <c r="H1242" s="1">
        <v>40664</v>
      </c>
      <c r="I1242" s="2">
        <v>0.8125</v>
      </c>
      <c r="J1242" s="1">
        <v>40664</v>
      </c>
      <c r="K1242" s="2">
        <v>0.81944444444444453</v>
      </c>
      <c r="L1242" t="s">
        <v>22</v>
      </c>
      <c r="M1242">
        <v>84</v>
      </c>
      <c r="N1242" s="3">
        <f>B1242+C1242</f>
        <v>40664.493750000001</v>
      </c>
      <c r="O1242" s="3">
        <f>E1242+F1242</f>
        <v>40664.734027777777</v>
      </c>
      <c r="P1242" t="str">
        <f>IF(OR(E1242="**",F1242=9999),"Ignore PIA","Keep PIA")</f>
        <v>Keep PIA</v>
      </c>
      <c r="Q1242" s="5">
        <f>(O1242-N1242)*24</f>
        <v>5.7666666666045785</v>
      </c>
      <c r="R1242" s="3">
        <f>J1242+K1242</f>
        <v>40664.819444444445</v>
      </c>
      <c r="S1242" s="4">
        <f>(R1242-N1242)*24</f>
        <v>7.8166666666511446</v>
      </c>
      <c r="T1242" t="str">
        <f>IF(S1242&lt;0,"Ignore LOS","Keep LOS")</f>
        <v>Keep LOS</v>
      </c>
      <c r="U1242" t="str">
        <f>IF(OR(G1242=6,G1242=7),"Adm","NonAdm")</f>
        <v>NonAdm</v>
      </c>
      <c r="V1242" t="str">
        <f>IF(OR(D1242=1,D1242=2,D1242=3),"High",IF(OR(D1242=4,D1242=5),"Low","No CTAS"))</f>
        <v>High</v>
      </c>
      <c r="W1242">
        <f>IF(S1242&gt;4,0,1)</f>
        <v>0</v>
      </c>
      <c r="X1242">
        <f>IF(S1242&gt;8,0,1)</f>
        <v>1</v>
      </c>
    </row>
    <row r="1243" spans="1:24" x14ac:dyDescent="0.25">
      <c r="A1243">
        <v>4414</v>
      </c>
      <c r="B1243" s="1">
        <v>40664</v>
      </c>
      <c r="C1243" s="2">
        <v>0.51111111111111118</v>
      </c>
      <c r="D1243">
        <v>3</v>
      </c>
      <c r="E1243" s="1">
        <v>40664</v>
      </c>
      <c r="F1243" s="2">
        <v>0.85416666666666663</v>
      </c>
      <c r="G1243">
        <v>1</v>
      </c>
      <c r="H1243" s="1">
        <v>40665</v>
      </c>
      <c r="I1243" s="2">
        <v>5.2083333333333336E-2</v>
      </c>
      <c r="J1243" s="1">
        <v>40665</v>
      </c>
      <c r="K1243" s="2">
        <v>5.2083333333333336E-2</v>
      </c>
      <c r="L1243" t="s">
        <v>71</v>
      </c>
      <c r="M1243">
        <v>34</v>
      </c>
      <c r="N1243" s="3">
        <f>B1243+C1243</f>
        <v>40664.511111111111</v>
      </c>
      <c r="O1243" s="3">
        <f>E1243+F1243</f>
        <v>40664.854166666664</v>
      </c>
      <c r="P1243" t="str">
        <f>IF(OR(E1243="**",F1243=9999),"Ignore PIA","Keep PIA")</f>
        <v>Keep PIA</v>
      </c>
      <c r="Q1243" s="5">
        <f>(O1243-N1243)*24</f>
        <v>8.2333333332790062</v>
      </c>
      <c r="R1243" s="3">
        <f>J1243+K1243</f>
        <v>40665.052083333336</v>
      </c>
      <c r="S1243" s="4">
        <f>(R1243-N1243)*24</f>
        <v>12.983333333395422</v>
      </c>
      <c r="T1243" t="str">
        <f>IF(S1243&lt;0,"Ignore LOS","Keep LOS")</f>
        <v>Keep LOS</v>
      </c>
      <c r="U1243" t="str">
        <f>IF(OR(G1243=6,G1243=7),"Adm","NonAdm")</f>
        <v>NonAdm</v>
      </c>
      <c r="V1243" t="str">
        <f>IF(OR(D1243=1,D1243=2,D1243=3),"High",IF(OR(D1243=4,D1243=5),"Low","No CTAS"))</f>
        <v>High</v>
      </c>
      <c r="W1243">
        <f>IF(S1243&gt;4,0,1)</f>
        <v>0</v>
      </c>
      <c r="X1243">
        <f>IF(S1243&gt;8,0,1)</f>
        <v>0</v>
      </c>
    </row>
    <row r="1244" spans="1:24" x14ac:dyDescent="0.25">
      <c r="A1244">
        <v>4414</v>
      </c>
      <c r="B1244" s="1">
        <v>40664</v>
      </c>
      <c r="C1244" s="2">
        <v>0.54791666666666672</v>
      </c>
      <c r="D1244">
        <v>2</v>
      </c>
      <c r="E1244" s="1">
        <v>40664</v>
      </c>
      <c r="F1244" s="2">
        <v>0.70833333333333337</v>
      </c>
      <c r="G1244">
        <v>1</v>
      </c>
      <c r="H1244" s="1">
        <v>40664</v>
      </c>
      <c r="I1244" s="2">
        <v>0.81944444444444453</v>
      </c>
      <c r="J1244" s="1">
        <v>40664</v>
      </c>
      <c r="K1244" s="2">
        <v>0.81944444444444453</v>
      </c>
      <c r="L1244" t="s">
        <v>76</v>
      </c>
      <c r="M1244">
        <v>65</v>
      </c>
      <c r="N1244" s="3">
        <f>B1244+C1244</f>
        <v>40664.54791666667</v>
      </c>
      <c r="O1244" s="3">
        <f>E1244+F1244</f>
        <v>40664.708333333336</v>
      </c>
      <c r="P1244" t="str">
        <f>IF(OR(E1244="**",F1244=9999),"Ignore PIA","Keep PIA")</f>
        <v>Keep PIA</v>
      </c>
      <c r="Q1244" s="5">
        <f>(O1244-N1244)*24</f>
        <v>3.8499999999767169</v>
      </c>
      <c r="R1244" s="3">
        <f>J1244+K1244</f>
        <v>40664.819444444445</v>
      </c>
      <c r="S1244" s="4">
        <f>(R1244-N1244)*24</f>
        <v>6.5166666666045785</v>
      </c>
      <c r="T1244" t="str">
        <f>IF(S1244&lt;0,"Ignore LOS","Keep LOS")</f>
        <v>Keep LOS</v>
      </c>
      <c r="U1244" t="str">
        <f>IF(OR(G1244=6,G1244=7),"Adm","NonAdm")</f>
        <v>NonAdm</v>
      </c>
      <c r="V1244" t="str">
        <f>IF(OR(D1244=1,D1244=2,D1244=3),"High",IF(OR(D1244=4,D1244=5),"Low","No CTAS"))</f>
        <v>High</v>
      </c>
      <c r="W1244">
        <f>IF(S1244&gt;4,0,1)</f>
        <v>0</v>
      </c>
      <c r="X1244">
        <f>IF(S1244&gt;8,0,1)</f>
        <v>1</v>
      </c>
    </row>
    <row r="1245" spans="1:24" x14ac:dyDescent="0.25">
      <c r="A1245">
        <v>4414</v>
      </c>
      <c r="B1245" s="1">
        <v>40664</v>
      </c>
      <c r="C1245" s="2">
        <v>0.57708333333333328</v>
      </c>
      <c r="D1245">
        <v>3</v>
      </c>
      <c r="E1245" s="1">
        <v>40664</v>
      </c>
      <c r="F1245" s="2">
        <v>0.75347222222222221</v>
      </c>
      <c r="G1245">
        <v>1</v>
      </c>
      <c r="H1245" s="1">
        <v>40664</v>
      </c>
      <c r="I1245" s="2">
        <v>0.94097222222222221</v>
      </c>
      <c r="J1245" s="1">
        <v>40664</v>
      </c>
      <c r="K1245" s="2">
        <v>0.94097222222222221</v>
      </c>
      <c r="L1245" t="s">
        <v>26</v>
      </c>
      <c r="M1245">
        <v>92</v>
      </c>
      <c r="N1245" s="3">
        <f>B1245+C1245</f>
        <v>40664.57708333333</v>
      </c>
      <c r="O1245" s="3">
        <f>E1245+F1245</f>
        <v>40664.753472222219</v>
      </c>
      <c r="P1245" t="str">
        <f>IF(OR(E1245="**",F1245=9999),"Ignore PIA","Keep PIA")</f>
        <v>Keep PIA</v>
      </c>
      <c r="Q1245" s="5">
        <f>(O1245-N1245)*24</f>
        <v>4.2333333333372138</v>
      </c>
      <c r="R1245" s="3">
        <f>J1245+K1245</f>
        <v>40664.940972222219</v>
      </c>
      <c r="S1245" s="4">
        <f>(R1245-N1245)*24</f>
        <v>8.7333333333372138</v>
      </c>
      <c r="T1245" t="str">
        <f>IF(S1245&lt;0,"Ignore LOS","Keep LOS")</f>
        <v>Keep LOS</v>
      </c>
      <c r="U1245" t="str">
        <f>IF(OR(G1245=6,G1245=7),"Adm","NonAdm")</f>
        <v>NonAdm</v>
      </c>
      <c r="V1245" t="str">
        <f>IF(OR(D1245=1,D1245=2,D1245=3),"High",IF(OR(D1245=4,D1245=5),"Low","No CTAS"))</f>
        <v>High</v>
      </c>
      <c r="W1245">
        <f>IF(S1245&gt;4,0,1)</f>
        <v>0</v>
      </c>
      <c r="X1245">
        <f>IF(S1245&gt;8,0,1)</f>
        <v>0</v>
      </c>
    </row>
    <row r="1246" spans="1:24" x14ac:dyDescent="0.25">
      <c r="A1246">
        <v>4414</v>
      </c>
      <c r="B1246" s="1">
        <v>40664</v>
      </c>
      <c r="C1246" s="2">
        <v>0.59097222222222223</v>
      </c>
      <c r="D1246">
        <v>3</v>
      </c>
      <c r="E1246" s="1">
        <v>40664</v>
      </c>
      <c r="F1246" s="2">
        <v>0.83472222222222225</v>
      </c>
      <c r="G1246">
        <v>1</v>
      </c>
      <c r="H1246" s="1">
        <v>40664</v>
      </c>
      <c r="I1246" s="2">
        <v>0.98958333333333337</v>
      </c>
      <c r="J1246" s="1">
        <v>40664</v>
      </c>
      <c r="K1246" s="2">
        <v>0.99305555555555547</v>
      </c>
      <c r="L1246" t="s">
        <v>22</v>
      </c>
      <c r="M1246">
        <v>46</v>
      </c>
      <c r="N1246" s="3">
        <f>B1246+C1246</f>
        <v>40664.59097222222</v>
      </c>
      <c r="O1246" s="3">
        <f>E1246+F1246</f>
        <v>40664.834722222222</v>
      </c>
      <c r="P1246" t="str">
        <f>IF(OR(E1246="**",F1246=9999),"Ignore PIA","Keep PIA")</f>
        <v>Keep PIA</v>
      </c>
      <c r="Q1246" s="5">
        <f>(O1246-N1246)*24</f>
        <v>5.8500000000349246</v>
      </c>
      <c r="R1246" s="3">
        <f>J1246+K1246</f>
        <v>40664.993055555555</v>
      </c>
      <c r="S1246" s="4">
        <f>(R1246-N1246)*24</f>
        <v>9.6500000000232831</v>
      </c>
      <c r="T1246" t="str">
        <f>IF(S1246&lt;0,"Ignore LOS","Keep LOS")</f>
        <v>Keep LOS</v>
      </c>
      <c r="U1246" t="str">
        <f>IF(OR(G1246=6,G1246=7),"Adm","NonAdm")</f>
        <v>NonAdm</v>
      </c>
      <c r="V1246" t="str">
        <f>IF(OR(D1246=1,D1246=2,D1246=3),"High",IF(OR(D1246=4,D1246=5),"Low","No CTAS"))</f>
        <v>High</v>
      </c>
      <c r="W1246">
        <f>IF(S1246&gt;4,0,1)</f>
        <v>0</v>
      </c>
      <c r="X1246">
        <f>IF(S1246&gt;8,0,1)</f>
        <v>0</v>
      </c>
    </row>
    <row r="1247" spans="1:24" x14ac:dyDescent="0.25">
      <c r="A1247">
        <v>4414</v>
      </c>
      <c r="B1247" s="1">
        <v>40664</v>
      </c>
      <c r="C1247" s="2">
        <v>0.6069444444444444</v>
      </c>
      <c r="D1247">
        <v>3</v>
      </c>
      <c r="E1247" s="1">
        <v>40664</v>
      </c>
      <c r="F1247" s="2">
        <v>0.88263888888888886</v>
      </c>
      <c r="G1247">
        <v>1</v>
      </c>
      <c r="H1247" s="1">
        <v>40665</v>
      </c>
      <c r="I1247" s="2">
        <v>1.3888888888888888E-2</v>
      </c>
      <c r="J1247" s="1">
        <v>40665</v>
      </c>
      <c r="K1247" s="2">
        <v>1.3888888888888888E-2</v>
      </c>
      <c r="L1247" t="s">
        <v>22</v>
      </c>
      <c r="M1247">
        <v>10</v>
      </c>
      <c r="N1247" s="3">
        <f>B1247+C1247</f>
        <v>40664.606944444444</v>
      </c>
      <c r="O1247" s="3">
        <f>E1247+F1247</f>
        <v>40664.882638888892</v>
      </c>
      <c r="P1247" t="str">
        <f>IF(OR(E1247="**",F1247=9999),"Ignore PIA","Keep PIA")</f>
        <v>Keep PIA</v>
      </c>
      <c r="Q1247" s="5">
        <f>(O1247-N1247)*24</f>
        <v>6.6166666667559184</v>
      </c>
      <c r="R1247" s="3">
        <f>J1247+K1247</f>
        <v>40665.013888888891</v>
      </c>
      <c r="S1247" s="4">
        <f>(R1247-N1247)*24</f>
        <v>9.7666666667209938</v>
      </c>
      <c r="T1247" t="str">
        <f>IF(S1247&lt;0,"Ignore LOS","Keep LOS")</f>
        <v>Keep LOS</v>
      </c>
      <c r="U1247" t="str">
        <f>IF(OR(G1247=6,G1247=7),"Adm","NonAdm")</f>
        <v>NonAdm</v>
      </c>
      <c r="V1247" t="str">
        <f>IF(OR(D1247=1,D1247=2,D1247=3),"High",IF(OR(D1247=4,D1247=5),"Low","No CTAS"))</f>
        <v>High</v>
      </c>
      <c r="W1247">
        <f>IF(S1247&gt;4,0,1)</f>
        <v>0</v>
      </c>
      <c r="X1247">
        <f>IF(S1247&gt;8,0,1)</f>
        <v>0</v>
      </c>
    </row>
    <row r="1248" spans="1:24" x14ac:dyDescent="0.25">
      <c r="A1248">
        <v>4414</v>
      </c>
      <c r="B1248" s="1">
        <v>40664</v>
      </c>
      <c r="C1248" s="2">
        <v>0.63680555555555551</v>
      </c>
      <c r="D1248">
        <v>3</v>
      </c>
      <c r="E1248" s="1">
        <v>40664</v>
      </c>
      <c r="F1248" s="2">
        <v>0.89444444444444438</v>
      </c>
      <c r="G1248">
        <v>1</v>
      </c>
      <c r="H1248" s="1">
        <v>40665</v>
      </c>
      <c r="I1248" s="2">
        <v>4.1666666666666664E-2</v>
      </c>
      <c r="J1248" s="1">
        <v>40665</v>
      </c>
      <c r="K1248" s="2">
        <v>4.1666666666666664E-2</v>
      </c>
      <c r="L1248" t="s">
        <v>22</v>
      </c>
      <c r="M1248">
        <v>62</v>
      </c>
      <c r="N1248" s="3">
        <f>B1248+C1248</f>
        <v>40664.636805555558</v>
      </c>
      <c r="O1248" s="3">
        <f>E1248+F1248</f>
        <v>40664.894444444442</v>
      </c>
      <c r="P1248" t="str">
        <f>IF(OR(E1248="**",F1248=9999),"Ignore PIA","Keep PIA")</f>
        <v>Keep PIA</v>
      </c>
      <c r="Q1248" s="5">
        <f>(O1248-N1248)*24</f>
        <v>6.1833333332324401</v>
      </c>
      <c r="R1248" s="3">
        <f>J1248+K1248</f>
        <v>40665.041666666664</v>
      </c>
      <c r="S1248" s="4">
        <f>(R1248-N1248)*24</f>
        <v>9.7166666665580124</v>
      </c>
      <c r="T1248" t="str">
        <f>IF(S1248&lt;0,"Ignore LOS","Keep LOS")</f>
        <v>Keep LOS</v>
      </c>
      <c r="U1248" t="str">
        <f>IF(OR(G1248=6,G1248=7),"Adm","NonAdm")</f>
        <v>NonAdm</v>
      </c>
      <c r="V1248" t="str">
        <f>IF(OR(D1248=1,D1248=2,D1248=3),"High",IF(OR(D1248=4,D1248=5),"Low","No CTAS"))</f>
        <v>High</v>
      </c>
      <c r="W1248">
        <f>IF(S1248&gt;4,0,1)</f>
        <v>0</v>
      </c>
      <c r="X1248">
        <f>IF(S1248&gt;8,0,1)</f>
        <v>0</v>
      </c>
    </row>
    <row r="1249" spans="1:24" x14ac:dyDescent="0.25">
      <c r="A1249">
        <v>4414</v>
      </c>
      <c r="B1249" s="1">
        <v>40664</v>
      </c>
      <c r="C1249" s="2">
        <v>0.65416666666666667</v>
      </c>
      <c r="D1249">
        <v>3</v>
      </c>
      <c r="E1249" s="1">
        <v>40664</v>
      </c>
      <c r="F1249" s="2">
        <v>0.95486111111111116</v>
      </c>
      <c r="G1249">
        <v>1</v>
      </c>
      <c r="H1249" s="1">
        <v>40665</v>
      </c>
      <c r="I1249" s="2">
        <v>4.1666666666666664E-2</v>
      </c>
      <c r="J1249" s="1">
        <v>40665</v>
      </c>
      <c r="K1249" s="2">
        <v>4.1666666666666664E-2</v>
      </c>
      <c r="L1249" t="s">
        <v>22</v>
      </c>
      <c r="M1249">
        <v>29</v>
      </c>
      <c r="N1249" s="3">
        <f>B1249+C1249</f>
        <v>40664.654166666667</v>
      </c>
      <c r="O1249" s="3">
        <f>E1249+F1249</f>
        <v>40664.954861111109</v>
      </c>
      <c r="P1249" t="str">
        <f>IF(OR(E1249="**",F1249=9999),"Ignore PIA","Keep PIA")</f>
        <v>Keep PIA</v>
      </c>
      <c r="Q1249" s="5">
        <f>(O1249-N1249)*24</f>
        <v>7.21666666661622</v>
      </c>
      <c r="R1249" s="3">
        <f>J1249+K1249</f>
        <v>40665.041666666664</v>
      </c>
      <c r="S1249" s="4">
        <f>(R1249-N1249)*24</f>
        <v>9.2999999999301508</v>
      </c>
      <c r="T1249" t="str">
        <f>IF(S1249&lt;0,"Ignore LOS","Keep LOS")</f>
        <v>Keep LOS</v>
      </c>
      <c r="U1249" t="str">
        <f>IF(OR(G1249=6,G1249=7),"Adm","NonAdm")</f>
        <v>NonAdm</v>
      </c>
      <c r="V1249" t="str">
        <f>IF(OR(D1249=1,D1249=2,D1249=3),"High",IF(OR(D1249=4,D1249=5),"Low","No CTAS"))</f>
        <v>High</v>
      </c>
      <c r="W1249">
        <f>IF(S1249&gt;4,0,1)</f>
        <v>0</v>
      </c>
      <c r="X1249">
        <f>IF(S1249&gt;8,0,1)</f>
        <v>0</v>
      </c>
    </row>
    <row r="1250" spans="1:24" x14ac:dyDescent="0.25">
      <c r="A1250">
        <v>4414</v>
      </c>
      <c r="B1250" s="1">
        <v>40664</v>
      </c>
      <c r="C1250" s="2">
        <v>0.66041666666666665</v>
      </c>
      <c r="D1250">
        <v>2</v>
      </c>
      <c r="E1250" s="1">
        <v>40664</v>
      </c>
      <c r="F1250">
        <v>9999</v>
      </c>
      <c r="G1250">
        <v>4</v>
      </c>
      <c r="H1250" s="1">
        <v>40664</v>
      </c>
      <c r="I1250" s="2">
        <v>0.75</v>
      </c>
      <c r="J1250" s="1">
        <v>40664</v>
      </c>
      <c r="K1250" s="2">
        <v>0.75</v>
      </c>
      <c r="L1250" t="s">
        <v>36</v>
      </c>
      <c r="M1250">
        <v>65</v>
      </c>
      <c r="N1250" s="3">
        <f>B1250+C1250</f>
        <v>40664.660416666666</v>
      </c>
      <c r="O1250" s="3">
        <f>E1250+F1250</f>
        <v>50663</v>
      </c>
      <c r="P1250" t="str">
        <f>IF(OR(E1250="**",F1250=9999),"Ignore PIA","Keep PIA")</f>
        <v>Ignore PIA</v>
      </c>
      <c r="Q1250" s="5">
        <f>(O1250-N1250)*24</f>
        <v>239960.15000000002</v>
      </c>
      <c r="R1250" s="3">
        <f>J1250+K1250</f>
        <v>40664.75</v>
      </c>
      <c r="S1250" s="4">
        <f>(R1250-N1250)*24</f>
        <v>2.1500000000232831</v>
      </c>
      <c r="T1250" t="str">
        <f>IF(S1250&lt;0,"Ignore LOS","Keep LOS")</f>
        <v>Keep LOS</v>
      </c>
      <c r="U1250" t="str">
        <f>IF(OR(G1250=6,G1250=7),"Adm","NonAdm")</f>
        <v>NonAdm</v>
      </c>
      <c r="V1250" t="str">
        <f>IF(OR(D1250=1,D1250=2,D1250=3),"High",IF(OR(D1250=4,D1250=5),"Low","No CTAS"))</f>
        <v>High</v>
      </c>
      <c r="W1250">
        <f>IF(S1250&gt;4,0,1)</f>
        <v>1</v>
      </c>
      <c r="X1250">
        <f>IF(S1250&gt;8,0,1)</f>
        <v>1</v>
      </c>
    </row>
    <row r="1251" spans="1:24" x14ac:dyDescent="0.25">
      <c r="A1251">
        <v>4414</v>
      </c>
      <c r="B1251" s="1">
        <v>40664</v>
      </c>
      <c r="C1251" s="2">
        <v>0.6875</v>
      </c>
      <c r="D1251">
        <v>3</v>
      </c>
      <c r="E1251" s="1">
        <v>40664</v>
      </c>
      <c r="F1251" s="2">
        <v>0.98749999999999993</v>
      </c>
      <c r="G1251">
        <v>1</v>
      </c>
      <c r="H1251" s="1">
        <v>40665</v>
      </c>
      <c r="I1251" s="2">
        <v>4.8611111111111112E-3</v>
      </c>
      <c r="J1251" s="1">
        <v>40665</v>
      </c>
      <c r="K1251" s="2">
        <v>4.8611111111111112E-3</v>
      </c>
      <c r="L1251" t="s">
        <v>102</v>
      </c>
      <c r="M1251">
        <v>22</v>
      </c>
      <c r="N1251" s="3">
        <f>B1251+C1251</f>
        <v>40664.6875</v>
      </c>
      <c r="O1251" s="3">
        <f>E1251+F1251</f>
        <v>40664.987500000003</v>
      </c>
      <c r="P1251" t="str">
        <f>IF(OR(E1251="**",F1251=9999),"Ignore PIA","Keep PIA")</f>
        <v>Keep PIA</v>
      </c>
      <c r="Q1251" s="5">
        <f>(O1251-N1251)*24</f>
        <v>7.2000000000698492</v>
      </c>
      <c r="R1251" s="3">
        <f>J1251+K1251</f>
        <v>40665.004861111112</v>
      </c>
      <c r="S1251" s="4">
        <f>(R1251-N1251)*24</f>
        <v>7.6166666666977108</v>
      </c>
      <c r="T1251" t="str">
        <f>IF(S1251&lt;0,"Ignore LOS","Keep LOS")</f>
        <v>Keep LOS</v>
      </c>
      <c r="U1251" t="str">
        <f>IF(OR(G1251=6,G1251=7),"Adm","NonAdm")</f>
        <v>NonAdm</v>
      </c>
      <c r="V1251" t="str">
        <f>IF(OR(D1251=1,D1251=2,D1251=3),"High",IF(OR(D1251=4,D1251=5),"Low","No CTAS"))</f>
        <v>High</v>
      </c>
      <c r="W1251">
        <f>IF(S1251&gt;4,0,1)</f>
        <v>0</v>
      </c>
      <c r="X1251">
        <f>IF(S1251&gt;8,0,1)</f>
        <v>1</v>
      </c>
    </row>
    <row r="1252" spans="1:24" x14ac:dyDescent="0.25">
      <c r="A1252">
        <v>4414</v>
      </c>
      <c r="B1252" s="1">
        <v>40664</v>
      </c>
      <c r="C1252" s="2">
        <v>0.70624999999999993</v>
      </c>
      <c r="D1252">
        <v>3</v>
      </c>
      <c r="E1252" s="1">
        <v>40664</v>
      </c>
      <c r="F1252" s="2">
        <v>0.91666666666666663</v>
      </c>
      <c r="G1252">
        <v>7</v>
      </c>
      <c r="H1252" s="1">
        <v>40665</v>
      </c>
      <c r="I1252" s="2">
        <v>2.0833333333333332E-2</v>
      </c>
      <c r="J1252" s="1">
        <v>40665</v>
      </c>
      <c r="K1252" s="2">
        <v>0.15069444444444444</v>
      </c>
      <c r="L1252" t="s">
        <v>106</v>
      </c>
      <c r="M1252">
        <v>79</v>
      </c>
      <c r="N1252" s="3">
        <f>B1252+C1252</f>
        <v>40664.706250000003</v>
      </c>
      <c r="O1252" s="3">
        <f>E1252+F1252</f>
        <v>40664.916666666664</v>
      </c>
      <c r="P1252" t="str">
        <f>IF(OR(E1252="**",F1252=9999),"Ignore PIA","Keep PIA")</f>
        <v>Keep PIA</v>
      </c>
      <c r="Q1252" s="5">
        <f>(O1252-N1252)*24</f>
        <v>5.0499999998719431</v>
      </c>
      <c r="R1252" s="3">
        <f>J1252+K1252</f>
        <v>40665.150694444441</v>
      </c>
      <c r="S1252" s="4">
        <f>(R1252-N1252)*24</f>
        <v>10.666666666511446</v>
      </c>
      <c r="T1252" t="str">
        <f>IF(S1252&lt;0,"Ignore LOS","Keep LOS")</f>
        <v>Keep LOS</v>
      </c>
      <c r="U1252" t="str">
        <f>IF(OR(G1252=6,G1252=7),"Adm","NonAdm")</f>
        <v>Adm</v>
      </c>
      <c r="V1252" t="str">
        <f>IF(OR(D1252=1,D1252=2,D1252=3),"High",IF(OR(D1252=4,D1252=5),"Low","No CTAS"))</f>
        <v>High</v>
      </c>
      <c r="W1252">
        <f>IF(S1252&gt;4,0,1)</f>
        <v>0</v>
      </c>
      <c r="X1252">
        <f>IF(S1252&gt;8,0,1)</f>
        <v>0</v>
      </c>
    </row>
    <row r="1253" spans="1:24" x14ac:dyDescent="0.25">
      <c r="A1253">
        <v>4414</v>
      </c>
      <c r="B1253" s="1">
        <v>40664</v>
      </c>
      <c r="C1253" s="2">
        <v>0.7631944444444444</v>
      </c>
      <c r="D1253">
        <v>2</v>
      </c>
      <c r="E1253" s="1">
        <v>40664</v>
      </c>
      <c r="F1253" s="2">
        <v>0.84444444444444444</v>
      </c>
      <c r="G1253">
        <v>7</v>
      </c>
      <c r="H1253" s="1">
        <v>40665</v>
      </c>
      <c r="I1253" s="2">
        <v>0.12152777777777778</v>
      </c>
      <c r="J1253" s="1">
        <v>40665</v>
      </c>
      <c r="K1253" s="2">
        <v>0.15972222222222224</v>
      </c>
      <c r="L1253" t="s">
        <v>113</v>
      </c>
      <c r="M1253">
        <v>40</v>
      </c>
      <c r="N1253" s="3">
        <f>B1253+C1253</f>
        <v>40664.763194444444</v>
      </c>
      <c r="O1253" s="3">
        <f>E1253+F1253</f>
        <v>40664.844444444447</v>
      </c>
      <c r="P1253" t="str">
        <f>IF(OR(E1253="**",F1253=9999),"Ignore PIA","Keep PIA")</f>
        <v>Keep PIA</v>
      </c>
      <c r="Q1253" s="5">
        <f>(O1253-N1253)*24</f>
        <v>1.9500000000698492</v>
      </c>
      <c r="R1253" s="3">
        <f>J1253+K1253</f>
        <v>40665.159722222219</v>
      </c>
      <c r="S1253" s="4">
        <f>(R1253-N1253)*24</f>
        <v>9.5166666666045785</v>
      </c>
      <c r="T1253" t="str">
        <f>IF(S1253&lt;0,"Ignore LOS","Keep LOS")</f>
        <v>Keep LOS</v>
      </c>
      <c r="U1253" t="str">
        <f>IF(OR(G1253=6,G1253=7),"Adm","NonAdm")</f>
        <v>Adm</v>
      </c>
      <c r="V1253" t="str">
        <f>IF(OR(D1253=1,D1253=2,D1253=3),"High",IF(OR(D1253=4,D1253=5),"Low","No CTAS"))</f>
        <v>High</v>
      </c>
      <c r="W1253">
        <f>IF(S1253&gt;4,0,1)</f>
        <v>0</v>
      </c>
      <c r="X1253">
        <f>IF(S1253&gt;8,0,1)</f>
        <v>0</v>
      </c>
    </row>
    <row r="1254" spans="1:24" x14ac:dyDescent="0.25">
      <c r="A1254">
        <v>4414</v>
      </c>
      <c r="B1254" s="1">
        <v>40664</v>
      </c>
      <c r="C1254" s="2">
        <v>0.79166666666666663</v>
      </c>
      <c r="D1254">
        <v>4</v>
      </c>
      <c r="E1254" s="1">
        <v>40664</v>
      </c>
      <c r="F1254" s="2">
        <v>0.91875000000000007</v>
      </c>
      <c r="G1254">
        <v>1</v>
      </c>
      <c r="H1254" s="1">
        <v>40664</v>
      </c>
      <c r="I1254" s="2">
        <v>0.92708333333333337</v>
      </c>
      <c r="J1254" s="1">
        <v>40664</v>
      </c>
      <c r="K1254" s="2">
        <v>0.9291666666666667</v>
      </c>
      <c r="L1254" t="s">
        <v>116</v>
      </c>
      <c r="M1254">
        <v>43</v>
      </c>
      <c r="N1254" s="3">
        <f>B1254+C1254</f>
        <v>40664.791666666664</v>
      </c>
      <c r="O1254" s="3">
        <f>E1254+F1254</f>
        <v>40664.918749999997</v>
      </c>
      <c r="P1254" t="str">
        <f>IF(OR(E1254="**",F1254=9999),"Ignore PIA","Keep PIA")</f>
        <v>Keep PIA</v>
      </c>
      <c r="Q1254" s="5">
        <f>(O1254-N1254)*24</f>
        <v>3.0499999999883585</v>
      </c>
      <c r="R1254" s="3">
        <f>J1254+K1254</f>
        <v>40664.929166666669</v>
      </c>
      <c r="S1254" s="4">
        <f>(R1254-N1254)*24</f>
        <v>3.3000000001047738</v>
      </c>
      <c r="T1254" t="str">
        <f>IF(S1254&lt;0,"Ignore LOS","Keep LOS")</f>
        <v>Keep LOS</v>
      </c>
      <c r="U1254" t="str">
        <f>IF(OR(G1254=6,G1254=7),"Adm","NonAdm")</f>
        <v>NonAdm</v>
      </c>
      <c r="V1254" t="str">
        <f>IF(OR(D1254=1,D1254=2,D1254=3),"High",IF(OR(D1254=4,D1254=5),"Low","No CTAS"))</f>
        <v>Low</v>
      </c>
      <c r="W1254">
        <f>IF(S1254&gt;4,0,1)</f>
        <v>1</v>
      </c>
      <c r="X1254">
        <f>IF(S1254&gt;8,0,1)</f>
        <v>1</v>
      </c>
    </row>
    <row r="1255" spans="1:24" x14ac:dyDescent="0.25">
      <c r="A1255">
        <v>4414</v>
      </c>
      <c r="B1255" s="1">
        <v>40664</v>
      </c>
      <c r="C1255" s="2">
        <v>0.80555555555555547</v>
      </c>
      <c r="D1255">
        <v>3</v>
      </c>
      <c r="E1255" s="1">
        <v>40664</v>
      </c>
      <c r="F1255" s="2">
        <v>0.92499999999999993</v>
      </c>
      <c r="G1255">
        <v>1</v>
      </c>
      <c r="H1255" s="1">
        <v>40664</v>
      </c>
      <c r="I1255" s="2">
        <v>0.97430555555555554</v>
      </c>
      <c r="J1255" s="1">
        <v>40664</v>
      </c>
      <c r="K1255" s="2">
        <v>0.97638888888888886</v>
      </c>
      <c r="L1255" t="s">
        <v>117</v>
      </c>
      <c r="M1255">
        <v>5</v>
      </c>
      <c r="N1255" s="3">
        <f>B1255+C1255</f>
        <v>40664.805555555555</v>
      </c>
      <c r="O1255" s="3">
        <f>E1255+F1255</f>
        <v>40664.925000000003</v>
      </c>
      <c r="P1255" t="str">
        <f>IF(OR(E1255="**",F1255=9999),"Ignore PIA","Keep PIA")</f>
        <v>Keep PIA</v>
      </c>
      <c r="Q1255" s="5">
        <f>(O1255-N1255)*24</f>
        <v>2.8666666667559184</v>
      </c>
      <c r="R1255" s="3">
        <f>J1255+K1255</f>
        <v>40664.976388888892</v>
      </c>
      <c r="S1255" s="4">
        <f>(R1255-N1255)*24</f>
        <v>4.1000000000931323</v>
      </c>
      <c r="T1255" t="str">
        <f>IF(S1255&lt;0,"Ignore LOS","Keep LOS")</f>
        <v>Keep LOS</v>
      </c>
      <c r="U1255" t="str">
        <f>IF(OR(G1255=6,G1255=7),"Adm","NonAdm")</f>
        <v>NonAdm</v>
      </c>
      <c r="V1255" t="str">
        <f>IF(OR(D1255=1,D1255=2,D1255=3),"High",IF(OR(D1255=4,D1255=5),"Low","No CTAS"))</f>
        <v>High</v>
      </c>
      <c r="W1255">
        <f>IF(S1255&gt;4,0,1)</f>
        <v>0</v>
      </c>
      <c r="X1255">
        <f>IF(S1255&gt;8,0,1)</f>
        <v>1</v>
      </c>
    </row>
    <row r="1256" spans="1:24" x14ac:dyDescent="0.25">
      <c r="A1256">
        <v>4414</v>
      </c>
      <c r="B1256" s="1">
        <v>40664</v>
      </c>
      <c r="C1256" s="2">
        <v>0.8520833333333333</v>
      </c>
      <c r="D1256">
        <v>3</v>
      </c>
      <c r="E1256" s="1">
        <v>40664</v>
      </c>
      <c r="F1256" s="2">
        <v>0.94166666666666676</v>
      </c>
      <c r="G1256">
        <v>15</v>
      </c>
      <c r="H1256" s="1">
        <v>40665</v>
      </c>
      <c r="I1256" s="2">
        <v>0.13194444444444445</v>
      </c>
      <c r="J1256" s="1">
        <v>40665</v>
      </c>
      <c r="K1256" s="2">
        <v>0.13194444444444445</v>
      </c>
      <c r="L1256" t="s">
        <v>53</v>
      </c>
      <c r="M1256">
        <v>76</v>
      </c>
      <c r="N1256" s="3">
        <f>B1256+C1256</f>
        <v>40664.852083333331</v>
      </c>
      <c r="O1256" s="3">
        <f>E1256+F1256</f>
        <v>40664.941666666666</v>
      </c>
      <c r="P1256" t="str">
        <f>IF(OR(E1256="**",F1256=9999),"Ignore PIA","Keep PIA")</f>
        <v>Keep PIA</v>
      </c>
      <c r="Q1256" s="5">
        <f>(O1256-N1256)*24</f>
        <v>2.1500000000232831</v>
      </c>
      <c r="R1256" s="3">
        <f>J1256+K1256</f>
        <v>40665.131944444445</v>
      </c>
      <c r="S1256" s="4">
        <f>(R1256-N1256)*24</f>
        <v>6.7166666667326353</v>
      </c>
      <c r="T1256" t="str">
        <f>IF(S1256&lt;0,"Ignore LOS","Keep LOS")</f>
        <v>Keep LOS</v>
      </c>
      <c r="U1256" t="str">
        <f>IF(OR(G1256=6,G1256=7),"Adm","NonAdm")</f>
        <v>NonAdm</v>
      </c>
      <c r="V1256" t="str">
        <f>IF(OR(D1256=1,D1256=2,D1256=3),"High",IF(OR(D1256=4,D1256=5),"Low","No CTAS"))</f>
        <v>High</v>
      </c>
      <c r="W1256">
        <f>IF(S1256&gt;4,0,1)</f>
        <v>0</v>
      </c>
      <c r="X1256">
        <f>IF(S1256&gt;8,0,1)</f>
        <v>1</v>
      </c>
    </row>
    <row r="1257" spans="1:24" x14ac:dyDescent="0.25">
      <c r="A1257">
        <v>4414</v>
      </c>
      <c r="B1257" s="1">
        <v>40664</v>
      </c>
      <c r="C1257" s="2">
        <v>0.92847222222222225</v>
      </c>
      <c r="D1257">
        <v>3</v>
      </c>
      <c r="E1257" s="1">
        <v>40664</v>
      </c>
      <c r="F1257">
        <v>9999</v>
      </c>
      <c r="G1257">
        <v>4</v>
      </c>
      <c r="H1257" s="1">
        <v>40665</v>
      </c>
      <c r="I1257" s="2">
        <v>2.6388888888888889E-2</v>
      </c>
      <c r="J1257" s="1">
        <v>40665</v>
      </c>
      <c r="K1257" s="2">
        <v>2.6388888888888889E-2</v>
      </c>
      <c r="L1257" t="s">
        <v>22</v>
      </c>
      <c r="M1257">
        <v>41</v>
      </c>
      <c r="N1257" s="3">
        <f>B1257+C1257</f>
        <v>40664.928472222222</v>
      </c>
      <c r="O1257" s="3">
        <f>E1257+F1257</f>
        <v>50663</v>
      </c>
      <c r="P1257" t="str">
        <f>IF(OR(E1257="**",F1257=9999),"Ignore PIA","Keep PIA")</f>
        <v>Ignore PIA</v>
      </c>
      <c r="Q1257" s="5">
        <f>(O1257-N1257)*24</f>
        <v>239953.71666666667</v>
      </c>
      <c r="R1257" s="3">
        <f>J1257+K1257</f>
        <v>40665.026388888888</v>
      </c>
      <c r="S1257" s="4">
        <f>(R1257-N1257)*24</f>
        <v>2.3499999999767169</v>
      </c>
      <c r="T1257" t="str">
        <f>IF(S1257&lt;0,"Ignore LOS","Keep LOS")</f>
        <v>Keep LOS</v>
      </c>
      <c r="U1257" t="str">
        <f>IF(OR(G1257=6,G1257=7),"Adm","NonAdm")</f>
        <v>NonAdm</v>
      </c>
      <c r="V1257" t="str">
        <f>IF(OR(D1257=1,D1257=2,D1257=3),"High",IF(OR(D1257=4,D1257=5),"Low","No CTAS"))</f>
        <v>High</v>
      </c>
      <c r="W1257">
        <f>IF(S1257&gt;4,0,1)</f>
        <v>1</v>
      </c>
      <c r="X1257">
        <f>IF(S1257&gt;8,0,1)</f>
        <v>1</v>
      </c>
    </row>
    <row r="1258" spans="1:24" x14ac:dyDescent="0.25">
      <c r="A1258">
        <v>4414</v>
      </c>
      <c r="B1258" s="1">
        <v>40664</v>
      </c>
      <c r="C1258" s="2">
        <v>0.93125000000000002</v>
      </c>
      <c r="D1258">
        <v>3</v>
      </c>
      <c r="E1258" s="1">
        <v>40664</v>
      </c>
      <c r="F1258">
        <v>9999</v>
      </c>
      <c r="G1258">
        <v>4</v>
      </c>
      <c r="H1258" s="1">
        <v>40665</v>
      </c>
      <c r="I1258" s="2">
        <v>1.6666666666666666E-2</v>
      </c>
      <c r="J1258" s="1">
        <v>40665</v>
      </c>
      <c r="K1258" s="2">
        <v>1.6666666666666666E-2</v>
      </c>
      <c r="L1258" t="s">
        <v>22</v>
      </c>
      <c r="M1258">
        <v>51</v>
      </c>
      <c r="N1258" s="3">
        <f>B1258+C1258</f>
        <v>40664.931250000001</v>
      </c>
      <c r="O1258" s="3">
        <f>E1258+F1258</f>
        <v>50663</v>
      </c>
      <c r="P1258" t="str">
        <f>IF(OR(E1258="**",F1258=9999),"Ignore PIA","Keep PIA")</f>
        <v>Ignore PIA</v>
      </c>
      <c r="Q1258" s="5">
        <f>(O1258-N1258)*24</f>
        <v>239953.64999999997</v>
      </c>
      <c r="R1258" s="3">
        <f>J1258+K1258</f>
        <v>40665.01666666667</v>
      </c>
      <c r="S1258" s="4">
        <f>(R1258-N1258)*24</f>
        <v>2.0500000000465661</v>
      </c>
      <c r="T1258" t="str">
        <f>IF(S1258&lt;0,"Ignore LOS","Keep LOS")</f>
        <v>Keep LOS</v>
      </c>
      <c r="U1258" t="str">
        <f>IF(OR(G1258=6,G1258=7),"Adm","NonAdm")</f>
        <v>NonAdm</v>
      </c>
      <c r="V1258" t="str">
        <f>IF(OR(D1258=1,D1258=2,D1258=3),"High",IF(OR(D1258=4,D1258=5),"Low","No CTAS"))</f>
        <v>High</v>
      </c>
      <c r="W1258">
        <f>IF(S1258&gt;4,0,1)</f>
        <v>1</v>
      </c>
      <c r="X1258">
        <f>IF(S1258&gt;8,0,1)</f>
        <v>1</v>
      </c>
    </row>
    <row r="1259" spans="1:24" x14ac:dyDescent="0.25">
      <c r="A1259">
        <v>4414</v>
      </c>
      <c r="B1259" s="1">
        <v>40664</v>
      </c>
      <c r="C1259" s="2">
        <v>0.9472222222222223</v>
      </c>
      <c r="D1259">
        <v>4</v>
      </c>
      <c r="E1259" s="1">
        <v>40665</v>
      </c>
      <c r="F1259" s="2">
        <v>6.9444444444444441E-3</v>
      </c>
      <c r="G1259">
        <v>15</v>
      </c>
      <c r="H1259" s="1">
        <v>40665</v>
      </c>
      <c r="I1259" s="2">
        <v>0.14652777777777778</v>
      </c>
      <c r="J1259" s="1">
        <v>40665</v>
      </c>
      <c r="K1259" s="2">
        <v>0.52083333333333337</v>
      </c>
      <c r="L1259" t="s">
        <v>132</v>
      </c>
      <c r="M1259">
        <v>83</v>
      </c>
      <c r="N1259" s="3">
        <f>B1259+C1259</f>
        <v>40664.947222222225</v>
      </c>
      <c r="O1259" s="3">
        <f>E1259+F1259</f>
        <v>40665.006944444445</v>
      </c>
      <c r="P1259" t="str">
        <f>IF(OR(E1259="**",F1259=9999),"Ignore PIA","Keep PIA")</f>
        <v>Keep PIA</v>
      </c>
      <c r="Q1259" s="5">
        <f>(O1259-N1259)*24</f>
        <v>1.4333333332906477</v>
      </c>
      <c r="R1259" s="3">
        <f>J1259+K1259</f>
        <v>40665.520833333336</v>
      </c>
      <c r="S1259" s="4">
        <f>(R1259-N1259)*24</f>
        <v>13.766666666662786</v>
      </c>
      <c r="T1259" t="str">
        <f>IF(S1259&lt;0,"Ignore LOS","Keep LOS")</f>
        <v>Keep LOS</v>
      </c>
      <c r="U1259" t="str">
        <f>IF(OR(G1259=6,G1259=7),"Adm","NonAdm")</f>
        <v>NonAdm</v>
      </c>
      <c r="V1259" t="str">
        <f>IF(OR(D1259=1,D1259=2,D1259=3),"High",IF(OR(D1259=4,D1259=5),"Low","No CTAS"))</f>
        <v>Low</v>
      </c>
      <c r="W1259">
        <f>IF(S1259&gt;4,0,1)</f>
        <v>0</v>
      </c>
      <c r="X1259">
        <f>IF(S1259&gt;8,0,1)</f>
        <v>0</v>
      </c>
    </row>
    <row r="1260" spans="1:24" x14ac:dyDescent="0.25">
      <c r="A1260">
        <v>4414</v>
      </c>
      <c r="B1260" s="1">
        <v>40666</v>
      </c>
      <c r="C1260" s="2">
        <v>0.1076388888888889</v>
      </c>
      <c r="D1260">
        <v>2</v>
      </c>
      <c r="E1260" s="1">
        <v>40666</v>
      </c>
      <c r="F1260">
        <v>9999</v>
      </c>
      <c r="G1260">
        <v>4</v>
      </c>
      <c r="H1260" s="1">
        <v>40666</v>
      </c>
      <c r="I1260" s="2">
        <v>0.40625</v>
      </c>
      <c r="J1260" s="1">
        <v>40666</v>
      </c>
      <c r="K1260" s="2">
        <v>0.40625</v>
      </c>
      <c r="L1260" t="s">
        <v>29</v>
      </c>
      <c r="M1260">
        <v>36</v>
      </c>
      <c r="N1260" s="3">
        <f>B1260+C1260</f>
        <v>40666.107638888891</v>
      </c>
      <c r="O1260" s="3">
        <f>E1260+F1260</f>
        <v>50665</v>
      </c>
      <c r="P1260" t="str">
        <f>IF(OR(E1260="**",F1260=9999),"Ignore PIA","Keep PIA")</f>
        <v>Ignore PIA</v>
      </c>
      <c r="Q1260" s="5">
        <f>(O1260-N1260)*24</f>
        <v>239973.41666666663</v>
      </c>
      <c r="R1260" s="3">
        <f>J1260+K1260</f>
        <v>40666.40625</v>
      </c>
      <c r="S1260" s="4">
        <f>(R1260-N1260)*24</f>
        <v>7.1666666666278616</v>
      </c>
      <c r="T1260" t="str">
        <f>IF(S1260&lt;0,"Ignore LOS","Keep LOS")</f>
        <v>Keep LOS</v>
      </c>
      <c r="U1260" t="str">
        <f>IF(OR(G1260=6,G1260=7),"Adm","NonAdm")</f>
        <v>NonAdm</v>
      </c>
      <c r="V1260" t="str">
        <f>IF(OR(D1260=1,D1260=2,D1260=3),"High",IF(OR(D1260=4,D1260=5),"Low","No CTAS"))</f>
        <v>High</v>
      </c>
      <c r="W1260">
        <f>IF(S1260&gt;4,0,1)</f>
        <v>0</v>
      </c>
      <c r="X1260">
        <f>IF(S1260&gt;8,0,1)</f>
        <v>1</v>
      </c>
    </row>
    <row r="1261" spans="1:24" x14ac:dyDescent="0.25">
      <c r="A1261">
        <v>4414</v>
      </c>
      <c r="B1261" s="1">
        <v>40666</v>
      </c>
      <c r="C1261" s="2">
        <v>0.11597222222222221</v>
      </c>
      <c r="D1261">
        <v>3</v>
      </c>
      <c r="E1261" s="1">
        <v>40666</v>
      </c>
      <c r="F1261" s="2">
        <v>0.40277777777777773</v>
      </c>
      <c r="G1261">
        <v>15</v>
      </c>
      <c r="H1261" s="1">
        <v>40666</v>
      </c>
      <c r="I1261" s="2">
        <v>0.63402777777777775</v>
      </c>
      <c r="J1261" s="1">
        <v>40666</v>
      </c>
      <c r="K1261" s="2">
        <v>0.63611111111111118</v>
      </c>
      <c r="L1261" t="s">
        <v>23</v>
      </c>
      <c r="M1261">
        <v>74</v>
      </c>
      <c r="N1261" s="3">
        <f>B1261+C1261</f>
        <v>40666.115972222222</v>
      </c>
      <c r="O1261" s="3">
        <f>E1261+F1261</f>
        <v>40666.402777777781</v>
      </c>
      <c r="P1261" t="str">
        <f>IF(OR(E1261="**",F1261=9999),"Ignore PIA","Keep PIA")</f>
        <v>Keep PIA</v>
      </c>
      <c r="Q1261" s="5">
        <f>(O1261-N1261)*24</f>
        <v>6.8833333334187046</v>
      </c>
      <c r="R1261" s="3">
        <f>J1261+K1261</f>
        <v>40666.636111111111</v>
      </c>
      <c r="S1261" s="4">
        <f>(R1261-N1261)*24</f>
        <v>12.483333333337214</v>
      </c>
      <c r="T1261" t="str">
        <f>IF(S1261&lt;0,"Ignore LOS","Keep LOS")</f>
        <v>Keep LOS</v>
      </c>
      <c r="U1261" t="str">
        <f>IF(OR(G1261=6,G1261=7),"Adm","NonAdm")</f>
        <v>NonAdm</v>
      </c>
      <c r="V1261" t="str">
        <f>IF(OR(D1261=1,D1261=2,D1261=3),"High",IF(OR(D1261=4,D1261=5),"Low","No CTAS"))</f>
        <v>High</v>
      </c>
      <c r="W1261">
        <f>IF(S1261&gt;4,0,1)</f>
        <v>0</v>
      </c>
      <c r="X1261">
        <f>IF(S1261&gt;8,0,1)</f>
        <v>0</v>
      </c>
    </row>
    <row r="1262" spans="1:24" x14ac:dyDescent="0.25">
      <c r="A1262">
        <v>4414</v>
      </c>
      <c r="B1262" s="1">
        <v>40666</v>
      </c>
      <c r="C1262" s="2">
        <v>0.32291666666666669</v>
      </c>
      <c r="D1262">
        <v>3</v>
      </c>
      <c r="E1262" s="1">
        <v>40666</v>
      </c>
      <c r="F1262" s="2">
        <v>0.46666666666666662</v>
      </c>
      <c r="G1262">
        <v>7</v>
      </c>
      <c r="H1262" s="1">
        <v>40666</v>
      </c>
      <c r="I1262" s="2">
        <v>0.77916666666666667</v>
      </c>
      <c r="J1262" s="1">
        <v>40666</v>
      </c>
      <c r="K1262" s="2">
        <v>0.77986111111111101</v>
      </c>
      <c r="L1262" t="s">
        <v>211</v>
      </c>
      <c r="M1262">
        <v>41</v>
      </c>
      <c r="N1262" s="3">
        <f>B1262+C1262</f>
        <v>40666.322916666664</v>
      </c>
      <c r="O1262" s="3">
        <f>E1262+F1262</f>
        <v>40666.466666666667</v>
      </c>
      <c r="P1262" t="str">
        <f>IF(OR(E1262="**",F1262=9999),"Ignore PIA","Keep PIA")</f>
        <v>Keep PIA</v>
      </c>
      <c r="Q1262" s="5">
        <f>(O1262-N1262)*24</f>
        <v>3.4500000000698492</v>
      </c>
      <c r="R1262" s="3">
        <f>J1262+K1262</f>
        <v>40666.779861111114</v>
      </c>
      <c r="S1262" s="4">
        <f>(R1262-N1262)*24</f>
        <v>10.966666666790843</v>
      </c>
      <c r="T1262" t="str">
        <f>IF(S1262&lt;0,"Ignore LOS","Keep LOS")</f>
        <v>Keep LOS</v>
      </c>
      <c r="U1262" t="str">
        <f>IF(OR(G1262=6,G1262=7),"Adm","NonAdm")</f>
        <v>Adm</v>
      </c>
      <c r="V1262" t="str">
        <f>IF(OR(D1262=1,D1262=2,D1262=3),"High",IF(OR(D1262=4,D1262=5),"Low","No CTAS"))</f>
        <v>High</v>
      </c>
      <c r="W1262">
        <f>IF(S1262&gt;4,0,1)</f>
        <v>0</v>
      </c>
      <c r="X1262">
        <f>IF(S1262&gt;8,0,1)</f>
        <v>0</v>
      </c>
    </row>
    <row r="1263" spans="1:24" x14ac:dyDescent="0.25">
      <c r="A1263">
        <v>4414</v>
      </c>
      <c r="B1263" s="1">
        <v>40666</v>
      </c>
      <c r="C1263" s="2">
        <v>0.3354166666666667</v>
      </c>
      <c r="D1263">
        <v>3</v>
      </c>
      <c r="E1263" s="1">
        <v>40666</v>
      </c>
      <c r="F1263" s="2">
        <v>0.43263888888888885</v>
      </c>
      <c r="G1263">
        <v>1</v>
      </c>
      <c r="H1263" s="1">
        <v>40666</v>
      </c>
      <c r="I1263" s="2">
        <v>0.63541666666666663</v>
      </c>
      <c r="J1263" s="1">
        <v>40666</v>
      </c>
      <c r="K1263" s="2">
        <v>0.63541666666666663</v>
      </c>
      <c r="L1263" t="s">
        <v>38</v>
      </c>
      <c r="M1263">
        <v>45</v>
      </c>
      <c r="N1263" s="3">
        <f>B1263+C1263</f>
        <v>40666.335416666669</v>
      </c>
      <c r="O1263" s="3">
        <f>E1263+F1263</f>
        <v>40666.432638888888</v>
      </c>
      <c r="P1263" t="str">
        <f>IF(OR(E1263="**",F1263=9999),"Ignore PIA","Keep PIA")</f>
        <v>Keep PIA</v>
      </c>
      <c r="Q1263" s="5">
        <f>(O1263-N1263)*24</f>
        <v>2.3333333332557231</v>
      </c>
      <c r="R1263" s="3">
        <f>J1263+K1263</f>
        <v>40666.635416666664</v>
      </c>
      <c r="S1263" s="4">
        <f>(R1263-N1263)*24</f>
        <v>7.1999999998952262</v>
      </c>
      <c r="T1263" t="str">
        <f>IF(S1263&lt;0,"Ignore LOS","Keep LOS")</f>
        <v>Keep LOS</v>
      </c>
      <c r="U1263" t="str">
        <f>IF(OR(G1263=6,G1263=7),"Adm","NonAdm")</f>
        <v>NonAdm</v>
      </c>
      <c r="V1263" t="str">
        <f>IF(OR(D1263=1,D1263=2,D1263=3),"High",IF(OR(D1263=4,D1263=5),"Low","No CTAS"))</f>
        <v>High</v>
      </c>
      <c r="W1263">
        <f>IF(S1263&gt;4,0,1)</f>
        <v>0</v>
      </c>
      <c r="X1263">
        <f>IF(S1263&gt;8,0,1)</f>
        <v>1</v>
      </c>
    </row>
    <row r="1264" spans="1:24" x14ac:dyDescent="0.25">
      <c r="A1264">
        <v>4414</v>
      </c>
      <c r="B1264" s="1">
        <v>40666</v>
      </c>
      <c r="C1264" s="2">
        <v>0.35833333333333334</v>
      </c>
      <c r="D1264">
        <v>3</v>
      </c>
      <c r="E1264" s="1">
        <v>40666</v>
      </c>
      <c r="F1264" s="2">
        <v>0.4826388888888889</v>
      </c>
      <c r="G1264">
        <v>1</v>
      </c>
      <c r="H1264" s="1">
        <v>40666</v>
      </c>
      <c r="I1264" s="2">
        <v>0.63888888888888895</v>
      </c>
      <c r="J1264" s="1">
        <v>40666</v>
      </c>
      <c r="K1264" s="2">
        <v>0.63888888888888895</v>
      </c>
      <c r="L1264" t="s">
        <v>214</v>
      </c>
      <c r="M1264">
        <v>19</v>
      </c>
      <c r="N1264" s="3">
        <f>B1264+C1264</f>
        <v>40666.35833333333</v>
      </c>
      <c r="O1264" s="3">
        <f>E1264+F1264</f>
        <v>40666.482638888891</v>
      </c>
      <c r="P1264" t="str">
        <f>IF(OR(E1264="**",F1264=9999),"Ignore PIA","Keep PIA")</f>
        <v>Keep PIA</v>
      </c>
      <c r="Q1264" s="5">
        <f>(O1264-N1264)*24</f>
        <v>2.9833333334536292</v>
      </c>
      <c r="R1264" s="3">
        <f>J1264+K1264</f>
        <v>40666.638888888891</v>
      </c>
      <c r="S1264" s="4">
        <f>(R1264-N1264)*24</f>
        <v>6.7333333334536292</v>
      </c>
      <c r="T1264" t="str">
        <f>IF(S1264&lt;0,"Ignore LOS","Keep LOS")</f>
        <v>Keep LOS</v>
      </c>
      <c r="U1264" t="str">
        <f>IF(OR(G1264=6,G1264=7),"Adm","NonAdm")</f>
        <v>NonAdm</v>
      </c>
      <c r="V1264" t="str">
        <f>IF(OR(D1264=1,D1264=2,D1264=3),"High",IF(OR(D1264=4,D1264=5),"Low","No CTAS"))</f>
        <v>High</v>
      </c>
      <c r="W1264">
        <f>IF(S1264&gt;4,0,1)</f>
        <v>0</v>
      </c>
      <c r="X1264">
        <f>IF(S1264&gt;8,0,1)</f>
        <v>1</v>
      </c>
    </row>
    <row r="1265" spans="1:24" x14ac:dyDescent="0.25">
      <c r="A1265">
        <v>4414</v>
      </c>
      <c r="B1265" s="1">
        <v>40666</v>
      </c>
      <c r="C1265" s="2">
        <v>0.36319444444444443</v>
      </c>
      <c r="D1265" t="s">
        <v>13</v>
      </c>
      <c r="E1265" s="1">
        <v>40666</v>
      </c>
      <c r="F1265" s="2">
        <v>0.51666666666666672</v>
      </c>
      <c r="G1265">
        <v>1</v>
      </c>
      <c r="H1265" s="1">
        <v>40666</v>
      </c>
      <c r="I1265" s="2">
        <v>0.76736111111111116</v>
      </c>
      <c r="J1265" s="1">
        <v>40666</v>
      </c>
      <c r="K1265" s="2">
        <v>0.76736111111111116</v>
      </c>
      <c r="L1265" t="s">
        <v>215</v>
      </c>
      <c r="M1265">
        <v>62</v>
      </c>
      <c r="N1265" s="3">
        <f>B1265+C1265</f>
        <v>40666.363194444442</v>
      </c>
      <c r="O1265" s="3">
        <f>E1265+F1265</f>
        <v>40666.51666666667</v>
      </c>
      <c r="P1265" t="str">
        <f>IF(OR(E1265="**",F1265=9999),"Ignore PIA","Keep PIA")</f>
        <v>Keep PIA</v>
      </c>
      <c r="Q1265" s="5">
        <f>(O1265-N1265)*24</f>
        <v>3.6833333334652707</v>
      </c>
      <c r="R1265" s="3">
        <f>J1265+K1265</f>
        <v>40666.767361111109</v>
      </c>
      <c r="S1265" s="4">
        <f>(R1265-N1265)*24</f>
        <v>9.7000000000116415</v>
      </c>
      <c r="T1265" t="str">
        <f>IF(S1265&lt;0,"Ignore LOS","Keep LOS")</f>
        <v>Keep LOS</v>
      </c>
      <c r="U1265" t="str">
        <f>IF(OR(G1265=6,G1265=7),"Adm","NonAdm")</f>
        <v>NonAdm</v>
      </c>
      <c r="V1265" t="str">
        <f>IF(OR(D1265=1,D1265=2,D1265=3),"High",IF(OR(D1265=4,D1265=5),"Low","No CTAS"))</f>
        <v>No CTAS</v>
      </c>
      <c r="W1265">
        <f>IF(S1265&gt;4,0,1)</f>
        <v>0</v>
      </c>
      <c r="X1265">
        <f>IF(S1265&gt;8,0,1)</f>
        <v>0</v>
      </c>
    </row>
    <row r="1266" spans="1:24" x14ac:dyDescent="0.25">
      <c r="A1266">
        <v>4414</v>
      </c>
      <c r="B1266" s="1">
        <v>40666</v>
      </c>
      <c r="C1266" s="2">
        <v>0.37083333333333335</v>
      </c>
      <c r="D1266">
        <v>3</v>
      </c>
      <c r="E1266" s="1">
        <v>40666</v>
      </c>
      <c r="F1266" s="2">
        <v>0.4368055555555555</v>
      </c>
      <c r="G1266">
        <v>1</v>
      </c>
      <c r="H1266" s="1">
        <v>40666</v>
      </c>
      <c r="I1266" s="2">
        <v>0.61111111111111105</v>
      </c>
      <c r="J1266" s="1">
        <v>40666</v>
      </c>
      <c r="K1266" s="2">
        <v>0.61111111111111105</v>
      </c>
      <c r="L1266" t="s">
        <v>217</v>
      </c>
      <c r="M1266">
        <v>49</v>
      </c>
      <c r="N1266" s="3">
        <f>B1266+C1266</f>
        <v>40666.370833333334</v>
      </c>
      <c r="O1266" s="3">
        <f>E1266+F1266</f>
        <v>40666.436805555553</v>
      </c>
      <c r="P1266" t="str">
        <f>IF(OR(E1266="**",F1266=9999),"Ignore PIA","Keep PIA")</f>
        <v>Keep PIA</v>
      </c>
      <c r="Q1266" s="5">
        <f>(O1266-N1266)*24</f>
        <v>1.5833333332557231</v>
      </c>
      <c r="R1266" s="3">
        <f>J1266+K1266</f>
        <v>40666.611111111109</v>
      </c>
      <c r="S1266" s="4">
        <f>(R1266-N1266)*24</f>
        <v>5.7666666666045785</v>
      </c>
      <c r="T1266" t="str">
        <f>IF(S1266&lt;0,"Ignore LOS","Keep LOS")</f>
        <v>Keep LOS</v>
      </c>
      <c r="U1266" t="str">
        <f>IF(OR(G1266=6,G1266=7),"Adm","NonAdm")</f>
        <v>NonAdm</v>
      </c>
      <c r="V1266" t="str">
        <f>IF(OR(D1266=1,D1266=2,D1266=3),"High",IF(OR(D1266=4,D1266=5),"Low","No CTAS"))</f>
        <v>High</v>
      </c>
      <c r="W1266">
        <f>IF(S1266&gt;4,0,1)</f>
        <v>0</v>
      </c>
      <c r="X1266">
        <f>IF(S1266&gt;8,0,1)</f>
        <v>1</v>
      </c>
    </row>
    <row r="1267" spans="1:24" x14ac:dyDescent="0.25">
      <c r="A1267">
        <v>4414</v>
      </c>
      <c r="B1267" s="1">
        <v>40666</v>
      </c>
      <c r="C1267" s="2">
        <v>0.37222222222222223</v>
      </c>
      <c r="D1267">
        <v>3</v>
      </c>
      <c r="E1267" s="1">
        <v>40666</v>
      </c>
      <c r="F1267" s="2">
        <v>0.50902777777777775</v>
      </c>
      <c r="G1267">
        <v>15</v>
      </c>
      <c r="H1267" s="1">
        <v>40666</v>
      </c>
      <c r="I1267" s="2">
        <v>0.75</v>
      </c>
      <c r="J1267" s="1">
        <v>40666</v>
      </c>
      <c r="K1267" s="2">
        <v>0.75</v>
      </c>
      <c r="L1267" t="s">
        <v>29</v>
      </c>
      <c r="M1267">
        <v>77</v>
      </c>
      <c r="N1267" s="3">
        <f>B1267+C1267</f>
        <v>40666.37222222222</v>
      </c>
      <c r="O1267" s="3">
        <f>E1267+F1267</f>
        <v>40666.509027777778</v>
      </c>
      <c r="P1267" t="str">
        <f>IF(OR(E1267="**",F1267=9999),"Ignore PIA","Keep PIA")</f>
        <v>Keep PIA</v>
      </c>
      <c r="Q1267" s="5">
        <f>(O1267-N1267)*24</f>
        <v>3.28333333338378</v>
      </c>
      <c r="R1267" s="3">
        <f>J1267+K1267</f>
        <v>40666.75</v>
      </c>
      <c r="S1267" s="4">
        <f>(R1267-N1267)*24</f>
        <v>9.0666666667093523</v>
      </c>
      <c r="T1267" t="str">
        <f>IF(S1267&lt;0,"Ignore LOS","Keep LOS")</f>
        <v>Keep LOS</v>
      </c>
      <c r="U1267" t="str">
        <f>IF(OR(G1267=6,G1267=7),"Adm","NonAdm")</f>
        <v>NonAdm</v>
      </c>
      <c r="V1267" t="str">
        <f>IF(OR(D1267=1,D1267=2,D1267=3),"High",IF(OR(D1267=4,D1267=5),"Low","No CTAS"))</f>
        <v>High</v>
      </c>
      <c r="W1267">
        <f>IF(S1267&gt;4,0,1)</f>
        <v>0</v>
      </c>
      <c r="X1267">
        <f>IF(S1267&gt;8,0,1)</f>
        <v>0</v>
      </c>
    </row>
    <row r="1268" spans="1:24" x14ac:dyDescent="0.25">
      <c r="A1268">
        <v>4414</v>
      </c>
      <c r="B1268" s="1">
        <v>40666</v>
      </c>
      <c r="C1268" s="2">
        <v>0.38750000000000001</v>
      </c>
      <c r="D1268">
        <v>3</v>
      </c>
      <c r="E1268" s="1">
        <v>40666</v>
      </c>
      <c r="F1268" s="2">
        <v>0.4548611111111111</v>
      </c>
      <c r="G1268">
        <v>1</v>
      </c>
      <c r="H1268" s="1">
        <v>40666</v>
      </c>
      <c r="I1268" s="2">
        <v>0.66666666666666663</v>
      </c>
      <c r="J1268" s="1">
        <v>40666</v>
      </c>
      <c r="K1268" s="2">
        <v>0.66666666666666663</v>
      </c>
      <c r="L1268" t="s">
        <v>196</v>
      </c>
      <c r="M1268">
        <v>54</v>
      </c>
      <c r="N1268" s="3">
        <f>B1268+C1268</f>
        <v>40666.387499999997</v>
      </c>
      <c r="O1268" s="3">
        <f>E1268+F1268</f>
        <v>40666.454861111109</v>
      </c>
      <c r="P1268" t="str">
        <f>IF(OR(E1268="**",F1268=9999),"Ignore PIA","Keep PIA")</f>
        <v>Keep PIA</v>
      </c>
      <c r="Q1268" s="5">
        <f>(O1268-N1268)*24</f>
        <v>1.6166666666977108</v>
      </c>
      <c r="R1268" s="3">
        <f>J1268+K1268</f>
        <v>40666.666666666664</v>
      </c>
      <c r="S1268" s="4">
        <f>(R1268-N1268)*24</f>
        <v>6.7000000000116415</v>
      </c>
      <c r="T1268" t="str">
        <f>IF(S1268&lt;0,"Ignore LOS","Keep LOS")</f>
        <v>Keep LOS</v>
      </c>
      <c r="U1268" t="str">
        <f>IF(OR(G1268=6,G1268=7),"Adm","NonAdm")</f>
        <v>NonAdm</v>
      </c>
      <c r="V1268" t="str">
        <f>IF(OR(D1268=1,D1268=2,D1268=3),"High",IF(OR(D1268=4,D1268=5),"Low","No CTAS"))</f>
        <v>High</v>
      </c>
      <c r="W1268">
        <f>IF(S1268&gt;4,0,1)</f>
        <v>0</v>
      </c>
      <c r="X1268">
        <f>IF(S1268&gt;8,0,1)</f>
        <v>1</v>
      </c>
    </row>
    <row r="1269" spans="1:24" x14ac:dyDescent="0.25">
      <c r="A1269">
        <v>4414</v>
      </c>
      <c r="B1269" s="1">
        <v>40666</v>
      </c>
      <c r="C1269" s="2">
        <v>0.39374999999999999</v>
      </c>
      <c r="D1269">
        <v>3</v>
      </c>
      <c r="E1269" s="1">
        <v>40666</v>
      </c>
      <c r="F1269" s="2">
        <v>0.47569444444444442</v>
      </c>
      <c r="G1269">
        <v>1</v>
      </c>
      <c r="H1269" s="1">
        <v>40666</v>
      </c>
      <c r="I1269" s="2">
        <v>0.58333333333333337</v>
      </c>
      <c r="J1269" s="1">
        <v>40666</v>
      </c>
      <c r="K1269" s="2">
        <v>0.58333333333333337</v>
      </c>
      <c r="L1269" t="s">
        <v>105</v>
      </c>
      <c r="M1269">
        <v>42</v>
      </c>
      <c r="N1269" s="3">
        <f>B1269+C1269</f>
        <v>40666.393750000003</v>
      </c>
      <c r="O1269" s="3">
        <f>E1269+F1269</f>
        <v>40666.475694444445</v>
      </c>
      <c r="P1269" t="str">
        <f>IF(OR(E1269="**",F1269=9999),"Ignore PIA","Keep PIA")</f>
        <v>Keep PIA</v>
      </c>
      <c r="Q1269" s="5">
        <f>(O1269-N1269)*24</f>
        <v>1.96666666661622</v>
      </c>
      <c r="R1269" s="3">
        <f>J1269+K1269</f>
        <v>40666.583333333336</v>
      </c>
      <c r="S1269" s="4">
        <f>(R1269-N1269)*24</f>
        <v>4.5499999999883585</v>
      </c>
      <c r="T1269" t="str">
        <f>IF(S1269&lt;0,"Ignore LOS","Keep LOS")</f>
        <v>Keep LOS</v>
      </c>
      <c r="U1269" t="str">
        <f>IF(OR(G1269=6,G1269=7),"Adm","NonAdm")</f>
        <v>NonAdm</v>
      </c>
      <c r="V1269" t="str">
        <f>IF(OR(D1269=1,D1269=2,D1269=3),"High",IF(OR(D1269=4,D1269=5),"Low","No CTAS"))</f>
        <v>High</v>
      </c>
      <c r="W1269">
        <f>IF(S1269&gt;4,0,1)</f>
        <v>0</v>
      </c>
      <c r="X1269">
        <f>IF(S1269&gt;8,0,1)</f>
        <v>1</v>
      </c>
    </row>
    <row r="1270" spans="1:24" x14ac:dyDescent="0.25">
      <c r="A1270">
        <v>4414</v>
      </c>
      <c r="B1270" s="1">
        <v>40666</v>
      </c>
      <c r="C1270" s="2">
        <v>0.39930555555555558</v>
      </c>
      <c r="D1270">
        <v>3</v>
      </c>
      <c r="E1270" s="1">
        <v>40666</v>
      </c>
      <c r="F1270" s="2">
        <v>0.5</v>
      </c>
      <c r="G1270">
        <v>1</v>
      </c>
      <c r="H1270" s="1">
        <v>40666</v>
      </c>
      <c r="I1270" s="2">
        <v>0.5083333333333333</v>
      </c>
      <c r="J1270" s="1">
        <v>40666</v>
      </c>
      <c r="K1270" s="2">
        <v>0.5083333333333333</v>
      </c>
      <c r="L1270" t="s">
        <v>78</v>
      </c>
      <c r="M1270">
        <v>62</v>
      </c>
      <c r="N1270" s="3">
        <f>B1270+C1270</f>
        <v>40666.399305555555</v>
      </c>
      <c r="O1270" s="3">
        <f>E1270+F1270</f>
        <v>40666.5</v>
      </c>
      <c r="P1270" t="str">
        <f>IF(OR(E1270="**",F1270=9999),"Ignore PIA","Keep PIA")</f>
        <v>Keep PIA</v>
      </c>
      <c r="Q1270" s="5">
        <f>(O1270-N1270)*24</f>
        <v>2.4166666666860692</v>
      </c>
      <c r="R1270" s="3">
        <f>J1270+K1270</f>
        <v>40666.508333333331</v>
      </c>
      <c r="S1270" s="4">
        <f>(R1270-N1270)*24</f>
        <v>2.6166666666395031</v>
      </c>
      <c r="T1270" t="str">
        <f>IF(S1270&lt;0,"Ignore LOS","Keep LOS")</f>
        <v>Keep LOS</v>
      </c>
      <c r="U1270" t="str">
        <f>IF(OR(G1270=6,G1270=7),"Adm","NonAdm")</f>
        <v>NonAdm</v>
      </c>
      <c r="V1270" t="str">
        <f>IF(OR(D1270=1,D1270=2,D1270=3),"High",IF(OR(D1270=4,D1270=5),"Low","No CTAS"))</f>
        <v>High</v>
      </c>
      <c r="W1270">
        <f>IF(S1270&gt;4,0,1)</f>
        <v>1</v>
      </c>
      <c r="X1270">
        <f>IF(S1270&gt;8,0,1)</f>
        <v>1</v>
      </c>
    </row>
    <row r="1271" spans="1:24" x14ac:dyDescent="0.25">
      <c r="A1271">
        <v>4414</v>
      </c>
      <c r="B1271" s="1">
        <v>40666</v>
      </c>
      <c r="C1271" s="2">
        <v>0.40416666666666662</v>
      </c>
      <c r="D1271">
        <v>2</v>
      </c>
      <c r="E1271" s="1">
        <v>40666</v>
      </c>
      <c r="F1271" s="2">
        <v>0.41736111111111113</v>
      </c>
      <c r="G1271">
        <v>7</v>
      </c>
      <c r="H1271" s="1">
        <v>40666</v>
      </c>
      <c r="I1271" s="2">
        <v>0.79166666666666663</v>
      </c>
      <c r="J1271" s="1">
        <v>40667</v>
      </c>
      <c r="K1271" s="2">
        <v>8.3333333333333329E-2</v>
      </c>
      <c r="L1271" t="s">
        <v>218</v>
      </c>
      <c r="M1271">
        <v>50</v>
      </c>
      <c r="N1271" s="3">
        <f>B1271+C1271</f>
        <v>40666.404166666667</v>
      </c>
      <c r="O1271" s="3">
        <f>E1271+F1271</f>
        <v>40666.417361111111</v>
      </c>
      <c r="P1271" t="str">
        <f>IF(OR(E1271="**",F1271=9999),"Ignore PIA","Keep PIA")</f>
        <v>Keep PIA</v>
      </c>
      <c r="Q1271" s="5">
        <f>(O1271-N1271)*24</f>
        <v>0.31666666665114462</v>
      </c>
      <c r="R1271" s="3">
        <f>J1271+K1271</f>
        <v>40667.083333333336</v>
      </c>
      <c r="S1271" s="4">
        <f>(R1271-N1271)*24</f>
        <v>16.300000000046566</v>
      </c>
      <c r="T1271" t="str">
        <f>IF(S1271&lt;0,"Ignore LOS","Keep LOS")</f>
        <v>Keep LOS</v>
      </c>
      <c r="U1271" t="str">
        <f>IF(OR(G1271=6,G1271=7),"Adm","NonAdm")</f>
        <v>Adm</v>
      </c>
      <c r="V1271" t="str">
        <f>IF(OR(D1271=1,D1271=2,D1271=3),"High",IF(OR(D1271=4,D1271=5),"Low","No CTAS"))</f>
        <v>High</v>
      </c>
      <c r="W1271">
        <f>IF(S1271&gt;4,0,1)</f>
        <v>0</v>
      </c>
      <c r="X1271">
        <f>IF(S1271&gt;8,0,1)</f>
        <v>0</v>
      </c>
    </row>
    <row r="1272" spans="1:24" x14ac:dyDescent="0.25">
      <c r="A1272">
        <v>4414</v>
      </c>
      <c r="B1272" s="1">
        <v>40666</v>
      </c>
      <c r="C1272" s="2">
        <v>0.42083333333333334</v>
      </c>
      <c r="D1272">
        <v>3</v>
      </c>
      <c r="E1272" s="1">
        <v>40666</v>
      </c>
      <c r="F1272" s="2">
        <v>0.52222222222222225</v>
      </c>
      <c r="G1272">
        <v>1</v>
      </c>
      <c r="H1272" s="1">
        <v>40666</v>
      </c>
      <c r="I1272" s="2">
        <v>0.53472222222222221</v>
      </c>
      <c r="J1272" s="1">
        <v>40666</v>
      </c>
      <c r="K1272" s="2">
        <v>0.53472222222222221</v>
      </c>
      <c r="L1272" t="s">
        <v>65</v>
      </c>
      <c r="M1272">
        <v>92</v>
      </c>
      <c r="N1272" s="3">
        <f>B1272+C1272</f>
        <v>40666.42083333333</v>
      </c>
      <c r="O1272" s="3">
        <f>E1272+F1272</f>
        <v>40666.522222222222</v>
      </c>
      <c r="P1272" t="str">
        <f>IF(OR(E1272="**",F1272=9999),"Ignore PIA","Keep PIA")</f>
        <v>Keep PIA</v>
      </c>
      <c r="Q1272" s="5">
        <f>(O1272-N1272)*24</f>
        <v>2.433333333407063</v>
      </c>
      <c r="R1272" s="3">
        <f>J1272+K1272</f>
        <v>40666.534722222219</v>
      </c>
      <c r="S1272" s="4">
        <f>(R1272-N1272)*24</f>
        <v>2.7333333333372138</v>
      </c>
      <c r="T1272" t="str">
        <f>IF(S1272&lt;0,"Ignore LOS","Keep LOS")</f>
        <v>Keep LOS</v>
      </c>
      <c r="U1272" t="str">
        <f>IF(OR(G1272=6,G1272=7),"Adm","NonAdm")</f>
        <v>NonAdm</v>
      </c>
      <c r="V1272" t="str">
        <f>IF(OR(D1272=1,D1272=2,D1272=3),"High",IF(OR(D1272=4,D1272=5),"Low","No CTAS"))</f>
        <v>High</v>
      </c>
      <c r="W1272">
        <f>IF(S1272&gt;4,0,1)</f>
        <v>1</v>
      </c>
      <c r="X1272">
        <f>IF(S1272&gt;8,0,1)</f>
        <v>1</v>
      </c>
    </row>
    <row r="1273" spans="1:24" x14ac:dyDescent="0.25">
      <c r="A1273">
        <v>4414</v>
      </c>
      <c r="B1273" s="1">
        <v>40666</v>
      </c>
      <c r="C1273" s="2">
        <v>0.4291666666666667</v>
      </c>
      <c r="D1273">
        <v>3</v>
      </c>
      <c r="E1273" s="1">
        <v>40666</v>
      </c>
      <c r="F1273" s="2">
        <v>0.64236111111111105</v>
      </c>
      <c r="G1273">
        <v>1</v>
      </c>
      <c r="H1273" s="1">
        <v>40666</v>
      </c>
      <c r="I1273" s="2">
        <v>0.71597222222222223</v>
      </c>
      <c r="J1273" s="1">
        <v>40666</v>
      </c>
      <c r="K1273" s="2">
        <v>0.71597222222222223</v>
      </c>
      <c r="L1273" t="s">
        <v>103</v>
      </c>
      <c r="M1273">
        <v>35</v>
      </c>
      <c r="N1273" s="3">
        <f>B1273+C1273</f>
        <v>40666.429166666669</v>
      </c>
      <c r="O1273" s="3">
        <f>E1273+F1273</f>
        <v>40666.642361111109</v>
      </c>
      <c r="P1273" t="str">
        <f>IF(OR(E1273="**",F1273=9999),"Ignore PIA","Keep PIA")</f>
        <v>Keep PIA</v>
      </c>
      <c r="Q1273" s="5">
        <f>(O1273-N1273)*24</f>
        <v>5.1166666665812954</v>
      </c>
      <c r="R1273" s="3">
        <f>J1273+K1273</f>
        <v>40666.71597222222</v>
      </c>
      <c r="S1273" s="4">
        <f>(R1273-N1273)*24</f>
        <v>6.8833333332440816</v>
      </c>
      <c r="T1273" t="str">
        <f>IF(S1273&lt;0,"Ignore LOS","Keep LOS")</f>
        <v>Keep LOS</v>
      </c>
      <c r="U1273" t="str">
        <f>IF(OR(G1273=6,G1273=7),"Adm","NonAdm")</f>
        <v>NonAdm</v>
      </c>
      <c r="V1273" t="str">
        <f>IF(OR(D1273=1,D1273=2,D1273=3),"High",IF(OR(D1273=4,D1273=5),"Low","No CTAS"))</f>
        <v>High</v>
      </c>
      <c r="W1273">
        <f>IF(S1273&gt;4,0,1)</f>
        <v>0</v>
      </c>
      <c r="X1273">
        <f>IF(S1273&gt;8,0,1)</f>
        <v>1</v>
      </c>
    </row>
    <row r="1274" spans="1:24" x14ac:dyDescent="0.25">
      <c r="A1274">
        <v>4414</v>
      </c>
      <c r="B1274" s="1">
        <v>40666</v>
      </c>
      <c r="C1274" s="2">
        <v>0.44027777777777777</v>
      </c>
      <c r="D1274">
        <v>3</v>
      </c>
      <c r="E1274" s="1">
        <v>40666</v>
      </c>
      <c r="F1274" s="2">
        <v>0.49305555555555558</v>
      </c>
      <c r="G1274">
        <v>15</v>
      </c>
      <c r="H1274" s="1">
        <v>40666</v>
      </c>
      <c r="I1274" s="2">
        <v>0.60347222222222219</v>
      </c>
      <c r="J1274" s="1">
        <v>40666</v>
      </c>
      <c r="K1274" s="2">
        <v>0.60347222222222219</v>
      </c>
      <c r="L1274" t="s">
        <v>224</v>
      </c>
      <c r="M1274">
        <v>84</v>
      </c>
      <c r="N1274" s="3">
        <f>B1274+C1274</f>
        <v>40666.44027777778</v>
      </c>
      <c r="O1274" s="3">
        <f>E1274+F1274</f>
        <v>40666.493055555555</v>
      </c>
      <c r="P1274" t="str">
        <f>IF(OR(E1274="**",F1274=9999),"Ignore PIA","Keep PIA")</f>
        <v>Keep PIA</v>
      </c>
      <c r="Q1274" s="5">
        <f>(O1274-N1274)*24</f>
        <v>1.2666666666045785</v>
      </c>
      <c r="R1274" s="3">
        <f>J1274+K1274</f>
        <v>40666.603472222225</v>
      </c>
      <c r="S1274" s="4">
        <f>(R1274-N1274)*24</f>
        <v>3.9166666666860692</v>
      </c>
      <c r="T1274" t="str">
        <f>IF(S1274&lt;0,"Ignore LOS","Keep LOS")</f>
        <v>Keep LOS</v>
      </c>
      <c r="U1274" t="str">
        <f>IF(OR(G1274=6,G1274=7),"Adm","NonAdm")</f>
        <v>NonAdm</v>
      </c>
      <c r="V1274" t="str">
        <f>IF(OR(D1274=1,D1274=2,D1274=3),"High",IF(OR(D1274=4,D1274=5),"Low","No CTAS"))</f>
        <v>High</v>
      </c>
      <c r="W1274">
        <f>IF(S1274&gt;4,0,1)</f>
        <v>1</v>
      </c>
      <c r="X1274">
        <f>IF(S1274&gt;8,0,1)</f>
        <v>1</v>
      </c>
    </row>
    <row r="1275" spans="1:24" x14ac:dyDescent="0.25">
      <c r="A1275">
        <v>4414</v>
      </c>
      <c r="B1275" s="1">
        <v>40666</v>
      </c>
      <c r="C1275" s="2">
        <v>0.44375000000000003</v>
      </c>
      <c r="D1275">
        <v>3</v>
      </c>
      <c r="E1275" s="1">
        <v>40666</v>
      </c>
      <c r="F1275" s="2">
        <v>0.54652777777777783</v>
      </c>
      <c r="G1275">
        <v>1</v>
      </c>
      <c r="H1275" s="1">
        <v>40666</v>
      </c>
      <c r="I1275" s="2">
        <v>0.55555555555555558</v>
      </c>
      <c r="J1275" s="1">
        <v>40666</v>
      </c>
      <c r="K1275" s="2">
        <v>0.55555555555555558</v>
      </c>
      <c r="L1275" t="s">
        <v>16</v>
      </c>
      <c r="M1275">
        <v>1</v>
      </c>
      <c r="N1275" s="3">
        <f>B1275+C1275</f>
        <v>40666.443749999999</v>
      </c>
      <c r="O1275" s="3">
        <f>E1275+F1275</f>
        <v>40666.546527777777</v>
      </c>
      <c r="P1275" t="str">
        <f>IF(OR(E1275="**",F1275=9999),"Ignore PIA","Keep PIA")</f>
        <v>Keep PIA</v>
      </c>
      <c r="Q1275" s="5">
        <f>(O1275-N1275)*24</f>
        <v>2.4666666666744277</v>
      </c>
      <c r="R1275" s="3">
        <f>J1275+K1275</f>
        <v>40666.555555555555</v>
      </c>
      <c r="S1275" s="4">
        <f>(R1275-N1275)*24</f>
        <v>2.6833333333488554</v>
      </c>
      <c r="T1275" t="str">
        <f>IF(S1275&lt;0,"Ignore LOS","Keep LOS")</f>
        <v>Keep LOS</v>
      </c>
      <c r="U1275" t="str">
        <f>IF(OR(G1275=6,G1275=7),"Adm","NonAdm")</f>
        <v>NonAdm</v>
      </c>
      <c r="V1275" t="str">
        <f>IF(OR(D1275=1,D1275=2,D1275=3),"High",IF(OR(D1275=4,D1275=5),"Low","No CTAS"))</f>
        <v>High</v>
      </c>
      <c r="W1275">
        <f>IF(S1275&gt;4,0,1)</f>
        <v>1</v>
      </c>
      <c r="X1275">
        <f>IF(S1275&gt;8,0,1)</f>
        <v>1</v>
      </c>
    </row>
    <row r="1276" spans="1:24" x14ac:dyDescent="0.25">
      <c r="A1276">
        <v>4414</v>
      </c>
      <c r="B1276" s="1">
        <v>40666</v>
      </c>
      <c r="C1276" s="2">
        <v>0.44861111111111113</v>
      </c>
      <c r="D1276">
        <v>5</v>
      </c>
      <c r="E1276" s="1">
        <v>40666</v>
      </c>
      <c r="F1276" s="2">
        <v>0.60069444444444442</v>
      </c>
      <c r="G1276">
        <v>1</v>
      </c>
      <c r="H1276" s="1">
        <v>40666</v>
      </c>
      <c r="I1276" s="2">
        <v>0.63888888888888895</v>
      </c>
      <c r="J1276" s="1">
        <v>40666</v>
      </c>
      <c r="K1276" s="2">
        <v>0.63888888888888895</v>
      </c>
      <c r="L1276" t="s">
        <v>48</v>
      </c>
      <c r="M1276">
        <v>60</v>
      </c>
      <c r="N1276" s="3">
        <f>B1276+C1276</f>
        <v>40666.448611111111</v>
      </c>
      <c r="O1276" s="3">
        <f>E1276+F1276</f>
        <v>40666.600694444445</v>
      </c>
      <c r="P1276" t="str">
        <f>IF(OR(E1276="**",F1276=9999),"Ignore PIA","Keep PIA")</f>
        <v>Keep PIA</v>
      </c>
      <c r="Q1276" s="5">
        <f>(O1276-N1276)*24</f>
        <v>3.6500000000232831</v>
      </c>
      <c r="R1276" s="3">
        <f>J1276+K1276</f>
        <v>40666.638888888891</v>
      </c>
      <c r="S1276" s="4">
        <f>(R1276-N1276)*24</f>
        <v>4.5666666667093523</v>
      </c>
      <c r="T1276" t="str">
        <f>IF(S1276&lt;0,"Ignore LOS","Keep LOS")</f>
        <v>Keep LOS</v>
      </c>
      <c r="U1276" t="str">
        <f>IF(OR(G1276=6,G1276=7),"Adm","NonAdm")</f>
        <v>NonAdm</v>
      </c>
      <c r="V1276" t="str">
        <f>IF(OR(D1276=1,D1276=2,D1276=3),"High",IF(OR(D1276=4,D1276=5),"Low","No CTAS"))</f>
        <v>Low</v>
      </c>
      <c r="W1276">
        <f>IF(S1276&gt;4,0,1)</f>
        <v>0</v>
      </c>
      <c r="X1276">
        <f>IF(S1276&gt;8,0,1)</f>
        <v>1</v>
      </c>
    </row>
    <row r="1277" spans="1:24" x14ac:dyDescent="0.25">
      <c r="A1277">
        <v>4414</v>
      </c>
      <c r="B1277" s="1">
        <v>40666</v>
      </c>
      <c r="C1277" s="2">
        <v>0.45902777777777781</v>
      </c>
      <c r="D1277">
        <v>2</v>
      </c>
      <c r="E1277" s="1">
        <v>40666</v>
      </c>
      <c r="F1277" s="2">
        <v>0.59027777777777779</v>
      </c>
      <c r="G1277">
        <v>1</v>
      </c>
      <c r="H1277" s="1">
        <v>40666</v>
      </c>
      <c r="I1277" s="2">
        <v>0.85555555555555562</v>
      </c>
      <c r="J1277" s="1">
        <v>40666</v>
      </c>
      <c r="K1277" s="2">
        <v>0.85555555555555562</v>
      </c>
      <c r="L1277" t="s">
        <v>225</v>
      </c>
      <c r="M1277">
        <v>1</v>
      </c>
      <c r="N1277" s="3">
        <f>B1277+C1277</f>
        <v>40666.459027777775</v>
      </c>
      <c r="O1277" s="3">
        <f>E1277+F1277</f>
        <v>40666.590277777781</v>
      </c>
      <c r="P1277" t="str">
        <f>IF(OR(E1277="**",F1277=9999),"Ignore PIA","Keep PIA")</f>
        <v>Keep PIA</v>
      </c>
      <c r="Q1277" s="5">
        <f>(O1277-N1277)*24</f>
        <v>3.1500000001396984</v>
      </c>
      <c r="R1277" s="3">
        <f>J1277+K1277</f>
        <v>40666.855555555558</v>
      </c>
      <c r="S1277" s="4">
        <f>(R1277-N1277)*24</f>
        <v>9.5166666667792015</v>
      </c>
      <c r="T1277" t="str">
        <f>IF(S1277&lt;0,"Ignore LOS","Keep LOS")</f>
        <v>Keep LOS</v>
      </c>
      <c r="U1277" t="str">
        <f>IF(OR(G1277=6,G1277=7),"Adm","NonAdm")</f>
        <v>NonAdm</v>
      </c>
      <c r="V1277" t="str">
        <f>IF(OR(D1277=1,D1277=2,D1277=3),"High",IF(OR(D1277=4,D1277=5),"Low","No CTAS"))</f>
        <v>High</v>
      </c>
      <c r="W1277">
        <f>IF(S1277&gt;4,0,1)</f>
        <v>0</v>
      </c>
      <c r="X1277">
        <f>IF(S1277&gt;8,0,1)</f>
        <v>0</v>
      </c>
    </row>
    <row r="1278" spans="1:24" x14ac:dyDescent="0.25">
      <c r="A1278">
        <v>4414</v>
      </c>
      <c r="B1278" s="1">
        <v>40666</v>
      </c>
      <c r="C1278" s="2">
        <v>0.47083333333333338</v>
      </c>
      <c r="D1278">
        <v>3</v>
      </c>
      <c r="E1278" s="1">
        <v>40666</v>
      </c>
      <c r="F1278" s="2">
        <v>0.63263888888888886</v>
      </c>
      <c r="G1278">
        <v>1</v>
      </c>
      <c r="H1278" s="1">
        <v>40666</v>
      </c>
      <c r="I1278" s="2">
        <v>0.70624999999999993</v>
      </c>
      <c r="J1278" s="1">
        <v>40666</v>
      </c>
      <c r="K1278" s="2">
        <v>0.70624999999999993</v>
      </c>
      <c r="L1278" t="s">
        <v>102</v>
      </c>
      <c r="M1278">
        <v>27</v>
      </c>
      <c r="N1278" s="3">
        <f>B1278+C1278</f>
        <v>40666.470833333333</v>
      </c>
      <c r="O1278" s="3">
        <f>E1278+F1278</f>
        <v>40666.632638888892</v>
      </c>
      <c r="P1278" t="str">
        <f>IF(OR(E1278="**",F1278=9999),"Ignore PIA","Keep PIA")</f>
        <v>Keep PIA</v>
      </c>
      <c r="Q1278" s="5">
        <f>(O1278-N1278)*24</f>
        <v>3.8833333334187046</v>
      </c>
      <c r="R1278" s="3">
        <f>J1278+K1278</f>
        <v>40666.706250000003</v>
      </c>
      <c r="S1278" s="4">
        <f>(R1278-N1278)*24</f>
        <v>5.6500000000814907</v>
      </c>
      <c r="T1278" t="str">
        <f>IF(S1278&lt;0,"Ignore LOS","Keep LOS")</f>
        <v>Keep LOS</v>
      </c>
      <c r="U1278" t="str">
        <f>IF(OR(G1278=6,G1278=7),"Adm","NonAdm")</f>
        <v>NonAdm</v>
      </c>
      <c r="V1278" t="str">
        <f>IF(OR(D1278=1,D1278=2,D1278=3),"High",IF(OR(D1278=4,D1278=5),"Low","No CTAS"))</f>
        <v>High</v>
      </c>
      <c r="W1278">
        <f>IF(S1278&gt;4,0,1)</f>
        <v>0</v>
      </c>
      <c r="X1278">
        <f>IF(S1278&gt;8,0,1)</f>
        <v>1</v>
      </c>
    </row>
    <row r="1279" spans="1:24" x14ac:dyDescent="0.25">
      <c r="A1279">
        <v>4414</v>
      </c>
      <c r="B1279" s="1">
        <v>40666</v>
      </c>
      <c r="C1279" s="2">
        <v>0.50069444444444444</v>
      </c>
      <c r="D1279">
        <v>3</v>
      </c>
      <c r="E1279" s="1">
        <v>40666</v>
      </c>
      <c r="F1279" s="2">
        <v>0.62638888888888888</v>
      </c>
      <c r="G1279">
        <v>1</v>
      </c>
      <c r="H1279" s="1">
        <v>40666</v>
      </c>
      <c r="I1279" s="2">
        <v>0.69791666666666663</v>
      </c>
      <c r="J1279" s="1">
        <v>40666</v>
      </c>
      <c r="K1279" s="2">
        <v>0.69791666666666663</v>
      </c>
      <c r="L1279" t="s">
        <v>110</v>
      </c>
      <c r="M1279">
        <v>5</v>
      </c>
      <c r="N1279" s="3">
        <f>B1279+C1279</f>
        <v>40666.500694444447</v>
      </c>
      <c r="O1279" s="3">
        <f>E1279+F1279</f>
        <v>40666.626388888886</v>
      </c>
      <c r="P1279" t="str">
        <f>IF(OR(E1279="**",F1279=9999),"Ignore PIA","Keep PIA")</f>
        <v>Keep PIA</v>
      </c>
      <c r="Q1279" s="5">
        <f>(O1279-N1279)*24</f>
        <v>3.0166666665463708</v>
      </c>
      <c r="R1279" s="3">
        <f>J1279+K1279</f>
        <v>40666.697916666664</v>
      </c>
      <c r="S1279" s="4">
        <f>(R1279-N1279)*24</f>
        <v>4.7333333332207985</v>
      </c>
      <c r="T1279" t="str">
        <f>IF(S1279&lt;0,"Ignore LOS","Keep LOS")</f>
        <v>Keep LOS</v>
      </c>
      <c r="U1279" t="str">
        <f>IF(OR(G1279=6,G1279=7),"Adm","NonAdm")</f>
        <v>NonAdm</v>
      </c>
      <c r="V1279" t="str">
        <f>IF(OR(D1279=1,D1279=2,D1279=3),"High",IF(OR(D1279=4,D1279=5),"Low","No CTAS"))</f>
        <v>High</v>
      </c>
      <c r="W1279">
        <f>IF(S1279&gt;4,0,1)</f>
        <v>0</v>
      </c>
      <c r="X1279">
        <f>IF(S1279&gt;8,0,1)</f>
        <v>1</v>
      </c>
    </row>
    <row r="1280" spans="1:24" x14ac:dyDescent="0.25">
      <c r="A1280">
        <v>4414</v>
      </c>
      <c r="B1280" s="1">
        <v>40666</v>
      </c>
      <c r="C1280" s="2">
        <v>0.57638888888888895</v>
      </c>
      <c r="D1280" t="s">
        <v>13</v>
      </c>
      <c r="E1280" s="1">
        <v>40666</v>
      </c>
      <c r="F1280" s="2">
        <v>0.67361111111111116</v>
      </c>
      <c r="G1280">
        <v>1</v>
      </c>
      <c r="H1280" s="1">
        <v>40666</v>
      </c>
      <c r="I1280" s="2">
        <v>0.72222222222222221</v>
      </c>
      <c r="J1280" s="1">
        <v>40666</v>
      </c>
      <c r="K1280" s="2">
        <v>0.72222222222222221</v>
      </c>
      <c r="L1280" t="s">
        <v>233</v>
      </c>
      <c r="M1280">
        <v>32</v>
      </c>
      <c r="N1280" s="3">
        <f>B1280+C1280</f>
        <v>40666.576388888891</v>
      </c>
      <c r="O1280" s="3">
        <f>E1280+F1280</f>
        <v>40666.673611111109</v>
      </c>
      <c r="P1280" t="str">
        <f>IF(OR(E1280="**",F1280=9999),"Ignore PIA","Keep PIA")</f>
        <v>Keep PIA</v>
      </c>
      <c r="Q1280" s="5">
        <f>(O1280-N1280)*24</f>
        <v>2.3333333332557231</v>
      </c>
      <c r="R1280" s="3">
        <f>J1280+K1280</f>
        <v>40666.722222222219</v>
      </c>
      <c r="S1280" s="4">
        <f>(R1280-N1280)*24</f>
        <v>3.4999999998835847</v>
      </c>
      <c r="T1280" t="str">
        <f>IF(S1280&lt;0,"Ignore LOS","Keep LOS")</f>
        <v>Keep LOS</v>
      </c>
      <c r="U1280" t="str">
        <f>IF(OR(G1280=6,G1280=7),"Adm","NonAdm")</f>
        <v>NonAdm</v>
      </c>
      <c r="V1280" t="str">
        <f>IF(OR(D1280=1,D1280=2,D1280=3),"High",IF(OR(D1280=4,D1280=5),"Low","No CTAS"))</f>
        <v>No CTAS</v>
      </c>
      <c r="W1280">
        <f>IF(S1280&gt;4,0,1)</f>
        <v>1</v>
      </c>
      <c r="X1280">
        <f>IF(S1280&gt;8,0,1)</f>
        <v>1</v>
      </c>
    </row>
  </sheetData>
  <autoFilter ref="A1:AO128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K33"/>
  <sheetViews>
    <sheetView zoomScaleNormal="100" workbookViewId="0">
      <selection activeCell="B29" sqref="B29"/>
    </sheetView>
  </sheetViews>
  <sheetFormatPr defaultRowHeight="15" x14ac:dyDescent="0.25"/>
  <cols>
    <col min="1" max="1" width="13.140625" bestFit="1" customWidth="1"/>
    <col min="2" max="3" width="14.85546875" customWidth="1"/>
    <col min="5" max="5" width="13.140625" bestFit="1" customWidth="1"/>
    <col min="6" max="11" width="14.85546875" style="14" customWidth="1"/>
    <col min="12" max="12" width="9.28515625" bestFit="1" customWidth="1"/>
    <col min="13" max="13" width="5" bestFit="1" customWidth="1"/>
    <col min="14" max="14" width="12.85546875" bestFit="1" customWidth="1"/>
    <col min="15" max="15" width="6.85546875" bestFit="1" customWidth="1"/>
    <col min="16" max="16" width="27.85546875" bestFit="1" customWidth="1"/>
    <col min="17" max="17" width="32.140625" bestFit="1" customWidth="1"/>
    <col min="18" max="22" width="27.140625" bestFit="1" customWidth="1"/>
    <col min="23" max="23" width="27.85546875" bestFit="1" customWidth="1"/>
    <col min="24" max="24" width="32.140625" bestFit="1" customWidth="1"/>
  </cols>
  <sheetData>
    <row r="1" spans="1:11" x14ac:dyDescent="0.25">
      <c r="A1" s="6" t="s">
        <v>438</v>
      </c>
      <c r="B1" t="s">
        <v>442</v>
      </c>
      <c r="E1" s="6" t="s">
        <v>439</v>
      </c>
      <c r="F1" s="14" t="s">
        <v>444</v>
      </c>
      <c r="K1" s="15"/>
    </row>
    <row r="2" spans="1:11" x14ac:dyDescent="0.25">
      <c r="I2" s="15"/>
      <c r="J2" s="15"/>
      <c r="K2" s="15"/>
    </row>
    <row r="3" spans="1:11" x14ac:dyDescent="0.25">
      <c r="A3" s="6" t="s">
        <v>440</v>
      </c>
      <c r="B3" t="s">
        <v>455</v>
      </c>
      <c r="C3" t="s">
        <v>454</v>
      </c>
      <c r="E3" s="6" t="s">
        <v>440</v>
      </c>
      <c r="F3" s="14" t="s">
        <v>452</v>
      </c>
      <c r="G3" s="14" t="s">
        <v>454</v>
      </c>
    </row>
    <row r="4" spans="1:11" x14ac:dyDescent="0.25">
      <c r="A4" s="7">
        <v>40664</v>
      </c>
      <c r="B4" s="4">
        <v>3.8794791666663513</v>
      </c>
      <c r="C4" s="9">
        <v>160</v>
      </c>
      <c r="E4" s="7">
        <v>40664</v>
      </c>
      <c r="F4" s="16">
        <v>6.0772251308976708</v>
      </c>
      <c r="G4" s="17">
        <v>191</v>
      </c>
    </row>
    <row r="5" spans="1:11" x14ac:dyDescent="0.25">
      <c r="A5" s="7">
        <v>40665</v>
      </c>
      <c r="B5" s="4">
        <v>2.7938492063476588</v>
      </c>
      <c r="C5" s="9">
        <v>168</v>
      </c>
      <c r="E5" s="7">
        <v>40665</v>
      </c>
      <c r="F5" s="16">
        <v>5.1421052631545248</v>
      </c>
      <c r="G5" s="17">
        <v>190</v>
      </c>
    </row>
    <row r="6" spans="1:11" x14ac:dyDescent="0.25">
      <c r="A6" s="7">
        <v>40666</v>
      </c>
      <c r="B6" s="4">
        <v>2.7108391608490927</v>
      </c>
      <c r="C6" s="9">
        <v>143</v>
      </c>
      <c r="E6" s="7">
        <v>40666</v>
      </c>
      <c r="F6" s="16">
        <v>5.39798850575181</v>
      </c>
      <c r="G6" s="17">
        <v>174</v>
      </c>
    </row>
    <row r="7" spans="1:11" x14ac:dyDescent="0.25">
      <c r="A7" s="7">
        <v>40667</v>
      </c>
      <c r="B7" s="4">
        <v>2.0243737957665071</v>
      </c>
      <c r="C7" s="9">
        <v>173</v>
      </c>
      <c r="E7" s="7">
        <v>40667</v>
      </c>
      <c r="F7" s="16">
        <v>5.1399456521758111</v>
      </c>
      <c r="G7" s="17">
        <v>184</v>
      </c>
    </row>
    <row r="8" spans="1:11" x14ac:dyDescent="0.25">
      <c r="A8" s="7">
        <v>40668</v>
      </c>
      <c r="B8" s="4">
        <v>2.00746753246277</v>
      </c>
      <c r="C8" s="9">
        <v>154</v>
      </c>
      <c r="E8" s="7">
        <v>40668</v>
      </c>
      <c r="F8" s="16">
        <v>4.8170391061387479</v>
      </c>
      <c r="G8" s="17">
        <v>179</v>
      </c>
    </row>
    <row r="9" spans="1:11" x14ac:dyDescent="0.25">
      <c r="A9" s="7">
        <v>40669</v>
      </c>
      <c r="B9" s="4">
        <v>1.9774376417246495</v>
      </c>
      <c r="C9" s="9">
        <v>147</v>
      </c>
      <c r="E9" s="7">
        <v>40669</v>
      </c>
      <c r="F9" s="16">
        <v>4.4665668662703695</v>
      </c>
      <c r="G9" s="17">
        <v>167</v>
      </c>
    </row>
    <row r="10" spans="1:11" x14ac:dyDescent="0.25">
      <c r="A10" s="7">
        <v>40670</v>
      </c>
      <c r="B10" s="4">
        <v>2.859041394335994</v>
      </c>
      <c r="C10" s="9">
        <v>153</v>
      </c>
      <c r="E10" s="7">
        <v>40670</v>
      </c>
      <c r="F10" s="16">
        <v>5.7130511463823037</v>
      </c>
      <c r="G10" s="17">
        <v>189</v>
      </c>
    </row>
    <row r="11" spans="1:11" x14ac:dyDescent="0.25">
      <c r="A11" s="8" t="s">
        <v>441</v>
      </c>
      <c r="B11" s="4">
        <v>2.6094869459637944</v>
      </c>
      <c r="C11" s="9">
        <v>1098</v>
      </c>
      <c r="E11" s="8" t="s">
        <v>441</v>
      </c>
      <c r="F11" s="16">
        <v>5.2674123495559044</v>
      </c>
      <c r="G11" s="17">
        <v>1274</v>
      </c>
    </row>
    <row r="13" spans="1:11" x14ac:dyDescent="0.25">
      <c r="A13" s="6" t="s">
        <v>438</v>
      </c>
      <c r="B13" t="s">
        <v>443</v>
      </c>
      <c r="E13" s="6" t="s">
        <v>439</v>
      </c>
      <c r="F13" s="14" t="s">
        <v>445</v>
      </c>
    </row>
    <row r="15" spans="1:11" x14ac:dyDescent="0.25">
      <c r="A15" s="6" t="s">
        <v>440</v>
      </c>
      <c r="B15" t="s">
        <v>455</v>
      </c>
      <c r="C15" t="s">
        <v>454</v>
      </c>
      <c r="E15" s="6" t="s">
        <v>440</v>
      </c>
      <c r="F15" s="14" t="s">
        <v>452</v>
      </c>
      <c r="G15" s="14" t="s">
        <v>454</v>
      </c>
    </row>
    <row r="16" spans="1:11" x14ac:dyDescent="0.25">
      <c r="A16" s="7">
        <v>40664</v>
      </c>
      <c r="B16" s="4" t="e">
        <v>#VALUE!</v>
      </c>
      <c r="C16" s="9">
        <v>31</v>
      </c>
      <c r="E16" s="7">
        <v>40668</v>
      </c>
      <c r="F16" s="16">
        <v>-362373.89999999997</v>
      </c>
      <c r="G16" s="17">
        <v>1</v>
      </c>
    </row>
    <row r="17" spans="1:11" x14ac:dyDescent="0.25">
      <c r="A17" s="7">
        <v>40665</v>
      </c>
      <c r="B17" s="4" t="e">
        <v>#VALUE!</v>
      </c>
      <c r="C17" s="9">
        <v>22</v>
      </c>
      <c r="E17" s="7">
        <v>40669</v>
      </c>
      <c r="F17" s="16">
        <v>-362405.64166666672</v>
      </c>
      <c r="G17" s="17">
        <v>2</v>
      </c>
    </row>
    <row r="18" spans="1:11" x14ac:dyDescent="0.25">
      <c r="A18" s="7">
        <v>40666</v>
      </c>
      <c r="B18" s="4" t="e">
        <v>#VALUE!</v>
      </c>
      <c r="C18" s="9">
        <v>31</v>
      </c>
      <c r="E18" s="7">
        <v>40670</v>
      </c>
      <c r="F18" s="16">
        <v>-362421.0166666666</v>
      </c>
      <c r="G18" s="17">
        <v>2</v>
      </c>
    </row>
    <row r="19" spans="1:11" x14ac:dyDescent="0.25">
      <c r="A19" s="7">
        <v>40667</v>
      </c>
      <c r="B19" s="4" t="e">
        <v>#VALUE!</v>
      </c>
      <c r="C19" s="9">
        <v>11</v>
      </c>
      <c r="E19" s="8" t="s">
        <v>441</v>
      </c>
      <c r="F19" s="16">
        <v>-362405.4433333333</v>
      </c>
      <c r="G19" s="17">
        <v>5</v>
      </c>
    </row>
    <row r="20" spans="1:11" x14ac:dyDescent="0.25">
      <c r="A20" s="7">
        <v>40668</v>
      </c>
      <c r="B20" s="4" t="e">
        <v>#VALUE!</v>
      </c>
      <c r="C20" s="9">
        <v>26</v>
      </c>
    </row>
    <row r="21" spans="1:11" x14ac:dyDescent="0.25">
      <c r="A21" s="7">
        <v>40669</v>
      </c>
      <c r="B21" s="4" t="e">
        <v>#VALUE!</v>
      </c>
      <c r="C21" s="9">
        <v>22</v>
      </c>
    </row>
    <row r="22" spans="1:11" x14ac:dyDescent="0.25">
      <c r="A22" s="7">
        <v>40670</v>
      </c>
      <c r="B22" s="4" t="e">
        <v>#VALUE!</v>
      </c>
      <c r="C22" s="9">
        <v>38</v>
      </c>
    </row>
    <row r="23" spans="1:11" x14ac:dyDescent="0.25">
      <c r="A23" s="8" t="s">
        <v>441</v>
      </c>
      <c r="B23" s="4" t="e">
        <v>#VALUE!</v>
      </c>
      <c r="C23" s="9">
        <v>181</v>
      </c>
      <c r="E23" s="11"/>
      <c r="F23" s="18" t="s">
        <v>446</v>
      </c>
      <c r="G23" s="15"/>
      <c r="H23" s="15"/>
      <c r="I23" s="15"/>
      <c r="J23" s="15"/>
      <c r="K23" s="15"/>
    </row>
    <row r="24" spans="1:11" x14ac:dyDescent="0.25">
      <c r="C24">
        <f>+C23+C11</f>
        <v>1279</v>
      </c>
      <c r="E24" s="11"/>
      <c r="F24" s="15" t="s">
        <v>445</v>
      </c>
      <c r="G24" s="15"/>
      <c r="H24" s="15" t="s">
        <v>444</v>
      </c>
      <c r="I24" s="15"/>
      <c r="J24" s="15" t="s">
        <v>451</v>
      </c>
      <c r="K24" s="15" t="s">
        <v>453</v>
      </c>
    </row>
    <row r="25" spans="1:11" x14ac:dyDescent="0.25">
      <c r="E25" s="10" t="s">
        <v>440</v>
      </c>
      <c r="F25" s="15" t="s">
        <v>452</v>
      </c>
      <c r="G25" s="15" t="s">
        <v>454</v>
      </c>
      <c r="H25" s="15" t="s">
        <v>452</v>
      </c>
      <c r="I25" s="15" t="s">
        <v>454</v>
      </c>
      <c r="J25" s="15"/>
      <c r="K25" s="15"/>
    </row>
    <row r="26" spans="1:11" x14ac:dyDescent="0.25">
      <c r="E26" s="12">
        <v>40664</v>
      </c>
      <c r="F26" s="19"/>
      <c r="G26" s="20"/>
      <c r="H26" s="19">
        <v>6.0772251308976708</v>
      </c>
      <c r="I26" s="20">
        <v>191</v>
      </c>
      <c r="J26" s="19">
        <v>6.0772251308976708</v>
      </c>
      <c r="K26" s="20">
        <v>191</v>
      </c>
    </row>
    <row r="27" spans="1:11" x14ac:dyDescent="0.25">
      <c r="E27" s="12">
        <v>40665</v>
      </c>
      <c r="F27" s="19"/>
      <c r="G27" s="20"/>
      <c r="H27" s="19">
        <v>5.1421052631545248</v>
      </c>
      <c r="I27" s="20">
        <v>190</v>
      </c>
      <c r="J27" s="19">
        <v>5.1421052631545248</v>
      </c>
      <c r="K27" s="20">
        <v>190</v>
      </c>
    </row>
    <row r="28" spans="1:11" x14ac:dyDescent="0.25">
      <c r="E28" s="12">
        <v>40666</v>
      </c>
      <c r="F28" s="19"/>
      <c r="G28" s="20"/>
      <c r="H28" s="19">
        <v>5.39798850575181</v>
      </c>
      <c r="I28" s="20">
        <v>174</v>
      </c>
      <c r="J28" s="19">
        <v>5.39798850575181</v>
      </c>
      <c r="K28" s="20">
        <v>174</v>
      </c>
    </row>
    <row r="29" spans="1:11" x14ac:dyDescent="0.25">
      <c r="E29" s="12">
        <v>40667</v>
      </c>
      <c r="F29" s="19"/>
      <c r="G29" s="20"/>
      <c r="H29" s="19">
        <v>5.1399456521758111</v>
      </c>
      <c r="I29" s="20">
        <v>184</v>
      </c>
      <c r="J29" s="19">
        <v>5.1399456521758111</v>
      </c>
      <c r="K29" s="20">
        <v>184</v>
      </c>
    </row>
    <row r="30" spans="1:11" x14ac:dyDescent="0.25">
      <c r="E30" s="12">
        <v>40668</v>
      </c>
      <c r="F30" s="19">
        <v>-362373.89999999997</v>
      </c>
      <c r="G30" s="20">
        <v>1</v>
      </c>
      <c r="H30" s="19">
        <v>4.8170391061387479</v>
      </c>
      <c r="I30" s="20">
        <v>179</v>
      </c>
      <c r="J30" s="19">
        <v>-2008.3980555555618</v>
      </c>
      <c r="K30" s="20">
        <v>180</v>
      </c>
    </row>
    <row r="31" spans="1:11" x14ac:dyDescent="0.25">
      <c r="E31" s="12">
        <v>40669</v>
      </c>
      <c r="F31" s="19">
        <v>-362405.64166666672</v>
      </c>
      <c r="G31" s="20">
        <v>2</v>
      </c>
      <c r="H31" s="19">
        <v>4.4665668662703695</v>
      </c>
      <c r="I31" s="20">
        <v>167</v>
      </c>
      <c r="J31" s="19">
        <v>-4284.4104536489112</v>
      </c>
      <c r="K31" s="20">
        <v>169</v>
      </c>
    </row>
    <row r="32" spans="1:11" x14ac:dyDescent="0.25">
      <c r="E32" s="12">
        <v>40670</v>
      </c>
      <c r="F32" s="19">
        <v>-362421.0166666666</v>
      </c>
      <c r="G32" s="20">
        <v>2</v>
      </c>
      <c r="H32" s="19">
        <v>5.7130511463823037</v>
      </c>
      <c r="I32" s="20">
        <v>189</v>
      </c>
      <c r="J32" s="19">
        <v>-3789.3312390924953</v>
      </c>
      <c r="K32" s="20">
        <v>191</v>
      </c>
    </row>
    <row r="33" spans="5:11" x14ac:dyDescent="0.25">
      <c r="E33" s="13" t="s">
        <v>441</v>
      </c>
      <c r="F33" s="19">
        <v>-362405.44333333336</v>
      </c>
      <c r="G33" s="20">
        <v>5</v>
      </c>
      <c r="H33" s="19">
        <v>5.2674123495559044</v>
      </c>
      <c r="I33" s="20">
        <v>1274</v>
      </c>
      <c r="J33" s="19">
        <v>-1411.5062809486567</v>
      </c>
      <c r="K33" s="20">
        <v>1279</v>
      </c>
    </row>
  </sheetData>
  <pageMargins left="3.937007874015748E-2" right="3.937007874015748E-2" top="3.937007874015748E-2" bottom="3.937007874015748E-2" header="0.51181102362204722" footer="0.51181102362204722"/>
  <pageSetup scale="58" orientation="landscape" horizontalDpi="4294967293" verticalDpi="4294967293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3"/>
  <sheetViews>
    <sheetView zoomScaleNormal="100" workbookViewId="0">
      <selection activeCell="B29" sqref="B29"/>
    </sheetView>
  </sheetViews>
  <sheetFormatPr defaultRowHeight="15" x14ac:dyDescent="0.25"/>
  <cols>
    <col min="1" max="1" width="13.140625" bestFit="1" customWidth="1"/>
    <col min="2" max="3" width="14.85546875" customWidth="1"/>
    <col min="5" max="5" width="13.140625" bestFit="1" customWidth="1"/>
    <col min="6" max="11" width="14.85546875" style="14" customWidth="1"/>
    <col min="12" max="12" width="9.28515625" bestFit="1" customWidth="1"/>
    <col min="13" max="13" width="5" bestFit="1" customWidth="1"/>
    <col min="14" max="14" width="12.85546875" bestFit="1" customWidth="1"/>
    <col min="15" max="15" width="6.85546875" bestFit="1" customWidth="1"/>
    <col min="16" max="16" width="27.85546875" bestFit="1" customWidth="1"/>
    <col min="17" max="17" width="32.140625" bestFit="1" customWidth="1"/>
    <col min="18" max="22" width="27.140625" bestFit="1" customWidth="1"/>
    <col min="23" max="23" width="27.85546875" bestFit="1" customWidth="1"/>
    <col min="24" max="24" width="32.140625" bestFit="1" customWidth="1"/>
  </cols>
  <sheetData>
    <row r="1" spans="1:11" x14ac:dyDescent="0.25">
      <c r="A1" t="s">
        <v>438</v>
      </c>
      <c r="B1" t="s">
        <v>442</v>
      </c>
      <c r="E1" t="s">
        <v>439</v>
      </c>
      <c r="F1" s="14" t="s">
        <v>444</v>
      </c>
      <c r="K1" s="15"/>
    </row>
    <row r="2" spans="1:11" x14ac:dyDescent="0.25">
      <c r="I2" s="15"/>
      <c r="J2" s="15"/>
      <c r="K2" s="15"/>
    </row>
    <row r="3" spans="1:11" x14ac:dyDescent="0.25">
      <c r="A3" t="s">
        <v>440</v>
      </c>
      <c r="B3" t="s">
        <v>455</v>
      </c>
      <c r="C3" t="s">
        <v>454</v>
      </c>
      <c r="E3" t="s">
        <v>440</v>
      </c>
      <c r="F3" s="14" t="s">
        <v>452</v>
      </c>
      <c r="G3" s="14" t="s">
        <v>454</v>
      </c>
    </row>
    <row r="4" spans="1:11" x14ac:dyDescent="0.25">
      <c r="A4" s="7">
        <v>40664</v>
      </c>
      <c r="B4" s="4">
        <v>3.8794791666663513</v>
      </c>
      <c r="C4" s="9">
        <v>160</v>
      </c>
      <c r="E4" s="7">
        <v>40664</v>
      </c>
      <c r="F4" s="16">
        <v>6.0772251308976708</v>
      </c>
      <c r="G4" s="17">
        <v>191</v>
      </c>
    </row>
    <row r="5" spans="1:11" x14ac:dyDescent="0.25">
      <c r="A5" s="7">
        <v>40665</v>
      </c>
      <c r="B5" s="4">
        <v>2.7938492063476588</v>
      </c>
      <c r="C5" s="9">
        <v>168</v>
      </c>
      <c r="E5" s="7">
        <v>40665</v>
      </c>
      <c r="F5" s="16">
        <v>5.1421052631545248</v>
      </c>
      <c r="G5" s="17">
        <v>190</v>
      </c>
    </row>
    <row r="6" spans="1:11" x14ac:dyDescent="0.25">
      <c r="A6" s="7">
        <v>40666</v>
      </c>
      <c r="B6" s="4">
        <v>2.7108391608490927</v>
      </c>
      <c r="C6" s="9">
        <v>143</v>
      </c>
      <c r="E6" s="7">
        <v>40666</v>
      </c>
      <c r="F6" s="16">
        <v>5.39798850575181</v>
      </c>
      <c r="G6" s="17">
        <v>174</v>
      </c>
    </row>
    <row r="7" spans="1:11" x14ac:dyDescent="0.25">
      <c r="A7" s="7">
        <v>40667</v>
      </c>
      <c r="B7" s="4">
        <v>2.0243737957665071</v>
      </c>
      <c r="C7" s="9">
        <v>173</v>
      </c>
      <c r="E7" s="7">
        <v>40667</v>
      </c>
      <c r="F7" s="16">
        <v>5.1399456521758111</v>
      </c>
      <c r="G7" s="17">
        <v>184</v>
      </c>
    </row>
    <row r="8" spans="1:11" x14ac:dyDescent="0.25">
      <c r="A8" s="7">
        <v>40668</v>
      </c>
      <c r="B8" s="4">
        <v>2.00746753246277</v>
      </c>
      <c r="C8" s="9">
        <v>154</v>
      </c>
      <c r="E8" s="7">
        <v>40668</v>
      </c>
      <c r="F8" s="16">
        <v>4.8170391061387479</v>
      </c>
      <c r="G8" s="17">
        <v>179</v>
      </c>
    </row>
    <row r="9" spans="1:11" x14ac:dyDescent="0.25">
      <c r="A9" s="7">
        <v>40669</v>
      </c>
      <c r="B9" s="4">
        <v>1.9774376417246495</v>
      </c>
      <c r="C9" s="9">
        <v>147</v>
      </c>
      <c r="E9" s="7">
        <v>40669</v>
      </c>
      <c r="F9" s="16">
        <v>4.4665668662703695</v>
      </c>
      <c r="G9" s="17">
        <v>167</v>
      </c>
    </row>
    <row r="10" spans="1:11" x14ac:dyDescent="0.25">
      <c r="A10" s="7">
        <v>40670</v>
      </c>
      <c r="B10" s="4">
        <v>2.859041394335994</v>
      </c>
      <c r="C10" s="9">
        <v>153</v>
      </c>
      <c r="E10" s="7">
        <v>40670</v>
      </c>
      <c r="F10" s="16">
        <v>5.7130511463823037</v>
      </c>
      <c r="G10" s="17">
        <v>189</v>
      </c>
    </row>
    <row r="11" spans="1:11" x14ac:dyDescent="0.25">
      <c r="A11" s="8" t="s">
        <v>441</v>
      </c>
      <c r="B11" s="4">
        <v>2.6094869459637944</v>
      </c>
      <c r="C11" s="9">
        <v>1098</v>
      </c>
      <c r="E11" s="8" t="s">
        <v>441</v>
      </c>
      <c r="F11" s="16">
        <v>5.2674123495559044</v>
      </c>
      <c r="G11" s="17">
        <v>1274</v>
      </c>
    </row>
    <row r="13" spans="1:11" x14ac:dyDescent="0.25">
      <c r="A13" t="s">
        <v>438</v>
      </c>
      <c r="B13" t="s">
        <v>443</v>
      </c>
      <c r="E13" t="s">
        <v>439</v>
      </c>
      <c r="F13" s="14" t="s">
        <v>445</v>
      </c>
    </row>
    <row r="15" spans="1:11" x14ac:dyDescent="0.25">
      <c r="A15" t="s">
        <v>440</v>
      </c>
      <c r="B15" t="s">
        <v>455</v>
      </c>
      <c r="C15" t="s">
        <v>454</v>
      </c>
      <c r="E15" t="s">
        <v>440</v>
      </c>
      <c r="F15" s="14" t="s">
        <v>452</v>
      </c>
      <c r="G15" s="14" t="s">
        <v>454</v>
      </c>
    </row>
    <row r="16" spans="1:11" x14ac:dyDescent="0.25">
      <c r="A16" s="7">
        <v>40664</v>
      </c>
      <c r="B16" s="4" t="e">
        <v>#VALUE!</v>
      </c>
      <c r="C16" s="9">
        <v>31</v>
      </c>
      <c r="E16" s="7">
        <v>40668</v>
      </c>
      <c r="F16" s="16">
        <v>-362373.89999999997</v>
      </c>
      <c r="G16" s="17">
        <v>1</v>
      </c>
    </row>
    <row r="17" spans="1:11" x14ac:dyDescent="0.25">
      <c r="A17" s="7">
        <v>40665</v>
      </c>
      <c r="B17" s="4" t="e">
        <v>#VALUE!</v>
      </c>
      <c r="C17" s="9">
        <v>22</v>
      </c>
      <c r="E17" s="7">
        <v>40669</v>
      </c>
      <c r="F17" s="16">
        <v>-362405.64166666672</v>
      </c>
      <c r="G17" s="17">
        <v>2</v>
      </c>
    </row>
    <row r="18" spans="1:11" x14ac:dyDescent="0.25">
      <c r="A18" s="7">
        <v>40666</v>
      </c>
      <c r="B18" s="4" t="e">
        <v>#VALUE!</v>
      </c>
      <c r="C18" s="9">
        <v>31</v>
      </c>
      <c r="E18" s="7">
        <v>40670</v>
      </c>
      <c r="F18" s="16">
        <v>-362421.0166666666</v>
      </c>
      <c r="G18" s="17">
        <v>2</v>
      </c>
    </row>
    <row r="19" spans="1:11" x14ac:dyDescent="0.25">
      <c r="A19" s="7">
        <v>40667</v>
      </c>
      <c r="B19" s="4" t="e">
        <v>#VALUE!</v>
      </c>
      <c r="C19" s="9">
        <v>11</v>
      </c>
      <c r="E19" s="8" t="s">
        <v>441</v>
      </c>
      <c r="F19" s="16">
        <v>-362405.4433333333</v>
      </c>
      <c r="G19" s="17">
        <v>5</v>
      </c>
    </row>
    <row r="20" spans="1:11" x14ac:dyDescent="0.25">
      <c r="A20" s="7">
        <v>40668</v>
      </c>
      <c r="B20" s="4" t="e">
        <v>#VALUE!</v>
      </c>
      <c r="C20" s="9">
        <v>26</v>
      </c>
    </row>
    <row r="21" spans="1:11" x14ac:dyDescent="0.25">
      <c r="A21" s="7">
        <v>40669</v>
      </c>
      <c r="B21" s="4" t="e">
        <v>#VALUE!</v>
      </c>
      <c r="C21" s="9">
        <v>22</v>
      </c>
    </row>
    <row r="22" spans="1:11" x14ac:dyDescent="0.25">
      <c r="A22" s="7">
        <v>40670</v>
      </c>
      <c r="B22" s="4" t="e">
        <v>#VALUE!</v>
      </c>
      <c r="C22" s="9">
        <v>38</v>
      </c>
    </row>
    <row r="23" spans="1:11" x14ac:dyDescent="0.25">
      <c r="A23" s="8" t="s">
        <v>441</v>
      </c>
      <c r="B23" s="4" t="e">
        <v>#VALUE!</v>
      </c>
      <c r="C23" s="9">
        <v>181</v>
      </c>
      <c r="E23" s="11"/>
      <c r="F23" s="15" t="s">
        <v>446</v>
      </c>
      <c r="G23" s="15"/>
      <c r="H23" s="15"/>
      <c r="I23" s="15"/>
      <c r="J23" s="15"/>
      <c r="K23" s="15"/>
    </row>
    <row r="24" spans="1:11" x14ac:dyDescent="0.25">
      <c r="C24">
        <f>+C23+C11</f>
        <v>1279</v>
      </c>
      <c r="E24" s="11"/>
      <c r="F24" s="15" t="s">
        <v>445</v>
      </c>
      <c r="G24" s="15"/>
      <c r="H24" s="15" t="s">
        <v>444</v>
      </c>
      <c r="I24" s="15"/>
      <c r="J24" s="15" t="s">
        <v>451</v>
      </c>
      <c r="K24" s="15" t="s">
        <v>453</v>
      </c>
    </row>
    <row r="25" spans="1:11" x14ac:dyDescent="0.25">
      <c r="E25" s="11" t="s">
        <v>440</v>
      </c>
      <c r="F25" s="15" t="s">
        <v>452</v>
      </c>
      <c r="G25" s="15" t="s">
        <v>454</v>
      </c>
      <c r="H25" s="15" t="s">
        <v>452</v>
      </c>
      <c r="I25" s="15" t="s">
        <v>454</v>
      </c>
      <c r="J25" s="15"/>
      <c r="K25" s="15"/>
    </row>
    <row r="26" spans="1:11" x14ac:dyDescent="0.25">
      <c r="E26" s="12">
        <v>40664</v>
      </c>
      <c r="F26" s="19"/>
      <c r="G26" s="20"/>
      <c r="H26" s="19">
        <v>6.0772251308976708</v>
      </c>
      <c r="I26" s="20">
        <v>191</v>
      </c>
      <c r="J26" s="19">
        <v>6.0772251308976708</v>
      </c>
      <c r="K26" s="20">
        <v>191</v>
      </c>
    </row>
    <row r="27" spans="1:11" x14ac:dyDescent="0.25">
      <c r="E27" s="12">
        <v>40665</v>
      </c>
      <c r="F27" s="19"/>
      <c r="G27" s="20"/>
      <c r="H27" s="19">
        <v>5.1421052631545248</v>
      </c>
      <c r="I27" s="20">
        <v>190</v>
      </c>
      <c r="J27" s="19">
        <v>5.1421052631545248</v>
      </c>
      <c r="K27" s="20">
        <v>190</v>
      </c>
    </row>
    <row r="28" spans="1:11" x14ac:dyDescent="0.25">
      <c r="E28" s="12">
        <v>40666</v>
      </c>
      <c r="F28" s="19"/>
      <c r="G28" s="20"/>
      <c r="H28" s="19">
        <v>5.39798850575181</v>
      </c>
      <c r="I28" s="20">
        <v>174</v>
      </c>
      <c r="J28" s="19">
        <v>5.39798850575181</v>
      </c>
      <c r="K28" s="20">
        <v>174</v>
      </c>
    </row>
    <row r="29" spans="1:11" x14ac:dyDescent="0.25">
      <c r="E29" s="12">
        <v>40667</v>
      </c>
      <c r="F29" s="19"/>
      <c r="G29" s="20"/>
      <c r="H29" s="19">
        <v>5.1399456521758111</v>
      </c>
      <c r="I29" s="20">
        <v>184</v>
      </c>
      <c r="J29" s="19">
        <v>5.1399456521758111</v>
      </c>
      <c r="K29" s="20">
        <v>184</v>
      </c>
    </row>
    <row r="30" spans="1:11" x14ac:dyDescent="0.25">
      <c r="E30" s="12">
        <v>40668</v>
      </c>
      <c r="F30" s="19">
        <v>-362373.89999999997</v>
      </c>
      <c r="G30" s="20">
        <v>1</v>
      </c>
      <c r="H30" s="19">
        <v>4.8170391061387479</v>
      </c>
      <c r="I30" s="20">
        <v>179</v>
      </c>
      <c r="J30" s="19">
        <v>-2008.3980555555618</v>
      </c>
      <c r="K30" s="20">
        <v>180</v>
      </c>
    </row>
    <row r="31" spans="1:11" x14ac:dyDescent="0.25">
      <c r="E31" s="12">
        <v>40669</v>
      </c>
      <c r="F31" s="19">
        <v>-362405.64166666672</v>
      </c>
      <c r="G31" s="20">
        <v>2</v>
      </c>
      <c r="H31" s="19">
        <v>4.4665668662703695</v>
      </c>
      <c r="I31" s="20">
        <v>167</v>
      </c>
      <c r="J31" s="19">
        <v>-4284.4104536489112</v>
      </c>
      <c r="K31" s="20">
        <v>169</v>
      </c>
    </row>
    <row r="32" spans="1:11" x14ac:dyDescent="0.25">
      <c r="E32" s="12">
        <v>40670</v>
      </c>
      <c r="F32" s="19">
        <v>-362421.0166666666</v>
      </c>
      <c r="G32" s="20">
        <v>2</v>
      </c>
      <c r="H32" s="19">
        <v>5.7130511463823037</v>
      </c>
      <c r="I32" s="20">
        <v>189</v>
      </c>
      <c r="J32" s="19">
        <v>-3789.3312390924953</v>
      </c>
      <c r="K32" s="20">
        <v>191</v>
      </c>
    </row>
    <row r="33" spans="5:11" x14ac:dyDescent="0.25">
      <c r="E33" s="13" t="s">
        <v>441</v>
      </c>
      <c r="F33" s="19">
        <v>-362405.44333333336</v>
      </c>
      <c r="G33" s="20">
        <v>5</v>
      </c>
      <c r="H33" s="19">
        <v>5.2674123495559044</v>
      </c>
      <c r="I33" s="20">
        <v>1274</v>
      </c>
      <c r="J33" s="19">
        <v>-1411.5062809486567</v>
      </c>
      <c r="K33" s="20">
        <v>1279</v>
      </c>
    </row>
  </sheetData>
  <pageMargins left="3.937007874015748E-2" right="3.937007874015748E-2" top="3.937007874015748E-2" bottom="3.937007874015748E-2" header="0.51181102362204722" footer="0.51181102362204722"/>
  <pageSetup scale="58" orientation="landscape" horizontalDpi="4294967293" verticalDpi="4294967293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8"/>
  <sheetViews>
    <sheetView zoomScaleNormal="100" workbookViewId="0">
      <selection activeCell="F23" sqref="F23"/>
    </sheetView>
  </sheetViews>
  <sheetFormatPr defaultRowHeight="15" x14ac:dyDescent="0.25"/>
  <cols>
    <col min="1" max="1" width="17" bestFit="1" customWidth="1"/>
    <col min="2" max="2" width="13.85546875" style="14" bestFit="1" customWidth="1"/>
    <col min="3" max="3" width="4.5703125" style="14" bestFit="1" customWidth="1"/>
    <col min="4" max="4" width="17" bestFit="1" customWidth="1"/>
    <col min="5" max="5" width="13.85546875" style="14" bestFit="1" customWidth="1"/>
    <col min="6" max="6" width="8.85546875" style="14" bestFit="1" customWidth="1"/>
    <col min="7" max="7" width="17" bestFit="1" customWidth="1"/>
    <col min="8" max="8" width="17.85546875" style="14" bestFit="1" customWidth="1"/>
    <col min="9" max="9" width="5" bestFit="1" customWidth="1"/>
    <col min="10" max="10" width="12.85546875" bestFit="1" customWidth="1"/>
    <col min="11" max="12" width="22.140625" bestFit="1" customWidth="1"/>
    <col min="13" max="13" width="6.85546875" bestFit="1" customWidth="1"/>
    <col min="14" max="18" width="27.140625" bestFit="1" customWidth="1"/>
    <col min="19" max="19" width="27.85546875" bestFit="1" customWidth="1"/>
    <col min="20" max="20" width="32.140625" bestFit="1" customWidth="1"/>
  </cols>
  <sheetData>
    <row r="1" spans="1:9" x14ac:dyDescent="0.25">
      <c r="A1" s="6" t="s">
        <v>439</v>
      </c>
      <c r="B1" s="14" t="s">
        <v>444</v>
      </c>
      <c r="D1" s="6" t="s">
        <v>439</v>
      </c>
      <c r="E1" s="14" t="s">
        <v>444</v>
      </c>
      <c r="G1" s="6" t="s">
        <v>439</v>
      </c>
      <c r="H1" s="14" t="s">
        <v>444</v>
      </c>
    </row>
    <row r="2" spans="1:9" x14ac:dyDescent="0.25">
      <c r="A2" s="6" t="s">
        <v>448</v>
      </c>
      <c r="B2" t="s">
        <v>457</v>
      </c>
      <c r="D2" s="6" t="s">
        <v>448</v>
      </c>
      <c r="E2" t="s">
        <v>456</v>
      </c>
      <c r="F2" s="15"/>
      <c r="G2" s="6" t="s">
        <v>448</v>
      </c>
      <c r="H2" t="s">
        <v>463</v>
      </c>
    </row>
    <row r="3" spans="1:9" x14ac:dyDescent="0.25">
      <c r="A3" s="6" t="s">
        <v>447</v>
      </c>
      <c r="B3" t="s">
        <v>459</v>
      </c>
      <c r="C3"/>
      <c r="D3" s="6" t="s">
        <v>447</v>
      </c>
      <c r="E3" t="s">
        <v>459</v>
      </c>
      <c r="F3"/>
      <c r="G3" s="6" t="s">
        <v>447</v>
      </c>
      <c r="H3" t="s">
        <v>458</v>
      </c>
    </row>
    <row r="4" spans="1:9" x14ac:dyDescent="0.25">
      <c r="B4"/>
      <c r="C4"/>
      <c r="E4"/>
      <c r="F4"/>
      <c r="H4"/>
    </row>
    <row r="5" spans="1:9" x14ac:dyDescent="0.25">
      <c r="A5" s="6" t="s">
        <v>462</v>
      </c>
      <c r="B5"/>
      <c r="C5"/>
      <c r="D5" s="6" t="s">
        <v>462</v>
      </c>
      <c r="E5"/>
      <c r="F5" s="6"/>
      <c r="G5" s="6" t="s">
        <v>462</v>
      </c>
      <c r="H5"/>
      <c r="I5" s="6"/>
    </row>
    <row r="6" spans="1:9" x14ac:dyDescent="0.25">
      <c r="A6" s="14" t="s">
        <v>452</v>
      </c>
      <c r="B6" s="21">
        <v>3.1701127819526991</v>
      </c>
      <c r="C6"/>
      <c r="D6" s="14" t="s">
        <v>452</v>
      </c>
      <c r="E6" s="21">
        <v>5.2018652226248863</v>
      </c>
      <c r="F6"/>
      <c r="G6" s="14" t="s">
        <v>452</v>
      </c>
      <c r="H6" s="21">
        <v>8.8631372549026679</v>
      </c>
    </row>
    <row r="7" spans="1:9" x14ac:dyDescent="0.25">
      <c r="A7" s="8" t="s">
        <v>460</v>
      </c>
      <c r="B7" s="17">
        <v>209</v>
      </c>
      <c r="D7" s="8" t="s">
        <v>460</v>
      </c>
      <c r="E7" s="17">
        <v>378</v>
      </c>
      <c r="F7"/>
      <c r="G7" s="8" t="s">
        <v>460</v>
      </c>
      <c r="H7" s="17">
        <v>57</v>
      </c>
    </row>
    <row r="8" spans="1:9" x14ac:dyDescent="0.25">
      <c r="A8" s="8" t="s">
        <v>461</v>
      </c>
      <c r="B8" s="17">
        <v>251</v>
      </c>
      <c r="C8"/>
      <c r="D8" s="8" t="s">
        <v>461</v>
      </c>
      <c r="E8" s="17">
        <v>696</v>
      </c>
      <c r="F8"/>
      <c r="G8" s="8" t="s">
        <v>461</v>
      </c>
      <c r="H8" s="17">
        <v>99</v>
      </c>
    </row>
    <row r="9" spans="1:9" x14ac:dyDescent="0.25">
      <c r="A9" s="8" t="s">
        <v>454</v>
      </c>
      <c r="B9" s="17">
        <v>266</v>
      </c>
      <c r="C9"/>
      <c r="D9" s="8" t="s">
        <v>454</v>
      </c>
      <c r="E9" s="17">
        <v>831</v>
      </c>
      <c r="F9"/>
      <c r="G9" s="8" t="s">
        <v>454</v>
      </c>
      <c r="H9" s="17">
        <v>170</v>
      </c>
    </row>
    <row r="10" spans="1:9" x14ac:dyDescent="0.25">
      <c r="B10" s="22">
        <f>+B7/B9</f>
        <v>0.7857142857142857</v>
      </c>
      <c r="C10"/>
      <c r="E10" s="22">
        <f>+E8/E9</f>
        <v>0.83754512635379064</v>
      </c>
      <c r="H10" s="22">
        <f>+H8/H9</f>
        <v>0.58235294117647063</v>
      </c>
    </row>
    <row r="11" spans="1:9" x14ac:dyDescent="0.25">
      <c r="B11"/>
      <c r="C11"/>
      <c r="E11"/>
      <c r="H11"/>
    </row>
    <row r="12" spans="1:9" x14ac:dyDescent="0.25">
      <c r="B12"/>
      <c r="C12"/>
      <c r="E12"/>
      <c r="H12"/>
    </row>
    <row r="13" spans="1:9" x14ac:dyDescent="0.25">
      <c r="B13"/>
      <c r="C13"/>
      <c r="E13"/>
      <c r="H13"/>
    </row>
    <row r="14" spans="1:9" x14ac:dyDescent="0.25">
      <c r="B14"/>
      <c r="C14"/>
      <c r="E14"/>
      <c r="H14"/>
    </row>
    <row r="15" spans="1:9" x14ac:dyDescent="0.25">
      <c r="B15"/>
      <c r="C15"/>
      <c r="E15"/>
      <c r="H15"/>
    </row>
    <row r="16" spans="1:9" x14ac:dyDescent="0.25">
      <c r="B16"/>
      <c r="C16"/>
      <c r="E16"/>
      <c r="H16"/>
    </row>
    <row r="17" spans="2:8" x14ac:dyDescent="0.25">
      <c r="B17"/>
      <c r="C17"/>
      <c r="E17"/>
      <c r="H17"/>
    </row>
    <row r="18" spans="2:8" x14ac:dyDescent="0.25">
      <c r="B18"/>
      <c r="C18"/>
      <c r="E18"/>
      <c r="H18"/>
    </row>
  </sheetData>
  <pageMargins left="3.937007874015748E-2" right="3.937007874015748E-2" top="3.937007874015748E-2" bottom="3.937007874015748E-2" header="0.51181102362204722" footer="0.51181102362204722"/>
  <pageSetup scale="58" orientation="landscape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ED Data</vt:lpstr>
      <vt:lpstr>PIA</vt:lpstr>
      <vt:lpstr>LOS</vt:lpstr>
      <vt:lpstr>LOS w.in tgt</vt:lpstr>
      <vt:lpstr>'ED Data'!ED_Data</vt:lpstr>
    </vt:vector>
  </TitlesOfParts>
  <Company>CHIS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 Sbrocca</dc:creator>
  <cp:lastModifiedBy>Windows User</cp:lastModifiedBy>
  <cp:lastPrinted>2019-10-15T04:22:32Z</cp:lastPrinted>
  <dcterms:created xsi:type="dcterms:W3CDTF">2011-06-23T12:51:57Z</dcterms:created>
  <dcterms:modified xsi:type="dcterms:W3CDTF">2019-10-15T16:29:57Z</dcterms:modified>
</cp:coreProperties>
</file>