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G\PycharmProjects\DCA\output\"/>
    </mc:Choice>
  </mc:AlternateContent>
  <xr:revisionPtr revIDLastSave="0" documentId="13_ncr:1_{14E6FC0C-048E-444D-8CAC-D81FE82307DF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tock" sheetId="1" r:id="rId1"/>
    <sheet name="LS" sheetId="2" r:id="rId2"/>
    <sheet name="DCA" sheetId="3" r:id="rId3"/>
    <sheet name="VA" sheetId="4" r:id="rId4"/>
    <sheet name="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5" l="1"/>
  <c r="H14" i="5"/>
  <c r="G14" i="5"/>
  <c r="M3" i="5"/>
  <c r="M4" i="5"/>
  <c r="M5" i="5"/>
  <c r="M6" i="5"/>
  <c r="M7" i="5"/>
  <c r="M8" i="5"/>
  <c r="M9" i="5"/>
  <c r="M10" i="5"/>
  <c r="M11" i="5"/>
  <c r="M12" i="5"/>
  <c r="M2" i="5"/>
  <c r="L13" i="5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P3" i="5"/>
  <c r="P4" i="5"/>
  <c r="P5" i="5"/>
  <c r="P6" i="5"/>
  <c r="P7" i="5"/>
  <c r="P8" i="5"/>
  <c r="P9" i="5"/>
  <c r="P10" i="5"/>
  <c r="P11" i="5"/>
  <c r="P2" i="5"/>
  <c r="O3" i="5"/>
  <c r="O4" i="5"/>
  <c r="O5" i="5"/>
  <c r="O6" i="5"/>
  <c r="O7" i="5"/>
  <c r="O8" i="5"/>
  <c r="O9" i="5"/>
  <c r="O10" i="5"/>
  <c r="O11" i="5"/>
  <c r="O2" i="5"/>
  <c r="L12" i="5"/>
  <c r="L3" i="5"/>
  <c r="L4" i="5"/>
  <c r="L5" i="5"/>
  <c r="L6" i="5"/>
  <c r="L7" i="5"/>
  <c r="L8" i="5"/>
  <c r="L9" i="5"/>
  <c r="L10" i="5"/>
  <c r="L11" i="5"/>
  <c r="L2" i="5"/>
  <c r="K3" i="5"/>
  <c r="K4" i="5"/>
  <c r="K5" i="5"/>
  <c r="K6" i="5"/>
  <c r="K7" i="5"/>
  <c r="K8" i="5"/>
  <c r="K9" i="5"/>
  <c r="K10" i="5"/>
  <c r="K11" i="5"/>
  <c r="K2" i="5"/>
  <c r="S12" i="5" l="1"/>
  <c r="P12" i="5"/>
</calcChain>
</file>

<file path=xl/sharedStrings.xml><?xml version="1.0" encoding="utf-8"?>
<sst xmlns="http://schemas.openxmlformats.org/spreadsheetml/2006/main" count="58" uniqueCount="27">
  <si>
    <t>RR</t>
  </si>
  <si>
    <t>S</t>
  </si>
  <si>
    <t>Month</t>
  </si>
  <si>
    <t>Beg. Inv.Asset Volume</t>
  </si>
  <si>
    <t>Buy/Sell Inv.Asset Volume</t>
  </si>
  <si>
    <t>Net Inv.Asset Volume</t>
  </si>
  <si>
    <t>Inv.Asset Price</t>
  </si>
  <si>
    <t>Capital Gain</t>
  </si>
  <si>
    <t>Beg. Inv.Asset Value</t>
  </si>
  <si>
    <t>Change in Inv.Asset Value</t>
  </si>
  <si>
    <t>Net Inv.Asset Value</t>
  </si>
  <si>
    <t>Beg. Cash</t>
  </si>
  <si>
    <t>Change in Cash</t>
  </si>
  <si>
    <t>Net Cash</t>
  </si>
  <si>
    <t>Total Wealth</t>
  </si>
  <si>
    <t>Profit/Loss</t>
  </si>
  <si>
    <t>IRR</t>
  </si>
  <si>
    <t>SET_Final</t>
  </si>
  <si>
    <t>RR_Mean</t>
  </si>
  <si>
    <t>RR_Std</t>
  </si>
  <si>
    <t>RR_Skew</t>
  </si>
  <si>
    <t>RR_Kurt</t>
  </si>
  <si>
    <t>IRR_LS</t>
  </si>
  <si>
    <t>IRR_DCA</t>
  </si>
  <si>
    <t>IRR_VA</t>
  </si>
  <si>
    <t>Year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</si>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</sst>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workbookViewId="0"/>
  </sheetViews>
  <sheetFormatPr defaultRowHeight="14.4" x14ac:dyDescent="0.3"/>
  <cols>
    <col min="2" max="2" width="8.6640625" style="1" customWidth="1"/>
    <col min="3" max="3" width="9.6640625" style="1" customWidth="1"/>
  </cols>
  <sheetData>
    <row r="1" spans="1:3" x14ac:dyDescent="0.3">
      <c r="A1" s="2" t="s">
        <v>2</v>
      </c>
      <c r="B1" s="2" t="s">
        <v>0</v>
      </c>
      <c r="C1" s="2" t="s">
        <v>1</v>
      </c>
    </row>
    <row r="2" spans="1:3" x14ac:dyDescent="0.3">
      <c r="A2" s="2">
        <v>0</v>
      </c>
      <c r="C2" s="1">
        <v>1894.09</v>
      </c>
    </row>
    <row r="3" spans="1:3" x14ac:dyDescent="0.3">
      <c r="A3" s="2">
        <v>1</v>
      </c>
      <c r="B3" s="1">
        <v>0.15690000000000001</v>
      </c>
      <c r="C3" s="1">
        <v>2191.23</v>
      </c>
    </row>
    <row r="4" spans="1:3" x14ac:dyDescent="0.3">
      <c r="A4" s="2">
        <v>2</v>
      </c>
      <c r="B4" s="1">
        <v>0.14419999999999999</v>
      </c>
      <c r="C4" s="1">
        <v>2507.27</v>
      </c>
    </row>
    <row r="5" spans="1:3" x14ac:dyDescent="0.3">
      <c r="A5" s="2">
        <v>3</v>
      </c>
      <c r="B5" s="1">
        <v>6.6400000000000001E-2</v>
      </c>
      <c r="C5" s="1">
        <v>2673.63</v>
      </c>
    </row>
    <row r="6" spans="1:3" x14ac:dyDescent="0.3">
      <c r="A6" s="2">
        <v>4</v>
      </c>
      <c r="B6" s="1">
        <v>4.4299999999999999E-2</v>
      </c>
      <c r="C6" s="1">
        <v>2791.95</v>
      </c>
    </row>
    <row r="7" spans="1:3" x14ac:dyDescent="0.3">
      <c r="A7" s="2">
        <v>5</v>
      </c>
      <c r="B7" s="1">
        <v>5.5E-2</v>
      </c>
      <c r="C7" s="1">
        <v>2945.63</v>
      </c>
    </row>
    <row r="8" spans="1:3" x14ac:dyDescent="0.3">
      <c r="A8" s="2">
        <v>6</v>
      </c>
      <c r="B8" s="1">
        <v>0.1038</v>
      </c>
      <c r="C8" s="1">
        <v>3251.48</v>
      </c>
    </row>
    <row r="9" spans="1:3" x14ac:dyDescent="0.3">
      <c r="A9" s="2">
        <v>7</v>
      </c>
      <c r="B9" s="1">
        <v>-4.3999999999999997E-2</v>
      </c>
      <c r="C9" s="1">
        <v>3108.47</v>
      </c>
    </row>
    <row r="10" spans="1:3" x14ac:dyDescent="0.3">
      <c r="A10" s="2">
        <v>8</v>
      </c>
      <c r="B10" s="1">
        <v>6.3E-3</v>
      </c>
      <c r="C10" s="1">
        <v>3127.95</v>
      </c>
    </row>
    <row r="11" spans="1:3" x14ac:dyDescent="0.3">
      <c r="A11" s="2">
        <v>9</v>
      </c>
      <c r="B11" s="1">
        <v>6.6199999999999995E-2</v>
      </c>
      <c r="C11" s="1">
        <v>3335.04</v>
      </c>
    </row>
    <row r="12" spans="1:3" x14ac:dyDescent="0.3">
      <c r="A12" s="2">
        <v>10</v>
      </c>
      <c r="B12" s="1">
        <v>-5.1700000000000003E-2</v>
      </c>
      <c r="C12" s="1">
        <v>3162.68</v>
      </c>
    </row>
    <row r="13" spans="1:3" x14ac:dyDescent="0.3">
      <c r="A13" s="2">
        <v>11</v>
      </c>
      <c r="B13" s="1">
        <v>3.7499999999999999E-2</v>
      </c>
      <c r="C13" s="1">
        <v>3281.27</v>
      </c>
    </row>
    <row r="14" spans="1:3" x14ac:dyDescent="0.3">
      <c r="A14" s="2">
        <v>12</v>
      </c>
      <c r="B14" s="1">
        <v>0.10100000000000001</v>
      </c>
      <c r="C14" s="1">
        <v>3612.81</v>
      </c>
    </row>
    <row r="15" spans="1:3" x14ac:dyDescent="0.3">
      <c r="A15" s="2">
        <v>13</v>
      </c>
      <c r="B15" s="1">
        <v>-1.6299999999999999E-2</v>
      </c>
      <c r="C15" s="1">
        <v>3554.05</v>
      </c>
    </row>
    <row r="16" spans="1:3" x14ac:dyDescent="0.3">
      <c r="A16" s="2">
        <v>14</v>
      </c>
      <c r="B16" s="1">
        <v>-1.2800000000000001E-2</v>
      </c>
      <c r="C16" s="1">
        <v>3508.66</v>
      </c>
    </row>
    <row r="17" spans="1:3" x14ac:dyDescent="0.3">
      <c r="A17" s="2">
        <v>15</v>
      </c>
      <c r="B17" s="1">
        <v>6.25E-2</v>
      </c>
      <c r="C17" s="1">
        <v>3727.91</v>
      </c>
    </row>
    <row r="18" spans="1:3" x14ac:dyDescent="0.3">
      <c r="A18" s="2">
        <v>16</v>
      </c>
      <c r="B18" s="1">
        <v>7.5700000000000003E-2</v>
      </c>
      <c r="C18" s="1">
        <v>4009.98</v>
      </c>
    </row>
    <row r="19" spans="1:3" x14ac:dyDescent="0.3">
      <c r="A19" s="2">
        <v>17</v>
      </c>
      <c r="B19" s="1">
        <v>7.4300000000000005E-2</v>
      </c>
      <c r="C19" s="1">
        <v>4308.04</v>
      </c>
    </row>
    <row r="20" spans="1:3" x14ac:dyDescent="0.3">
      <c r="A20" s="2">
        <v>18</v>
      </c>
      <c r="B20" s="1">
        <v>7.2999999999999995E-2</v>
      </c>
      <c r="C20" s="1">
        <v>4622.3599999999997</v>
      </c>
    </row>
    <row r="21" spans="1:3" x14ac:dyDescent="0.3">
      <c r="A21" s="2">
        <v>19</v>
      </c>
      <c r="B21" s="1">
        <v>0.01</v>
      </c>
      <c r="C21" s="1">
        <v>4668.78</v>
      </c>
    </row>
    <row r="22" spans="1:3" x14ac:dyDescent="0.3">
      <c r="A22" s="2">
        <v>20</v>
      </c>
      <c r="B22" s="1">
        <v>2.5100000000000001E-2</v>
      </c>
      <c r="C22" s="1">
        <v>4786.01</v>
      </c>
    </row>
    <row r="23" spans="1:3" x14ac:dyDescent="0.3">
      <c r="A23" s="2">
        <v>21</v>
      </c>
      <c r="B23" s="1">
        <v>2.9899999999999999E-2</v>
      </c>
      <c r="C23" s="1">
        <v>4929.32</v>
      </c>
    </row>
    <row r="24" spans="1:3" x14ac:dyDescent="0.3">
      <c r="A24" s="2">
        <v>22</v>
      </c>
      <c r="B24" s="1">
        <v>-6.6100000000000006E-2</v>
      </c>
      <c r="C24" s="1">
        <v>4603.2700000000004</v>
      </c>
    </row>
    <row r="25" spans="1:3" x14ac:dyDescent="0.3">
      <c r="A25" s="2">
        <v>23</v>
      </c>
      <c r="B25" s="1">
        <v>2.6800000000000001E-2</v>
      </c>
      <c r="C25" s="1">
        <v>4726.7299999999996</v>
      </c>
    </row>
    <row r="26" spans="1:3" x14ac:dyDescent="0.3">
      <c r="A26" s="2">
        <v>24</v>
      </c>
      <c r="B26" s="1">
        <v>6.7500000000000004E-2</v>
      </c>
      <c r="C26" s="1">
        <v>5045.7299999999996</v>
      </c>
    </row>
    <row r="27" spans="1:3" x14ac:dyDescent="0.3">
      <c r="A27" s="2">
        <v>25</v>
      </c>
      <c r="B27" s="1">
        <v>5.5199999999999999E-2</v>
      </c>
      <c r="C27" s="1">
        <v>5324.01</v>
      </c>
    </row>
    <row r="28" spans="1:3" x14ac:dyDescent="0.3">
      <c r="A28" s="2">
        <v>26</v>
      </c>
      <c r="B28" s="1">
        <v>-1.3899999999999999E-2</v>
      </c>
      <c r="C28" s="1">
        <v>5249.79</v>
      </c>
    </row>
    <row r="29" spans="1:3" x14ac:dyDescent="0.3">
      <c r="A29" s="2">
        <v>27</v>
      </c>
      <c r="B29" s="1">
        <v>-2.9899999999999999E-2</v>
      </c>
      <c r="C29" s="1">
        <v>5092.87</v>
      </c>
    </row>
    <row r="30" spans="1:3" x14ac:dyDescent="0.3">
      <c r="A30" s="2">
        <v>28</v>
      </c>
      <c r="B30" s="1">
        <v>8.8499999999999995E-2</v>
      </c>
      <c r="C30" s="1">
        <v>5543.36</v>
      </c>
    </row>
    <row r="31" spans="1:3" x14ac:dyDescent="0.3">
      <c r="A31" s="2">
        <v>29</v>
      </c>
      <c r="B31" s="1">
        <v>-4.8300000000000003E-2</v>
      </c>
      <c r="C31" s="1">
        <v>5275.86</v>
      </c>
    </row>
    <row r="32" spans="1:3" x14ac:dyDescent="0.3">
      <c r="A32" s="2">
        <v>30</v>
      </c>
      <c r="B32" s="1">
        <v>-0.13950000000000001</v>
      </c>
      <c r="C32" s="1">
        <v>4539.71</v>
      </c>
    </row>
    <row r="33" spans="1:3" x14ac:dyDescent="0.3">
      <c r="A33" s="2">
        <v>31</v>
      </c>
      <c r="B33" s="1">
        <v>6.4699999999999994E-2</v>
      </c>
      <c r="C33" s="1">
        <v>4833.3</v>
      </c>
    </row>
    <row r="34" spans="1:3" x14ac:dyDescent="0.3">
      <c r="A34" s="2">
        <v>32</v>
      </c>
      <c r="B34" s="1">
        <v>2.1600000000000001E-2</v>
      </c>
      <c r="C34" s="1">
        <v>4937.53</v>
      </c>
    </row>
    <row r="35" spans="1:3" x14ac:dyDescent="0.3">
      <c r="A35" s="2">
        <v>33</v>
      </c>
      <c r="B35" s="1">
        <v>3.5200000000000002E-2</v>
      </c>
      <c r="C35" s="1">
        <v>5111.29</v>
      </c>
    </row>
    <row r="36" spans="1:3" x14ac:dyDescent="0.3">
      <c r="A36" s="2">
        <v>34</v>
      </c>
      <c r="B36" s="1">
        <v>5.8400000000000001E-2</v>
      </c>
      <c r="C36" s="1">
        <v>5409.76</v>
      </c>
    </row>
    <row r="37" spans="1:3" x14ac:dyDescent="0.3">
      <c r="A37" s="2">
        <v>35</v>
      </c>
      <c r="B37" s="1">
        <v>7.4300000000000005E-2</v>
      </c>
      <c r="C37" s="1">
        <v>5811.89</v>
      </c>
    </row>
    <row r="38" spans="1:3" x14ac:dyDescent="0.3">
      <c r="A38" s="2">
        <v>36</v>
      </c>
      <c r="B38" s="1">
        <v>3.5900000000000001E-2</v>
      </c>
      <c r="C38" s="1">
        <v>6020.39</v>
      </c>
    </row>
    <row r="39" spans="1:3" x14ac:dyDescent="0.3">
      <c r="A39" s="2">
        <v>37</v>
      </c>
      <c r="B39" s="1">
        <v>3.4500000000000003E-2</v>
      </c>
      <c r="C39" s="1">
        <v>6228.03</v>
      </c>
    </row>
    <row r="40" spans="1:3" x14ac:dyDescent="0.3">
      <c r="A40" s="2">
        <v>38</v>
      </c>
      <c r="B40" s="1">
        <v>-6.7100000000000007E-2</v>
      </c>
      <c r="C40" s="1">
        <v>5809.96</v>
      </c>
    </row>
    <row r="41" spans="1:3" x14ac:dyDescent="0.3">
      <c r="A41" s="2">
        <v>39</v>
      </c>
      <c r="B41" s="1">
        <v>2.7E-2</v>
      </c>
      <c r="C41" s="1">
        <v>5966.87</v>
      </c>
    </row>
    <row r="42" spans="1:3" x14ac:dyDescent="0.3">
      <c r="A42" s="2">
        <v>40</v>
      </c>
      <c r="B42" s="1">
        <v>2.3300000000000001E-2</v>
      </c>
      <c r="C42" s="1">
        <v>6105.83</v>
      </c>
    </row>
    <row r="43" spans="1:3" x14ac:dyDescent="0.3">
      <c r="A43" s="2">
        <v>41</v>
      </c>
      <c r="B43" s="1">
        <v>3.2399999999999998E-2</v>
      </c>
      <c r="C43" s="1">
        <v>6303.43</v>
      </c>
    </row>
    <row r="44" spans="1:3" x14ac:dyDescent="0.3">
      <c r="A44" s="2">
        <v>42</v>
      </c>
      <c r="B44" s="1">
        <v>6.1600000000000002E-2</v>
      </c>
      <c r="C44" s="1">
        <v>6691.95</v>
      </c>
    </row>
    <row r="45" spans="1:3" x14ac:dyDescent="0.3">
      <c r="A45" s="2">
        <v>43</v>
      </c>
      <c r="B45" s="1">
        <v>6.9999999999999999E-4</v>
      </c>
      <c r="C45" s="1">
        <v>6696.42</v>
      </c>
    </row>
    <row r="46" spans="1:3" x14ac:dyDescent="0.3">
      <c r="A46" s="2">
        <v>44</v>
      </c>
      <c r="B46" s="1">
        <v>2.0199999999999999E-2</v>
      </c>
      <c r="C46" s="1">
        <v>6831.53</v>
      </c>
    </row>
    <row r="47" spans="1:3" x14ac:dyDescent="0.3">
      <c r="A47" s="2">
        <v>45</v>
      </c>
      <c r="B47" s="1">
        <v>5.1499999999999997E-2</v>
      </c>
      <c r="C47" s="1">
        <v>7183.05</v>
      </c>
    </row>
    <row r="48" spans="1:3" x14ac:dyDescent="0.3">
      <c r="A48" s="2">
        <v>46</v>
      </c>
      <c r="B48" s="1">
        <v>5.96E-2</v>
      </c>
      <c r="C48" s="1">
        <v>7611.07</v>
      </c>
    </row>
    <row r="49" spans="1:3" x14ac:dyDescent="0.3">
      <c r="A49" s="2">
        <v>47</v>
      </c>
      <c r="B49" s="1">
        <v>4.8000000000000001E-2</v>
      </c>
      <c r="C49" s="1">
        <v>7976.35</v>
      </c>
    </row>
    <row r="50" spans="1:3" x14ac:dyDescent="0.3">
      <c r="A50" s="2">
        <v>48</v>
      </c>
      <c r="B50" s="1">
        <v>1.83E-2</v>
      </c>
      <c r="C50" s="1">
        <v>8122.6</v>
      </c>
    </row>
    <row r="51" spans="1:3" x14ac:dyDescent="0.3">
      <c r="A51" s="2">
        <v>49</v>
      </c>
      <c r="B51" s="1">
        <v>3.09E-2</v>
      </c>
      <c r="C51" s="1">
        <v>8373.5499999999993</v>
      </c>
    </row>
    <row r="52" spans="1:3" x14ac:dyDescent="0.3">
      <c r="A52" s="2">
        <v>50</v>
      </c>
      <c r="B52" s="1">
        <v>-1.9599999999999999E-2</v>
      </c>
      <c r="C52" s="1">
        <v>8209.18</v>
      </c>
    </row>
    <row r="53" spans="1:3" x14ac:dyDescent="0.3">
      <c r="A53" s="2">
        <v>51</v>
      </c>
      <c r="B53" s="1">
        <v>-7.0400000000000004E-2</v>
      </c>
      <c r="C53" s="1">
        <v>7630.96</v>
      </c>
    </row>
    <row r="54" spans="1:3" x14ac:dyDescent="0.3">
      <c r="A54" s="2">
        <v>52</v>
      </c>
      <c r="B54" s="1">
        <v>-1.9400000000000001E-2</v>
      </c>
      <c r="C54" s="1">
        <v>7483.1</v>
      </c>
    </row>
    <row r="55" spans="1:3" x14ac:dyDescent="0.3">
      <c r="A55" s="2">
        <v>53</v>
      </c>
      <c r="B55" s="1">
        <v>-8.43E-2</v>
      </c>
      <c r="C55" s="1">
        <v>6852.52</v>
      </c>
    </row>
    <row r="56" spans="1:3" x14ac:dyDescent="0.3">
      <c r="A56" s="2">
        <v>54</v>
      </c>
      <c r="B56" s="1">
        <v>7.1900000000000006E-2</v>
      </c>
      <c r="C56" s="1">
        <v>7345.11</v>
      </c>
    </row>
    <row r="57" spans="1:3" x14ac:dyDescent="0.3">
      <c r="A57" s="2">
        <v>55</v>
      </c>
      <c r="B57" s="1">
        <v>4.5100000000000001E-2</v>
      </c>
      <c r="C57" s="1">
        <v>7676.34</v>
      </c>
    </row>
    <row r="58" spans="1:3" x14ac:dyDescent="0.3">
      <c r="A58" s="2">
        <v>56</v>
      </c>
      <c r="B58" s="1">
        <v>-4.8599999999999997E-2</v>
      </c>
      <c r="C58" s="1">
        <v>7303.48</v>
      </c>
    </row>
    <row r="59" spans="1:3" x14ac:dyDescent="0.3">
      <c r="A59" s="2">
        <v>57</v>
      </c>
      <c r="B59" s="1">
        <v>-5.2200000000000003E-2</v>
      </c>
      <c r="C59" s="1">
        <v>6922.33</v>
      </c>
    </row>
    <row r="60" spans="1:3" x14ac:dyDescent="0.3">
      <c r="A60" s="2">
        <v>58</v>
      </c>
      <c r="B60" s="1">
        <v>-1.8499999999999999E-2</v>
      </c>
      <c r="C60" s="1">
        <v>6793.96</v>
      </c>
    </row>
    <row r="61" spans="1:3" x14ac:dyDescent="0.3">
      <c r="A61" s="2">
        <v>59</v>
      </c>
      <c r="B61" s="1">
        <v>4.2799999999999998E-2</v>
      </c>
      <c r="C61" s="1">
        <v>7084.65</v>
      </c>
    </row>
    <row r="62" spans="1:3" x14ac:dyDescent="0.3">
      <c r="A62" s="2">
        <v>60</v>
      </c>
      <c r="B62" s="1">
        <v>4.6100000000000002E-2</v>
      </c>
      <c r="C62" s="1">
        <v>7411.13</v>
      </c>
    </row>
    <row r="63" spans="1:3" x14ac:dyDescent="0.3">
      <c r="A63" s="2">
        <v>61</v>
      </c>
      <c r="B63" s="1">
        <v>3.6799999999999999E-2</v>
      </c>
      <c r="C63" s="1">
        <v>7683.68</v>
      </c>
    </row>
    <row r="64" spans="1:3" x14ac:dyDescent="0.3">
      <c r="A64" s="2">
        <v>62</v>
      </c>
      <c r="B64" s="1">
        <v>3.0000000000000001E-3</v>
      </c>
      <c r="C64" s="1">
        <v>7706.89</v>
      </c>
    </row>
    <row r="65" spans="1:3" x14ac:dyDescent="0.3">
      <c r="A65" s="2">
        <v>63</v>
      </c>
      <c r="B65" s="1">
        <v>4.9799999999999997E-2</v>
      </c>
      <c r="C65" s="1">
        <v>8090.45</v>
      </c>
    </row>
    <row r="66" spans="1:3" x14ac:dyDescent="0.3">
      <c r="A66" s="2">
        <v>64</v>
      </c>
      <c r="B66" s="1">
        <v>1.17E-2</v>
      </c>
      <c r="C66" s="1">
        <v>8184.94</v>
      </c>
    </row>
    <row r="67" spans="1:3" x14ac:dyDescent="0.3">
      <c r="A67" s="2">
        <v>65</v>
      </c>
      <c r="B67" s="1">
        <v>4.5900000000000003E-2</v>
      </c>
      <c r="C67" s="1">
        <v>8560.69</v>
      </c>
    </row>
    <row r="68" spans="1:3" x14ac:dyDescent="0.3">
      <c r="A68" s="2">
        <v>66</v>
      </c>
      <c r="B68" s="1">
        <v>1.8200000000000001E-2</v>
      </c>
      <c r="C68" s="1">
        <v>8716.59</v>
      </c>
    </row>
    <row r="69" spans="1:3" x14ac:dyDescent="0.3">
      <c r="A69" s="2">
        <v>67</v>
      </c>
      <c r="B69" s="1">
        <v>-5.9999999999999995E-4</v>
      </c>
      <c r="C69" s="1">
        <v>8711</v>
      </c>
    </row>
    <row r="70" spans="1:3" x14ac:dyDescent="0.3">
      <c r="A70" s="2">
        <v>68</v>
      </c>
      <c r="B70" s="1">
        <v>7.0000000000000001E-3</v>
      </c>
      <c r="C70" s="1">
        <v>8771.74</v>
      </c>
    </row>
    <row r="71" spans="1:3" x14ac:dyDescent="0.3">
      <c r="A71" s="2">
        <v>69</v>
      </c>
      <c r="B71" s="1">
        <v>-0.06</v>
      </c>
      <c r="C71" s="1">
        <v>8245.8700000000008</v>
      </c>
    </row>
    <row r="72" spans="1:3" x14ac:dyDescent="0.3">
      <c r="A72" s="2">
        <v>70</v>
      </c>
      <c r="B72" s="1">
        <v>5.6300000000000003E-2</v>
      </c>
      <c r="C72" s="1">
        <v>8710.0499999999993</v>
      </c>
    </row>
    <row r="73" spans="1:3" x14ac:dyDescent="0.3">
      <c r="A73" s="2">
        <v>71</v>
      </c>
      <c r="B73" s="1">
        <v>5.5999999999999999E-3</v>
      </c>
      <c r="C73" s="1">
        <v>8759.2199999999993</v>
      </c>
    </row>
    <row r="74" spans="1:3" x14ac:dyDescent="0.3">
      <c r="A74" s="2">
        <v>72</v>
      </c>
      <c r="B74" s="1">
        <v>-4.41E-2</v>
      </c>
      <c r="C74" s="1">
        <v>8373.2199999999993</v>
      </c>
    </row>
    <row r="75" spans="1:3" x14ac:dyDescent="0.3">
      <c r="A75" s="2">
        <v>73</v>
      </c>
      <c r="B75" s="1">
        <v>2.0899999999999998E-2</v>
      </c>
      <c r="C75" s="1">
        <v>8548.23</v>
      </c>
    </row>
    <row r="76" spans="1:3" x14ac:dyDescent="0.3">
      <c r="A76" s="2">
        <v>74</v>
      </c>
      <c r="B76" s="1">
        <v>-1.8599999999999998E-2</v>
      </c>
      <c r="C76" s="1">
        <v>8389.58</v>
      </c>
    </row>
    <row r="77" spans="1:3" x14ac:dyDescent="0.3">
      <c r="A77" s="2">
        <v>75</v>
      </c>
      <c r="B77" s="1">
        <v>5.8999999999999999E-3</v>
      </c>
      <c r="C77" s="1">
        <v>8438.67</v>
      </c>
    </row>
    <row r="78" spans="1:3" x14ac:dyDescent="0.3">
      <c r="A78" s="2">
        <v>76</v>
      </c>
      <c r="B78" s="1">
        <v>-4.19E-2</v>
      </c>
      <c r="C78" s="1">
        <v>8084.77</v>
      </c>
    </row>
    <row r="79" spans="1:3" x14ac:dyDescent="0.3">
      <c r="A79" s="2">
        <v>77</v>
      </c>
      <c r="B79" s="1">
        <v>-3.3799999999999997E-2</v>
      </c>
      <c r="C79" s="1">
        <v>7811.25</v>
      </c>
    </row>
    <row r="80" spans="1:3" x14ac:dyDescent="0.3">
      <c r="A80" s="2">
        <v>78</v>
      </c>
      <c r="B80" s="1">
        <v>-2.06E-2</v>
      </c>
      <c r="C80" s="1">
        <v>7650.23</v>
      </c>
    </row>
    <row r="81" spans="1:3" x14ac:dyDescent="0.3">
      <c r="A81" s="2">
        <v>79</v>
      </c>
      <c r="B81" s="1">
        <v>3.4599999999999999E-2</v>
      </c>
      <c r="C81" s="1">
        <v>7915.03</v>
      </c>
    </row>
    <row r="82" spans="1:3" x14ac:dyDescent="0.3">
      <c r="A82" s="2">
        <v>80</v>
      </c>
      <c r="B82" s="1">
        <v>-2.4400000000000002E-2</v>
      </c>
      <c r="C82" s="1">
        <v>7721.74</v>
      </c>
    </row>
    <row r="83" spans="1:3" x14ac:dyDescent="0.3">
      <c r="A83" s="2">
        <v>81</v>
      </c>
      <c r="B83" s="1">
        <v>-5.21E-2</v>
      </c>
      <c r="C83" s="1">
        <v>7319.63</v>
      </c>
    </row>
    <row r="84" spans="1:3" x14ac:dyDescent="0.3">
      <c r="A84" s="2">
        <v>82</v>
      </c>
      <c r="B84" s="1">
        <v>1.0500000000000001E-2</v>
      </c>
      <c r="C84" s="1">
        <v>7396.21</v>
      </c>
    </row>
    <row r="85" spans="1:3" x14ac:dyDescent="0.3">
      <c r="A85" s="2">
        <v>83</v>
      </c>
      <c r="B85" s="1">
        <v>2.7099999999999999E-2</v>
      </c>
      <c r="C85" s="1">
        <v>7596.87</v>
      </c>
    </row>
    <row r="86" spans="1:3" x14ac:dyDescent="0.3">
      <c r="A86" s="2">
        <v>84</v>
      </c>
      <c r="B86" s="1">
        <v>6.3500000000000001E-2</v>
      </c>
      <c r="C86" s="1">
        <v>8078.97</v>
      </c>
    </row>
    <row r="87" spans="1:3" x14ac:dyDescent="0.3">
      <c r="A87" s="2">
        <v>85</v>
      </c>
      <c r="B87" s="1">
        <v>5.8999999999999999E-3</v>
      </c>
      <c r="C87" s="1">
        <v>8126.67</v>
      </c>
    </row>
    <row r="88" spans="1:3" x14ac:dyDescent="0.3">
      <c r="A88" s="2">
        <v>86</v>
      </c>
      <c r="B88" s="1">
        <v>1.7100000000000001E-2</v>
      </c>
      <c r="C88" s="1">
        <v>8265.77</v>
      </c>
    </row>
    <row r="89" spans="1:3" x14ac:dyDescent="0.3">
      <c r="A89" s="2">
        <v>87</v>
      </c>
      <c r="B89" s="1">
        <v>1.46E-2</v>
      </c>
      <c r="C89" s="1">
        <v>8386.83</v>
      </c>
    </row>
    <row r="90" spans="1:3" x14ac:dyDescent="0.3">
      <c r="A90" s="2">
        <v>88</v>
      </c>
      <c r="B90" s="1">
        <v>5.5399999999999998E-2</v>
      </c>
      <c r="C90" s="1">
        <v>8851.57</v>
      </c>
    </row>
    <row r="91" spans="1:3" x14ac:dyDescent="0.3">
      <c r="A91" s="2">
        <v>89</v>
      </c>
      <c r="B91" s="1">
        <v>2.3099999999999999E-2</v>
      </c>
      <c r="C91" s="1">
        <v>9056.4599999999991</v>
      </c>
    </row>
    <row r="92" spans="1:3" x14ac:dyDescent="0.3">
      <c r="A92" s="2">
        <v>90</v>
      </c>
      <c r="B92" s="1">
        <v>-3.9699999999999999E-2</v>
      </c>
      <c r="C92" s="1">
        <v>8696.93</v>
      </c>
    </row>
    <row r="93" spans="1:3" x14ac:dyDescent="0.3">
      <c r="A93" s="2">
        <v>91</v>
      </c>
      <c r="B93" s="1">
        <v>8.8000000000000005E-3</v>
      </c>
      <c r="C93" s="1">
        <v>8773.51</v>
      </c>
    </row>
    <row r="94" spans="1:3" x14ac:dyDescent="0.3">
      <c r="A94" s="2">
        <v>92</v>
      </c>
      <c r="B94" s="1">
        <v>1.0500000000000001E-2</v>
      </c>
      <c r="C94" s="1">
        <v>8865.94</v>
      </c>
    </row>
    <row r="95" spans="1:3" x14ac:dyDescent="0.3">
      <c r="A95" s="2">
        <v>93</v>
      </c>
      <c r="B95" s="1">
        <v>2.2499999999999999E-2</v>
      </c>
      <c r="C95" s="1">
        <v>9065.2900000000009</v>
      </c>
    </row>
    <row r="96" spans="1:3" x14ac:dyDescent="0.3">
      <c r="A96" s="2">
        <v>94</v>
      </c>
      <c r="B96" s="1">
        <v>2.24E-2</v>
      </c>
      <c r="C96" s="1">
        <v>9268.7900000000009</v>
      </c>
    </row>
    <row r="97" spans="1:3" x14ac:dyDescent="0.3">
      <c r="A97" s="2">
        <v>95</v>
      </c>
      <c r="B97" s="1">
        <v>-8.8999999999999999E-3</v>
      </c>
      <c r="C97" s="1">
        <v>9186.34</v>
      </c>
    </row>
    <row r="98" spans="1:3" x14ac:dyDescent="0.3">
      <c r="A98" s="2">
        <v>96</v>
      </c>
      <c r="B98" s="1">
        <v>1.6E-2</v>
      </c>
      <c r="C98" s="1">
        <v>9333.3799999999992</v>
      </c>
    </row>
    <row r="99" spans="1:3" x14ac:dyDescent="0.3">
      <c r="A99" s="2">
        <v>97</v>
      </c>
      <c r="B99" s="1">
        <v>1.4E-3</v>
      </c>
      <c r="C99" s="1">
        <v>9346.5400000000009</v>
      </c>
    </row>
    <row r="100" spans="1:3" x14ac:dyDescent="0.3">
      <c r="A100" s="2">
        <v>98</v>
      </c>
      <c r="B100" s="1">
        <v>1.1999999999999999E-3</v>
      </c>
      <c r="C100" s="1">
        <v>9357.31</v>
      </c>
    </row>
    <row r="101" spans="1:3" x14ac:dyDescent="0.3">
      <c r="A101" s="2">
        <v>99</v>
      </c>
      <c r="B101" s="1">
        <v>8.6999999999999994E-3</v>
      </c>
      <c r="C101" s="1">
        <v>9438.3700000000008</v>
      </c>
    </row>
    <row r="102" spans="1:3" x14ac:dyDescent="0.3">
      <c r="A102" s="2">
        <v>100</v>
      </c>
      <c r="B102" s="1">
        <v>1E-3</v>
      </c>
      <c r="C102" s="1">
        <v>9447.34</v>
      </c>
    </row>
    <row r="103" spans="1:3" x14ac:dyDescent="0.3">
      <c r="A103" s="2">
        <v>101</v>
      </c>
      <c r="B103" s="1">
        <v>3.32E-2</v>
      </c>
      <c r="C103" s="1">
        <v>9760.89</v>
      </c>
    </row>
    <row r="104" spans="1:3" x14ac:dyDescent="0.3">
      <c r="A104" s="2">
        <v>102</v>
      </c>
      <c r="B104" s="1">
        <v>3.7400000000000003E-2</v>
      </c>
      <c r="C104" s="1">
        <v>10125.68</v>
      </c>
    </row>
    <row r="105" spans="1:3" x14ac:dyDescent="0.3">
      <c r="A105" s="2">
        <v>103</v>
      </c>
      <c r="B105" s="1">
        <v>2.9100000000000001E-2</v>
      </c>
      <c r="C105" s="1">
        <v>10419.870000000001</v>
      </c>
    </row>
    <row r="106" spans="1:3" x14ac:dyDescent="0.3">
      <c r="A106" s="2">
        <v>104</v>
      </c>
      <c r="B106" s="1">
        <v>-1.3100000000000001E-2</v>
      </c>
      <c r="C106" s="1">
        <v>10283.11</v>
      </c>
    </row>
    <row r="107" spans="1:3" x14ac:dyDescent="0.3">
      <c r="A107" s="2">
        <v>105</v>
      </c>
      <c r="B107" s="1">
        <v>3.4099999999999998E-2</v>
      </c>
      <c r="C107" s="1">
        <v>10633.5</v>
      </c>
    </row>
    <row r="108" spans="1:3" x14ac:dyDescent="0.3">
      <c r="A108" s="2">
        <v>106</v>
      </c>
      <c r="B108" s="1">
        <v>4.19E-2</v>
      </c>
      <c r="C108" s="1">
        <v>11078.77</v>
      </c>
    </row>
    <row r="109" spans="1:3" x14ac:dyDescent="0.3">
      <c r="A109" s="2">
        <v>107</v>
      </c>
      <c r="B109" s="1">
        <v>3.8999999999999998E-3</v>
      </c>
      <c r="C109" s="1">
        <v>11122</v>
      </c>
    </row>
    <row r="110" spans="1:3" x14ac:dyDescent="0.3">
      <c r="A110" s="2">
        <v>108</v>
      </c>
      <c r="B110" s="1">
        <v>-2.3599999999999999E-2</v>
      </c>
      <c r="C110" s="1">
        <v>10859.03</v>
      </c>
    </row>
    <row r="111" spans="1:3" x14ac:dyDescent="0.3">
      <c r="A111" s="2">
        <v>109</v>
      </c>
      <c r="B111" s="1">
        <v>7.9000000000000008E-3</v>
      </c>
      <c r="C111" s="1">
        <v>10944.74</v>
      </c>
    </row>
    <row r="112" spans="1:3" x14ac:dyDescent="0.3">
      <c r="A112" s="2">
        <v>110</v>
      </c>
      <c r="B112" s="1">
        <v>-2.58E-2</v>
      </c>
      <c r="C112" s="1">
        <v>10661.87</v>
      </c>
    </row>
    <row r="113" spans="1:3" x14ac:dyDescent="0.3">
      <c r="A113" s="2">
        <v>111</v>
      </c>
      <c r="B113" s="1">
        <v>-7.5800000000000006E-2</v>
      </c>
      <c r="C113" s="1">
        <v>9854.1</v>
      </c>
    </row>
    <row r="114" spans="1:3" x14ac:dyDescent="0.3">
      <c r="A114" s="2">
        <v>112</v>
      </c>
      <c r="B114" s="1">
        <v>6.7000000000000004E-2</v>
      </c>
      <c r="C114" s="1">
        <v>10514.03</v>
      </c>
    </row>
    <row r="115" spans="1:3" x14ac:dyDescent="0.3">
      <c r="A115" s="2">
        <v>113</v>
      </c>
      <c r="B115" s="1">
        <v>1.7399999999999999E-2</v>
      </c>
      <c r="C115" s="1">
        <v>10697.49</v>
      </c>
    </row>
    <row r="116" spans="1:3" x14ac:dyDescent="0.3">
      <c r="A116" s="2">
        <v>114</v>
      </c>
      <c r="B116" s="1">
        <v>2.24E-2</v>
      </c>
      <c r="C116" s="1">
        <v>10936.6</v>
      </c>
    </row>
    <row r="117" spans="1:3" x14ac:dyDescent="0.3">
      <c r="A117" s="2">
        <v>115</v>
      </c>
      <c r="B117" s="1">
        <v>-4.82E-2</v>
      </c>
      <c r="C117" s="1">
        <v>10409.99</v>
      </c>
    </row>
    <row r="118" spans="1:3" x14ac:dyDescent="0.3">
      <c r="A118" s="2">
        <v>116</v>
      </c>
      <c r="B118" s="1">
        <v>-1.5599999999999999E-2</v>
      </c>
      <c r="C118" s="1">
        <v>10247.67</v>
      </c>
    </row>
    <row r="119" spans="1:3" x14ac:dyDescent="0.3">
      <c r="A119" s="2">
        <v>117</v>
      </c>
      <c r="B119" s="1">
        <v>-4.6199999999999998E-2</v>
      </c>
      <c r="C119" s="1">
        <v>9774.16</v>
      </c>
    </row>
    <row r="120" spans="1:3" x14ac:dyDescent="0.3">
      <c r="A120" s="2">
        <v>118</v>
      </c>
      <c r="B120" s="1">
        <v>0.05</v>
      </c>
      <c r="C120" s="1">
        <v>10262.56</v>
      </c>
    </row>
    <row r="121" spans="1:3" x14ac:dyDescent="0.3">
      <c r="A121" s="2">
        <v>119</v>
      </c>
      <c r="B121" s="1">
        <v>9.7000000000000003E-3</v>
      </c>
      <c r="C121" s="1">
        <v>10362.52</v>
      </c>
    </row>
    <row r="122" spans="1:3" x14ac:dyDescent="0.3">
      <c r="A122" s="2">
        <v>120</v>
      </c>
      <c r="B122" s="1">
        <v>-2.2000000000000001E-3</v>
      </c>
      <c r="C122" s="1">
        <v>10339.790000000001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abSelected="1" workbookViewId="0">
      <selection activeCell="G17" sqref="G17"/>
    </sheetView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6.6640625" style="1" customWidth="1"/>
    <col min="9" max="9" width="20.6640625" style="1" customWidth="1"/>
    <col min="10" max="10" width="10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2.6640625" style="1" customWidth="1"/>
    <col min="15" max="15" width="7.6640625" style="3" customWidth="1"/>
  </cols>
  <sheetData>
    <row r="1" spans="1:1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5" x14ac:dyDescent="0.3">
      <c r="A2" s="2">
        <v>0</v>
      </c>
      <c r="B2" s="1">
        <v>0</v>
      </c>
      <c r="C2" s="1">
        <v>63.354999999999997</v>
      </c>
      <c r="D2" s="1">
        <v>63.354999999999997</v>
      </c>
      <c r="E2" s="1">
        <v>1894.09</v>
      </c>
      <c r="F2" s="1">
        <v>0</v>
      </c>
      <c r="G2" s="1">
        <v>0</v>
      </c>
      <c r="H2" s="1">
        <v>120000</v>
      </c>
      <c r="I2" s="1">
        <v>120000</v>
      </c>
      <c r="J2" s="1">
        <v>120000</v>
      </c>
      <c r="K2" s="1">
        <v>-120000</v>
      </c>
      <c r="L2" s="1">
        <v>0</v>
      </c>
      <c r="M2" s="1">
        <v>120000</v>
      </c>
      <c r="N2" s="1">
        <v>0</v>
      </c>
    </row>
    <row r="3" spans="1:15" x14ac:dyDescent="0.3">
      <c r="A3" s="2">
        <v>1</v>
      </c>
      <c r="B3" s="1">
        <v>63.354999999999997</v>
      </c>
      <c r="C3" s="1">
        <v>0</v>
      </c>
      <c r="D3" s="1">
        <v>63.354999999999997</v>
      </c>
      <c r="E3" s="1">
        <v>2191.23</v>
      </c>
      <c r="F3" s="1">
        <v>18825.293399999999</v>
      </c>
      <c r="G3" s="1">
        <v>138825.2934</v>
      </c>
      <c r="H3" s="1">
        <v>0</v>
      </c>
      <c r="I3" s="1">
        <v>138825.2934</v>
      </c>
      <c r="J3" s="1">
        <v>0</v>
      </c>
      <c r="K3" s="1">
        <v>0</v>
      </c>
      <c r="L3" s="1">
        <v>0</v>
      </c>
      <c r="M3" s="1">
        <v>138825.2934</v>
      </c>
      <c r="N3" s="1">
        <v>18825.293399999999</v>
      </c>
    </row>
    <row r="4" spans="1:15" x14ac:dyDescent="0.3">
      <c r="A4" s="2">
        <v>2</v>
      </c>
      <c r="B4" s="1">
        <v>63.354999999999997</v>
      </c>
      <c r="C4" s="1">
        <v>0</v>
      </c>
      <c r="D4" s="1">
        <v>63.354999999999997</v>
      </c>
      <c r="E4" s="1">
        <v>2507.27</v>
      </c>
      <c r="F4" s="1">
        <v>20022.7022</v>
      </c>
      <c r="G4" s="1">
        <v>158847.99559999999</v>
      </c>
      <c r="H4" s="1">
        <v>0</v>
      </c>
      <c r="I4" s="1">
        <v>158847.99559999999</v>
      </c>
      <c r="J4" s="1">
        <v>0</v>
      </c>
      <c r="K4" s="1">
        <v>0</v>
      </c>
      <c r="L4" s="1">
        <v>0</v>
      </c>
      <c r="M4" s="1">
        <v>158847.99559999999</v>
      </c>
      <c r="N4" s="1">
        <v>38847.995600000002</v>
      </c>
    </row>
    <row r="5" spans="1:15" x14ac:dyDescent="0.3">
      <c r="A5" s="2">
        <v>3</v>
      </c>
      <c r="B5" s="1">
        <v>63.354999999999997</v>
      </c>
      <c r="C5" s="1">
        <v>0</v>
      </c>
      <c r="D5" s="1">
        <v>63.354999999999997</v>
      </c>
      <c r="E5" s="1">
        <v>2673.63</v>
      </c>
      <c r="F5" s="1">
        <v>10539.7315</v>
      </c>
      <c r="G5" s="1">
        <v>169387.72709999999</v>
      </c>
      <c r="H5" s="1">
        <v>0</v>
      </c>
      <c r="I5" s="1">
        <v>169387.72709999999</v>
      </c>
      <c r="J5" s="1">
        <v>0</v>
      </c>
      <c r="K5" s="1">
        <v>0</v>
      </c>
      <c r="L5" s="1">
        <v>0</v>
      </c>
      <c r="M5" s="1">
        <v>169387.72709999999</v>
      </c>
      <c r="N5" s="1">
        <v>49387.727099999996</v>
      </c>
    </row>
    <row r="6" spans="1:15" x14ac:dyDescent="0.3">
      <c r="A6" s="2">
        <v>4</v>
      </c>
      <c r="B6" s="1">
        <v>63.354999999999997</v>
      </c>
      <c r="C6" s="1">
        <v>0</v>
      </c>
      <c r="D6" s="1">
        <v>63.354999999999997</v>
      </c>
      <c r="E6" s="1">
        <v>2791.95</v>
      </c>
      <c r="F6" s="1">
        <v>7496.1590999999999</v>
      </c>
      <c r="G6" s="1">
        <v>176883.88620000001</v>
      </c>
      <c r="H6" s="1">
        <v>0</v>
      </c>
      <c r="I6" s="1">
        <v>176883.88620000001</v>
      </c>
      <c r="J6" s="1">
        <v>0</v>
      </c>
      <c r="K6" s="1">
        <v>0</v>
      </c>
      <c r="L6" s="1">
        <v>0</v>
      </c>
      <c r="M6" s="1">
        <v>176883.88620000001</v>
      </c>
      <c r="N6" s="1">
        <v>56883.886200000001</v>
      </c>
    </row>
    <row r="7" spans="1:15" x14ac:dyDescent="0.3">
      <c r="A7" s="2">
        <v>5</v>
      </c>
      <c r="B7" s="1">
        <v>63.354999999999997</v>
      </c>
      <c r="C7" s="1">
        <v>0</v>
      </c>
      <c r="D7" s="1">
        <v>63.354999999999997</v>
      </c>
      <c r="E7" s="1">
        <v>2945.63</v>
      </c>
      <c r="F7" s="1">
        <v>9736.3906000000006</v>
      </c>
      <c r="G7" s="1">
        <v>186620.27679999999</v>
      </c>
      <c r="H7" s="1">
        <v>0</v>
      </c>
      <c r="I7" s="1">
        <v>186620.27679999999</v>
      </c>
      <c r="J7" s="1">
        <v>0</v>
      </c>
      <c r="K7" s="1">
        <v>0</v>
      </c>
      <c r="L7" s="1">
        <v>0</v>
      </c>
      <c r="M7" s="1">
        <v>186620.27679999999</v>
      </c>
      <c r="N7" s="1">
        <v>66620.276800000007</v>
      </c>
    </row>
    <row r="8" spans="1:15" x14ac:dyDescent="0.3">
      <c r="A8" s="2">
        <v>6</v>
      </c>
      <c r="B8" s="1">
        <v>63.354999999999997</v>
      </c>
      <c r="C8" s="1">
        <v>0</v>
      </c>
      <c r="D8" s="1">
        <v>63.354999999999997</v>
      </c>
      <c r="E8" s="1">
        <v>3251.48</v>
      </c>
      <c r="F8" s="1">
        <v>19377.115099999999</v>
      </c>
      <c r="G8" s="1">
        <v>205997.39189999999</v>
      </c>
      <c r="H8" s="1">
        <v>0</v>
      </c>
      <c r="I8" s="1">
        <v>205997.39189999999</v>
      </c>
      <c r="J8" s="1">
        <v>0</v>
      </c>
      <c r="K8" s="1">
        <v>0</v>
      </c>
      <c r="L8" s="1">
        <v>0</v>
      </c>
      <c r="M8" s="1">
        <v>205997.39189999999</v>
      </c>
      <c r="N8" s="1">
        <v>85997.391900000002</v>
      </c>
    </row>
    <row r="9" spans="1:15" x14ac:dyDescent="0.3">
      <c r="A9" s="2">
        <v>7</v>
      </c>
      <c r="B9" s="1">
        <v>63.354999999999997</v>
      </c>
      <c r="C9" s="1">
        <v>0</v>
      </c>
      <c r="D9" s="1">
        <v>63.354999999999997</v>
      </c>
      <c r="E9" s="1">
        <v>3108.47</v>
      </c>
      <c r="F9" s="1">
        <v>-9060.3930999999993</v>
      </c>
      <c r="G9" s="1">
        <v>196936.9988</v>
      </c>
      <c r="H9" s="1">
        <v>0</v>
      </c>
      <c r="I9" s="1">
        <v>196936.9988</v>
      </c>
      <c r="J9" s="1">
        <v>0</v>
      </c>
      <c r="K9" s="1">
        <v>0</v>
      </c>
      <c r="L9" s="1">
        <v>0</v>
      </c>
      <c r="M9" s="1">
        <v>196936.9988</v>
      </c>
      <c r="N9" s="1">
        <v>76936.998800000001</v>
      </c>
    </row>
    <row r="10" spans="1:15" x14ac:dyDescent="0.3">
      <c r="A10" s="2">
        <v>8</v>
      </c>
      <c r="B10" s="1">
        <v>63.354999999999997</v>
      </c>
      <c r="C10" s="1">
        <v>0</v>
      </c>
      <c r="D10" s="1">
        <v>63.354999999999997</v>
      </c>
      <c r="E10" s="1">
        <v>3127.95</v>
      </c>
      <c r="F10" s="1">
        <v>1234.1547</v>
      </c>
      <c r="G10" s="1">
        <v>198171.15340000001</v>
      </c>
      <c r="H10" s="1">
        <v>0</v>
      </c>
      <c r="I10" s="1">
        <v>198171.15340000001</v>
      </c>
      <c r="J10" s="1">
        <v>0</v>
      </c>
      <c r="K10" s="1">
        <v>0</v>
      </c>
      <c r="L10" s="1">
        <v>0</v>
      </c>
      <c r="M10" s="1">
        <v>198171.15340000001</v>
      </c>
      <c r="N10" s="1">
        <v>78171.153399999996</v>
      </c>
    </row>
    <row r="11" spans="1:15" x14ac:dyDescent="0.3">
      <c r="A11" s="2">
        <v>9</v>
      </c>
      <c r="B11" s="1">
        <v>63.354999999999997</v>
      </c>
      <c r="C11" s="1">
        <v>0</v>
      </c>
      <c r="D11" s="1">
        <v>63.354999999999997</v>
      </c>
      <c r="E11" s="1">
        <v>3335.04</v>
      </c>
      <c r="F11" s="1">
        <v>13120.179099999999</v>
      </c>
      <c r="G11" s="1">
        <v>211291.33249999999</v>
      </c>
      <c r="H11" s="1">
        <v>0</v>
      </c>
      <c r="I11" s="1">
        <v>211291.33249999999</v>
      </c>
      <c r="J11" s="1">
        <v>0</v>
      </c>
      <c r="K11" s="1">
        <v>0</v>
      </c>
      <c r="L11" s="1">
        <v>0</v>
      </c>
      <c r="M11" s="1">
        <v>211291.33249999999</v>
      </c>
      <c r="N11" s="1">
        <v>91291.332500000004</v>
      </c>
    </row>
    <row r="12" spans="1:15" x14ac:dyDescent="0.3">
      <c r="A12" s="2">
        <v>10</v>
      </c>
      <c r="B12" s="1">
        <v>63.354999999999997</v>
      </c>
      <c r="C12" s="1">
        <v>0</v>
      </c>
      <c r="D12" s="1">
        <v>63.354999999999997</v>
      </c>
      <c r="E12" s="1">
        <v>3162.68</v>
      </c>
      <c r="F12" s="1">
        <v>-10919.8613</v>
      </c>
      <c r="G12" s="1">
        <v>200371.4713</v>
      </c>
      <c r="H12" s="1">
        <v>0</v>
      </c>
      <c r="I12" s="1">
        <v>200371.4713</v>
      </c>
      <c r="J12" s="1">
        <v>0</v>
      </c>
      <c r="K12" s="1">
        <v>0</v>
      </c>
      <c r="L12" s="1">
        <v>0</v>
      </c>
      <c r="M12" s="1">
        <v>200371.4713</v>
      </c>
      <c r="N12" s="1">
        <v>80371.471300000005</v>
      </c>
    </row>
    <row r="13" spans="1:15" x14ac:dyDescent="0.3">
      <c r="A13" s="2">
        <v>11</v>
      </c>
      <c r="B13" s="1">
        <v>63.354999999999997</v>
      </c>
      <c r="C13" s="1">
        <v>0</v>
      </c>
      <c r="D13" s="1">
        <v>63.354999999999997</v>
      </c>
      <c r="E13" s="1">
        <v>3281.27</v>
      </c>
      <c r="F13" s="1">
        <v>7513.2649000000001</v>
      </c>
      <c r="G13" s="1">
        <v>207884.73620000001</v>
      </c>
      <c r="H13" s="1">
        <v>0</v>
      </c>
      <c r="I13" s="1">
        <v>207884.73620000001</v>
      </c>
      <c r="J13" s="1">
        <v>0</v>
      </c>
      <c r="K13" s="1">
        <v>0</v>
      </c>
      <c r="L13" s="1">
        <v>0</v>
      </c>
      <c r="M13" s="1">
        <v>207884.73620000001</v>
      </c>
      <c r="N13" s="1">
        <v>87884.736199999999</v>
      </c>
    </row>
    <row r="14" spans="1:15" x14ac:dyDescent="0.3">
      <c r="A14" s="2">
        <v>12</v>
      </c>
      <c r="B14" s="1">
        <v>63.354999999999997</v>
      </c>
      <c r="C14" s="1">
        <v>-63.354999999999997</v>
      </c>
      <c r="D14" s="1">
        <v>0</v>
      </c>
      <c r="E14" s="1">
        <v>3612.81</v>
      </c>
      <c r="F14" s="1">
        <v>21004.704099999999</v>
      </c>
      <c r="G14" s="1">
        <v>228889.44029999999</v>
      </c>
      <c r="H14" s="1">
        <v>-228889.44029999999</v>
      </c>
      <c r="I14" s="1">
        <v>0</v>
      </c>
      <c r="J14" s="1">
        <v>0</v>
      </c>
      <c r="K14" s="1">
        <v>228889.44029999999</v>
      </c>
      <c r="L14" s="1">
        <v>228889.44029999999</v>
      </c>
      <c r="M14" s="1">
        <v>228889.44029999999</v>
      </c>
      <c r="N14" s="1">
        <v>108889.4403</v>
      </c>
      <c r="O14" s="3">
        <v>0.90739999999999998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/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6.6640625" style="1" customWidth="1"/>
    <col min="9" max="9" width="20.6640625" style="1" customWidth="1"/>
    <col min="10" max="10" width="10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2.6640625" style="1" customWidth="1"/>
    <col min="15" max="15" width="7.6640625" style="3" customWidth="1"/>
  </cols>
  <sheetData>
    <row r="1" spans="1:1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5" x14ac:dyDescent="0.3">
      <c r="A2" s="2">
        <v>0</v>
      </c>
      <c r="B2" s="1">
        <v>0</v>
      </c>
      <c r="C2" s="1">
        <v>5.2796000000000003</v>
      </c>
      <c r="D2" s="1">
        <v>5.2796000000000003</v>
      </c>
      <c r="E2" s="1">
        <v>1894.09</v>
      </c>
      <c r="F2" s="1">
        <v>0</v>
      </c>
      <c r="G2" s="1">
        <v>0</v>
      </c>
      <c r="H2" s="1">
        <v>10000</v>
      </c>
      <c r="I2" s="1">
        <v>10000</v>
      </c>
      <c r="J2" s="1">
        <v>120000</v>
      </c>
      <c r="K2" s="1">
        <v>-10000</v>
      </c>
      <c r="L2" s="1">
        <v>110000</v>
      </c>
      <c r="M2" s="1">
        <v>120000</v>
      </c>
      <c r="N2" s="1">
        <v>0</v>
      </c>
    </row>
    <row r="3" spans="1:15" x14ac:dyDescent="0.3">
      <c r="A3" s="2">
        <v>1</v>
      </c>
      <c r="B3" s="1">
        <v>5.2796000000000003</v>
      </c>
      <c r="C3" s="1">
        <v>4.5636000000000001</v>
      </c>
      <c r="D3" s="1">
        <v>9.8431999999999995</v>
      </c>
      <c r="E3" s="1">
        <v>2191.23</v>
      </c>
      <c r="F3" s="1">
        <v>1568.7745</v>
      </c>
      <c r="G3" s="1">
        <v>11568.7745</v>
      </c>
      <c r="H3" s="1">
        <v>10000</v>
      </c>
      <c r="I3" s="1">
        <v>21568.7745</v>
      </c>
      <c r="J3" s="1">
        <v>110000</v>
      </c>
      <c r="K3" s="1">
        <v>-10000</v>
      </c>
      <c r="L3" s="1">
        <v>100000</v>
      </c>
      <c r="M3" s="1">
        <v>121568.7745</v>
      </c>
      <c r="N3" s="1">
        <v>1568.7745</v>
      </c>
    </row>
    <row r="4" spans="1:15" x14ac:dyDescent="0.3">
      <c r="A4" s="2">
        <v>2</v>
      </c>
      <c r="B4" s="1">
        <v>9.8431999999999995</v>
      </c>
      <c r="C4" s="1">
        <v>3.9883999999999999</v>
      </c>
      <c r="D4" s="1">
        <v>13.8316</v>
      </c>
      <c r="E4" s="1">
        <v>2507.27</v>
      </c>
      <c r="F4" s="1">
        <v>3110.8535000000002</v>
      </c>
      <c r="G4" s="1">
        <v>24679.627899999999</v>
      </c>
      <c r="H4" s="1">
        <v>10000</v>
      </c>
      <c r="I4" s="1">
        <v>34679.627899999999</v>
      </c>
      <c r="J4" s="1">
        <v>100000</v>
      </c>
      <c r="K4" s="1">
        <v>-10000</v>
      </c>
      <c r="L4" s="1">
        <v>90000</v>
      </c>
      <c r="M4" s="1">
        <v>124679.62790000001</v>
      </c>
      <c r="N4" s="1">
        <v>4679.6279000000004</v>
      </c>
    </row>
    <row r="5" spans="1:15" x14ac:dyDescent="0.3">
      <c r="A5" s="2">
        <v>3</v>
      </c>
      <c r="B5" s="1">
        <v>13.8316</v>
      </c>
      <c r="C5" s="1">
        <v>3.7402000000000002</v>
      </c>
      <c r="D5" s="1">
        <v>17.571899999999999</v>
      </c>
      <c r="E5" s="1">
        <v>2673.63</v>
      </c>
      <c r="F5" s="1">
        <v>2301.0297999999998</v>
      </c>
      <c r="G5" s="1">
        <v>36980.657700000003</v>
      </c>
      <c r="H5" s="1">
        <v>10000</v>
      </c>
      <c r="I5" s="1">
        <v>46980.657700000003</v>
      </c>
      <c r="J5" s="1">
        <v>90000</v>
      </c>
      <c r="K5" s="1">
        <v>-10000</v>
      </c>
      <c r="L5" s="1">
        <v>80000</v>
      </c>
      <c r="M5" s="1">
        <v>126980.6577</v>
      </c>
      <c r="N5" s="1">
        <v>6980.6576999999997</v>
      </c>
    </row>
    <row r="6" spans="1:15" x14ac:dyDescent="0.3">
      <c r="A6" s="2">
        <v>4</v>
      </c>
      <c r="B6" s="1">
        <v>17.571899999999999</v>
      </c>
      <c r="C6" s="1">
        <v>3.5817000000000001</v>
      </c>
      <c r="D6" s="1">
        <v>21.153600000000001</v>
      </c>
      <c r="E6" s="1">
        <v>2791.95</v>
      </c>
      <c r="F6" s="1">
        <v>2079.1026999999999</v>
      </c>
      <c r="G6" s="1">
        <v>49059.760399999999</v>
      </c>
      <c r="H6" s="1">
        <v>10000</v>
      </c>
      <c r="I6" s="1">
        <v>59059.760399999999</v>
      </c>
      <c r="J6" s="1">
        <v>80000</v>
      </c>
      <c r="K6" s="1">
        <v>-10000</v>
      </c>
      <c r="L6" s="1">
        <v>70000</v>
      </c>
      <c r="M6" s="1">
        <v>129059.7604</v>
      </c>
      <c r="N6" s="1">
        <v>9059.7603999999992</v>
      </c>
    </row>
    <row r="7" spans="1:15" x14ac:dyDescent="0.3">
      <c r="A7" s="2">
        <v>5</v>
      </c>
      <c r="B7" s="1">
        <v>21.153600000000001</v>
      </c>
      <c r="C7" s="1">
        <v>3.3948999999999998</v>
      </c>
      <c r="D7" s="1">
        <v>24.548400000000001</v>
      </c>
      <c r="E7" s="1">
        <v>2945.63</v>
      </c>
      <c r="F7" s="1">
        <v>3250.8834000000002</v>
      </c>
      <c r="G7" s="1">
        <v>62310.643900000003</v>
      </c>
      <c r="H7" s="1">
        <v>10000</v>
      </c>
      <c r="I7" s="1">
        <v>72310.643899999995</v>
      </c>
      <c r="J7" s="1">
        <v>70000</v>
      </c>
      <c r="K7" s="1">
        <v>-10000</v>
      </c>
      <c r="L7" s="1">
        <v>60000</v>
      </c>
      <c r="M7" s="1">
        <v>132310.6439</v>
      </c>
      <c r="N7" s="1">
        <v>12310.643899999999</v>
      </c>
    </row>
    <row r="8" spans="1:15" x14ac:dyDescent="0.3">
      <c r="A8" s="2">
        <v>6</v>
      </c>
      <c r="B8" s="1">
        <v>24.548400000000001</v>
      </c>
      <c r="C8" s="1">
        <v>3.0754999999999999</v>
      </c>
      <c r="D8" s="1">
        <v>27.623999999999999</v>
      </c>
      <c r="E8" s="1">
        <v>3251.48</v>
      </c>
      <c r="F8" s="1">
        <v>7508.1427000000003</v>
      </c>
      <c r="G8" s="1">
        <v>79818.786600000007</v>
      </c>
      <c r="H8" s="1">
        <v>10000</v>
      </c>
      <c r="I8" s="1">
        <v>89818.786600000007</v>
      </c>
      <c r="J8" s="1">
        <v>60000</v>
      </c>
      <c r="K8" s="1">
        <v>-10000</v>
      </c>
      <c r="L8" s="1">
        <v>50000</v>
      </c>
      <c r="M8" s="1">
        <v>139818.78659999999</v>
      </c>
      <c r="N8" s="1">
        <v>19818.786599999999</v>
      </c>
    </row>
    <row r="9" spans="1:15" x14ac:dyDescent="0.3">
      <c r="A9" s="2">
        <v>7</v>
      </c>
      <c r="B9" s="1">
        <v>27.623999999999999</v>
      </c>
      <c r="C9" s="1">
        <v>3.2170000000000001</v>
      </c>
      <c r="D9" s="1">
        <v>30.841000000000001</v>
      </c>
      <c r="E9" s="1">
        <v>3108.47</v>
      </c>
      <c r="F9" s="1">
        <v>-3950.5039999999999</v>
      </c>
      <c r="G9" s="1">
        <v>85868.282600000006</v>
      </c>
      <c r="H9" s="1">
        <v>10000</v>
      </c>
      <c r="I9" s="1">
        <v>95868.282600000006</v>
      </c>
      <c r="J9" s="1">
        <v>50000</v>
      </c>
      <c r="K9" s="1">
        <v>-10000</v>
      </c>
      <c r="L9" s="1">
        <v>40000</v>
      </c>
      <c r="M9" s="1">
        <v>135868.28260000001</v>
      </c>
      <c r="N9" s="1">
        <v>15868.2826</v>
      </c>
    </row>
    <row r="10" spans="1:15" x14ac:dyDescent="0.3">
      <c r="A10" s="2">
        <v>8</v>
      </c>
      <c r="B10" s="1">
        <v>30.841000000000001</v>
      </c>
      <c r="C10" s="1">
        <v>3.1970000000000001</v>
      </c>
      <c r="D10" s="1">
        <v>34.037999999999997</v>
      </c>
      <c r="E10" s="1">
        <v>3127.95</v>
      </c>
      <c r="F10" s="1">
        <v>600.78240000000005</v>
      </c>
      <c r="G10" s="1">
        <v>96469.065000000002</v>
      </c>
      <c r="H10" s="1">
        <v>10000</v>
      </c>
      <c r="I10" s="1">
        <v>106469.065</v>
      </c>
      <c r="J10" s="1">
        <v>40000</v>
      </c>
      <c r="K10" s="1">
        <v>-10000</v>
      </c>
      <c r="L10" s="1">
        <v>30000</v>
      </c>
      <c r="M10" s="1">
        <v>136469.065</v>
      </c>
      <c r="N10" s="1">
        <v>16469.064999999999</v>
      </c>
    </row>
    <row r="11" spans="1:15" x14ac:dyDescent="0.3">
      <c r="A11" s="2">
        <v>9</v>
      </c>
      <c r="B11" s="1">
        <v>34.037999999999997</v>
      </c>
      <c r="C11" s="1">
        <v>2.9984999999999999</v>
      </c>
      <c r="D11" s="1">
        <v>37.0364</v>
      </c>
      <c r="E11" s="1">
        <v>3335.04</v>
      </c>
      <c r="F11" s="1">
        <v>7048.9229999999998</v>
      </c>
      <c r="G11" s="1">
        <v>113517.988</v>
      </c>
      <c r="H11" s="1">
        <v>10000</v>
      </c>
      <c r="I11" s="1">
        <v>123517.988</v>
      </c>
      <c r="J11" s="1">
        <v>30000</v>
      </c>
      <c r="K11" s="1">
        <v>-10000</v>
      </c>
      <c r="L11" s="1">
        <v>20000</v>
      </c>
      <c r="M11" s="1">
        <v>143517.98800000001</v>
      </c>
      <c r="N11" s="1">
        <v>23517.988000000001</v>
      </c>
    </row>
    <row r="12" spans="1:15" x14ac:dyDescent="0.3">
      <c r="A12" s="2">
        <v>10</v>
      </c>
      <c r="B12" s="1">
        <v>37.0364</v>
      </c>
      <c r="C12" s="1">
        <v>3.1619000000000002</v>
      </c>
      <c r="D12" s="1">
        <v>40.198300000000003</v>
      </c>
      <c r="E12" s="1">
        <v>3162.68</v>
      </c>
      <c r="F12" s="1">
        <v>-6383.5996999999998</v>
      </c>
      <c r="G12" s="1">
        <v>117134.38830000001</v>
      </c>
      <c r="H12" s="1">
        <v>10000</v>
      </c>
      <c r="I12" s="1">
        <v>127134.38830000001</v>
      </c>
      <c r="J12" s="1">
        <v>20000</v>
      </c>
      <c r="K12" s="1">
        <v>-10000</v>
      </c>
      <c r="L12" s="1">
        <v>10000</v>
      </c>
      <c r="M12" s="1">
        <v>137134.38829999999</v>
      </c>
      <c r="N12" s="1">
        <v>17134.388299999999</v>
      </c>
    </row>
    <row r="13" spans="1:15" x14ac:dyDescent="0.3">
      <c r="A13" s="2">
        <v>11</v>
      </c>
      <c r="B13" s="1">
        <v>40.198300000000003</v>
      </c>
      <c r="C13" s="1">
        <v>3.0476000000000001</v>
      </c>
      <c r="D13" s="1">
        <v>43.245899999999999</v>
      </c>
      <c r="E13" s="1">
        <v>3281.27</v>
      </c>
      <c r="F13" s="1">
        <v>4767.1175000000003</v>
      </c>
      <c r="G13" s="1">
        <v>131901.50580000001</v>
      </c>
      <c r="H13" s="1">
        <v>10000</v>
      </c>
      <c r="I13" s="1">
        <v>141901.50580000001</v>
      </c>
      <c r="J13" s="1">
        <v>10000</v>
      </c>
      <c r="K13" s="1">
        <v>-10000</v>
      </c>
      <c r="L13" s="1">
        <v>0</v>
      </c>
      <c r="M13" s="1">
        <v>141901.50580000001</v>
      </c>
      <c r="N13" s="1">
        <v>21901.505799999999</v>
      </c>
    </row>
    <row r="14" spans="1:15" x14ac:dyDescent="0.3">
      <c r="A14" s="2">
        <v>12</v>
      </c>
      <c r="B14" s="1">
        <v>43.245899999999999</v>
      </c>
      <c r="C14" s="1">
        <v>-43.245899999999999</v>
      </c>
      <c r="D14" s="1">
        <v>0</v>
      </c>
      <c r="E14" s="1">
        <v>3612.81</v>
      </c>
      <c r="F14" s="1">
        <v>14337.748900000001</v>
      </c>
      <c r="G14" s="1">
        <v>156239.25459999999</v>
      </c>
      <c r="H14" s="1">
        <v>-156239.25459999999</v>
      </c>
      <c r="I14" s="1">
        <v>0</v>
      </c>
      <c r="J14" s="1">
        <v>0</v>
      </c>
      <c r="K14" s="1">
        <v>156239.25459999999</v>
      </c>
      <c r="L14" s="1">
        <v>156239.25459999999</v>
      </c>
      <c r="M14" s="1">
        <v>156239.25459999999</v>
      </c>
      <c r="N14" s="1">
        <v>36239.2546</v>
      </c>
      <c r="O14" s="3">
        <v>0.60050000000000003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workbookViewId="0"/>
  </sheetViews>
  <sheetFormatPr defaultRowHeight="14.4" x14ac:dyDescent="0.3"/>
  <cols>
    <col min="2" max="2" width="22.6640625" style="1" customWidth="1"/>
    <col min="3" max="3" width="26.6640625" style="1" customWidth="1"/>
    <col min="4" max="4" width="21.6640625" style="1" customWidth="1"/>
    <col min="5" max="5" width="16.6640625" style="1" customWidth="1"/>
    <col min="6" max="6" width="13.6640625" style="1" customWidth="1"/>
    <col min="7" max="7" width="21.6640625" style="1" customWidth="1"/>
    <col min="8" max="8" width="26.6640625" style="1" customWidth="1"/>
    <col min="9" max="9" width="20.6640625" style="1" customWidth="1"/>
    <col min="10" max="10" width="12.6640625" style="1" customWidth="1"/>
    <col min="11" max="11" width="15.6640625" style="1" customWidth="1"/>
    <col min="12" max="12" width="12.6640625" style="1" customWidth="1"/>
    <col min="13" max="13" width="13.6640625" style="1" customWidth="1"/>
    <col min="14" max="14" width="12.6640625" style="1" customWidth="1"/>
    <col min="15" max="15" width="7.6640625" style="3" customWidth="1"/>
  </cols>
  <sheetData>
    <row r="1" spans="1:1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5" x14ac:dyDescent="0.3">
      <c r="A2" s="2">
        <v>0</v>
      </c>
      <c r="B2" s="1">
        <v>0</v>
      </c>
      <c r="C2" s="1">
        <v>5.2796000000000003</v>
      </c>
      <c r="D2" s="1">
        <v>5.2796000000000003</v>
      </c>
      <c r="E2" s="1">
        <v>1894.09</v>
      </c>
      <c r="F2" s="1">
        <v>0</v>
      </c>
      <c r="G2" s="1">
        <v>0</v>
      </c>
      <c r="H2" s="1">
        <v>10000</v>
      </c>
      <c r="I2" s="1">
        <v>10000</v>
      </c>
      <c r="J2" s="1">
        <v>120000</v>
      </c>
      <c r="K2" s="1">
        <v>-10000</v>
      </c>
      <c r="L2" s="1">
        <v>110000</v>
      </c>
      <c r="M2" s="1">
        <v>120000</v>
      </c>
      <c r="N2" s="1">
        <v>0</v>
      </c>
    </row>
    <row r="3" spans="1:15" x14ac:dyDescent="0.3">
      <c r="A3" s="2">
        <v>1</v>
      </c>
      <c r="B3" s="1">
        <v>5.2796000000000003</v>
      </c>
      <c r="C3" s="1">
        <v>3.8477000000000001</v>
      </c>
      <c r="D3" s="1">
        <v>9.1273</v>
      </c>
      <c r="E3" s="1">
        <v>2191.23</v>
      </c>
      <c r="F3" s="1">
        <v>1568.7745</v>
      </c>
      <c r="G3" s="1">
        <v>11568.7745</v>
      </c>
      <c r="H3" s="1">
        <v>8431.2255000000005</v>
      </c>
      <c r="I3" s="1">
        <v>20000</v>
      </c>
      <c r="J3" s="1">
        <v>110000</v>
      </c>
      <c r="K3" s="1">
        <v>-8431.2255000000005</v>
      </c>
      <c r="L3" s="1">
        <v>101568.7745</v>
      </c>
      <c r="M3" s="1">
        <v>121568.7745</v>
      </c>
      <c r="N3" s="1">
        <v>1568.7745</v>
      </c>
    </row>
    <row r="4" spans="1:15" x14ac:dyDescent="0.3">
      <c r="A4" s="2">
        <v>2</v>
      </c>
      <c r="B4" s="1">
        <v>9.1273</v>
      </c>
      <c r="C4" s="1">
        <v>2.8378999999999999</v>
      </c>
      <c r="D4" s="1">
        <v>11.965199999999999</v>
      </c>
      <c r="E4" s="1">
        <v>2507.27</v>
      </c>
      <c r="F4" s="1">
        <v>2884.5898999999999</v>
      </c>
      <c r="G4" s="1">
        <v>22884.589899999999</v>
      </c>
      <c r="H4" s="1">
        <v>7115.4101000000001</v>
      </c>
      <c r="I4" s="1">
        <v>30000</v>
      </c>
      <c r="J4" s="1">
        <v>101568.7745</v>
      </c>
      <c r="K4" s="1">
        <v>-7115.4101000000001</v>
      </c>
      <c r="L4" s="1">
        <v>94453.364400000006</v>
      </c>
      <c r="M4" s="1">
        <v>124453.36440000001</v>
      </c>
      <c r="N4" s="1">
        <v>4453.3644000000004</v>
      </c>
    </row>
    <row r="5" spans="1:15" x14ac:dyDescent="0.3">
      <c r="A5" s="2">
        <v>3</v>
      </c>
      <c r="B5" s="1">
        <v>11.965199999999999</v>
      </c>
      <c r="C5" s="1">
        <v>2.9956999999999998</v>
      </c>
      <c r="D5" s="1">
        <v>14.960900000000001</v>
      </c>
      <c r="E5" s="1">
        <v>2673.63</v>
      </c>
      <c r="F5" s="1">
        <v>1990.5315000000001</v>
      </c>
      <c r="G5" s="1">
        <v>31990.531500000001</v>
      </c>
      <c r="H5" s="1">
        <v>8009.4684999999999</v>
      </c>
      <c r="I5" s="1">
        <v>40000</v>
      </c>
      <c r="J5" s="1">
        <v>94453.364400000006</v>
      </c>
      <c r="K5" s="1">
        <v>-8009.4684999999999</v>
      </c>
      <c r="L5" s="1">
        <v>86443.895900000003</v>
      </c>
      <c r="M5" s="1">
        <v>126443.8959</v>
      </c>
      <c r="N5" s="1">
        <v>6443.8959000000004</v>
      </c>
    </row>
    <row r="6" spans="1:15" x14ac:dyDescent="0.3">
      <c r="A6" s="2">
        <v>4</v>
      </c>
      <c r="B6" s="1">
        <v>14.960900000000001</v>
      </c>
      <c r="C6" s="1">
        <v>2.9477000000000002</v>
      </c>
      <c r="D6" s="1">
        <v>17.9086</v>
      </c>
      <c r="E6" s="1">
        <v>2791.95</v>
      </c>
      <c r="F6" s="1">
        <v>1770.1776</v>
      </c>
      <c r="G6" s="1">
        <v>41770.177600000003</v>
      </c>
      <c r="H6" s="1">
        <v>8229.8223999999991</v>
      </c>
      <c r="I6" s="1">
        <v>50000</v>
      </c>
      <c r="J6" s="1">
        <v>86443.895900000003</v>
      </c>
      <c r="K6" s="1">
        <v>-8229.8223999999991</v>
      </c>
      <c r="L6" s="1">
        <v>78214.073499999999</v>
      </c>
      <c r="M6" s="1">
        <v>128214.0735</v>
      </c>
      <c r="N6" s="1">
        <v>8214.0735000000004</v>
      </c>
    </row>
    <row r="7" spans="1:15" x14ac:dyDescent="0.3">
      <c r="A7" s="2">
        <v>5</v>
      </c>
      <c r="B7" s="1">
        <v>17.9086</v>
      </c>
      <c r="C7" s="1">
        <v>2.4605000000000001</v>
      </c>
      <c r="D7" s="1">
        <v>20.369199999999999</v>
      </c>
      <c r="E7" s="1">
        <v>2945.63</v>
      </c>
      <c r="F7" s="1">
        <v>2752.1983</v>
      </c>
      <c r="G7" s="1">
        <v>52752.198299999996</v>
      </c>
      <c r="H7" s="1">
        <v>7247.8017</v>
      </c>
      <c r="I7" s="1">
        <v>60000</v>
      </c>
      <c r="J7" s="1">
        <v>78214.073499999999</v>
      </c>
      <c r="K7" s="1">
        <v>-7247.8017</v>
      </c>
      <c r="L7" s="1">
        <v>70966.271800000002</v>
      </c>
      <c r="M7" s="1">
        <v>130966.2718</v>
      </c>
      <c r="N7" s="1">
        <v>10966.2718</v>
      </c>
    </row>
    <row r="8" spans="1:15" x14ac:dyDescent="0.3">
      <c r="A8" s="2">
        <v>6</v>
      </c>
      <c r="B8" s="1">
        <v>20.369199999999999</v>
      </c>
      <c r="C8" s="1">
        <v>1.1595</v>
      </c>
      <c r="D8" s="1">
        <v>21.528700000000001</v>
      </c>
      <c r="E8" s="1">
        <v>3251.48</v>
      </c>
      <c r="F8" s="1">
        <v>6229.9066999999995</v>
      </c>
      <c r="G8" s="1">
        <v>66229.906700000007</v>
      </c>
      <c r="H8" s="1">
        <v>3770.0933</v>
      </c>
      <c r="I8" s="1">
        <v>70000</v>
      </c>
      <c r="J8" s="1">
        <v>70966.271800000002</v>
      </c>
      <c r="K8" s="1">
        <v>-3770.0933</v>
      </c>
      <c r="L8" s="1">
        <v>67196.178499999995</v>
      </c>
      <c r="M8" s="1">
        <v>137196.17850000001</v>
      </c>
      <c r="N8" s="1">
        <v>17196.178500000002</v>
      </c>
    </row>
    <row r="9" spans="1:15" x14ac:dyDescent="0.3">
      <c r="A9" s="2">
        <v>7</v>
      </c>
      <c r="B9" s="1">
        <v>21.528700000000001</v>
      </c>
      <c r="C9" s="1">
        <v>4.2074999999999996</v>
      </c>
      <c r="D9" s="1">
        <v>25.7361</v>
      </c>
      <c r="E9" s="1">
        <v>3108.47</v>
      </c>
      <c r="F9" s="1">
        <v>-3078.8132999999998</v>
      </c>
      <c r="G9" s="1">
        <v>66921.186700000006</v>
      </c>
      <c r="H9" s="1">
        <v>13078.8133</v>
      </c>
      <c r="I9" s="1">
        <v>80000</v>
      </c>
      <c r="J9" s="1">
        <v>67196.178499999995</v>
      </c>
      <c r="K9" s="1">
        <v>-13078.8133</v>
      </c>
      <c r="L9" s="1">
        <v>54117.3652</v>
      </c>
      <c r="M9" s="1">
        <v>134117.3652</v>
      </c>
      <c r="N9" s="1">
        <v>14117.3652</v>
      </c>
    </row>
    <row r="10" spans="1:15" x14ac:dyDescent="0.3">
      <c r="A10" s="2">
        <v>8</v>
      </c>
      <c r="B10" s="1">
        <v>25.7361</v>
      </c>
      <c r="C10" s="1">
        <v>3.0367000000000002</v>
      </c>
      <c r="D10" s="1">
        <v>28.7728</v>
      </c>
      <c r="E10" s="1">
        <v>3127.95</v>
      </c>
      <c r="F10" s="1">
        <v>501.3399</v>
      </c>
      <c r="G10" s="1">
        <v>80501.339900000006</v>
      </c>
      <c r="H10" s="1">
        <v>9498.6600999999991</v>
      </c>
      <c r="I10" s="1">
        <v>90000</v>
      </c>
      <c r="J10" s="1">
        <v>54117.3652</v>
      </c>
      <c r="K10" s="1">
        <v>-9498.6600999999991</v>
      </c>
      <c r="L10" s="1">
        <v>44618.705000000002</v>
      </c>
      <c r="M10" s="1">
        <v>134618.70499999999</v>
      </c>
      <c r="N10" s="1">
        <v>14618.705</v>
      </c>
    </row>
    <row r="11" spans="1:15" x14ac:dyDescent="0.3">
      <c r="A11" s="2">
        <v>9</v>
      </c>
      <c r="B11" s="1">
        <v>28.7728</v>
      </c>
      <c r="C11" s="1">
        <v>1.2118</v>
      </c>
      <c r="D11" s="1">
        <v>29.9846</v>
      </c>
      <c r="E11" s="1">
        <v>3335.04</v>
      </c>
      <c r="F11" s="1">
        <v>5958.5671000000002</v>
      </c>
      <c r="G11" s="1">
        <v>95958.5671</v>
      </c>
      <c r="H11" s="1">
        <v>4041.4328999999998</v>
      </c>
      <c r="I11" s="1">
        <v>100000</v>
      </c>
      <c r="J11" s="1">
        <v>44618.705000000002</v>
      </c>
      <c r="K11" s="1">
        <v>-4041.4328999999998</v>
      </c>
      <c r="L11" s="1">
        <v>40577.272199999999</v>
      </c>
      <c r="M11" s="1">
        <v>140577.27220000001</v>
      </c>
      <c r="N11" s="1">
        <v>20577.272199999999</v>
      </c>
    </row>
    <row r="12" spans="1:15" x14ac:dyDescent="0.3">
      <c r="A12" s="2">
        <v>10</v>
      </c>
      <c r="B12" s="1">
        <v>29.9846</v>
      </c>
      <c r="C12" s="1">
        <v>4.7960000000000003</v>
      </c>
      <c r="D12" s="1">
        <v>34.7806</v>
      </c>
      <c r="E12" s="1">
        <v>3162.68</v>
      </c>
      <c r="F12" s="1">
        <v>-5168.1539000000002</v>
      </c>
      <c r="G12" s="1">
        <v>94831.846099999995</v>
      </c>
      <c r="H12" s="1">
        <v>15168.153899999999</v>
      </c>
      <c r="I12" s="1">
        <v>110000</v>
      </c>
      <c r="J12" s="1">
        <v>40577.272199999999</v>
      </c>
      <c r="K12" s="1">
        <v>-15168.153899999999</v>
      </c>
      <c r="L12" s="1">
        <v>25409.118299999998</v>
      </c>
      <c r="M12" s="1">
        <v>135409.1183</v>
      </c>
      <c r="N12" s="1">
        <v>15409.1183</v>
      </c>
    </row>
    <row r="13" spans="1:15" x14ac:dyDescent="0.3">
      <c r="A13" s="2">
        <v>11</v>
      </c>
      <c r="B13" s="1">
        <v>34.7806</v>
      </c>
      <c r="C13" s="1">
        <v>1.7906</v>
      </c>
      <c r="D13" s="1">
        <v>36.571199999999997</v>
      </c>
      <c r="E13" s="1">
        <v>3281.27</v>
      </c>
      <c r="F13" s="1">
        <v>4124.6347999999998</v>
      </c>
      <c r="G13" s="1">
        <v>114124.6348</v>
      </c>
      <c r="H13" s="1">
        <v>5875.3652000000002</v>
      </c>
      <c r="I13" s="1">
        <v>120000</v>
      </c>
      <c r="J13" s="1">
        <v>25409.118299999998</v>
      </c>
      <c r="K13" s="1">
        <v>-5875.3652000000002</v>
      </c>
      <c r="L13" s="1">
        <v>19533.753100000002</v>
      </c>
      <c r="M13" s="1">
        <v>139533.7531</v>
      </c>
      <c r="N13" s="1">
        <v>19533.753100000002</v>
      </c>
    </row>
    <row r="14" spans="1:15" x14ac:dyDescent="0.3">
      <c r="A14" s="2">
        <v>12</v>
      </c>
      <c r="B14" s="1">
        <v>36.571199999999997</v>
      </c>
      <c r="C14" s="1">
        <v>-36.571199999999997</v>
      </c>
      <c r="D14" s="1">
        <v>0</v>
      </c>
      <c r="E14" s="1">
        <v>3612.81</v>
      </c>
      <c r="F14" s="1">
        <v>12124.817499999999</v>
      </c>
      <c r="G14" s="1">
        <v>132124.8175</v>
      </c>
      <c r="H14" s="1">
        <v>-132124.8175</v>
      </c>
      <c r="I14" s="1">
        <v>0</v>
      </c>
      <c r="J14" s="1">
        <v>19533.753100000002</v>
      </c>
      <c r="K14" s="1">
        <v>132124.8175</v>
      </c>
      <c r="L14" s="1">
        <v>151658.57060000001</v>
      </c>
      <c r="M14" s="1">
        <v>151658.57060000001</v>
      </c>
      <c r="N14" s="1">
        <v>31658.570599999999</v>
      </c>
      <c r="O14" s="3">
        <v>0.63390000000000002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"/>
  <sheetViews>
    <sheetView workbookViewId="0">
      <selection activeCell="I2" sqref="I2:I3"/>
    </sheetView>
  </sheetViews>
  <sheetFormatPr defaultRowHeight="14.4" x14ac:dyDescent="0.3"/>
  <cols>
    <col min="2" max="2" width="12.6640625" style="1" customWidth="1"/>
    <col min="3" max="3" width="10.6640625" style="3" customWidth="1"/>
    <col min="4" max="4" width="9.6640625" style="3" customWidth="1"/>
    <col min="5" max="6" width="10.6640625" style="1" customWidth="1"/>
    <col min="7" max="9" width="10.6640625" style="3" customWidth="1"/>
    <col min="13" max="13" width="11.5546875" bestFit="1" customWidth="1"/>
  </cols>
  <sheetData>
    <row r="1" spans="1:19" x14ac:dyDescent="0.3">
      <c r="A1" s="2" t="s">
        <v>25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M1">
        <v>120000</v>
      </c>
    </row>
    <row r="2" spans="1:19" x14ac:dyDescent="0.3">
      <c r="A2" s="2">
        <v>1</v>
      </c>
      <c r="G2" s="3">
        <v>0.90739999999999998</v>
      </c>
      <c r="H2" s="3">
        <v>0.60050000000000003</v>
      </c>
      <c r="I2" s="3">
        <v>0.63390000000000002</v>
      </c>
      <c r="K2" s="4">
        <f>G2+1</f>
        <v>1.9074</v>
      </c>
      <c r="L2" s="5">
        <f>PRODUCT(K2:$K$11)</f>
        <v>5.4596133208016528</v>
      </c>
      <c r="M2" s="6">
        <f>$M$1*L2</f>
        <v>655153.5984961983</v>
      </c>
      <c r="O2" s="4">
        <f>H2+1</f>
        <v>1.6005</v>
      </c>
      <c r="P2" s="5">
        <f>PRODUCT($O2:O$11)</f>
        <v>5.9310142973168976</v>
      </c>
      <c r="R2" s="4">
        <f>I2+1</f>
        <v>1.6339000000000001</v>
      </c>
      <c r="S2" s="5">
        <f>PRODUCT($R2:R$11)</f>
        <v>6.302307756585888</v>
      </c>
    </row>
    <row r="3" spans="1:19" x14ac:dyDescent="0.3">
      <c r="A3" s="2">
        <v>2</v>
      </c>
      <c r="G3" s="3">
        <v>0.39660000000000001</v>
      </c>
      <c r="H3" s="3">
        <v>0.39739999999999998</v>
      </c>
      <c r="I3" s="3">
        <v>0.41549999999999998</v>
      </c>
      <c r="K3" s="4">
        <f t="shared" ref="K3:K11" si="0">G3+1</f>
        <v>1.3966000000000001</v>
      </c>
      <c r="L3" s="5">
        <f>PRODUCT(K3:$K$11)</f>
        <v>2.8623326626830514</v>
      </c>
      <c r="M3" s="6">
        <f t="shared" ref="M3:M13" si="1">$M$1*L3</f>
        <v>343479.91952196619</v>
      </c>
      <c r="O3" s="4">
        <f t="shared" ref="O3:O11" si="2">H3+1</f>
        <v>1.3974</v>
      </c>
      <c r="P3" s="5">
        <f>PRODUCT($O3:O$11)</f>
        <v>3.7057258964804105</v>
      </c>
      <c r="R3" s="4">
        <f t="shared" ref="R3:R11" si="3">I3+1</f>
        <v>1.4155</v>
      </c>
      <c r="S3" s="5">
        <f>PRODUCT($R3:R$11)</f>
        <v>3.857217551004275</v>
      </c>
    </row>
    <row r="4" spans="1:19" x14ac:dyDescent="0.3">
      <c r="A4" s="2">
        <v>3</v>
      </c>
      <c r="G4" s="3">
        <v>0.19320000000000001</v>
      </c>
      <c r="H4" s="3">
        <v>0.32100000000000001</v>
      </c>
      <c r="I4" s="3">
        <v>0.3251</v>
      </c>
      <c r="K4" s="4">
        <f t="shared" si="0"/>
        <v>1.1932</v>
      </c>
      <c r="L4" s="5">
        <f>PRODUCT(K4:$K$11)</f>
        <v>2.0495006893047774</v>
      </c>
      <c r="M4" s="6">
        <f t="shared" si="1"/>
        <v>245940.08271657329</v>
      </c>
      <c r="O4" s="4">
        <f t="shared" si="2"/>
        <v>1.321</v>
      </c>
      <c r="P4" s="5">
        <f>PRODUCT($O4:O$11)</f>
        <v>2.6518719740091674</v>
      </c>
      <c r="R4" s="4">
        <f t="shared" si="3"/>
        <v>1.3250999999999999</v>
      </c>
      <c r="S4" s="5">
        <f>PRODUCT($R4:R$11)</f>
        <v>2.7249859067497524</v>
      </c>
    </row>
    <row r="5" spans="1:19" x14ac:dyDescent="0.3">
      <c r="A5" s="2">
        <v>4</v>
      </c>
      <c r="G5" s="3">
        <v>0.34920000000000001</v>
      </c>
      <c r="H5" s="3">
        <v>0.46789999999999998</v>
      </c>
      <c r="I5" s="3">
        <v>0.46389999999999998</v>
      </c>
      <c r="K5" s="4">
        <f t="shared" si="0"/>
        <v>1.3492</v>
      </c>
      <c r="L5" s="5">
        <f>PRODUCT(K5:$K$11)</f>
        <v>1.7176505944558975</v>
      </c>
      <c r="M5" s="6">
        <f t="shared" si="1"/>
        <v>206118.0713347077</v>
      </c>
      <c r="O5" s="4">
        <f t="shared" si="2"/>
        <v>1.4679</v>
      </c>
      <c r="P5" s="5">
        <f>PRODUCT($O5:O$11)</f>
        <v>2.0074731067442597</v>
      </c>
      <c r="R5" s="4">
        <f t="shared" si="3"/>
        <v>1.4639</v>
      </c>
      <c r="S5" s="5">
        <f>PRODUCT($R5:R$11)</f>
        <v>2.0564379343066586</v>
      </c>
    </row>
    <row r="6" spans="1:19" x14ac:dyDescent="0.3">
      <c r="A6" s="2">
        <v>5</v>
      </c>
      <c r="G6" s="3">
        <v>-8.7599999999999997E-2</v>
      </c>
      <c r="H6" s="3">
        <v>-9.1999999999999998E-3</v>
      </c>
      <c r="I6" s="3">
        <v>-2.5999999999999999E-3</v>
      </c>
      <c r="K6" s="4">
        <f t="shared" si="0"/>
        <v>0.91239999999999999</v>
      </c>
      <c r="L6" s="5">
        <f>PRODUCT(K6:$K$11)</f>
        <v>1.2730881963058833</v>
      </c>
      <c r="M6" s="6">
        <f t="shared" si="1"/>
        <v>152770.583556706</v>
      </c>
      <c r="O6" s="4">
        <f t="shared" si="2"/>
        <v>0.99080000000000001</v>
      </c>
      <c r="P6" s="5">
        <f>PRODUCT($O6:O$11)</f>
        <v>1.3675816518456705</v>
      </c>
      <c r="R6" s="4">
        <f t="shared" si="3"/>
        <v>0.99739999999999995</v>
      </c>
      <c r="S6" s="5">
        <f>PRODUCT($R6:R$11)</f>
        <v>1.4047666741626192</v>
      </c>
    </row>
    <row r="7" spans="1:19" x14ac:dyDescent="0.3">
      <c r="A7" s="2">
        <v>6</v>
      </c>
      <c r="G7" s="3">
        <v>0.1298</v>
      </c>
      <c r="H7" s="3">
        <v>2.3300000000000001E-2</v>
      </c>
      <c r="I7" s="3">
        <v>3.0300000000000001E-2</v>
      </c>
      <c r="K7" s="4">
        <f t="shared" si="0"/>
        <v>1.1297999999999999</v>
      </c>
      <c r="L7" s="5">
        <f>PRODUCT(K7:$K$11)</f>
        <v>1.395318058204607</v>
      </c>
      <c r="M7" s="6">
        <f t="shared" si="1"/>
        <v>167438.16698455284</v>
      </c>
      <c r="O7" s="4">
        <f t="shared" si="2"/>
        <v>1.0233000000000001</v>
      </c>
      <c r="P7" s="5">
        <f>PRODUCT($O7:O$11)</f>
        <v>1.3802802299613148</v>
      </c>
      <c r="R7" s="4">
        <f t="shared" si="3"/>
        <v>1.0303</v>
      </c>
      <c r="S7" s="5">
        <f>PRODUCT($R7:R$11)</f>
        <v>1.4084285884927006</v>
      </c>
    </row>
    <row r="8" spans="1:19" x14ac:dyDescent="0.3">
      <c r="A8" s="2">
        <v>7</v>
      </c>
      <c r="G8" s="3">
        <v>-3.5099999999999999E-2</v>
      </c>
      <c r="H8" s="3">
        <v>3.8100000000000002E-2</v>
      </c>
      <c r="I8" s="3">
        <v>3.7600000000000001E-2</v>
      </c>
      <c r="K8" s="4">
        <f t="shared" si="0"/>
        <v>0.96489999999999998</v>
      </c>
      <c r="L8" s="5">
        <f>PRODUCT(K8:$K$11)</f>
        <v>1.235013328203759</v>
      </c>
      <c r="M8" s="6">
        <f t="shared" si="1"/>
        <v>148201.59938445108</v>
      </c>
      <c r="O8" s="4">
        <f t="shared" si="2"/>
        <v>1.0381</v>
      </c>
      <c r="P8" s="5">
        <f>PRODUCT($O8:O$11)</f>
        <v>1.3488519788540161</v>
      </c>
      <c r="R8" s="4">
        <f t="shared" si="3"/>
        <v>1.0376000000000001</v>
      </c>
      <c r="S8" s="5">
        <f>PRODUCT($R8:R$11)</f>
        <v>1.3670082388553824</v>
      </c>
    </row>
    <row r="9" spans="1:19" x14ac:dyDescent="0.3">
      <c r="A9" s="2">
        <v>8</v>
      </c>
      <c r="G9" s="3">
        <v>0.15529999999999999</v>
      </c>
      <c r="H9" s="3">
        <v>0.13700000000000001</v>
      </c>
      <c r="I9" s="3">
        <v>0.13980000000000001</v>
      </c>
      <c r="K9" s="4">
        <f t="shared" si="0"/>
        <v>1.1553</v>
      </c>
      <c r="L9" s="5">
        <f>PRODUCT(K9:$K$11)</f>
        <v>1.27993919391</v>
      </c>
      <c r="M9" s="6">
        <f t="shared" si="1"/>
        <v>153592.70326919999</v>
      </c>
      <c r="O9" s="4">
        <f t="shared" si="2"/>
        <v>1.137</v>
      </c>
      <c r="P9" s="5">
        <f>PRODUCT($O9:O$11)</f>
        <v>1.29934686336</v>
      </c>
      <c r="R9" s="4">
        <f t="shared" si="3"/>
        <v>1.1397999999999999</v>
      </c>
      <c r="S9" s="5">
        <f>PRODUCT($R9:R$11)</f>
        <v>1.3174713173239998</v>
      </c>
    </row>
    <row r="10" spans="1:19" x14ac:dyDescent="0.3">
      <c r="A10" s="2">
        <v>9</v>
      </c>
      <c r="G10" s="3">
        <v>0.16350000000000001</v>
      </c>
      <c r="H10" s="3">
        <v>0.1648</v>
      </c>
      <c r="I10" s="3">
        <v>0.16980000000000001</v>
      </c>
      <c r="K10" s="4">
        <f t="shared" si="0"/>
        <v>1.1635</v>
      </c>
      <c r="L10" s="5">
        <f>PRODUCT(K10:$K$11)</f>
        <v>1.1078847000000001</v>
      </c>
      <c r="M10" s="6">
        <f t="shared" si="1"/>
        <v>132946.16400000002</v>
      </c>
      <c r="O10" s="4">
        <f t="shared" si="2"/>
        <v>1.1648000000000001</v>
      </c>
      <c r="P10" s="5">
        <f>PRODUCT($O10:O$11)</f>
        <v>1.14278528</v>
      </c>
      <c r="R10" s="4">
        <f t="shared" si="3"/>
        <v>1.1698</v>
      </c>
      <c r="S10" s="5">
        <f>PRODUCT($R10:R$11)</f>
        <v>1.15587938</v>
      </c>
    </row>
    <row r="11" spans="1:19" x14ac:dyDescent="0.3">
      <c r="A11" s="2">
        <v>10</v>
      </c>
      <c r="G11" s="3">
        <v>-4.7800000000000002E-2</v>
      </c>
      <c r="H11" s="3">
        <v>-1.89E-2</v>
      </c>
      <c r="I11" s="3">
        <v>-1.1900000000000001E-2</v>
      </c>
      <c r="K11" s="4">
        <f t="shared" si="0"/>
        <v>0.95220000000000005</v>
      </c>
      <c r="L11" s="5">
        <f>PRODUCT(K11:$K$11)</f>
        <v>0.95220000000000005</v>
      </c>
      <c r="M11" s="6">
        <f t="shared" si="1"/>
        <v>114264</v>
      </c>
      <c r="O11" s="4">
        <f t="shared" si="2"/>
        <v>0.98109999999999997</v>
      </c>
      <c r="P11" s="5">
        <f>PRODUCT($O11:O$11)</f>
        <v>0.98109999999999997</v>
      </c>
      <c r="R11" s="4">
        <f t="shared" si="3"/>
        <v>0.98809999999999998</v>
      </c>
      <c r="S11" s="5">
        <f>PRODUCT($R11:R$11)</f>
        <v>0.98809999999999998</v>
      </c>
    </row>
    <row r="12" spans="1:19" x14ac:dyDescent="0.3">
      <c r="A12" s="2" t="s">
        <v>26</v>
      </c>
      <c r="B12" s="1">
        <v>10339.790000000001</v>
      </c>
      <c r="C12" s="3">
        <v>0.1835</v>
      </c>
      <c r="D12" s="3">
        <v>0.16</v>
      </c>
      <c r="E12" s="1">
        <v>-0.1356</v>
      </c>
      <c r="F12" s="1">
        <v>0.95979999999999999</v>
      </c>
      <c r="G12" s="3">
        <v>0.185</v>
      </c>
      <c r="H12" s="3">
        <v>0.1948</v>
      </c>
      <c r="I12" s="3">
        <v>0.2021</v>
      </c>
      <c r="L12" s="5">
        <f>SUM(L2:L11)</f>
        <v>19.332540743869629</v>
      </c>
      <c r="M12" s="6">
        <f t="shared" si="1"/>
        <v>2319904.8892643554</v>
      </c>
      <c r="P12" s="5">
        <f>SUM(P2:P11)</f>
        <v>21.816031278571739</v>
      </c>
      <c r="S12" s="5">
        <f>SUM(S2:S11)</f>
        <v>22.582603347481278</v>
      </c>
    </row>
    <row r="13" spans="1:19" x14ac:dyDescent="0.3">
      <c r="L13" s="5">
        <f>L12-12</f>
        <v>7.3325407438696288</v>
      </c>
      <c r="M13" s="5"/>
    </row>
    <row r="14" spans="1:19" x14ac:dyDescent="0.3">
      <c r="G14" s="3">
        <f>AVERAGE(G2:G11)</f>
        <v>0.21244999999999997</v>
      </c>
      <c r="H14" s="3">
        <f>AVERAGE(H2:H11)</f>
        <v>0.21219000000000002</v>
      </c>
      <c r="I14" s="3">
        <f>AVERAGE(I2:I11)</f>
        <v>0.22014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LS</vt:lpstr>
      <vt:lpstr>DCA</vt:lpstr>
      <vt:lpstr>VA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SCG</cp:lastModifiedBy>
  <dcterms:created xsi:type="dcterms:W3CDTF">2019-04-24T14:07:32Z</dcterms:created>
  <dcterms:modified xsi:type="dcterms:W3CDTF">2019-05-17T09:43:55Z</dcterms:modified>
</cp:coreProperties>
</file>